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Baha Tegar\Desktop\aspect-based-sentiment-analysis-demo1\"/>
    </mc:Choice>
  </mc:AlternateContent>
  <xr:revisionPtr revIDLastSave="0" documentId="13_ncr:1_{8DAB0D5A-EAD7-4E6D-B6B0-85E92A11FA99}" xr6:coauthVersionLast="47" xr6:coauthVersionMax="47" xr10:uidLastSave="{00000000-0000-0000-0000-000000000000}"/>
  <bookViews>
    <workbookView xWindow="-108" yWindow="-108" windowWidth="23256" windowHeight="12456" xr2:uid="{AAD90965-60D7-4A0B-9720-10EF26B7A504}"/>
  </bookViews>
  <sheets>
    <sheet name="dashboard" sheetId="1" r:id="rId1"/>
    <sheet name="table-SWOT" sheetId="7" r:id="rId2"/>
    <sheet name="calculation" sheetId="4" r:id="rId3"/>
    <sheet name="database-aspect" sheetId="8" r:id="rId4"/>
    <sheet name="database-trend" sheetId="9" r:id="rId5"/>
    <sheet name="Sheet1" sheetId="10" r:id="rId6"/>
    <sheet name="database-main" sheetId="2" r:id="rId7"/>
  </sheets>
  <definedNames>
    <definedName name="FetchingCondiment">_xlfn._xlws.FILTER(#REF!,(#REF!&lt;=calculation!$D$10)*(#REF!&gt;=calculation!$D$9)*(#REF!=INDEX(calculation!$C$22:$C$28,calculation!$D$3)))</definedName>
    <definedName name="FetchingExperience">_xlfn._xlws.FILTER(#REF!,(#REF!&lt;=calculation!$D$10)*(#REF!&gt;=calculation!$D$9)*(#REF!=INDEX(calculation!$C$22:$C$28,calculation!$D$3)))</definedName>
    <definedName name="FetchingFood">_xlfn._xlws.FILTER(#REF!,(#REF!&lt;=calculation!$D$10)*(#REF!&gt;=calculation!$D$9)*(#REF!=INDEX(calculation!$C$22:$C$28,calculation!$D$3)))</definedName>
    <definedName name="FetchingMiscellaneous">_xlfn._xlws.FILTER(#REF!,(#REF!&lt;=calculation!$D$10)*(#REF!&gt;=calculation!$D$9)*(#REF!=INDEX(calculation!$C$22:$C$28,calculation!$D$3)))</definedName>
    <definedName name="FetchingPackage">_xlfn._xlws.FILTER(#REF!,(#REF!&lt;=calculation!$D$10)*(#REF!&gt;=calculation!$D$9)*(#REF!=INDEX(calculation!$C$22:$C$28,calculation!$D$3)))</definedName>
    <definedName name="FetchingPricing">_xlfn._xlws.FILTER(#REF!,(#REF!&lt;=calculation!$D$10)*(#REF!&gt;=calculation!$D$9)*(#REF!=INDEX(calculation!$C$22:$C$28,calculation!$D$3)))</definedName>
    <definedName name="FetchingService">_xlfn._xlws.FILTER(#REF!,(#REF!&lt;=calculation!$D$10)*(#REF!&gt;=calculation!$D$9)*(#REF!=INDEX(calculation!$C$22:$C$28,calculation!$D$3)))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S15" i="4" l="1"/>
  <c r="AS16" i="4"/>
  <c r="AR15" i="4"/>
  <c r="AR16" i="4"/>
  <c r="AQ15" i="4"/>
  <c r="AQ16" i="4"/>
  <c r="AO15" i="4"/>
  <c r="AO16" i="4"/>
  <c r="AN15" i="4"/>
  <c r="AN16" i="4"/>
  <c r="AM15" i="4" a="1"/>
  <c r="AM15" i="4" s="1"/>
  <c r="AM16" i="4" a="1"/>
  <c r="AM16" i="4" s="1"/>
  <c r="AL15" i="4" a="1"/>
  <c r="AL15" i="4" s="1"/>
  <c r="AL16" i="4" a="1"/>
  <c r="AL16" i="4" s="1"/>
  <c r="AK15" i="4" a="1"/>
  <c r="AK15" i="4" s="1"/>
  <c r="AK16" i="4" a="1"/>
  <c r="AK16" i="4" s="1"/>
  <c r="AJ15" i="4" a="1"/>
  <c r="AJ15" i="4" s="1"/>
  <c r="AJ16" i="4" a="1"/>
  <c r="AJ16" i="4" s="1"/>
  <c r="M8" i="4" a="1"/>
  <c r="M8" i="4" s="1"/>
  <c r="AI9" i="4"/>
  <c r="AI10" i="4"/>
  <c r="AI11" i="4"/>
  <c r="AI12" i="4"/>
  <c r="AI13" i="4"/>
  <c r="AI14" i="4"/>
  <c r="AI8" i="4"/>
  <c r="AV9" i="4" a="1"/>
  <c r="AV9" i="4" s="1"/>
  <c r="H36" i="4" a="1"/>
  <c r="H36" i="4" s="1"/>
  <c r="AJ13" i="4" s="1" a="1"/>
  <c r="AJ13" i="4" s="1"/>
  <c r="Q62" i="4" l="1" a="1"/>
  <c r="Q62" i="4" s="1"/>
  <c r="AJ5" i="4"/>
  <c r="AV12" i="4" a="1"/>
  <c r="AV12" i="4" s="1"/>
  <c r="N8" i="4" a="1"/>
  <c r="N8" i="4" s="1"/>
  <c r="P62" i="4" a="1"/>
  <c r="P62" i="4" s="1"/>
  <c r="Q59" i="4" a="1"/>
  <c r="Q59" i="4" s="1"/>
  <c r="O64" i="4" a="1"/>
  <c r="O64" i="4" s="1"/>
  <c r="P61" i="4" a="1"/>
  <c r="P61" i="4" s="1"/>
  <c r="P66" i="4" a="1"/>
  <c r="P66" i="4" s="1"/>
  <c r="N59" i="4" a="1"/>
  <c r="N59" i="4" s="1"/>
  <c r="P60" i="4" a="1"/>
  <c r="P60" i="4" s="1"/>
  <c r="N65" i="4" a="1"/>
  <c r="N65" i="4" s="1"/>
  <c r="O61" i="4" a="1"/>
  <c r="O61" i="4" s="1"/>
  <c r="Q66" i="4" a="1"/>
  <c r="Q66" i="4" s="1"/>
  <c r="N62" i="4" a="1"/>
  <c r="N62" i="4" s="1"/>
  <c r="Q61" i="4" a="1"/>
  <c r="Q61" i="4" s="1"/>
  <c r="O63" i="4" a="1"/>
  <c r="O63" i="4" s="1"/>
  <c r="O62" i="4" a="1"/>
  <c r="O62" i="4" s="1"/>
  <c r="N64" i="4" a="1"/>
  <c r="N64" i="4" s="1"/>
  <c r="O60" i="4" a="1"/>
  <c r="O60" i="4" s="1"/>
  <c r="Q65" i="4" a="1"/>
  <c r="Q65" i="4" s="1"/>
  <c r="P64" i="4" a="1"/>
  <c r="P64" i="4" s="1"/>
  <c r="Q60" i="4" a="1"/>
  <c r="Q60" i="4" s="1"/>
  <c r="P59" i="4" a="1"/>
  <c r="P59" i="4" s="1"/>
  <c r="O59" i="4" a="1"/>
  <c r="O59" i="4" s="1"/>
  <c r="Q64" i="4" a="1"/>
  <c r="Q64" i="4" s="1"/>
  <c r="N60" i="4" a="1"/>
  <c r="N60" i="4" s="1"/>
  <c r="P63" i="4" a="1"/>
  <c r="P63" i="4" s="1"/>
  <c r="O65" i="4" a="1"/>
  <c r="O65" i="4" s="1"/>
  <c r="N66" i="4" a="1"/>
  <c r="N66" i="4" s="1"/>
  <c r="N63" i="4" a="1"/>
  <c r="N63" i="4" s="1"/>
  <c r="O66" i="4" a="1"/>
  <c r="O66" i="4" s="1"/>
  <c r="Q63" i="4" a="1"/>
  <c r="Q63" i="4" s="1"/>
  <c r="N61" i="4" a="1"/>
  <c r="N61" i="4" s="1"/>
  <c r="P65" i="4" a="1"/>
  <c r="P65" i="4" s="1"/>
  <c r="Q8" i="4" a="1"/>
  <c r="Q8" i="4" s="1"/>
  <c r="AV8" i="4" a="1"/>
  <c r="AV8" i="4" s="1"/>
  <c r="AA11" i="4" a="1"/>
  <c r="AA11" i="4" s="1"/>
  <c r="H9" i="4" a="1"/>
  <c r="H9" i="4" s="1"/>
  <c r="P8" i="4" a="1"/>
  <c r="P8" i="4" s="1"/>
  <c r="H7" i="4" a="1"/>
  <c r="H7" i="4" s="1"/>
  <c r="H8" i="4" a="1"/>
  <c r="H8" i="4" s="1"/>
  <c r="F7" i="4" a="1"/>
  <c r="F7" i="4" s="1"/>
  <c r="O8" i="4" a="1"/>
  <c r="O8" i="4" s="1"/>
  <c r="F9" i="4" a="1"/>
  <c r="F9" i="4" s="1"/>
  <c r="F8" i="4" a="1"/>
  <c r="F8" i="4" s="1"/>
  <c r="AV14" i="4" a="1"/>
  <c r="AV14" i="4" s="1"/>
  <c r="AV20" i="4" a="1"/>
  <c r="AV20" i="4" s="1"/>
  <c r="AV15" i="4" a="1"/>
  <c r="AV15" i="4" s="1"/>
  <c r="AV17" i="4" a="1"/>
  <c r="AV17" i="4" s="1"/>
  <c r="AV18" i="4" a="1"/>
  <c r="AV18" i="4" s="1"/>
  <c r="AV19" i="4" a="1"/>
  <c r="AV19" i="4" s="1"/>
  <c r="AV16" i="4" a="1"/>
  <c r="AV16" i="4" s="1"/>
  <c r="AV21" i="4" a="1"/>
  <c r="AV21" i="4" s="1"/>
  <c r="AV22" i="4" a="1"/>
  <c r="AV22" i="4" s="1"/>
  <c r="AV23" i="4" a="1"/>
  <c r="AV23" i="4" s="1"/>
  <c r="AW12" i="4" a="1"/>
  <c r="AW12" i="4" s="1"/>
  <c r="AV13" i="4" a="1"/>
  <c r="AV13" i="4" s="1"/>
  <c r="AV5" i="4"/>
  <c r="AV6" i="4"/>
  <c r="R8" i="4" l="1"/>
  <c r="AV7" i="4"/>
  <c r="BA12" i="4" s="1" a="1"/>
  <c r="BA12" i="4" s="1"/>
  <c r="AW16" i="4" a="1"/>
  <c r="AW16" i="4" s="1"/>
  <c r="BA17" i="4" l="1" a="1"/>
  <c r="BA17" i="4" s="1"/>
  <c r="BA18" i="4" a="1"/>
  <c r="BA18" i="4" s="1"/>
  <c r="BA15" i="4" a="1"/>
  <c r="BA15" i="4" s="1"/>
  <c r="BA19" i="4" a="1"/>
  <c r="BA19" i="4" s="1"/>
  <c r="BA13" i="4" a="1"/>
  <c r="BA13" i="4" s="1"/>
  <c r="BA14" i="4" a="1"/>
  <c r="BA14" i="4" s="1"/>
  <c r="BA20" i="4" a="1"/>
  <c r="BA20" i="4" s="1"/>
  <c r="BA21" i="4" a="1"/>
  <c r="BA21" i="4" s="1"/>
  <c r="BA23" i="4" a="1"/>
  <c r="BA23" i="4" s="1"/>
  <c r="BA22" i="4" a="1"/>
  <c r="BA22" i="4" s="1"/>
  <c r="AX17" i="4" a="1"/>
  <c r="AX17" i="4" s="1"/>
  <c r="AW17" i="4" a="1"/>
  <c r="AW17" i="4" s="1"/>
  <c r="AY17" i="4" a="1"/>
  <c r="AY17" i="4" s="1"/>
  <c r="AZ17" i="4" a="1"/>
  <c r="AZ17" i="4" s="1"/>
  <c r="AX15" i="4" a="1"/>
  <c r="AX15" i="4" s="1"/>
  <c r="BA16" i="4" a="1"/>
  <c r="BA16" i="4" s="1"/>
  <c r="AZ16" i="4" a="1"/>
  <c r="AZ16" i="4" s="1"/>
  <c r="BB16" i="4" s="1"/>
  <c r="AY16" i="4" a="1"/>
  <c r="AY16" i="4" s="1"/>
  <c r="AZ15" i="4" a="1"/>
  <c r="AZ15" i="4" s="1"/>
  <c r="AY15" i="4" a="1"/>
  <c r="AY15" i="4" s="1"/>
  <c r="AX16" i="4" a="1"/>
  <c r="AX16" i="4" s="1"/>
  <c r="BC16" i="4" s="1"/>
  <c r="AW15" i="4" a="1"/>
  <c r="AW15" i="4" s="1"/>
  <c r="AZ13" i="4" a="1"/>
  <c r="AZ13" i="4" s="1"/>
  <c r="AW13" i="4" a="1"/>
  <c r="AW13" i="4" s="1"/>
  <c r="AY13" i="4" a="1"/>
  <c r="AY13" i="4" s="1"/>
  <c r="AX13" i="4" a="1"/>
  <c r="AX13" i="4" s="1"/>
  <c r="AY23" i="4" a="1"/>
  <c r="AY23" i="4" s="1"/>
  <c r="AW23" i="4" a="1"/>
  <c r="AW23" i="4" s="1"/>
  <c r="AX23" i="4" a="1"/>
  <c r="AX23" i="4" s="1"/>
  <c r="AZ23" i="4" a="1"/>
  <c r="AZ23" i="4" s="1"/>
  <c r="AY19" i="4" a="1"/>
  <c r="AY19" i="4" s="1"/>
  <c r="AX19" i="4" a="1"/>
  <c r="AX19" i="4" s="1"/>
  <c r="AW19" i="4" a="1"/>
  <c r="AW19" i="4" s="1"/>
  <c r="AZ19" i="4" a="1"/>
  <c r="AZ19" i="4" s="1"/>
  <c r="AZ14" i="4" a="1"/>
  <c r="AZ14" i="4" s="1"/>
  <c r="AY14" i="4" a="1"/>
  <c r="AY14" i="4" s="1"/>
  <c r="AX14" i="4" a="1"/>
  <c r="AX14" i="4" s="1"/>
  <c r="AW14" i="4" a="1"/>
  <c r="AW14" i="4" s="1"/>
  <c r="AX22" i="4" a="1"/>
  <c r="AX22" i="4" s="1"/>
  <c r="AZ22" i="4" a="1"/>
  <c r="AZ22" i="4" s="1"/>
  <c r="AY22" i="4" a="1"/>
  <c r="AY22" i="4" s="1"/>
  <c r="AW22" i="4" a="1"/>
  <c r="AW22" i="4" s="1"/>
  <c r="AY12" i="4" a="1"/>
  <c r="AY12" i="4" s="1"/>
  <c r="AZ12" i="4" a="1"/>
  <c r="AZ12" i="4" s="1"/>
  <c r="AX12" i="4" a="1"/>
  <c r="AX12" i="4" s="1"/>
  <c r="AZ21" i="4" a="1"/>
  <c r="AZ21" i="4" s="1"/>
  <c r="AW21" i="4" a="1"/>
  <c r="AW21" i="4" s="1"/>
  <c r="AY21" i="4" a="1"/>
  <c r="AY21" i="4" s="1"/>
  <c r="AX21" i="4" a="1"/>
  <c r="AX21" i="4" s="1"/>
  <c r="AX18" i="4" a="1"/>
  <c r="AX18" i="4" s="1"/>
  <c r="AW18" i="4" a="1"/>
  <c r="AW18" i="4" s="1"/>
  <c r="AZ18" i="4" a="1"/>
  <c r="AZ18" i="4" s="1"/>
  <c r="AY18" i="4" a="1"/>
  <c r="AY18" i="4" s="1"/>
  <c r="AZ20" i="4" a="1"/>
  <c r="AZ20" i="4" s="1"/>
  <c r="AW20" i="4" a="1"/>
  <c r="AW20" i="4" s="1"/>
  <c r="AY20" i="4" a="1"/>
  <c r="AY20" i="4" s="1"/>
  <c r="AX20" i="4" a="1"/>
  <c r="AX20" i="4" s="1"/>
  <c r="BB15" i="4" l="1"/>
  <c r="BC20" i="4"/>
  <c r="BC12" i="4"/>
  <c r="BD16" i="4"/>
  <c r="BB21" i="4"/>
  <c r="BB20" i="4"/>
  <c r="BB22" i="4"/>
  <c r="BD20" i="4"/>
  <c r="BD15" i="4"/>
  <c r="BC13" i="4"/>
  <c r="BB14" i="4"/>
  <c r="BC14" i="4"/>
  <c r="BD13" i="4"/>
  <c r="BD17" i="4"/>
  <c r="BC17" i="4"/>
  <c r="BB19" i="4"/>
  <c r="BE12" i="4"/>
  <c r="BB12" i="4"/>
  <c r="BD12" i="4"/>
  <c r="BD18" i="4"/>
  <c r="BD22" i="4"/>
  <c r="BC23" i="4"/>
  <c r="BB23" i="4"/>
  <c r="BC15" i="4"/>
  <c r="BD19" i="4"/>
  <c r="BB18" i="4"/>
  <c r="BD23" i="4"/>
  <c r="BC18" i="4"/>
  <c r="BC21" i="4"/>
  <c r="BC19" i="4"/>
  <c r="BC22" i="4"/>
  <c r="BD21" i="4"/>
  <c r="BD14" i="4"/>
  <c r="BB13" i="4"/>
  <c r="BB17" i="4"/>
  <c r="BE22" i="4"/>
  <c r="BE23" i="4"/>
  <c r="BE14" i="4"/>
  <c r="BE13" i="4"/>
  <c r="BE16" i="4"/>
  <c r="BE17" i="4"/>
  <c r="BE21" i="4"/>
  <c r="BE20" i="4"/>
  <c r="BE19" i="4"/>
  <c r="BE15" i="4"/>
  <c r="BE18" i="4"/>
  <c r="AJ14" i="4" l="1" a="1"/>
  <c r="AJ14" i="4" s="1"/>
  <c r="AK14" i="4" a="1"/>
  <c r="AK14" i="4" s="1"/>
  <c r="AM14" i="4" a="1"/>
  <c r="AM14" i="4" s="1"/>
  <c r="AL14" i="4" a="1"/>
  <c r="AL14" i="4" s="1"/>
  <c r="AK13" i="4" a="1"/>
  <c r="AK13" i="4" s="1"/>
  <c r="AL13" i="4" a="1"/>
  <c r="AL13" i="4" s="1"/>
  <c r="AM13" i="4" a="1"/>
  <c r="AM13" i="4" s="1"/>
  <c r="AK12" i="4" a="1"/>
  <c r="AK12" i="4" s="1"/>
  <c r="AL12" i="4" a="1"/>
  <c r="AL12" i="4" s="1"/>
  <c r="AJ12" i="4" a="1"/>
  <c r="AJ12" i="4" s="1"/>
  <c r="AM12" i="4" a="1"/>
  <c r="AM12" i="4" s="1"/>
  <c r="AK8" i="4" a="1"/>
  <c r="AK8" i="4" s="1"/>
  <c r="AL8" i="4" a="1"/>
  <c r="AL8" i="4" s="1"/>
  <c r="AJ8" i="4" a="1"/>
  <c r="AJ8" i="4" s="1"/>
  <c r="AM8" i="4" a="1"/>
  <c r="AM8" i="4" s="1"/>
  <c r="AJ10" i="4" a="1"/>
  <c r="AJ10" i="4" s="1"/>
  <c r="AM10" i="4" a="1"/>
  <c r="AM10" i="4" s="1"/>
  <c r="AL10" i="4" a="1"/>
  <c r="AL10" i="4" s="1"/>
  <c r="AK10" i="4" a="1"/>
  <c r="AK10" i="4" s="1"/>
  <c r="AM11" i="4" a="1"/>
  <c r="AM11" i="4" s="1"/>
  <c r="AL11" i="4" a="1"/>
  <c r="AL11" i="4" s="1"/>
  <c r="AJ11" i="4" a="1"/>
  <c r="AJ11" i="4" s="1"/>
  <c r="AK11" i="4" a="1"/>
  <c r="AK11" i="4" s="1"/>
  <c r="AM9" i="4" a="1"/>
  <c r="AM9" i="4" s="1"/>
  <c r="AJ9" i="4" a="1"/>
  <c r="AJ9" i="4" s="1"/>
  <c r="AK9" i="4" a="1"/>
  <c r="AK9" i="4" s="1"/>
  <c r="AL9" i="4" a="1"/>
  <c r="AL9" i="4" s="1"/>
  <c r="AS9" i="4" l="1"/>
  <c r="AM5" i="4"/>
  <c r="AN12" i="4" s="1"/>
  <c r="AO12" i="4" s="1"/>
  <c r="AR14" i="4"/>
  <c r="AS11" i="4"/>
  <c r="AQ9" i="4"/>
  <c r="AQ11" i="4"/>
  <c r="AR10" i="4"/>
  <c r="AS10" i="4"/>
  <c r="AS14" i="4"/>
  <c r="AQ12" i="4"/>
  <c r="AS13" i="4"/>
  <c r="AQ13" i="4"/>
  <c r="AR13" i="4"/>
  <c r="AS8" i="4"/>
  <c r="AR8" i="4"/>
  <c r="AQ14" i="4"/>
  <c r="AQ10" i="4"/>
  <c r="AR9" i="4"/>
  <c r="AQ8" i="4"/>
  <c r="AR11" i="4"/>
  <c r="AS12" i="4"/>
  <c r="AR12" i="4"/>
  <c r="AN8" i="4" l="1"/>
  <c r="AO8" i="4" s="1"/>
  <c r="AN10" i="4"/>
  <c r="AO10" i="4" s="1"/>
  <c r="AN11" i="4"/>
  <c r="AO11" i="4" s="1"/>
  <c r="AN13" i="4"/>
  <c r="AO13" i="4" s="1"/>
  <c r="AN9" i="4"/>
  <c r="AO9" i="4" s="1"/>
  <c r="AN14" i="4"/>
  <c r="AO14" i="4" s="1"/>
  <c r="N13" i="4" a="1"/>
  <c r="N13" i="4" s="1"/>
  <c r="O13" i="4" a="1"/>
  <c r="O13" i="4" s="1"/>
  <c r="P13" i="4" a="1"/>
  <c r="P13" i="4" s="1"/>
  <c r="Q13" i="4" a="1"/>
  <c r="Q13" i="4" s="1"/>
  <c r="N25" i="4" a="1"/>
  <c r="N25" i="4" s="1"/>
  <c r="Q25" i="4" a="1"/>
  <c r="Q25" i="4" s="1"/>
  <c r="O25" i="4" a="1"/>
  <c r="O25" i="4" s="1"/>
  <c r="P25" i="4" a="1"/>
  <c r="P25" i="4" s="1"/>
  <c r="N37" i="4" a="1"/>
  <c r="N37" i="4" s="1"/>
  <c r="O37" i="4" a="1"/>
  <c r="O37" i="4" s="1"/>
  <c r="Q37" i="4" a="1"/>
  <c r="Q37" i="4" s="1"/>
  <c r="P37" i="4" a="1"/>
  <c r="P37" i="4" s="1"/>
  <c r="N49" i="4" a="1"/>
  <c r="N49" i="4" s="1"/>
  <c r="O49" i="4" a="1"/>
  <c r="O49" i="4" s="1"/>
  <c r="Q49" i="4" a="1"/>
  <c r="Q49" i="4" s="1"/>
  <c r="P49" i="4" a="1"/>
  <c r="P49" i="4" s="1"/>
  <c r="P14" i="4" a="1"/>
  <c r="P14" i="4" s="1"/>
  <c r="N14" i="4" a="1"/>
  <c r="N14" i="4" s="1"/>
  <c r="O14" i="4" a="1"/>
  <c r="O14" i="4" s="1"/>
  <c r="Q14" i="4" a="1"/>
  <c r="Q14" i="4" s="1"/>
  <c r="N26" i="4" a="1"/>
  <c r="N26" i="4" s="1"/>
  <c r="O26" i="4" a="1"/>
  <c r="O26" i="4" s="1"/>
  <c r="Q26" i="4" a="1"/>
  <c r="Q26" i="4" s="1"/>
  <c r="P26" i="4" a="1"/>
  <c r="P26" i="4" s="1"/>
  <c r="Q38" i="4" a="1"/>
  <c r="Q38" i="4" s="1"/>
  <c r="O38" i="4" a="1"/>
  <c r="O38" i="4" s="1"/>
  <c r="P38" i="4" a="1"/>
  <c r="P38" i="4" s="1"/>
  <c r="N38" i="4" a="1"/>
  <c r="N38" i="4" s="1"/>
  <c r="N50" i="4" a="1"/>
  <c r="N50" i="4" s="1"/>
  <c r="P50" i="4" a="1"/>
  <c r="P50" i="4" s="1"/>
  <c r="Q50" i="4" a="1"/>
  <c r="Q50" i="4" s="1"/>
  <c r="O50" i="4" a="1"/>
  <c r="O50" i="4" s="1"/>
  <c r="N15" i="4" a="1"/>
  <c r="N15" i="4" s="1"/>
  <c r="O15" i="4" a="1"/>
  <c r="O15" i="4" s="1"/>
  <c r="Q15" i="4" a="1"/>
  <c r="Q15" i="4" s="1"/>
  <c r="P15" i="4" a="1"/>
  <c r="P15" i="4" s="1"/>
  <c r="O27" i="4" a="1"/>
  <c r="O27" i="4" s="1"/>
  <c r="P27" i="4" a="1"/>
  <c r="P27" i="4" s="1"/>
  <c r="N27" i="4" a="1"/>
  <c r="N27" i="4" s="1"/>
  <c r="Q27" i="4" a="1"/>
  <c r="Q27" i="4" s="1"/>
  <c r="O39" i="4" a="1"/>
  <c r="O39" i="4" s="1"/>
  <c r="P39" i="4" a="1"/>
  <c r="P39" i="4" s="1"/>
  <c r="N39" i="4" a="1"/>
  <c r="N39" i="4" s="1"/>
  <c r="Q39" i="4" a="1"/>
  <c r="Q39" i="4" s="1"/>
  <c r="O51" i="4" a="1"/>
  <c r="O51" i="4" s="1"/>
  <c r="N51" i="4" a="1"/>
  <c r="N51" i="4" s="1"/>
  <c r="P51" i="4" a="1"/>
  <c r="P51" i="4" s="1"/>
  <c r="Q51" i="4" a="1"/>
  <c r="Q51" i="4" s="1"/>
  <c r="O16" i="4" a="1"/>
  <c r="O16" i="4" s="1"/>
  <c r="Q16" i="4" a="1"/>
  <c r="Q16" i="4" s="1"/>
  <c r="P16" i="4" a="1"/>
  <c r="P16" i="4" s="1"/>
  <c r="N16" i="4" a="1"/>
  <c r="N16" i="4" s="1"/>
  <c r="N28" i="4" a="1"/>
  <c r="N28" i="4" s="1"/>
  <c r="O28" i="4" a="1"/>
  <c r="O28" i="4" s="1"/>
  <c r="Q28" i="4" a="1"/>
  <c r="Q28" i="4" s="1"/>
  <c r="P28" i="4" a="1"/>
  <c r="P28" i="4" s="1"/>
  <c r="Q40" i="4" a="1"/>
  <c r="Q40" i="4" s="1"/>
  <c r="P40" i="4" a="1"/>
  <c r="P40" i="4" s="1"/>
  <c r="O40" i="4" a="1"/>
  <c r="O40" i="4" s="1"/>
  <c r="N40" i="4" a="1"/>
  <c r="N40" i="4" s="1"/>
  <c r="Q52" i="4" a="1"/>
  <c r="Q52" i="4" s="1"/>
  <c r="N52" i="4" a="1"/>
  <c r="N52" i="4" s="1"/>
  <c r="P52" i="4" a="1"/>
  <c r="P52" i="4" s="1"/>
  <c r="O52" i="4" a="1"/>
  <c r="O52" i="4" s="1"/>
  <c r="P48" i="4" a="1"/>
  <c r="P48" i="4" s="1"/>
  <c r="Q48" i="4" a="1"/>
  <c r="Q48" i="4" s="1"/>
  <c r="O48" i="4" a="1"/>
  <c r="O48" i="4" s="1"/>
  <c r="N48" i="4" a="1"/>
  <c r="N48" i="4" s="1"/>
  <c r="Q17" i="4" a="1"/>
  <c r="Q17" i="4" s="1"/>
  <c r="O17" i="4" a="1"/>
  <c r="O17" i="4" s="1"/>
  <c r="P17" i="4" a="1"/>
  <c r="P17" i="4" s="1"/>
  <c r="N17" i="4" a="1"/>
  <c r="N17" i="4" s="1"/>
  <c r="N29" i="4" a="1"/>
  <c r="N29" i="4" s="1"/>
  <c r="P29" i="4" a="1"/>
  <c r="P29" i="4" s="1"/>
  <c r="Q29" i="4" a="1"/>
  <c r="Q29" i="4" s="1"/>
  <c r="O29" i="4" a="1"/>
  <c r="O29" i="4" s="1"/>
  <c r="N41" i="4" a="1"/>
  <c r="N41" i="4" s="1"/>
  <c r="O41" i="4" a="1"/>
  <c r="O41" i="4" s="1"/>
  <c r="P41" i="4" a="1"/>
  <c r="P41" i="4" s="1"/>
  <c r="Q41" i="4" a="1"/>
  <c r="Q41" i="4" s="1"/>
  <c r="N53" i="4" a="1"/>
  <c r="N53" i="4" s="1"/>
  <c r="P53" i="4" a="1"/>
  <c r="P53" i="4" s="1"/>
  <c r="O53" i="4" a="1"/>
  <c r="O53" i="4" s="1"/>
  <c r="Q53" i="4" a="1"/>
  <c r="Q53" i="4" s="1"/>
  <c r="N18" i="4" a="1"/>
  <c r="N18" i="4" s="1"/>
  <c r="Q18" i="4" a="1"/>
  <c r="Q18" i="4" s="1"/>
  <c r="O18" i="4" a="1"/>
  <c r="O18" i="4" s="1"/>
  <c r="P18" i="4" a="1"/>
  <c r="P18" i="4" s="1"/>
  <c r="P30" i="4" a="1"/>
  <c r="P30" i="4" s="1"/>
  <c r="O30" i="4" a="1"/>
  <c r="O30" i="4" s="1"/>
  <c r="N30" i="4" a="1"/>
  <c r="N30" i="4" s="1"/>
  <c r="Q30" i="4" a="1"/>
  <c r="Q30" i="4" s="1"/>
  <c r="P42" i="4" a="1"/>
  <c r="P42" i="4" s="1"/>
  <c r="N42" i="4" a="1"/>
  <c r="N42" i="4" s="1"/>
  <c r="O42" i="4" a="1"/>
  <c r="O42" i="4" s="1"/>
  <c r="Q42" i="4" a="1"/>
  <c r="Q42" i="4" s="1"/>
  <c r="O54" i="4" a="1"/>
  <c r="O54" i="4" s="1"/>
  <c r="Q54" i="4" a="1"/>
  <c r="Q54" i="4" s="1"/>
  <c r="P54" i="4" a="1"/>
  <c r="P54" i="4" s="1"/>
  <c r="N54" i="4" a="1"/>
  <c r="N54" i="4" s="1"/>
  <c r="N19" i="4" a="1"/>
  <c r="N19" i="4" s="1"/>
  <c r="O19" i="4" a="1"/>
  <c r="O19" i="4" s="1"/>
  <c r="P19" i="4" a="1"/>
  <c r="P19" i="4" s="1"/>
  <c r="Q19" i="4" a="1"/>
  <c r="Q19" i="4" s="1"/>
  <c r="P31" i="4" a="1"/>
  <c r="P31" i="4" s="1"/>
  <c r="O31" i="4" a="1"/>
  <c r="O31" i="4" s="1"/>
  <c r="N31" i="4" a="1"/>
  <c r="N31" i="4" s="1"/>
  <c r="Q31" i="4" a="1"/>
  <c r="Q31" i="4" s="1"/>
  <c r="N43" i="4" a="1"/>
  <c r="N43" i="4" s="1"/>
  <c r="P43" i="4" a="1"/>
  <c r="P43" i="4" s="1"/>
  <c r="O43" i="4" a="1"/>
  <c r="O43" i="4" s="1"/>
  <c r="Q43" i="4" a="1"/>
  <c r="Q43" i="4" s="1"/>
  <c r="P55" i="4" a="1"/>
  <c r="P55" i="4" s="1"/>
  <c r="Q55" i="4" a="1"/>
  <c r="Q55" i="4" s="1"/>
  <c r="N55" i="4" a="1"/>
  <c r="N55" i="4" s="1"/>
  <c r="O55" i="4" a="1"/>
  <c r="O55" i="4" s="1"/>
  <c r="Q12" i="4" a="1"/>
  <c r="Q12" i="4" s="1"/>
  <c r="O12" i="4" a="1"/>
  <c r="O12" i="4" s="1"/>
  <c r="N12" i="4" a="1"/>
  <c r="N12" i="4" s="1"/>
  <c r="P12" i="4" a="1"/>
  <c r="P12" i="4" s="1"/>
  <c r="O20" i="4" a="1"/>
  <c r="O20" i="4" s="1"/>
  <c r="N20" i="4" a="1"/>
  <c r="N20" i="4" s="1"/>
  <c r="Q20" i="4" a="1"/>
  <c r="Q20" i="4" s="1"/>
  <c r="P20" i="4" a="1"/>
  <c r="P20" i="4" s="1"/>
  <c r="O32" i="4" a="1"/>
  <c r="O32" i="4" s="1"/>
  <c r="Q32" i="4" a="1"/>
  <c r="Q32" i="4" s="1"/>
  <c r="P32" i="4" a="1"/>
  <c r="P32" i="4" s="1"/>
  <c r="N32" i="4" a="1"/>
  <c r="N32" i="4" s="1"/>
  <c r="O44" i="4" a="1"/>
  <c r="O44" i="4" s="1"/>
  <c r="N44" i="4" a="1"/>
  <c r="N44" i="4" s="1"/>
  <c r="Q44" i="4" a="1"/>
  <c r="Q44" i="4" s="1"/>
  <c r="P44" i="4" a="1"/>
  <c r="P44" i="4" s="1"/>
  <c r="N56" i="4" a="1"/>
  <c r="N56" i="4" s="1"/>
  <c r="Q56" i="4" a="1"/>
  <c r="Q56" i="4" s="1"/>
  <c r="P56" i="4" a="1"/>
  <c r="P56" i="4" s="1"/>
  <c r="O56" i="4" a="1"/>
  <c r="O56" i="4" s="1"/>
  <c r="N9" i="4" a="1"/>
  <c r="N9" i="4" s="1"/>
  <c r="O9" i="4" a="1"/>
  <c r="O9" i="4" s="1"/>
  <c r="Q9" i="4" a="1"/>
  <c r="Q9" i="4" s="1"/>
  <c r="P9" i="4" a="1"/>
  <c r="P9" i="4" s="1"/>
  <c r="P21" i="4" a="1"/>
  <c r="P21" i="4" s="1"/>
  <c r="Q21" i="4" a="1"/>
  <c r="Q21" i="4" s="1"/>
  <c r="O21" i="4" a="1"/>
  <c r="O21" i="4" s="1"/>
  <c r="N21" i="4" a="1"/>
  <c r="N21" i="4" s="1"/>
  <c r="N33" i="4" a="1"/>
  <c r="N33" i="4" s="1"/>
  <c r="O33" i="4" a="1"/>
  <c r="O33" i="4" s="1"/>
  <c r="P33" i="4" a="1"/>
  <c r="P33" i="4" s="1"/>
  <c r="Q33" i="4" a="1"/>
  <c r="Q33" i="4" s="1"/>
  <c r="O45" i="4" a="1"/>
  <c r="O45" i="4" s="1"/>
  <c r="Q45" i="4" a="1"/>
  <c r="Q45" i="4" s="1"/>
  <c r="P45" i="4" a="1"/>
  <c r="P45" i="4" s="1"/>
  <c r="N45" i="4" a="1"/>
  <c r="N45" i="4" s="1"/>
  <c r="N57" i="4" a="1"/>
  <c r="N57" i="4" s="1"/>
  <c r="Q57" i="4" a="1"/>
  <c r="Q57" i="4" s="1"/>
  <c r="P57" i="4" a="1"/>
  <c r="P57" i="4" s="1"/>
  <c r="O57" i="4" a="1"/>
  <c r="O57" i="4" s="1"/>
  <c r="O36" i="4" a="1"/>
  <c r="O36" i="4" s="1"/>
  <c r="N36" i="4" a="1"/>
  <c r="N36" i="4" s="1"/>
  <c r="Q36" i="4" a="1"/>
  <c r="Q36" i="4" s="1"/>
  <c r="P36" i="4" a="1"/>
  <c r="P36" i="4" s="1"/>
  <c r="O10" i="4" a="1"/>
  <c r="O10" i="4" s="1"/>
  <c r="N10" i="4" a="1"/>
  <c r="N10" i="4" s="1"/>
  <c r="P10" i="4" a="1"/>
  <c r="P10" i="4" s="1"/>
  <c r="Q10" i="4" a="1"/>
  <c r="Q10" i="4" s="1"/>
  <c r="Q22" i="4" a="1"/>
  <c r="Q22" i="4" s="1"/>
  <c r="N22" i="4" a="1"/>
  <c r="N22" i="4" s="1"/>
  <c r="P22" i="4" a="1"/>
  <c r="P22" i="4" s="1"/>
  <c r="O22" i="4" a="1"/>
  <c r="O22" i="4" s="1"/>
  <c r="O34" i="4" a="1"/>
  <c r="O34" i="4" s="1"/>
  <c r="Q34" i="4" a="1"/>
  <c r="Q34" i="4" s="1"/>
  <c r="P34" i="4" a="1"/>
  <c r="P34" i="4" s="1"/>
  <c r="N34" i="4" a="1"/>
  <c r="N34" i="4" s="1"/>
  <c r="P46" i="4" a="1"/>
  <c r="P46" i="4" s="1"/>
  <c r="N46" i="4" a="1"/>
  <c r="N46" i="4" s="1"/>
  <c r="Q46" i="4" a="1"/>
  <c r="Q46" i="4" s="1"/>
  <c r="O46" i="4" a="1"/>
  <c r="O46" i="4" s="1"/>
  <c r="Q58" i="4" a="1"/>
  <c r="Q58" i="4" s="1"/>
  <c r="O58" i="4" a="1"/>
  <c r="O58" i="4" s="1"/>
  <c r="P58" i="4" a="1"/>
  <c r="P58" i="4" s="1"/>
  <c r="N58" i="4" a="1"/>
  <c r="N58" i="4" s="1"/>
  <c r="O24" i="4" a="1"/>
  <c r="O24" i="4" s="1"/>
  <c r="N24" i="4" a="1"/>
  <c r="N24" i="4" s="1"/>
  <c r="Q24" i="4" a="1"/>
  <c r="Q24" i="4" s="1"/>
  <c r="P24" i="4" a="1"/>
  <c r="P24" i="4" s="1"/>
  <c r="P11" i="4" a="1"/>
  <c r="P11" i="4" s="1"/>
  <c r="N11" i="4" a="1"/>
  <c r="N11" i="4" s="1"/>
  <c r="O11" i="4" a="1"/>
  <c r="O11" i="4" s="1"/>
  <c r="Q11" i="4" a="1"/>
  <c r="Q11" i="4" s="1"/>
  <c r="O23" i="4" a="1"/>
  <c r="O23" i="4" s="1"/>
  <c r="N23" i="4" a="1"/>
  <c r="N23" i="4" s="1"/>
  <c r="P23" i="4" a="1"/>
  <c r="P23" i="4" s="1"/>
  <c r="Q23" i="4" a="1"/>
  <c r="Q23" i="4" s="1"/>
  <c r="O35" i="4" a="1"/>
  <c r="O35" i="4" s="1"/>
  <c r="Q35" i="4" a="1"/>
  <c r="Q35" i="4" s="1"/>
  <c r="P35" i="4" a="1"/>
  <c r="P35" i="4" s="1"/>
  <c r="N35" i="4" a="1"/>
  <c r="N35" i="4" s="1"/>
  <c r="Q47" i="4" a="1"/>
  <c r="Q47" i="4" s="1"/>
  <c r="N47" i="4" a="1"/>
  <c r="N47" i="4" s="1"/>
  <c r="P47" i="4" a="1"/>
  <c r="P47" i="4" s="1"/>
  <c r="O47" i="4" a="1"/>
  <c r="O47" i="4" s="1"/>
  <c r="R9" i="4" l="1"/>
  <c r="R59" i="4"/>
  <c r="R60" i="4"/>
  <c r="R64" i="4"/>
  <c r="R62" i="4"/>
  <c r="R65" i="4"/>
  <c r="R61" i="4"/>
  <c r="R66" i="4"/>
  <c r="R63" i="4"/>
  <c r="R51" i="4"/>
  <c r="R37" i="4"/>
  <c r="R57" i="4"/>
  <c r="R40" i="4"/>
  <c r="R41" i="4"/>
  <c r="R39" i="4"/>
  <c r="R46" i="4"/>
  <c r="R45" i="4"/>
  <c r="R48" i="4"/>
  <c r="R47" i="4"/>
  <c r="R43" i="4"/>
  <c r="R58" i="4"/>
  <c r="R49" i="4"/>
  <c r="R54" i="4"/>
  <c r="R44" i="4"/>
  <c r="R38" i="4"/>
  <c r="R55" i="4"/>
  <c r="R56" i="4"/>
  <c r="R52" i="4"/>
  <c r="R53" i="4"/>
  <c r="R50" i="4"/>
  <c r="R42" i="4"/>
  <c r="R35" i="4"/>
  <c r="R36" i="4"/>
  <c r="R19" i="4"/>
  <c r="R23" i="4"/>
  <c r="R16" i="4"/>
  <c r="R30" i="4"/>
  <c r="R34" i="4"/>
  <c r="R33" i="4"/>
  <c r="R20" i="4"/>
  <c r="R17" i="4"/>
  <c r="R25" i="4"/>
  <c r="R24" i="4"/>
  <c r="R31" i="4"/>
  <c r="R28" i="4"/>
  <c r="R22" i="4"/>
  <c r="R32" i="4"/>
  <c r="R27" i="4"/>
  <c r="R18" i="4"/>
  <c r="R29" i="4"/>
  <c r="R21" i="4"/>
  <c r="R26" i="4"/>
  <c r="R10" i="4"/>
  <c r="R12" i="4"/>
  <c r="R14" i="4"/>
  <c r="R15" i="4"/>
  <c r="R13" i="4"/>
  <c r="R11" i="4"/>
  <c r="T8" i="4" l="1"/>
  <c r="U8" i="4" s="1"/>
  <c r="T30" i="4"/>
  <c r="V30" i="4" s="1"/>
  <c r="T56" i="4"/>
  <c r="T73" i="4"/>
  <c r="T47" i="4"/>
  <c r="T37" i="4"/>
  <c r="T24" i="4"/>
  <c r="T77" i="4"/>
  <c r="T60" i="4"/>
  <c r="T66" i="4"/>
  <c r="T22" i="4"/>
  <c r="T11" i="4"/>
  <c r="T38" i="4"/>
  <c r="T61" i="4"/>
  <c r="T19" i="4"/>
  <c r="T70" i="4"/>
  <c r="T28" i="4"/>
  <c r="T35" i="4"/>
  <c r="T48" i="4"/>
  <c r="T20" i="4"/>
  <c r="T40" i="4"/>
  <c r="T64" i="4"/>
  <c r="T55" i="4"/>
  <c r="T74" i="4"/>
  <c r="T69" i="4"/>
  <c r="T43" i="4"/>
  <c r="T14" i="4"/>
  <c r="T16" i="4"/>
  <c r="T71" i="4"/>
  <c r="T12" i="4"/>
  <c r="T68" i="4"/>
  <c r="T72" i="4"/>
  <c r="T41" i="4"/>
  <c r="T51" i="4"/>
  <c r="T54" i="4"/>
  <c r="T26" i="4"/>
  <c r="T23" i="4"/>
  <c r="T9" i="4"/>
  <c r="T32" i="4"/>
  <c r="T52" i="4"/>
  <c r="T17" i="4"/>
  <c r="T44" i="4"/>
  <c r="T65" i="4"/>
  <c r="T15" i="4"/>
  <c r="T42" i="4"/>
  <c r="T53" i="4"/>
  <c r="T13" i="4"/>
  <c r="T34" i="4"/>
  <c r="T10" i="4"/>
  <c r="T25" i="4"/>
  <c r="T29" i="4"/>
  <c r="T57" i="4"/>
  <c r="T46" i="4"/>
  <c r="T27" i="4"/>
  <c r="T62" i="4"/>
  <c r="T39" i="4"/>
  <c r="T76" i="4"/>
  <c r="T31" i="4"/>
  <c r="T67" i="4"/>
  <c r="T50" i="4"/>
  <c r="T75" i="4"/>
  <c r="T33" i="4"/>
  <c r="T58" i="4"/>
  <c r="T36" i="4"/>
  <c r="T59" i="4"/>
  <c r="T49" i="4"/>
  <c r="T21" i="4"/>
  <c r="T63" i="4"/>
  <c r="T45" i="4"/>
  <c r="T18" i="4"/>
  <c r="X30" i="4" l="1"/>
  <c r="U30" i="4"/>
  <c r="Y30" i="4"/>
  <c r="W30" i="4"/>
  <c r="W8" i="4"/>
  <c r="Y8" i="4"/>
  <c r="X8" i="4"/>
  <c r="V8" i="4"/>
  <c r="AD8" i="4" s="1" a="1"/>
  <c r="AD8" i="4" s="1"/>
  <c r="U55" i="4"/>
  <c r="W55" i="4"/>
  <c r="X55" i="4"/>
  <c r="Y55" i="4"/>
  <c r="V55" i="4"/>
  <c r="V60" i="4"/>
  <c r="U60" i="4"/>
  <c r="X60" i="4"/>
  <c r="Y60" i="4"/>
  <c r="W60" i="4"/>
  <c r="U53" i="4"/>
  <c r="W53" i="4"/>
  <c r="V53" i="4"/>
  <c r="X53" i="4"/>
  <c r="Y53" i="4"/>
  <c r="U42" i="4"/>
  <c r="V42" i="4"/>
  <c r="W42" i="4"/>
  <c r="X42" i="4"/>
  <c r="Y42" i="4"/>
  <c r="X15" i="4"/>
  <c r="W15" i="4"/>
  <c r="Y15" i="4"/>
  <c r="U15" i="4"/>
  <c r="V15" i="4"/>
  <c r="X20" i="4"/>
  <c r="Y20" i="4"/>
  <c r="W20" i="4"/>
  <c r="U20" i="4"/>
  <c r="V20" i="4"/>
  <c r="U77" i="4"/>
  <c r="W77" i="4"/>
  <c r="Y77" i="4"/>
  <c r="V77" i="4"/>
  <c r="X77" i="4"/>
  <c r="W54" i="4"/>
  <c r="X54" i="4"/>
  <c r="Y54" i="4"/>
  <c r="V54" i="4"/>
  <c r="U54" i="4"/>
  <c r="Y64" i="4"/>
  <c r="X64" i="4"/>
  <c r="V64" i="4"/>
  <c r="W64" i="4"/>
  <c r="U64" i="4"/>
  <c r="V40" i="4"/>
  <c r="W40" i="4"/>
  <c r="Y40" i="4"/>
  <c r="U40" i="4"/>
  <c r="X40" i="4"/>
  <c r="V39" i="4"/>
  <c r="X39" i="4"/>
  <c r="U39" i="4"/>
  <c r="W39" i="4"/>
  <c r="Y39" i="4"/>
  <c r="W62" i="4"/>
  <c r="X62" i="4"/>
  <c r="U62" i="4"/>
  <c r="V62" i="4"/>
  <c r="Y62" i="4"/>
  <c r="U65" i="4"/>
  <c r="W65" i="4"/>
  <c r="Y65" i="4"/>
  <c r="V65" i="4"/>
  <c r="X65" i="4"/>
  <c r="U68" i="4"/>
  <c r="W68" i="4"/>
  <c r="X68" i="4"/>
  <c r="V68" i="4"/>
  <c r="Y68" i="4"/>
  <c r="X48" i="4"/>
  <c r="Y48" i="4"/>
  <c r="U48" i="4"/>
  <c r="V48" i="4"/>
  <c r="W48" i="4"/>
  <c r="X24" i="4"/>
  <c r="Y24" i="4"/>
  <c r="W24" i="4"/>
  <c r="V24" i="4"/>
  <c r="U24" i="4"/>
  <c r="W25" i="4"/>
  <c r="Y25" i="4"/>
  <c r="X25" i="4"/>
  <c r="U25" i="4"/>
  <c r="V25" i="4"/>
  <c r="W50" i="4"/>
  <c r="X50" i="4"/>
  <c r="Y50" i="4"/>
  <c r="U50" i="4"/>
  <c r="V50" i="4"/>
  <c r="V67" i="4"/>
  <c r="X67" i="4"/>
  <c r="Y67" i="4"/>
  <c r="U67" i="4"/>
  <c r="W67" i="4"/>
  <c r="V51" i="4"/>
  <c r="X51" i="4"/>
  <c r="W51" i="4"/>
  <c r="Y51" i="4"/>
  <c r="U51" i="4"/>
  <c r="U41" i="4"/>
  <c r="W41" i="4"/>
  <c r="Y41" i="4"/>
  <c r="V41" i="4"/>
  <c r="X41" i="4"/>
  <c r="X72" i="4"/>
  <c r="Y72" i="4"/>
  <c r="V72" i="4"/>
  <c r="W72" i="4"/>
  <c r="U72" i="4"/>
  <c r="Y21" i="4"/>
  <c r="U21" i="4"/>
  <c r="V21" i="4"/>
  <c r="W21" i="4"/>
  <c r="X21" i="4"/>
  <c r="U49" i="4"/>
  <c r="V49" i="4"/>
  <c r="X49" i="4"/>
  <c r="W49" i="4"/>
  <c r="Y49" i="4"/>
  <c r="Y27" i="4"/>
  <c r="U27" i="4"/>
  <c r="W27" i="4"/>
  <c r="V27" i="4"/>
  <c r="X27" i="4"/>
  <c r="W44" i="4"/>
  <c r="X44" i="4"/>
  <c r="Y44" i="4"/>
  <c r="V44" i="4"/>
  <c r="U44" i="4"/>
  <c r="X12" i="4"/>
  <c r="Y12" i="4"/>
  <c r="U12" i="4"/>
  <c r="V12" i="4"/>
  <c r="W12" i="4"/>
  <c r="AE12" i="4" s="1" a="1"/>
  <c r="AE12" i="4" s="1"/>
  <c r="X35" i="4"/>
  <c r="V35" i="4"/>
  <c r="W35" i="4"/>
  <c r="Y35" i="4"/>
  <c r="U35" i="4"/>
  <c r="Y37" i="4"/>
  <c r="U37" i="4"/>
  <c r="V37" i="4"/>
  <c r="X37" i="4"/>
  <c r="W37" i="4"/>
  <c r="W26" i="4"/>
  <c r="X26" i="4"/>
  <c r="Y26" i="4"/>
  <c r="V26" i="4"/>
  <c r="U26" i="4"/>
  <c r="V31" i="4"/>
  <c r="X31" i="4"/>
  <c r="Y31" i="4"/>
  <c r="U31" i="4"/>
  <c r="W31" i="4"/>
  <c r="Y45" i="4"/>
  <c r="U45" i="4"/>
  <c r="W45" i="4"/>
  <c r="V45" i="4"/>
  <c r="X45" i="4"/>
  <c r="V63" i="4"/>
  <c r="X63" i="4"/>
  <c r="W63" i="4"/>
  <c r="Y63" i="4"/>
  <c r="U63" i="4"/>
  <c r="X59" i="4"/>
  <c r="U59" i="4"/>
  <c r="Y59" i="4"/>
  <c r="V59" i="4"/>
  <c r="W59" i="4"/>
  <c r="Y46" i="4"/>
  <c r="W46" i="4"/>
  <c r="U46" i="4"/>
  <c r="V46" i="4"/>
  <c r="X46" i="4"/>
  <c r="U17" i="4"/>
  <c r="AC17" i="4" s="1" a="1"/>
  <c r="AC17" i="4" s="1"/>
  <c r="W17" i="4"/>
  <c r="AE17" i="4" s="1" a="1"/>
  <c r="AE17" i="4" s="1"/>
  <c r="V17" i="4"/>
  <c r="X17" i="4"/>
  <c r="AF17" i="4" s="1" a="1"/>
  <c r="AF17" i="4" s="1"/>
  <c r="Y17" i="4"/>
  <c r="X71" i="4"/>
  <c r="V71" i="4"/>
  <c r="W71" i="4"/>
  <c r="Y71" i="4"/>
  <c r="U71" i="4"/>
  <c r="V28" i="4"/>
  <c r="W28" i="4"/>
  <c r="U28" i="4"/>
  <c r="X28" i="4"/>
  <c r="Y28" i="4"/>
  <c r="X47" i="4"/>
  <c r="Y47" i="4"/>
  <c r="V47" i="4"/>
  <c r="U47" i="4"/>
  <c r="W47" i="4"/>
  <c r="Y75" i="4"/>
  <c r="W75" i="4"/>
  <c r="V75" i="4"/>
  <c r="X75" i="4"/>
  <c r="U75" i="4"/>
  <c r="W13" i="4"/>
  <c r="Y13" i="4"/>
  <c r="X13" i="4"/>
  <c r="U13" i="4"/>
  <c r="V13" i="4"/>
  <c r="W66" i="4"/>
  <c r="X66" i="4"/>
  <c r="U66" i="4"/>
  <c r="V66" i="4"/>
  <c r="Y66" i="4"/>
  <c r="X36" i="4"/>
  <c r="Y36" i="4"/>
  <c r="V36" i="4"/>
  <c r="W36" i="4"/>
  <c r="U36" i="4"/>
  <c r="V57" i="4"/>
  <c r="W57" i="4"/>
  <c r="X57" i="4"/>
  <c r="U57" i="4"/>
  <c r="Y57" i="4"/>
  <c r="U52" i="4"/>
  <c r="V52" i="4"/>
  <c r="W52" i="4"/>
  <c r="X52" i="4"/>
  <c r="Y52" i="4"/>
  <c r="V16" i="4"/>
  <c r="AD16" i="4" s="1" a="1"/>
  <c r="AD16" i="4" s="1"/>
  <c r="W16" i="4"/>
  <c r="AE16" i="4" s="1" a="1"/>
  <c r="AE16" i="4" s="1"/>
  <c r="X16" i="4"/>
  <c r="AF16" i="4" s="1" a="1"/>
  <c r="AF16" i="4" s="1"/>
  <c r="Y16" i="4"/>
  <c r="AG16" i="4" s="1" a="1"/>
  <c r="AG16" i="4" s="1"/>
  <c r="U16" i="4"/>
  <c r="AC16" i="4" s="1" a="1"/>
  <c r="AC16" i="4" s="1"/>
  <c r="Y70" i="4"/>
  <c r="W70" i="4"/>
  <c r="X70" i="4"/>
  <c r="U70" i="4"/>
  <c r="V70" i="4"/>
  <c r="U73" i="4"/>
  <c r="V73" i="4"/>
  <c r="X73" i="4"/>
  <c r="Y73" i="4"/>
  <c r="W73" i="4"/>
  <c r="Y10" i="4"/>
  <c r="W10" i="4"/>
  <c r="U10" i="4"/>
  <c r="AC10" i="4" s="1" a="1"/>
  <c r="AC10" i="4" s="1"/>
  <c r="V10" i="4"/>
  <c r="X10" i="4"/>
  <c r="AF10" i="4" s="1" a="1"/>
  <c r="AF10" i="4" s="1"/>
  <c r="Y34" i="4"/>
  <c r="U34" i="4"/>
  <c r="W34" i="4"/>
  <c r="X34" i="4"/>
  <c r="V34" i="4"/>
  <c r="Y18" i="4"/>
  <c r="X18" i="4"/>
  <c r="U18" i="4"/>
  <c r="V18" i="4"/>
  <c r="W18" i="4"/>
  <c r="U76" i="4"/>
  <c r="X76" i="4"/>
  <c r="Y76" i="4"/>
  <c r="W76" i="4"/>
  <c r="V76" i="4"/>
  <c r="Y58" i="4"/>
  <c r="U58" i="4"/>
  <c r="V58" i="4"/>
  <c r="W58" i="4"/>
  <c r="X58" i="4"/>
  <c r="U29" i="4"/>
  <c r="W29" i="4"/>
  <c r="Y29" i="4"/>
  <c r="V29" i="4"/>
  <c r="X29" i="4"/>
  <c r="X32" i="4"/>
  <c r="V32" i="4"/>
  <c r="Y32" i="4"/>
  <c r="W32" i="4"/>
  <c r="U32" i="4"/>
  <c r="V14" i="4"/>
  <c r="U14" i="4"/>
  <c r="AC14" i="4" s="1" a="1"/>
  <c r="AC14" i="4" s="1"/>
  <c r="W14" i="4"/>
  <c r="X14" i="4"/>
  <c r="AF14" i="4" s="1" a="1"/>
  <c r="AF14" i="4" s="1"/>
  <c r="Y14" i="4"/>
  <c r="AG14" i="4" s="1" a="1"/>
  <c r="AG14" i="4" s="1"/>
  <c r="V19" i="4"/>
  <c r="U19" i="4"/>
  <c r="W19" i="4"/>
  <c r="X19" i="4"/>
  <c r="Y19" i="4"/>
  <c r="W56" i="4"/>
  <c r="X56" i="4"/>
  <c r="Y56" i="4"/>
  <c r="V56" i="4"/>
  <c r="U56" i="4"/>
  <c r="Y33" i="4"/>
  <c r="U33" i="4"/>
  <c r="W33" i="4"/>
  <c r="X33" i="4"/>
  <c r="V33" i="4"/>
  <c r="Y9" i="4"/>
  <c r="U9" i="4"/>
  <c r="W9" i="4"/>
  <c r="X9" i="4"/>
  <c r="V9" i="4"/>
  <c r="U43" i="4"/>
  <c r="Y43" i="4"/>
  <c r="V43" i="4"/>
  <c r="W43" i="4"/>
  <c r="X43" i="4"/>
  <c r="W61" i="4"/>
  <c r="Y61" i="4"/>
  <c r="X61" i="4"/>
  <c r="U61" i="4"/>
  <c r="V61" i="4"/>
  <c r="W38" i="4"/>
  <c r="X38" i="4"/>
  <c r="U38" i="4"/>
  <c r="V38" i="4"/>
  <c r="Y38" i="4"/>
  <c r="AA9" i="4"/>
  <c r="X23" i="4"/>
  <c r="U23" i="4"/>
  <c r="Y23" i="4"/>
  <c r="V23" i="4"/>
  <c r="W23" i="4"/>
  <c r="V74" i="4"/>
  <c r="U74" i="4"/>
  <c r="Y74" i="4"/>
  <c r="W74" i="4"/>
  <c r="X74" i="4"/>
  <c r="X11" i="4"/>
  <c r="AF11" i="4" s="1" a="1"/>
  <c r="AF11" i="4" s="1"/>
  <c r="Y11" i="4"/>
  <c r="AG11" i="4" s="1" a="1"/>
  <c r="AG11" i="4" s="1"/>
  <c r="V11" i="4"/>
  <c r="AD11" i="4" s="1" a="1"/>
  <c r="AD11" i="4" s="1"/>
  <c r="U11" i="4"/>
  <c r="AC11" i="4" s="1" a="1"/>
  <c r="AC11" i="4" s="1"/>
  <c r="W11" i="4"/>
  <c r="Y69" i="4"/>
  <c r="V69" i="4"/>
  <c r="U69" i="4"/>
  <c r="W69" i="4"/>
  <c r="X69" i="4"/>
  <c r="U22" i="4"/>
  <c r="AC8" i="4" s="1" a="1"/>
  <c r="AC8" i="4" s="1"/>
  <c r="V22" i="4"/>
  <c r="W22" i="4"/>
  <c r="X22" i="4"/>
  <c r="Y22" i="4"/>
  <c r="AG8" i="4" l="1" a="1"/>
  <c r="AG8" i="4" s="1"/>
  <c r="AD10" i="4" a="1"/>
  <c r="AD10" i="4" s="1"/>
  <c r="AC12" i="4" a="1"/>
  <c r="AC12" i="4" s="1"/>
  <c r="AD9" i="4" a="1"/>
  <c r="AD9" i="4" s="1"/>
  <c r="AD14" i="4" a="1"/>
  <c r="AD14" i="4" s="1"/>
  <c r="AC13" i="4" a="1"/>
  <c r="AC13" i="4" s="1"/>
  <c r="AG17" i="4" a="1"/>
  <c r="AG17" i="4" s="1"/>
  <c r="AG12" i="4" a="1"/>
  <c r="AG12" i="4" s="1"/>
  <c r="AC15" i="4" a="1"/>
  <c r="AC15" i="4" s="1"/>
  <c r="AG10" i="4" a="1"/>
  <c r="AG10" i="4" s="1"/>
  <c r="AD15" i="4" a="1"/>
  <c r="AD15" i="4" s="1"/>
  <c r="AF9" i="4" a="1"/>
  <c r="AF9" i="4" s="1"/>
  <c r="AF13" i="4" a="1"/>
  <c r="AF13" i="4" s="1"/>
  <c r="AF12" i="4" a="1"/>
  <c r="AF12" i="4" s="1"/>
  <c r="AG15" i="4" a="1"/>
  <c r="AG15" i="4" s="1"/>
  <c r="AF8" i="4" a="1"/>
  <c r="AF8" i="4" s="1"/>
  <c r="AE14" i="4" a="1"/>
  <c r="AE14" i="4" s="1"/>
  <c r="AE10" i="4" a="1"/>
  <c r="AE10" i="4" s="1"/>
  <c r="AD12" i="4" a="1"/>
  <c r="AD12" i="4" s="1"/>
  <c r="AD13" i="4" a="1"/>
  <c r="AD13" i="4" s="1"/>
  <c r="AE9" i="4" a="1"/>
  <c r="AE9" i="4" s="1"/>
  <c r="AG13" i="4" a="1"/>
  <c r="AG13" i="4" s="1"/>
  <c r="AD17" i="4" a="1"/>
  <c r="AD17" i="4" s="1"/>
  <c r="AE15" i="4" a="1"/>
  <c r="AE15" i="4" s="1"/>
  <c r="AC9" i="4" a="1"/>
  <c r="AC9" i="4" s="1"/>
  <c r="AE13" i="4" a="1"/>
  <c r="AE13" i="4" s="1"/>
  <c r="AF15" i="4" a="1"/>
  <c r="AF15" i="4" s="1"/>
  <c r="AE8" i="4" a="1"/>
  <c r="AE8" i="4" s="1"/>
  <c r="AE11" i="4" a="1"/>
  <c r="AE11" i="4" s="1"/>
  <c r="AG9" i="4" a="1"/>
  <c r="AG9"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<sst xmlns="http://schemas.openxmlformats.org/spreadsheetml/2006/main" count="23425" uniqueCount="7089">
  <si>
    <t>Name</t>
  </si>
  <si>
    <t>review_time</t>
  </si>
  <si>
    <t>rating</t>
  </si>
  <si>
    <t>aspect_sentiment</t>
  </si>
  <si>
    <t>topic</t>
  </si>
  <si>
    <t>Condiments</t>
  </si>
  <si>
    <t>Experience and Environment</t>
  </si>
  <si>
    <t>Food and Menu Items</t>
  </si>
  <si>
    <t>Packaging</t>
  </si>
  <si>
    <t>Pricing and Value</t>
  </si>
  <si>
    <t>Service and Staff</t>
  </si>
  <si>
    <t>Selected Information</t>
  </si>
  <si>
    <t>Selected Topic</t>
  </si>
  <si>
    <t>For References</t>
  </si>
  <si>
    <t>Topic</t>
  </si>
  <si>
    <t>From</t>
  </si>
  <si>
    <t>Table Aspect Handling</t>
  </si>
  <si>
    <t>aspect</t>
  </si>
  <si>
    <t>negative</t>
  </si>
  <si>
    <t>neutral</t>
  </si>
  <si>
    <t>positive</t>
  </si>
  <si>
    <t>total</t>
  </si>
  <si>
    <t>wait</t>
  </si>
  <si>
    <t>work</t>
  </si>
  <si>
    <t>order</t>
  </si>
  <si>
    <t>place</t>
  </si>
  <si>
    <t>price</t>
  </si>
  <si>
    <t>sweet</t>
  </si>
  <si>
    <t>drive</t>
  </si>
  <si>
    <t>water</t>
  </si>
  <si>
    <t>money</t>
  </si>
  <si>
    <t>taste</t>
  </si>
  <si>
    <t>door</t>
  </si>
  <si>
    <t xml:space="preserve">Base </t>
  </si>
  <si>
    <t>Max</t>
  </si>
  <si>
    <t>Min</t>
  </si>
  <si>
    <t>Pagination Aspect Table</t>
  </si>
  <si>
    <t>Table Topic Distribution</t>
  </si>
  <si>
    <t>Title:</t>
  </si>
  <si>
    <t>dummy</t>
  </si>
  <si>
    <t>% positive</t>
  </si>
  <si>
    <t>% neutral</t>
  </si>
  <si>
    <t>% negative</t>
  </si>
  <si>
    <t>year</t>
  </si>
  <si>
    <t>month</t>
  </si>
  <si>
    <t>unique</t>
  </si>
  <si>
    <t>Unique</t>
  </si>
  <si>
    <t>Trend Calculation</t>
  </si>
  <si>
    <t>Month</t>
  </si>
  <si>
    <t>Pagination Trend</t>
  </si>
  <si>
    <t>label</t>
  </si>
  <si>
    <t>Frequency</t>
  </si>
  <si>
    <t>Select Metrics</t>
  </si>
  <si>
    <t>Metrics</t>
  </si>
  <si>
    <t>Count Empty rating</t>
  </si>
  <si>
    <t>Len table</t>
  </si>
  <si>
    <t>is_ratingNotFail?</t>
  </si>
  <si>
    <t>Title</t>
  </si>
  <si>
    <t>helper variables:</t>
  </si>
  <si>
    <t>Score Cards</t>
  </si>
  <si>
    <t>Fine</t>
  </si>
  <si>
    <t>Strength</t>
  </si>
  <si>
    <t>Weakness</t>
  </si>
  <si>
    <t>Base</t>
  </si>
  <si>
    <t>row</t>
  </si>
  <si>
    <t>Selected Year</t>
  </si>
  <si>
    <t>Selected Month</t>
  </si>
  <si>
    <t>January</t>
  </si>
  <si>
    <t>February</t>
  </si>
  <si>
    <t>March</t>
  </si>
  <si>
    <t>April</t>
  </si>
  <si>
    <t>May</t>
  </si>
  <si>
    <t>June</t>
  </si>
  <si>
    <t>July</t>
  </si>
  <si>
    <t>August</t>
  </si>
  <si>
    <t>September</t>
  </si>
  <si>
    <t>November</t>
  </si>
  <si>
    <t>October</t>
  </si>
  <si>
    <t>December</t>
  </si>
  <si>
    <t>All</t>
  </si>
  <si>
    <t xml:space="preserve"> ==&gt; If we have no rating data, the rating metric will not shown in chart.</t>
  </si>
  <si>
    <t>metric</t>
  </si>
  <si>
    <t>Metric</t>
  </si>
  <si>
    <t>review</t>
  </si>
  <si>
    <t>Many customers reported receiving incorrect orders, missing items, or food that was cold or poorly prepared.</t>
  </si>
  <si>
    <t>Complaints about long wait times, with some customers waiting over 20 minutes for their meals.</t>
  </si>
  <si>
    <t>Instances of food being burnt, undercooked, or stale, leading to disappointment.</t>
  </si>
  <si>
    <t>Several reviews mentioned rude or inattentive staff, contributing to a negative dining experience.</t>
  </si>
  <si>
    <t>Specific issues included missing condiments, incorrect drink sizes, and poorly assembled sandwiches.</t>
  </si>
  <si>
    <t>Some customers noted that while the food was often standard for fast food, it could vary significantly in quality.</t>
  </si>
  <si>
    <t>Experiences with fries were particularly mixed, with some praising them as the best part of the meal, while others found them cold or overcooked.</t>
  </si>
  <si>
    <t>A few customers appreciated the cleanliness of the locations and the speed of service during less busy times.</t>
  </si>
  <si>
    <t>Several patrons expressed satisfaction with the taste and freshness of the food, particularly during peak hours.</t>
  </si>
  <si>
    <t>Friendly staff and good customer service were highlighted in multiple reviews, especially in locations that had undergone renovations.</t>
  </si>
  <si>
    <t>Some customers enjoyed specific menu items, such as the Egg McMuffin and various burgers, noting them as reliable choices.</t>
  </si>
  <si>
    <t>A few reviews mentioned the convenience of mobile ordering and quick service, making it a preferred option for busy individuals.</t>
  </si>
  <si>
    <t>Many customers reported missing condiments in their orders, leading to disappointment and frustration.</t>
  </si>
  <si>
    <t>Complaints about receiving incorrect or insufficient quantities of requested sauces, such as BBQ and ranch.</t>
  </si>
  <si>
    <t>Instances of staff being unhelpful or annoyed when customers asked for extra sauces or adjustments to their orders.</t>
  </si>
  <si>
    <t>Some customers experienced issues with their coffee orders, receiving incorrect sweeteners or creamers.</t>
  </si>
  <si>
    <t>Reports of being charged extra for sauces, which added to customer dissatisfaction.</t>
  </si>
  <si>
    <t>While some customers received their requested condiments, others found the portions to be skimpy or inadequate.</t>
  </si>
  <si>
    <t>Experiences varied widely, with some patrons noting that the sauces were either too oily or not applied evenly to their meals.</t>
  </si>
  <si>
    <t>A few customers mentioned that the sauces they received were satisfactory, but this was not consistent across all visits.</t>
  </si>
  <si>
    <t>Some patrons appreciated when their orders included all requested condiments, highlighting the freshness of the food.</t>
  </si>
  <si>
    <t>A few reviews noted that specific sauces, like Cajun sauce, were enjoyable and better than others.</t>
  </si>
  <si>
    <t>Instances of good service were mentioned when employees fulfilled condiment requests correctly.</t>
  </si>
  <si>
    <t>Numerous customers reported rude and unprofessional behavior from staff, including dismissive attitudes and lack of assistance.</t>
  </si>
  <si>
    <t>Many reviews highlighted issues with order accuracy, with staff frequently getting orders wrong or ignoring requests.</t>
  </si>
  <si>
    <t>Complaints about long wait times and disorganization during busy hours, leading to frustration among patrons.</t>
  </si>
  <si>
    <t>Instances of staff arguing or being preoccupied with personal conversations instead of attending to customers.</t>
  </si>
  <si>
    <t>Several customers expressed dissatisfaction with management, citing rude interactions and a lack of support for staff.</t>
  </si>
  <si>
    <t>Many customers appreciated friendly and accommodating staff, particularly those who were attentive and quick to resolve issues.</t>
  </si>
  <si>
    <t>Instances of good customer service were noted, especially when managers took the initiative to correct mistakes and ensure customer satisfaction.</t>
  </si>
  <si>
    <t>Some patrons highlighted the cleanliness of the restaurant and the professionalism of certain staff members, contributing to a positive dining experience.</t>
  </si>
  <si>
    <t>Some patrons noted that while certain employees were friendly and helpful, others were indifferent or untrained, leading to inconsistent service.</t>
  </si>
  <si>
    <t>Experiences varied significantly between different shifts, with some customers praising the morning crew for efficiency while criticizing the night crew for poor service.</t>
  </si>
  <si>
    <t>A few reviews mentioned that the staff seemed overwhelmed during busy periods, affecting their ability to provide good service.</t>
  </si>
  <si>
    <t>Many customers reported long wait times, particularly in the drive-thru, with some waiting over 30 minutes for their orders.</t>
  </si>
  <si>
    <t>Complaints about dirty tables and restrooms were common, with several patrons noting that cleanliness was lacking.</t>
  </si>
  <si>
    <t>Instances of rude or unhelpful staff contributed to a negative dining experience, with some customers feeling dismissed or ignored.</t>
  </si>
  <si>
    <t>Several reviews mentioned issues with order accuracy, leading to frustration and dissatisfaction with the overall experience.</t>
  </si>
  <si>
    <t>The atmosphere was described as unpleasant at times, with reports of loud or disruptive behavior from other patrons.</t>
  </si>
  <si>
    <t>While some customers appreciated the cleanliness of the restaurant and the efficiency of the service, others found the environment crowded and chaotic.</t>
  </si>
  <si>
    <t>Experiences varied significantly depending on the time of day, with morning shifts often praised for their speed and friendliness, while night shifts received criticism for poor service.</t>
  </si>
  <si>
    <t>Some patrons noted that the self-order kiosks were convenient, but others experienced issues with order fulfillment and staff responsiveness.</t>
  </si>
  <si>
    <t>Many customers highlighted friendly and accommodating staff, particularly during less busy hours, contributing to a pleasant dining experience.</t>
  </si>
  <si>
    <t>Cleanliness was praised in several reviews, especially regarding the dining area and restrooms, which enhanced the overall atmosphere.</t>
  </si>
  <si>
    <t>Quick service was frequently mentioned, with some patrons appreciating the efficiency of the drive-thru and counter service.</t>
  </si>
  <si>
    <t>The restaurant's layout and seating options were noted as comfortable, making it a suitable place for dining in.</t>
  </si>
  <si>
    <t>Multiple customers reported issues with drink cups not being filled properly, leading to dissatisfaction.</t>
  </si>
  <si>
    <t>Complaints about insufficient filling of fry containers were common, with customers receiving less than expected.</t>
  </si>
  <si>
    <t>Instances of missing sauces and condiments were noted, indicating a lack of attention to detail in packaging.</t>
  </si>
  <si>
    <t>Some patrons expressed frustration upon discovering that items were improperly wrapped or presented, such as cheese visible through hamburger wrappers.</t>
  </si>
  <si>
    <t>Issues with receiving incorrect items, such as a different drink than ordered, contributed to a negative perception of packaging accuracy.</t>
  </si>
  <si>
    <t>While some customers experienced issues with packaging, others noted that their orders were generally well-packaged and intact upon arrival.</t>
  </si>
  <si>
    <t>Confusion regarding drink orders and flavors was mentioned, suggesting a need for clearer communication during the packaging process.</t>
  </si>
  <si>
    <t>A number of patrons highlighted the affordability of certain menu items, particularly breakfast options, as a positive aspect of their experience.</t>
  </si>
  <si>
    <t>Instances of enjoying good food at reasonable prices were mentioned, with some customers expressing gratitude for the availability of affordable fast food.</t>
  </si>
  <si>
    <t>Some customers praised the value of specific deals, which they felt offered good quality for the price.</t>
  </si>
  <si>
    <t>While some customers appreciated the lower prices compared to other locations, others felt that the value for money was declining.</t>
  </si>
  <si>
    <t>Special deals and promotions were noted positively, but many felt that these were not consistently available or communicated effectively.</t>
  </si>
  <si>
    <t>The quality of food was often described as average, with some customers feeling that it did not warrant the higher prices.</t>
  </si>
  <si>
    <t>Many customers expressed frustration over rising prices, feeling that the cost of food is not justified by the quality received.</t>
  </si>
  <si>
    <t>Complaints about being charged full price without proper notification of discounts or coupons were common, leading to dissatisfaction.</t>
  </si>
  <si>
    <t>Several patrons noted that the portion sizes have decreased while prices have increased, resulting in a perception of poor value.</t>
  </si>
  <si>
    <t>Instances of feeling overcharged for items, such as drinks and sides, contributed to a negative view of pricing practices.</t>
  </si>
  <si>
    <t>Some customers mentioned the presence of aggressive panhandling outside the restaurant, which detracted from their overall experience.</t>
  </si>
  <si>
    <t>2024-04-21</t>
  </si>
  <si>
    <t>2024-05-21</t>
  </si>
  <si>
    <t>2024-06-21</t>
  </si>
  <si>
    <t>2024-07-21</t>
  </si>
  <si>
    <t>● people: negative</t>
  </si>
  <si>
    <t>2024-08-21</t>
  </si>
  <si>
    <t>2024-09-21</t>
  </si>
  <si>
    <t>interior</t>
  </si>
  <si>
    <t>cost</t>
  </si>
  <si>
    <t>stuff</t>
  </si>
  <si>
    <t>open</t>
  </si>
  <si>
    <t>apple</t>
  </si>
  <si>
    <t>vehicle</t>
  </si>
  <si>
    <t>line</t>
  </si>
  <si>
    <t>quality</t>
  </si>
  <si>
    <t>owner</t>
  </si>
  <si>
    <t>drive thru</t>
  </si>
  <si>
    <t>electronic</t>
  </si>
  <si>
    <t>look</t>
  </si>
  <si>
    <t>delivery</t>
  </si>
  <si>
    <t>people</t>
  </si>
  <si>
    <t>app</t>
  </si>
  <si>
    <t>window</t>
  </si>
  <si>
    <t>traffic</t>
  </si>
  <si>
    <t>touch screen</t>
  </si>
  <si>
    <t>security</t>
  </si>
  <si>
    <t>battery</t>
  </si>
  <si>
    <t>stock</t>
  </si>
  <si>
    <t>guy</t>
  </si>
  <si>
    <t>attention</t>
  </si>
  <si>
    <t>screen</t>
  </si>
  <si>
    <t>tray</t>
  </si>
  <si>
    <t>job</t>
  </si>
  <si>
    <t>light</t>
  </si>
  <si>
    <t>hour</t>
  </si>
  <si>
    <t>man</t>
  </si>
  <si>
    <t>time</t>
  </si>
  <si>
    <t>design</t>
  </si>
  <si>
    <t>perfect</t>
  </si>
  <si>
    <t>power</t>
  </si>
  <si>
    <t>business</t>
  </si>
  <si>
    <t>access</t>
  </si>
  <si>
    <t>item</t>
  </si>
  <si>
    <t>inside</t>
  </si>
  <si>
    <t>parking lot</t>
  </si>
  <si>
    <t>park</t>
  </si>
  <si>
    <t>pace</t>
  </si>
  <si>
    <t>spot</t>
  </si>
  <si>
    <t>s</t>
  </si>
  <si>
    <t>technology</t>
  </si>
  <si>
    <t>okay</t>
  </si>
  <si>
    <t>bro</t>
  </si>
  <si>
    <t>build</t>
  </si>
  <si>
    <t>construction</t>
  </si>
  <si>
    <t>soap</t>
  </si>
  <si>
    <t>driver</t>
  </si>
  <si>
    <t>value</t>
  </si>
  <si>
    <t>I</t>
  </si>
  <si>
    <t>safety</t>
  </si>
  <si>
    <t>side</t>
  </si>
  <si>
    <t>phone</t>
  </si>
  <si>
    <t>back</t>
  </si>
  <si>
    <t>life</t>
  </si>
  <si>
    <t>tesla</t>
  </si>
  <si>
    <t>gas station</t>
  </si>
  <si>
    <t>car</t>
  </si>
  <si>
    <t>everything</t>
  </si>
  <si>
    <t>front</t>
  </si>
  <si>
    <t>quality control</t>
  </si>
  <si>
    <t>glass</t>
  </si>
  <si>
    <t>bit</t>
  </si>
  <si>
    <t>review_id</t>
  </si>
  <si>
    <t>scroll wheel</t>
  </si>
  <si>
    <t>content</t>
  </si>
  <si>
    <t>rusty patina</t>
  </si>
  <si>
    <t>rust</t>
  </si>
  <si>
    <t>roll</t>
  </si>
  <si>
    <t>radio frequency</t>
  </si>
  <si>
    <t>cyclist</t>
  </si>
  <si>
    <t>public transport</t>
  </si>
  <si>
    <t>delorien</t>
  </si>
  <si>
    <t>production tooling</t>
  </si>
  <si>
    <t>production</t>
  </si>
  <si>
    <t>shape</t>
  </si>
  <si>
    <t>tow rope</t>
  </si>
  <si>
    <t>title</t>
  </si>
  <si>
    <t>tire</t>
  </si>
  <si>
    <t>thumb</t>
  </si>
  <si>
    <t>throttle</t>
  </si>
  <si>
    <t>blue hoodie</t>
  </si>
  <si>
    <t>tech</t>
  </si>
  <si>
    <t>team</t>
  </si>
  <si>
    <t>porsche</t>
  </si>
  <si>
    <t>steering wheel</t>
  </si>
  <si>
    <t>button</t>
  </si>
  <si>
    <t>steer</t>
  </si>
  <si>
    <t>space shuttle</t>
  </si>
  <si>
    <t>sound effect</t>
  </si>
  <si>
    <t>toyota</t>
  </si>
  <si>
    <t>design language</t>
  </si>
  <si>
    <t>love</t>
  </si>
  <si>
    <t>fan speed</t>
  </si>
  <si>
    <t>launch</t>
  </si>
  <si>
    <t>knob</t>
  </si>
  <si>
    <t>front end</t>
  </si>
  <si>
    <t>hydrogen peroxide</t>
  </si>
  <si>
    <t>hand motion</t>
  </si>
  <si>
    <t>mass</t>
  </si>
  <si>
    <t>mean</t>
  </si>
  <si>
    <t>pitch</t>
  </si>
  <si>
    <t>pickup</t>
  </si>
  <si>
    <t>performance section</t>
  </si>
  <si>
    <t>elon</t>
  </si>
  <si>
    <t>dude</t>
  </si>
  <si>
    <t>goodyear tire</t>
  </si>
  <si>
    <t>wheel</t>
  </si>
  <si>
    <t>accessory</t>
  </si>
  <si>
    <t>background music</t>
  </si>
  <si>
    <t>auto focus</t>
  </si>
  <si>
    <t>aspect ratio</t>
  </si>
  <si>
    <t>audio volume</t>
  </si>
  <si>
    <t>truck</t>
  </si>
  <si>
    <t>video</t>
  </si>
  <si>
    <t>youtube</t>
  </si>
  <si>
    <t>visual effect</t>
  </si>
  <si>
    <t>air suspension</t>
  </si>
  <si>
    <t>vinegar</t>
  </si>
  <si>
    <t>cinematic quality</t>
  </si>
  <si>
    <t>presenter</t>
  </si>
  <si>
    <t>sheet metal</t>
  </si>
  <si>
    <t>shot</t>
  </si>
  <si>
    <t>cleaning mechanism</t>
  </si>
  <si>
    <t>mechanical part</t>
  </si>
  <si>
    <t>sound</t>
  </si>
  <si>
    <t>metal panel</t>
  </si>
  <si>
    <t>software update</t>
  </si>
  <si>
    <t>sledgehammer</t>
  </si>
  <si>
    <t>door line</t>
  </si>
  <si>
    <t>refrigerator magnet</t>
  </si>
  <si>
    <t>refrigerator</t>
  </si>
  <si>
    <t>door latch</t>
  </si>
  <si>
    <t>rear camera</t>
  </si>
  <si>
    <t>aerocap</t>
  </si>
  <si>
    <t>cvt transmission</t>
  </si>
  <si>
    <t>cyber</t>
  </si>
  <si>
    <t>ocean</t>
  </si>
  <si>
    <t>portland</t>
  </si>
  <si>
    <t>vid</t>
  </si>
  <si>
    <t>pedestrian safety</t>
  </si>
  <si>
    <t>stainless steel</t>
  </si>
  <si>
    <t>range</t>
  </si>
  <si>
    <t>road</t>
  </si>
  <si>
    <t>suv</t>
  </si>
  <si>
    <t>intro</t>
  </si>
  <si>
    <t>iphone</t>
  </si>
  <si>
    <t>tank</t>
  </si>
  <si>
    <t>foot</t>
  </si>
  <si>
    <t>fit</t>
  </si>
  <si>
    <t>fisker software</t>
  </si>
  <si>
    <t>fisker</t>
  </si>
  <si>
    <t>headlight</t>
  </si>
  <si>
    <t>ball shifter</t>
  </si>
  <si>
    <t>time machine</t>
  </si>
  <si>
    <t>front camera</t>
  </si>
  <si>
    <t>front bumper</t>
  </si>
  <si>
    <t>style</t>
  </si>
  <si>
    <t>street</t>
  </si>
  <si>
    <t>cadillac</t>
  </si>
  <si>
    <t>marque</t>
  </si>
  <si>
    <t>build quality</t>
  </si>
  <si>
    <t>feature</t>
  </si>
  <si>
    <t>fingerprint</t>
  </si>
  <si>
    <t>steering column</t>
  </si>
  <si>
    <t>autopilot feature</t>
  </si>
  <si>
    <t>wire system</t>
  </si>
  <si>
    <t>piece</t>
  </si>
  <si>
    <t>process device</t>
  </si>
  <si>
    <t>graphic</t>
  </si>
  <si>
    <t>panel gap</t>
  </si>
  <si>
    <t>muhammad</t>
  </si>
  <si>
    <t>paint</t>
  </si>
  <si>
    <t>wheel cover</t>
  </si>
  <si>
    <t>dump truck</t>
  </si>
  <si>
    <t>muskateer</t>
  </si>
  <si>
    <t>ford maverick</t>
  </si>
  <si>
    <t>adaptive steering</t>
  </si>
  <si>
    <t>flux dispersion</t>
  </si>
  <si>
    <t>sun</t>
  </si>
  <si>
    <t>break</t>
  </si>
  <si>
    <t>veyron</t>
  </si>
  <si>
    <t>course</t>
  </si>
  <si>
    <t>countach</t>
  </si>
  <si>
    <t>rewind</t>
  </si>
  <si>
    <t>soundtrack selection</t>
  </si>
  <si>
    <t>steel</t>
  </si>
  <si>
    <t>rust bucket</t>
  </si>
  <si>
    <t>delorean</t>
  </si>
  <si>
    <t>trajectory</t>
  </si>
  <si>
    <t>sega saturn</t>
  </si>
  <si>
    <t>mini cooper</t>
  </si>
  <si>
    <t>battery life</t>
  </si>
  <si>
    <t>bed</t>
  </si>
  <si>
    <t>tesla battery</t>
  </si>
  <si>
    <t>brush finish</t>
  </si>
  <si>
    <t>yes</t>
  </si>
  <si>
    <t>yaw</t>
  </si>
  <si>
    <t>finish</t>
  </si>
  <si>
    <t>machine gun</t>
  </si>
  <si>
    <t>musk</t>
  </si>
  <si>
    <t>pause</t>
  </si>
  <si>
    <t>peacocking</t>
  </si>
  <si>
    <t>pedal</t>
  </si>
  <si>
    <t>aircraft simulator</t>
  </si>
  <si>
    <t>crumple zone</t>
  </si>
  <si>
    <t>plan</t>
  </si>
  <si>
    <t>production value</t>
  </si>
  <si>
    <t>driver safety</t>
  </si>
  <si>
    <t>beta</t>
  </si>
  <si>
    <t>alpha</t>
  </si>
  <si>
    <t>stick shift</t>
  </si>
  <si>
    <t>crash</t>
  </si>
  <si>
    <t>solar panel</t>
  </si>
  <si>
    <t>ceo</t>
  </si>
  <si>
    <t>hey</t>
  </si>
  <si>
    <t>surgery</t>
  </si>
  <si>
    <t>curve</t>
  </si>
  <si>
    <t>pot hole</t>
  </si>
  <si>
    <t>intro graphic</t>
  </si>
  <si>
    <t>cinematography</t>
  </si>
  <si>
    <t>tow capacity</t>
  </si>
  <si>
    <t>gun</t>
  </si>
  <si>
    <t>amp quality</t>
  </si>
  <si>
    <t>pedestrian</t>
  </si>
  <si>
    <t>speaker type</t>
  </si>
  <si>
    <t>range rover</t>
  </si>
  <si>
    <t>mower trailer</t>
  </si>
  <si>
    <t>turn</t>
  </si>
  <si>
    <t>race track</t>
  </si>
  <si>
    <t>rear view</t>
  </si>
  <si>
    <t>iconic</t>
  </si>
  <si>
    <t>snow</t>
  </si>
  <si>
    <t>back wheel</t>
  </si>
  <si>
    <t>stop light</t>
  </si>
  <si>
    <t>mike tyson</t>
  </si>
  <si>
    <t>ram trx</t>
  </si>
  <si>
    <t>sierra</t>
  </si>
  <si>
    <t>social medium</t>
  </si>
  <si>
    <t>mercede</t>
  </si>
  <si>
    <t>edsel</t>
  </si>
  <si>
    <t>crumple</t>
  </si>
  <si>
    <t>battery compartment</t>
  </si>
  <si>
    <t>road safety</t>
  </si>
  <si>
    <t>camera work</t>
  </si>
  <si>
    <t>software feature</t>
  </si>
  <si>
    <t>ownership</t>
  </si>
  <si>
    <t>dash cam</t>
  </si>
  <si>
    <t>vehicle design</t>
  </si>
  <si>
    <t>structure</t>
  </si>
  <si>
    <t>channel</t>
  </si>
  <si>
    <t>edel</t>
  </si>
  <si>
    <t>biker</t>
  </si>
  <si>
    <t>gas pedal</t>
  </si>
  <si>
    <t>sequence</t>
  </si>
  <si>
    <t>metal</t>
  </si>
  <si>
    <t>door handle</t>
  </si>
  <si>
    <t>motor</t>
  </si>
  <si>
    <t>center console</t>
  </si>
  <si>
    <t>bed space</t>
  </si>
  <si>
    <t>space ball</t>
  </si>
  <si>
    <t>lcd screen</t>
  </si>
  <si>
    <t>prop truck</t>
  </si>
  <si>
    <t>open bed</t>
  </si>
  <si>
    <t>start price</t>
  </si>
  <si>
    <t>body count</t>
  </si>
  <si>
    <t>cargo capability</t>
  </si>
  <si>
    <t>back light</t>
  </si>
  <si>
    <t>entertainment</t>
  </si>
  <si>
    <t>ad</t>
  </si>
  <si>
    <t>variable steering</t>
  </si>
  <si>
    <t>acceleration pad</t>
  </si>
  <si>
    <t>information</t>
  </si>
  <si>
    <t>ev</t>
  </si>
  <si>
    <t>sport car</t>
  </si>
  <si>
    <t>shock absorption</t>
  </si>
  <si>
    <t>chevron hoodie</t>
  </si>
  <si>
    <t>batter ram</t>
  </si>
  <si>
    <t>reviewer</t>
  </si>
  <si>
    <t>car wash</t>
  </si>
  <si>
    <t>accelerator pedal</t>
  </si>
  <si>
    <t>practicality</t>
  </si>
  <si>
    <t>aesthetic</t>
  </si>
  <si>
    <t>sensor</t>
  </si>
  <si>
    <t>novelty</t>
  </si>
  <si>
    <t>driver seat</t>
  </si>
  <si>
    <t>accelerator</t>
  </si>
  <si>
    <t>race</t>
  </si>
  <si>
    <t>audio quality</t>
  </si>
  <si>
    <t>image composition</t>
  </si>
  <si>
    <t>poop emoji</t>
  </si>
  <si>
    <t>safety feature</t>
  </si>
  <si>
    <t>station wagon</t>
  </si>
  <si>
    <t>digital electronic</t>
  </si>
  <si>
    <t>bike</t>
  </si>
  <si>
    <t>vw golf</t>
  </si>
  <si>
    <t>f150</t>
  </si>
  <si>
    <t>steer rate</t>
  </si>
  <si>
    <t>tequila shoot</t>
  </si>
  <si>
    <t>battery capacity</t>
  </si>
  <si>
    <t>lithium battery</t>
  </si>
  <si>
    <t>damn</t>
  </si>
  <si>
    <t>brownlee</t>
  </si>
  <si>
    <t>power plant</t>
  </si>
  <si>
    <t>front wheel</t>
  </si>
  <si>
    <t>finger</t>
  </si>
  <si>
    <t>utility</t>
  </si>
  <si>
    <t>copium</t>
  </si>
  <si>
    <t>control</t>
  </si>
  <si>
    <t>kluge</t>
  </si>
  <si>
    <t>lexus</t>
  </si>
  <si>
    <t>ruler</t>
  </si>
  <si>
    <t>draw gooden</t>
  </si>
  <si>
    <t>water ingress</t>
  </si>
  <si>
    <t>infotainment system</t>
  </si>
  <si>
    <t>energy</t>
  </si>
  <si>
    <t>subaru</t>
  </si>
  <si>
    <t>eye</t>
  </si>
  <si>
    <t>bullet resistance</t>
  </si>
  <si>
    <t>tow capability</t>
  </si>
  <si>
    <t>strap hook</t>
  </si>
  <si>
    <t>bed storage</t>
  </si>
  <si>
    <t>studio</t>
  </si>
  <si>
    <t>marq</t>
  </si>
  <si>
    <t>storm chaser</t>
  </si>
  <si>
    <t>safety design</t>
  </si>
  <si>
    <t>beta testing</t>
  </si>
  <si>
    <t>mechanical control</t>
  </si>
  <si>
    <t>infamous</t>
  </si>
  <si>
    <t>power tool</t>
  </si>
  <si>
    <t>agility course</t>
  </si>
  <si>
    <t>radiation level</t>
  </si>
  <si>
    <t>bulletproof shell</t>
  </si>
  <si>
    <t>sale</t>
  </si>
  <si>
    <t>panel edge</t>
  </si>
  <si>
    <t>trunk</t>
  </si>
  <si>
    <t>force</t>
  </si>
  <si>
    <t>electric truck</t>
  </si>
  <si>
    <t>word</t>
  </si>
  <si>
    <t>entro</t>
  </si>
  <si>
    <t>congrat</t>
  </si>
  <si>
    <t>crash test</t>
  </si>
  <si>
    <t>induction</t>
  </si>
  <si>
    <t>transformer</t>
  </si>
  <si>
    <t>seinfeld</t>
  </si>
  <si>
    <t>body panel</t>
  </si>
  <si>
    <t>electricity</t>
  </si>
  <si>
    <t>steer sensor</t>
  </si>
  <si>
    <t>elephant man</t>
  </si>
  <si>
    <t>cobalt mine</t>
  </si>
  <si>
    <t>bondo</t>
  </si>
  <si>
    <t>ipad</t>
  </si>
  <si>
    <t>steering mechanism</t>
  </si>
  <si>
    <t>dashboard</t>
  </si>
  <si>
    <t>sound quality</t>
  </si>
  <si>
    <t>os rim</t>
  </si>
  <si>
    <t>exterior design</t>
  </si>
  <si>
    <t>viseo</t>
  </si>
  <si>
    <t>robocop</t>
  </si>
  <si>
    <t>drive automation</t>
  </si>
  <si>
    <t>mouse acceleration</t>
  </si>
  <si>
    <t>manslaughter</t>
  </si>
  <si>
    <t>sound system</t>
  </si>
  <si>
    <t>ad placement</t>
  </si>
  <si>
    <t>step pack</t>
  </si>
  <si>
    <t>garbage</t>
  </si>
  <si>
    <t>douchemobile</t>
  </si>
  <si>
    <t>trap house</t>
  </si>
  <si>
    <t>ball</t>
  </si>
  <si>
    <t>house</t>
  </si>
  <si>
    <t>truck door</t>
  </si>
  <si>
    <t>james bond</t>
  </si>
  <si>
    <t>thang</t>
  </si>
  <si>
    <t>lotus elise</t>
  </si>
  <si>
    <t>bugatti</t>
  </si>
  <si>
    <t>stick</t>
  </si>
  <si>
    <t>2024-04-01</t>
  </si>
  <si>
    <t>Day 3 of rewatching this video
And trying to understand whether I like the truck or not 🤔
Not sure that word “like” qualifies, but more - would go for it, just for fun
May be it just appeals to those of us, who used to draw cars as children and they all, at first, looked a bit like that</t>
  </si>
  <si>
    <t>● truck: negative</t>
  </si>
  <si>
    <t>This was such a lovely video and review. The hard work you put into it shows</t>
  </si>
  <si>
    <t>● video: positive</t>
  </si>
  <si>
    <t>They pose a significant threat to basically any other car on the road because of the steel frame and mass. It'll go right through a ford explorer.</t>
  </si>
  <si>
    <t>Seeing Marques make excuses for the Cybertruck and ignore all the other issues and complaints that have been coming up is just sad. Unfortunately expected, but sad. Basically just a hype man for Elon at this point.</t>
  </si>
  <si>
    <t>I don't believe this is independant journalismn anymore, when Fisker gets killed for bugs in car (in a test that is 2 versions behind the latest update...) and Tesla gets away with releasing a car without FSD and the door falling off...  Makes me sad.</t>
  </si>
  <si>
    <t>It’s fun to look back in design history and study things that where touted as being the ‘future’. None of those things aged well.</t>
  </si>
  <si>
    <t>● design: positive</t>
  </si>
  <si>
    <t>Iconic?...more notorious...like a Pontiac Aztec. I've seen several in the wild now and they are ugly.</t>
  </si>
  <si>
    <t>There are examples of mass-produced, iconic cars. The original VW Beetle. The Willy's Jeep. Both had shapes that were distinctive and unique enough that the manufacturers kept the through line into future generations.</t>
  </si>
  <si>
    <t>Something that ugly doesn't deserve to be iconic. The only reason it's even popular at all is the Tesla/Musk cult. Any other company makes a car this stupid and it would get lambasted by the whole world.</t>
  </si>
  <si>
    <t>Fast &amp; furious loves a 10-second quarter mile car….. now I’m expecting a cybertruck in the next F&amp;F prolly towing a space shuttle or cargoship🤷🏻‍♂️
Only problem they’d have would be installing a 36-gear shifter for the drag race scene on a 30km airstrip😂</t>
  </si>
  <si>
    <t>It turns heads because of the novelty. A turd on wheels would have the exact same effect. I predict that in 3 years, every single owner will be ashamed of driving this around.</t>
  </si>
  <si>
    <t>its not iconic, the Delorien is iconic</t>
  </si>
  <si>
    <t>Whether or not this truck will succeed on the market depends on the global economy, the demand, the appeal, and its price. The truck may fail, but will become a classic instantly regardless. This is going to be up there in terms of legendary status like the Lamborghini Countach, Ferrari F40, Nissan Skyline Coupe GTR, Toyota Supra, Ford GT, among other modern classics.</t>
  </si>
  <si>
    <t>This thing is uglier then established country musics Response to cowboy carter. The only reason I can find to buy one is to get a low Production number and keep the mileage low. Good examples will Likely be worth a small fortune in some time.</t>
  </si>
  <si>
    <t>People often complain about no knobs and switches on Teslas.  Otoh, Teslas handle all kinds of verbal commands to do things buttons and switches would, like turning on the wipers or making the AC/heater less cold/warm, changing audio volume, etc.  Also has scroll wheels on the steering wheel to change audio volume or change fan speed if I don't want to use verbal commands. Of course most of that can, in most cases, also be controlled thru the touch screen or like on my Tesla via stalks.   Also the left scroll wheel allows changing the driver display on my MS to one of a few on the right or left side of the display. Just some examples.  Btw, every 4-5 weeks there is a free OTA software update that keeps making the car more functional and/or sometimes more fun/cool if it's only a cosmetic thing, so the Tesla gets better as time passes.  Does that happen to your car?</t>
  </si>
  <si>
    <t>That last bit about seeing more of them changing the novelty of them is 100% true.  We got one of the very first Ioniq 5s to land in our area, and for almost a year, it was exactly how you described.  You couldn't go anywhere without someone lowering their windows to take photos, or having people run over to talk about it when you park, or having people at stoplights yelling out questions or comments from their cars or the sidewalk.  But now it has been two years and that's died down quite a bit as more have arrived.  That is exactly how these will be treated.  The other x-factor will be how the first drivers of these things will actually behave on the road, because if the first couple hundred of them drive like idiots, the "cool" factor will die pretty quick.</t>
  </si>
  <si>
    <t>please give your editing team a raise! very talented !!</t>
  </si>
  <si>
    <t>Ugliest vehicle ever. Looks like a child's drawing. The interior is sparse and so badly designed. Just another rip-off.</t>
  </si>
  <si>
    <t>On the topic of a steer-by-wire system, my 2015 Infiniti Q50 has this. If the steer-by-wire fails, it has a mechanical mechanism in place that will engage and turn it into a traditional steering vehicle. From what I know of Tesla, I really doubt the Cybertruck has any true backup system if the steer-by-wire fails. 
I googled this and all I see in the Cybertruck are electrical redundancies, no actual mechanical steering...</t>
  </si>
  <si>
    <t>Even tho the design and engineering of the cybertruck is iconic, do not be coaxed in tothinking that cybertruck is the first to come up with steer by wire systemin a production car. To clear the delusion steer by wire has been an option in Nissan infinity models since 2013, But then again its not the first time Marques has been wrong about Nissan.</t>
  </si>
  <si>
    <t>11:10 those are NOT the same tires you can buy with the same name or that come on the trucks you mentioned.  These are a special Cybertruck-specific Goodyear tire that has the tread shaved down. Also the car's offroad or even messy/snowy weather performance is further compromised because the current software only allows for the diffs to be open.
Also, lol @ the offroad mode bc can't you be denied warranty for taking your CT offroad?</t>
  </si>
  <si>
    <t>Uttered Countach and Veyron in the same sentence as this monstrosity… love you Marques but stick to smartphones lmao</t>
  </si>
  <si>
    <t>Let's say I buy an EV right now. What does that change?? I am still going to produce CO2 with fast fashion, eating meat and etc.... Car production is a ton (literally) of CO2. What a delusion.</t>
  </si>
  <si>
    <t>I would never buy a car where the steer wheel is disconnected from the wheels. Reason: as an amateur radio, I know that zero electronics are RFI (radio frequency interference) proof. If the electronics are interfered somewhere, it will be a life threatening car not only for the driver but especially for all other people in traffic.</t>
  </si>
  <si>
    <t>The obsessive "minimalism" (i.e. cost cutting) is my biggest pet peeve with Tesla (as well as the other manufacturers copying their approach).  Rear visibility on the Cybertruck is so bad...it's safety/ergonomic negligence that they don't put a screen for the back up camera in the mirror.  Also, just add a heads-up display on the Model 3/Y/and Cybertruck if you refuse to add a gauge cluster screen like most every other car above $40,000 or so...</t>
  </si>
  <si>
    <t>The dragracing stuff, how is it with the battery? How much do you use per run? How long do you have to wait before the next one to prevent overheating, (if you even have to)? In the case you do fast accelerations on the street, do you notice that the battery goes down much faster or not?</t>
  </si>
  <si>
    <t>you're a great reviewer and calming not hyper with loud background music or sarcastic stuff - appreciate that</t>
  </si>
  <si>
    <t>usually what i hate most about teslas arent the cars themselevs, it's the drivers and how cocky and dangerous they are on highways. i've seen 1 or 2 cybertrucks in my small hometown, and from what i could tell they were just driving normally. i cant complain. but oh man have i been cut off by 90% of the tesla X, Y or S or whatver. yall, dont be a dumbass on the road, we're all literally jus tryna drive here</t>
  </si>
  <si>
    <t>No EVs are not quick. Good EVs with good performance can be quick. A Chevy EV for example, is not quick. A Mercedes EV is not quick, for example</t>
  </si>
  <si>
    <t>Only thing I hate about CT is that it's a truck. The design language, the tech, it's all awesome, but they had to make yet another chubby SUV out of it.</t>
  </si>
  <si>
    <t>Wow what a production, felt like a cybertruck movie, visual effects sound effects this is god level production</t>
  </si>
  <si>
    <t>Off Topic question... What aspect ratio are you using for the video? Because with my phone it fit perfectly 
(it's not too small and it's not taking all the screen... It's just right!) 
Thanks to anyone responding 🙃</t>
  </si>
  <si>
    <t>hahahahahaha, unobtainium, literally the cringiest word/idea from the last Avatar movie …and probably the fate of the Cybertruck …well the name itself is just as cringy as unobtanium :D</t>
  </si>
  <si>
    <t>7:31 Just because the car will be intact doesn't necesarilly mean you will be fine. If the car transfers energy from the crash to the squishy marshmallow behind the wheel instead of dampening it with crumple zones, you won't be fine.</t>
  </si>
  <si>
    <t>super interesting video, but I really wish you would have gone deeper on the "you'll be fine in an accident thing." so much of the hate the cybertruck gets is because it's a death trap for everyone else. the same design that makes it interesting an unique makes it dangerous for everyone else on the road. getting a thumbs down from the cyclist is because that person doesn't feel safe around that vehicle (and for good reason). I don't care if people drive interesting and weird cars, but putting other people at risk sucks.</t>
  </si>
  <si>
    <t>I think getting a thumbs up (or thumbs down) in real life is underrated.</t>
  </si>
  <si>
    <t>the cyber is one of the most interesting cars ive seen. its looks horrible on pictures. dont look at picture hahah. but it is beautiful in person. im not sure why that is</t>
  </si>
  <si>
    <t>I am getting rust vibes, I don't know why...</t>
  </si>
  <si>
    <t>'They have to get "clever"' as a sentence is extra interesting, because in Dutch/German the word for clever developed along two lines, in one language it still means clever, in the other it means you were bad (I think in like a deceitful way). Marques using the word clever in a similar negative way shows exactly like the meaning of a word can change.</t>
  </si>
  <si>
    <t>kuradi Werbung</t>
  </si>
  <si>
    <t>yup. I remember seeing a PT Cruiser and thinking how cool and unique it was. Thinking I'd get one some day... thank goodness that day never came. Now I see it and just wondering what was I on!! uuughck. A PT Cruiser?? eeesh!</t>
  </si>
  <si>
    <t>Cybertruck is for the nerd gamers from moms basement like Marques here, who won't actually do any blue collar work no need an actual truck, because then he'd find out that it actually sucks as a truck, and is beatn by even a barebones F-150. Not mentioning the rusting issues, which other creators mentioned a lot but I don't see a single word of it in here. Go figure.</t>
  </si>
  <si>
    <t>That windshield is asking to be broken. I do not like any electric vehicle. If it isn't broke don't fix it. If I am going to get a truck it's a Tundra or Tacoma</t>
  </si>
  <si>
    <t>We need to stop building cars that are too big. This is a middle finger to the earth. That it is electric does not make it any better</t>
  </si>
  <si>
    <t>This is the most expensive disaster of a vehicle I've ever seen in my life and it is glorious to see people waste life savings and going into debt for it. True renegades.</t>
  </si>
  <si>
    <t>● vehicle: negative</t>
  </si>
  <si>
    <t>I think Marques is the best storyteller YouTuber. Hot take?😂</t>
  </si>
  <si>
    <t>people we're just not ready for it, and people on the internet always put their negative food forward if they don't have anything nice to say or if they're jealous.</t>
  </si>
  <si>
    <t>It's a vehicle for the most devout cult members.</t>
  </si>
  <si>
    <t>Dat truck is ugly AF. unless you get it wrapped the rusty patina is gonna look trash in no time as well. gotta give it to them, they know their customer. people who like it, adore it. also, "minimalist" just means boring.</t>
  </si>
  <si>
    <t>"And so, I've expanded it here." The way you said that line with the hand motion and the slight smirk, had me cracking up 😄.</t>
  </si>
  <si>
    <t>This is the awesomest title intro I have seen on any video till now. Great job guys!</t>
  </si>
  <si>
    <t>● title: positive</t>
  </si>
  <si>
    <t>11:28 nobody’s buying an f-150/silverado 1500/ram 1500 if they’re towing on a regular basis. that survey is a bad representation of the towing market.</t>
  </si>
  <si>
    <t>Steer by wire in concept doesn't scare me, the fact that it's Tesla that implemented it scares the fuck out of me. With their history I do not trust them at all to have actually made it as reliable as it needs to be.</t>
  </si>
  <si>
    <t>Well done video, so thanks for making it. 
Regarding iconic automotive designs which became mass produced, the 1966 Ford Mustang comes to mind. And for sure the 1939 VW Beetle. I’m sure there are others too. If 30% - 40% of those reservations become actual sales, then I agree,  Cybertruck deserves to be in the same league.</t>
  </si>
  <si>
    <t>This Review is on a complete different level, even by standards of this channel, big kudos to Marques and the team 🙌 Personally, I feel that the Cybertruck is ONLY about the design. Steer-by-wire, 800V architecture or clever air-suspension aren’t this car’s selling point(s). The design, on the other hand, is. So, even though this car definitely received everyone’s attention within the tech/ car enthusiasts community, it will most likely end up being bought by people who want it for its design only and don’t care about the “truck-stuff”, let alone the technical specs of it. And I guess that’s perfectly legit.</t>
  </si>
  <si>
    <t>@MKHB you’re using yaw incorrectly.  The front end lifts during acceleration or dives during braking, the vehicle is yawwing when turning the front end left or right, and roll is the left or right side being higher than the other during a yaw event.</t>
  </si>
  <si>
    <t>A very good review. Thank you, Marques</t>
  </si>
  <si>
    <t>4:47 I'm really excited about steer by wire. 
If the truck will not turn on and you're only option is to tow it with a tow rope how do you steer it?</t>
  </si>
  <si>
    <t>I see where you are trying to go, but it's hard to compare the Cybertruck to the PT Cruiser as the PT Cruiser wasn't an innovative vehicle. It just had a unique look at the time. So I agree, only time will tell!</t>
  </si>
  <si>
    <t>Excellent video. Great production skill. Great informational review, and all around professional.</t>
  </si>
  <si>
    <t>Just watched on of your first videos and then watched this one. It’s insane how far you’ve come when it comes to quality.</t>
  </si>
  <si>
    <t>We will learn more when Munro analyses the 48V architecture but other tear downs are already happening and it appears some accessories are 12V in the Cybertruck. This is why Tesla sent to all OEMs for free the schematics so subcontractors can go 48V on all accessories. Smaller, stronger, lighter and fewer is the aim all will migrate to.</t>
  </si>
  <si>
    <t>Dude this is the best review ever in the history of mankind… I ❤ you @mkbhd.</t>
  </si>
  <si>
    <t>The blue hoodie is so clean. anyone got an ID?</t>
  </si>
  <si>
    <t>● blue hoodie: negative</t>
  </si>
  <si>
    <t>13:15 no it's not fine using a massive truck just because "it looks cool". this culture of cars is damaging our environment.  what we should do is move away from using massive cars to move one person and instead have more public transport alternatives around the world</t>
  </si>
  <si>
    <t>"Everybody thinks it's ugly as fuck, but I've been staring at it for years and I can't tell anymore. Everybody also thinks it's super expensive. That's a good thing, right?"</t>
  </si>
  <si>
    <t>However great it is, it won’t be sold outside of the USA.</t>
  </si>
  <si>
    <t>The cybertruck has an monoblade wiper that doesn't even extend leaving the passenger with an half cleaned windshield.
Now what I'd expect from a $80K truck.</t>
  </si>
  <si>
    <t>Marques, could you talk a bit about battery degradation with those vehicles that constantly use Superchargers? You've got a model S for quite some time, must know a think or 2 about it already. THX!</t>
  </si>
  <si>
    <t>WHO SAID MONEY CAN'T BUY ANYTHING, FROM CARS TO OPINIONS  "ITS LIKE BUYING AN EXPENSIVE BETA TEST VEHICLE". THIS TRUCK WILL KILL PEOPLE AS MORE OF THEM HIT THE ROADS. And the driver will be always safe mostly, but imagine a Bike or two wheeler colliding with the Razorblade of a "TRUCK".</t>
  </si>
  <si>
    <t>It's iconic to me too, but even without the rare factor :) Awesome video &amp; Thanks :)</t>
  </si>
  <si>
    <t>Some people get distracted by the bullet proof bit. It's just a way to highlight that the truck has a rugged exterior - which is one of the two key selling points of pickups. It wasn't designed to be bullet proof - so let's talk about how rugged it is for real truck work and not get distracted.</t>
  </si>
  <si>
    <t>Damn. I said this on your podcast video. I've been selected to pick up my reservation but I don't want it anymore. I would have liked to just sell it, but that seems to be a big nono.</t>
  </si>
  <si>
    <t>Countach????????  Please.  Maybe if you eat granola and hug trees.  This “truck” looks like a cliché dystopian movie prop.  People are so predictable when it comes to “new” things.  Eventually style and design take precedence over “new”.  C12 looks like the “Dominator” from storm chasers.  I know they got a lot of attention too.</t>
  </si>
  <si>
    <t>Bro, is it possible see an MKBHD PLAUD Note review?</t>
  </si>
  <si>
    <t>yeah i think most people would have the same reaction if they saw a koenigsegg or a pagani where most 0people dive a scaped altima</t>
  </si>
  <si>
    <t>I just know they loved that B roll of the cybertruck between two semis</t>
  </si>
  <si>
    <t>This thing has that predator vibe... Lions still have that revere even in their nimbers</t>
  </si>
  <si>
    <t>12:28 I love and hate listening to someone brag about how capable there 4x4 is. The less they know about off-roading the more capable they think their 4x4 is. 
I know a guy whos barely been off-roading but his truck he would brag could climb a pole. 
My other buddy when you ask him about his stock Rubicon Jeep. He says it's pretty capable but there's definitely limitations and it doesn't compare to his trailered rock crawler. In other words an expert will never brag they're capable of more than they can do</t>
  </si>
  <si>
    <t>This video was very well scripted. Thank you and the team for making so great content.</t>
  </si>
  <si>
    <t>You have a very strange definition of iconic. Three iPod with click wheel is iconic. It certainly wasn’t rare. Or the  SX-70 Polaroid. Again, not rare.</t>
  </si>
  <si>
    <t>The performance section, all I wanted was for you guys to do a single corner. Any corner. That would have been funny.</t>
  </si>
  <si>
    <t>im a biker and would absolutely give a thumbs up, I have the CT on reserve and for what its worth I have a motorcycle that is called the Beast, the super duke 1290, and my bike is one that has its detractors because of the futuristic sharp angle looks it has, but the look and stares and the amount of people that want me to rev the throttle on it says that people love the looks. im a painter and use my grand Cherokee for hauling my tools around, so I would definitely be a person that actually hauls things around and since I do track days on my bikes towing would be used well,</t>
  </si>
  <si>
    <t>It's just cool.
We need more cool stuff in the world.</t>
  </si>
  <si>
    <t>A physical button is better, until you don't need it or need an extra one. You can't constantly update physical buttons or make them better, that's why they're worse.
Do you think phones should go back to keypads lol? Blackberry yo.</t>
  </si>
  <si>
    <t>Loved watching this video. It felt very high-quality change from seen to seen</t>
  </si>
  <si>
    <t>The Porsche comparison is so tiring. The towing test was done against a BASE NON TURBO. Why is that so hard to understand?</t>
  </si>
  <si>
    <t>"Is it iconic?" is a dumb way to frame a review. No one should buy it because it's dangerous, overpriced, and poorly made. For anyone interested, apparently a mixture of hydrogen peroxide with a small amount of vinegar and salt will help speed up the rusting process 👍</t>
  </si>
  <si>
    <t>I would sincerely be delighted if Tesla made an aluminum (aluminium) version with softer edges (maybe a more aerodynamic profile) and available with the standard colors of their other vehicles. I would hope that a material change would also lower the cost of production tooling and provide a cost savings for those looking for an alternative EV truck.</t>
  </si>
  <si>
    <t>I hate the way the cybertruck looks, and I don't particularly like tesla, but I'd say it's pretty iconic.</t>
  </si>
  <si>
    <t>A huge lemon. Despite its size if you're 6'2" or more you gotta contort to get in the front, and you can't sit in the back. Massive pillars impede visibility,  Terrible viz out the rear.
WILL rust.
Can't fit in a car park down the shops. 
Insurance nightmare for sure - imagine the cost of a new windscreen.</t>
  </si>
  <si>
    <t>And btw, all modern in production trucks 
Are not that beautiful 🤔
Just as a category of cars
So why not go with a car that dessided to strip out not only buttons around touchscreen but the design in general )
I also find it fascinating 
How car beenig electric is making manufacturers to think outside of the box (pun intended in case of that truck) 
But here we are, why make a car with a classic form dictated, more or less, buy engine under the hood
Whenits not there
And even stearing wheel isnt conected to wheels🤔🤷‍♂️
Just like we don't need to make a front grill on e-cars anymore, cos people got over it by now) we can go a bit more experimental with how the car should look overall</t>
  </si>
  <si>
    <t>I bought a 2010 Kia Soul in May of 2009 and must have been one of the first in the Seattle area. For a good year and a half it was fun watching people do a double take while driving down the street.
Funny enough, that Soul was one of my favorite cars I’ve owned. It took all the abuse I threw at it and much more.</t>
  </si>
  <si>
    <t>Your YouTube is destroy American EV industry. China EV industry are selling all over the world. One of Chinese EV company sold 120,000 in a day. Those EV vehicle have a full technology of Apple user and AI technology chips. Chinese don't need YouTube to explain why or what. American EV industry is going down because you are destroying all American EV industry. People's are not buying EV vehicle it's because of what you said in your YouTube.</t>
  </si>
  <si>
    <t>Will you ever speak to the fact that Tesla is dropping the ball and the car is unreliable as hell or will you just ignore this and keep stanning it?</t>
  </si>
  <si>
    <t>I don't know if you were racing each other or just the clock, the but truck got a much better launch. The "speed advantage" looks to be about what the launch timing advantage was.</t>
  </si>
  <si>
    <t>you just had to compare to regular teslas. at first they were unique but now no-one cares if they see one on the road. now the only thing about regular teslas is to conclude if the owner is a smug douche or not</t>
  </si>
  <si>
    <t>Iconic or moronic? 😄
"Days after launch, you sit at a red light. The novelty is gone, you aren't any happier. Maybe it's your imagination but the gaps in the door look off. You think you saw a car full of teens laughing at you earlier. You're now 100k in debt for a meme, and you feel nothing."</t>
  </si>
  <si>
    <t>It attracts attention like a car wreck. It's unusual not well designed. Excellent video as always.</t>
  </si>
  <si>
    <t>Such a great video man, such a wholesome video. I was thinking if there are millions of videos on this and I have watched every single one of them what different is this video going to do? But yet again marques pulls up something interesting that you eagerly feel like watching. Great stuff, great way to go about a topic which is already juiced out to its limits.</t>
  </si>
  <si>
    <t>Any other company providing something in such a state would get mercilessly ridiculed.  The panel gaps, trunks that can cut your fingers off, most stain-able car in existence, steering wheel that falls apart after 2 months, misaligned doors, headrests that peel if you don't use specific shampoos, a bunch of promised features missing, exact height and sharp for cracking pedestrians, so reflective it blinds other drivers around you, useless tray, has barely-functional crumple zones meaning you take all the forces in a crash. Honestly a joke that this is getting any air time at all just based on some gimmicks of it looking different.
Imagine if the next iphone had so many issues/problems.</t>
  </si>
  <si>
    <t>The Auto Focus license plate, the space this is filmed, the graphics…man this video is sick…and I’m only at 2:53</t>
  </si>
  <si>
    <t>Man this video was so fun, you did well team</t>
  </si>
  <si>
    <t>Xiaomi SU7 review next????</t>
  </si>
  <si>
    <t>Kinda laughing that this one isn't on Autofocus. Marques saves the smaller channel for Fisker. Don't waste those Tesla views!</t>
  </si>
  <si>
    <t>Jesus dude, it was not a panel gap.  You really are not paying attention.</t>
  </si>
  <si>
    <t>13:55 Marques talking about comparison with the 911, followed by casually walking towards it and straight up comparing the vehicles himself. Chills! (that beat drop added in the scene too)</t>
  </si>
  <si>
    <t>20:58 'Yaw' is pivoting left and right, not up and down. That's 'pitch'. 'Pitch' is the nose moving up and down (x-axis); 'Roll' is the nose tilting or banking left and right (z-axis); 'Yaw' is the nose pivoting or swiveling left and right (y-axis). (All assuming you're viewing a vehicle from the back end and is facing away from you and you're using a 3-dimensional grid).</t>
  </si>
  <si>
    <t>i dont really care about the cybertruck... its not gonna be a vehicle i'll ever see in my country - nobody here uses a pickup truck, except landscaping companies.
and i really, really, really, really, really dont like elon musk. he's a moronic person and i dont think anyone should support him with their money</t>
  </si>
  <si>
    <t>"which thanks to the dynamics of a refrigerator, not great" lmao love that line this was such a killer vid &lt;3 the drag race break down was wild!</t>
  </si>
  <si>
    <t>No, the most dangerous thing about the Cybertruck is that it Will Cut Off Your Finger, or your child's fingers, if the the Frunk shuts on them. Obviously, these accidents are rare, but some people are loosing their fingers for sure! Also, EVERYTHING will stain the "Stainless" steel. Lots of soaps and chemicals, bird poop, and on and on.  And Elon Musk is an A$$-Clown.</t>
  </si>
  <si>
    <t>Car Life Scouring Multi Purpose cleaner is probably the best cleaner for these Cybertruck. I saw someone demoing it at a car show and it's pretty impressive.</t>
  </si>
  <si>
    <t>● car: positive</t>
  </si>
  <si>
    <t>As iconic as the VW Beetle. The first one. The one designed in 1939.</t>
  </si>
  <si>
    <t>Hmm🤔 looks like Elon took some styling cues from Lamborghini when I look at it from certain angles.</t>
  </si>
  <si>
    <t>boy, the tesla fanboy inside marques was really hard at work for this video. how can you list so many flaws (and knowingly miss so many of more flaws) and still say it is a good car 🙃</t>
  </si>
  <si>
    <t>2024-04-02</t>
  </si>
  <si>
    <t>I saw one driving on the Northway the other day that would be 87 New York. The license plate was from New Jersey there might have been going to the Adirondacks I don't know. I feel like it looks like a El camino. A very modernized or brutalist El Camino. Also the sound it made was really loud; it reminded me either of a Battlestar Galactica Cylon or would I imagine a UFO would sound like.</t>
  </si>
  <si>
    <t>Iphone 1 was mass produced, but it is still iconic</t>
  </si>
  <si>
    <t>The most dangerous thing about it is how you can slice your fingers on the frunk</t>
  </si>
  <si>
    <t>I’ve been driving mine around for three weeks now and can vouch that this video is 100% accurate on all counts. 
After getting in my beloved M3 to test out the latest drop of FSD 12.3, the steering felt archaic. 😂</t>
  </si>
  <si>
    <t>I love the PT Cruiser reference! I wanted one so bad! Haha. I loved the que ball shifter on the manuals! I have my reservation for the cybertruck and am willing to wait for it to become available. Hopefully my Tesla M3P will be paid off by then, LOL! Whatever you want to call this thing.. I love it!</t>
  </si>
  <si>
    <t>If the cyber truck is iconic, then so was the Pontiac Aztec. I haven’t seen one in person yet, but I own a stainless steel fridge and know how hard it is to keep clean. 
Never in a million years.</t>
  </si>
  <si>
    <t>Infiniti was the first to steer by wire and everyone hated it.  Because it’s a Tesla everyone loves it.</t>
  </si>
  <si>
    <t>The most dangerous part is the flat front of the car. The reson cars have a pointy front and not a wall is because it reduces fatalites when head on collisions happend. If hit by a pointy car a person flyes up on the front and into the glass pannel that shatters, but with a steel wal they just absorbe all of that rörelse energi. Its like if a brick wall is shot at you by a big fucking cannon. These cars are idiotic and dangerous, but then again so is every car.</t>
  </si>
  <si>
    <t>So basically it's a piece of "bleep" by the fantasist Musk.</t>
  </si>
  <si>
    <t>That was an interesting chart (How F150 owners use their truck).  Here's one other consideration, when you need to tow something substantial, you REALLY need a truck.  You can't rent a truck unless you sign an agreement that you won't tow anything.  So while only 7% of F-150 owners use their truck for towing, there is no other option.  As far as personal hauling, it's the same thing.  Making renovations to your house?  You need something that can haul a 4' x 8' sheet of plywood, drywall, etc.. I did that with a 20 year old Honda Pilot, a full size SUV, but most SUVs now are too small.
So for occasional use the Cybertruck that rides like a nice car is cheaper on fuel than any ICE, roomier than most vehicles and will eventually be reasonably priced, why would you want anything else?  
Here's why not!  It doesn't have that much range.  If Tesla would have kept their promise of close to 500 miles of range then you would get 200 miles of range while towing in the winter, (loose 50% for towing 10,000 lb holiday trailer and another 10% for winter driving).
If they can get the Tesla Semi to have 500 miles of range with a GVW or 80,000 lbs, they could have done it with a CT and a GVW or 30,000 lbs.</t>
  </si>
  <si>
    <t>I think the kind of person who buys a Rivian EV truck is very different from a person who buys a Cybertruck.  BTW, I was very excited to see Rivians in the wild three years ago and took pictures of them and talked to the owners. Now I see them regularly and they are just another part of the street scape. However, they don't loudly scream out the owner's personality like the Cybertruck or any version of the Hummer, EV or ICE. Those are loud statement of identity vehicles. Thanks for warning us about who and what you are.🙄</t>
  </si>
  <si>
    <t>Great takes. It’s so nice to see someone unbiased and putting in their due diligence to provide quality info.</t>
  </si>
  <si>
    <t>This truck will one day probably kill me in a car accident driven by a drunk driver and I don't feel safe sharing the road with it.</t>
  </si>
  <si>
    <t>● road: negative</t>
  </si>
  <si>
    <t>Iconic cuz it sucks and is so unnecessarily stupid looking. Also the “functions” stink</t>
  </si>
  <si>
    <t>apparently the Cybertruck isn't allowed in Switzerland because "too dangerous" - when the Cadillac Escalade was new, that gigantic ugly piece of car it wasn't allowed. Some 2 years later it was permitted. So - modern cars are too big anyway. There is no stopping this.</t>
  </si>
  <si>
    <t>The guy on the bicycle probably saw his impeding death. 
Just looking at those edges. 
I wouldn't want that standing still on a road I bike, let alone drive.</t>
  </si>
  <si>
    <t>I'm not at home in manufacturing nor the english language, but I believe they're not "stamping" the stainless steel, as you said multiple times. They're just bending it. This is actually the main reason for the crazy shape. You can't just stamp the sheet metal into any shape because it's too strong. Only bend straight edges, then glue or weld the pieces to the body.</t>
  </si>
  <si>
    <t>If it's a refrigerator on wheels then put the refrigerator magnets on it. I want to see those ABCs and 123s all over</t>
  </si>
  <si>
    <t>Back in 2014 would see few Tesla’s driving around the Bay area, rare and a neck turner. Within the past week seen about 15 Cybertrucks between the Fremont plant and La Mirada in LA. Sooner than later ill see them more often. (Just like the model S back in 2014)</t>
  </si>
  <si>
    <t>Perfect two words. Visually interesting. I personally love it.</t>
  </si>
  <si>
    <t>🤓: Fingerprints?!
😏: Slap in a Dbrand skin on it 😂</t>
  </si>
  <si>
    <t>Towing is not the only thing you want a truck for... hauling gear in the bed is something you use on a much more regular basis.</t>
  </si>
  <si>
    <t>I don't think you're a reliable tech reviewer anymore Marques and I'll tell you why: You ripped apart Fisker Ocean for simply stupid reasons that can be easily fixed with a software update, but the Cybetruck is a piece of garbage full of issues, not to mention it's ugly and impractical, yet you barely said anything negative about it. Clearly a Tesla(?)/Musk(?) fanboy, or paid for? Something along those lines. As far as the Cybertruck goes, maybe it's time to stop the mass delusion and admit that it is a tin can on wheels.</t>
  </si>
  <si>
    <t>Iconic like the Hummer i would say.</t>
  </si>
  <si>
    <t>It's a symbol for wasteful, unsafe and ugly design,. Worst car of the century in many ways, just innately stupid.</t>
  </si>
  <si>
    <t>It looks like it was imported from Mars, and has Martian aerodynamics. Despite whether we like it or not, it will affect the vehicles designed in the future, and that's a good thing IMO because car manufacturers are playing it safe and their only trick is making it bigger and slightly different than a last year's most popular model was.</t>
  </si>
  <si>
    <t>Only thru the intro, and I;m hooked</t>
  </si>
  <si>
    <t>● intro: neutral</t>
  </si>
  <si>
    <t>It was a comment that struck me when I read it. Was saying that ok Elon did that but most of it is scary that what other cars company will see it. And is ugly ok but hopefully other cars company won't go that path as the truck we see it now😢</t>
  </si>
  <si>
    <t>Tesla = Death of American Tinkering. 
In the Automotive sphere, Classic cars, the Mustang, the F-150, the Wrangler were icons that embodied the American desire to Tinker. This Tinkering facilitated (1) purchase of tools (2) valuing a "technician" culture of repair and (3) bank rolled small scale Manufacturing of aftermarket parts. This Tinkering kept the American people free. If Ford went belly up in 1990. We had enough parts manufacturing, tools and know how, at the suburb level, to keep the trucks on the road going indefinitely. 
Tesla has killed this, and other manufacturers are following. We are no longer free. Our relationship with Manufacturers is now strictly a Master Slave Relationship. The Slave is only allowed to have, that which the master believes, a slave should need.</t>
  </si>
  <si>
    <t>I was given the first of the new VW Beetles when I was in Los Angeles decades ago. It was a blast to drive as it got a lot of attention. A trip of 30 minutes would take double because of getting "boxed in" on the freeways by camera happy drivers, people stopping you to ask about it....</t>
  </si>
  <si>
    <t>Cybertruck will be iconic, but not everywhere. Those countries that will never see these on the road… It will be iconic, for sure.</t>
  </si>
  <si>
    <t>Personally, i don't think it will go the way of the PT cruiser but more of the iconic VW Beetle bus.  Tesla makes technology cars, that push the envelope and continue to get better with time!</t>
  </si>
  <si>
    <t>.. the first seconds of the vid are proof that we´re living in zombie-nation .. and things are just starting .. welcome to hell :-D</t>
  </si>
  <si>
    <t>i think its ugly but agree with him that from the front it looks kind of good. but being ugly doesnt mean it cant be iconic since its still something people havent seen even with all the cars and supercars available today.</t>
  </si>
  <si>
    <t>That truck is hideous in person. I've seen 4 so far and they all look dirty regardless. It looks like a doorstop with wheels.</t>
  </si>
  <si>
    <t>You paid for aerocaps and didn't get them. Wow</t>
  </si>
  <si>
    <t>● aerocaps: negative</t>
  </si>
  <si>
    <t>It's simply the most groundbreaking design ever. Quite apart from the fact that it is an EV.
Then it's got 48V.
It's stainless steel.
It's got a tonneau cover.
It's fast.
It's a TESLA😅</t>
  </si>
  <si>
    <t>You will *not* be fine if you're hit, either by or in this vehicle. Bulletproof stainless steel? There's a reason cars stopped being made of stainless steel a long time ago, and that's cuz during a crash the force and energy will be transferred to the most fragile things first. When you have a rigid car, the thing that'll crumple first is the soft squishy human body. That's why the hood and trunk of a car is made of aluminum. So that in the event of a crash it'll absorb the impact first instead of the human body. The actual cage of a car is usually steel so that you aren't squished to death, but that also means that T-bones are the most dangerous type of crashes because there's no crumple zone to absorb the impact when you're hit.
Of course, this does come with a downside. You get into a minor crash nowadays, and your car's almost guaranteed to be totaled. But that's also the point. You want the car to crumple around the humans as much as possible so the human doesn't die. It's like that one high school project some kids do where you have to drop an egg in a basket from a roof without having the egg crack by wrapping it in soft stuff like toilet paper. You know what'll happen if you put the egg in a stainless steel bottle then drop it from the roof? That egg's exploding. 
When cars were made of steel accidents at what would be considered low speeds today were still dangerous af. Nowadays you get into an accident at 60 MPH and unless you're unlucky or T-boned people are usually not too badly injured. This monstrosity? Bro hitting a wall at 30MPH will be the equivalent of you sprinting faster than Usain Bolt straight into a wall. Not scary with a normal car, potentially fucking fatal with this shit.</t>
  </si>
  <si>
    <t>Weird discoloration along the door lines. This thing is so stupid.</t>
  </si>
  <si>
    <t>Strange not to acknowledge how many times Elon has been found to be lying in the past, and just posting his word as the truth on some of these issues.</t>
  </si>
  <si>
    <t>Did we just see how iconic the iPhone is?</t>
  </si>
  <si>
    <t>● iphone: neutral</t>
  </si>
  <si>
    <t>This was so well made. I think Marques' love for Tesla shows off in all the review/overview videos made by him for their products.</t>
  </si>
  <si>
    <t>I saw one the other day. I had mixed feeling about it. It looks cool but also looks like a fridge on wheels. 😅</t>
  </si>
  <si>
    <t>If Elon Musk shits into card boxes and puts in a nice design on the boxes and has a huge press release praising how amazing, modern and futuristic those shitboxes are and all the quirks the boxes have, it will sell millions.</t>
  </si>
  <si>
    <t>Comparing the cyber truck to the PT cruiser is offensive.  Imagine how all the engineers feel that worked hard to make this truck a reality - and they gave you one early!  The metal panels and all wheel steering are badass.  Guess add MB to ignore list</t>
  </si>
  <si>
    <t>I'm not so sure about the winter capability the headlights get covered with snow because the front bumper creates a shelf for snow to sit on, the rear camera gets covered in snow and road salt spray, and it doesn't have a cleaning mechanism like the front camera so in winter you'll have to drive with the tonneau cover down and that's just regular winter driving stuff</t>
  </si>
  <si>
    <t>It's iconic as in iconicly bad. It's a truck that is designed to not be a truck. It's unsustainable and unsafe. The only interesting thing about it is the steering, but that also feels a bit sketchy.</t>
  </si>
  <si>
    <t>You want a physical key to open the truck ??? Seriously I cant believe we arent already using the phone as key for all cars. The minimalism is wonderful.</t>
  </si>
  <si>
    <t>My GF hadn't heard about the Cybertruck (HOW??). She saw one next to her at a traffic light and sends me a pic with a message: "Are we at war? Why is there a really futuristic looking tank next to me". I died laughing 😂</t>
  </si>
  <si>
    <t>Good review!  The high water shot brought up a question: if the truck were to ever be submerged accidently, how is someone to get out?  The windows are nearly unbreakable, right?  Is it still breakable with an escape tool?</t>
  </si>
  <si>
    <t>Hi, Great video Mar-Q-B!! love the Cyber Truck, will love to have a glance at it in real life, but that's a long shot (being that I am from rural part of Africa), any ways some day, someday........</t>
  </si>
  <si>
    <t>Being 100k with a 250 mile range, horrific build quality, and looking like a special ed kid drew it in crayon is bad enough.... but the interior is like a work truck trim level ffs. You dont even have dash guages just a shitty little tv bolted onto the center. Its complete trash. Must be nice to have 100k+ to throw at a status symbol just to have normal people point and laugh at everyone who bought this thing😂😂😂</t>
  </si>
  <si>
    <t>You can tell a lot of work went into making this video. 👏🏾 great work</t>
  </si>
  <si>
    <t>This is a bad truck.  Avoid.  It's a shameful that it's allowed on public roads, along with the usual underused suv's and trucks</t>
  </si>
  <si>
    <t>The cross guard not doing his job and recording you is kind of insane lol</t>
  </si>
  <si>
    <t>You’re the best bro. You do very insightful and detailed talk about the products.</t>
  </si>
  <si>
    <t>Wanna not overuse the phrase "iconic" bro , I hate it with passion. In fact I just vomited in my mouth by writing this bit 🤢.</t>
  </si>
  <si>
    <t>Why does this feel like your best mastered video? All over, the online and audio sound and look great. Did you go to a post house?</t>
  </si>
  <si>
    <t>I see a back to the future reboot using this as the time machine.</t>
  </si>
  <si>
    <t>The last thing we need on the roads, is more huge fucking trucks. They make city streets unsafe,  and they take up too much space. Can understand trucks being used for commercial purposes, but if you are using one as a daily driver, especially one that is not good for commercial use, then you are what we call "a bit of a wanker"</t>
  </si>
  <si>
    <t>I really don't get why people hate on it, I really dig the style. I mean, common, how often in the last 15 years or whatever have cars and crossovers gone after the stubby rounded back in for the sake of aerodynamics? Porsche, Nissan GTR, a good number of crossovers and whatnot. It looks like someone left a shit in a wind tunnel and it formed the most aerodynamic shape. I want cars to be unique and absurd again. Like hyundai's hydrogen 74 car or whatever. I don't give a damn about air resistance, make cars unique and individualistic again! Honestly that is what I think is teslas strongest asset; their cars *look* different than the rest. Its the Keltec of cars lol</t>
  </si>
  <si>
    <t>I will never buy it. but it is intressting to watch it. :-) 
But wait. U  payd for so much add ons (self driving, light bar, aerocaps....) but it is wothy? Whats the diffrent to Fisker Ocean?
//edit Okay, the fisker does not not working, it works wrong. ^^</t>
  </si>
  <si>
    <t>Ahh yes, more Cybertruk click bait. Just what the doctor ordered.</t>
  </si>
  <si>
    <t>Dude, I really get why you're the best at this. Fantastic presentation. 👏🏾👏🏾👏🏾</t>
  </si>
  <si>
    <t>I feel like this will be an iconic vehicle for all the wrong reasons - quality of fit in the first models, reliability of initial models, potential danger to other road users, and unfortunately - and I put Marques in this bracket - the sycophantic behavior to hype this truck in a time when the owner of the business is acting in such an unhinged way.</t>
  </si>
  <si>
    <t>The back is ugly AF which is too bad because the front is cool looking. Also honestly the more I look at it from the side the more it looks like it's some how driving backwards 🤣</t>
  </si>
  <si>
    <t>Rest assured it's going to maim a lot of people....</t>
  </si>
  <si>
    <t>No, the Cybertruck is not 'iconic' and will never BE 'iconic' - it's just a gimmick. People will no be talking about it or care about it in a year or so.</t>
  </si>
  <si>
    <t>Man, this sort of glowing review really underlines your blindspots as a journalist. This car is a nightmare in every possible way - build quality, functionality, pedestrian safety, and overall value. This is going to age like milk - the truck, and this review.</t>
  </si>
  <si>
    <t>I really didn't enjoy this review. It seemed indecisive. 16 min in, and it feels like you didn't want to make this video yourself.</t>
  </si>
  <si>
    <t>● video: negative</t>
  </si>
  <si>
    <t>Never doubt the disconnect between society and an internet bubble.
All the videos that have come out on this vehicle, I keep needing to look at it as if my father was shopping for a truck... because the rest of us would get a smaller vehicle. An interesting one to me is my father's Ram 1500 had an issue where the steering column "wasn't plugged in fully" and when it became unplugged (which happened multiple times and one was with a Ram mechanic in the vehicle) the whole truck shut down and he couldn't steer it. He's not wimpy and both of us have dealt with "heavy truck with no power steering" and the steering didn't lock up, the steering wheel moved... but the wheels did not. It was described to us as being steering by wire, but I see no sign of that on the internet. So either Ram lied to my father or the Cybertruck isn't actually the first drive by wire vehicle (and I'm not saying the Ram is either). That's my only monologue on the topic.
Everything else mentioned is on point.</t>
  </si>
  <si>
    <t>If you are considering the cybertruck, please look at the rivian r1t. It’s a great electric truck with just as many features</t>
  </si>
  <si>
    <t>I personally don't find the reverse camera display a problem. It's not new, the Toyota tundra has been doing it for a while, and i prefer the larger screen to the mirror</t>
  </si>
  <si>
    <t>I know this is about tech, but MKBHD's "ability" to just ignore and overlook everything that Elon Musk is and who he is as a person is astonishing, really.
Like, I get it - you're not co-signing Elon's politics and views by buying a Tesla, but also at the same time - praising his products on a high traffic platform like this so much makes you wonder about MKBHD's stance on a lot of big social issues today.</t>
  </si>
  <si>
    <t>Cybertruck,  Iconic or not.. If it is going to run into the same problems as the other Tesla cars has had with battery problems, Finding charging stations in more then major towns and being charged alot more money to charge it then buying gas then what is the point of buying one.  smh 🤷‍♀🤷‍♀🤷‍♀</t>
  </si>
  <si>
    <t>I respect you hugely Marquess, but I dont really enjoy watching Tesla videos not adressing the issues with Musk, his antics and the many problems with Tesla, their autopilot bs and so on.</t>
  </si>
  <si>
    <t>Regarding the PT Cruiser. I was in college during this time, and 100% YES…PT Crusiers got all the attention on the road when they first came out. People would slow down on the freeway and take a photo if their phone had a camera at the time, I remember following one just in awe. I know it’s hardto imagine, but I live through it… these PT cruisers were getting so much attention. Just like the cyber truck is today.</t>
  </si>
  <si>
    <t>That transition into the Title card was EPIC!!!!!!!</t>
  </si>
  <si>
    <t>“You will be fine”…. Typical American way of thinking. If you even consider not killing the neighbors daughter with your tank you are considers a communist…
Most EU cars have low hoods and dampers for collisions. That protects both sides!</t>
  </si>
  <si>
    <t>@6:44 I thought bro was going pull out a 9mm from the trunk</t>
  </si>
  <si>
    <t>The Porsche 911 is an iconic design despite there being so many of them. I think the Cybertruck will become a new norm and force manufacturers to reimagine what a pickup is.</t>
  </si>
  <si>
    <t>I guess that this is a consequence for owning such an unusual piece of automotive propulsion.  Its like the time I dyed my hair orange for Halloween -- I got a lot of laughs at first but after a day or two, the orange color did get a bit old. Then reality sets in, and I ask myself, "Was it worth it? Was it worth making a fool of myself, for being different?"</t>
  </si>
  <si>
    <t>I am astonished by how many quality issues and overhyped capabilities were ignored in this video.</t>
  </si>
  <si>
    <t>It's not feet, it's meters.</t>
  </si>
  <si>
    <t>13:25 millions? Then they will have to become a lot cheaper! (And more practical)</t>
  </si>
  <si>
    <t>The most amazing vehicle ever built. Hands-down. Once again, Tesla is light years ahead of the rest of the world. Their innovation.</t>
  </si>
  <si>
    <t>NAILED IT;?D!!! The minute I saw that issue with the door gap I KNEW it had to be the door latch and likely just loose bolts, and I knew this because it happened with a pickup I owned 20 years ago ;?)</t>
  </si>
  <si>
    <t>haha I wonder how Elon got the feedback about the gap and amout of trucks affected, If it is true that is impressive from QA side and from his side that he actually gave a think about it.</t>
  </si>
  <si>
    <t>You and your team are so damn good at making these videos.</t>
  </si>
  <si>
    <t>● team: positive</t>
  </si>
  <si>
    <t>I saw one for the first time last week (oddly enough, at a Supercharger!), and there were a few people gathered around it, but not so many that I couldn't get a good look at it. I will say, it really does look like a movie prop and/or fake. Like, how can this be real? That said, I think it looks pretty cool. Not everyone's cup of tea, and I get that. But, so different from anything other than maybe a Delorian or some crazy 80's futuristic concept car.</t>
  </si>
  <si>
    <t>I must say, this video felt more like a documentary than a review. The cinematic quality, the shots switching back and forth so seamlessly, the way Marques speaks; everything. This is easily one of the best and highest quality videos I have ever seen, seriously. Mad respect to Marques and the rest of his gang for the good work, videos like this are why I love his channels so much.</t>
  </si>
  <si>
    <t>It's not iconic, it's ironic.  It is dangerous, it's a stupid design, it's heavy, heavy, heavy.  Not sustainable and certainly not environmentally friendly.  It's as though Elon Musk became a truck.</t>
  </si>
  <si>
    <t>As always, insightful and entertaining review. Thanks Marques!</t>
  </si>
  <si>
    <t>● review: positive</t>
  </si>
  <si>
    <t>MKBDH- good graphics details!! Good team work!!
I love the looks, eagerly waiting to launch in India!! 
It's a combination of innovative tech and risk taking attitude which attracts me a lot!!</t>
  </si>
  <si>
    <t>Portland, JAMAICA in the Building!!!  🇯🇲🇯🇲🇯🇲🇯🇲🇯🇲🇯🇲</t>
  </si>
  <si>
    <t>The presenter is confusing the word iconic with notorious.
Throughout the video he very effectively defines the vehicle as notorious.</t>
  </si>
  <si>
    <t>stop sucking up to Elon for another interview - that is lame . Face it , Cyber-T is a lemon .</t>
  </si>
  <si>
    <t>Imagine a variable speed-based steering ratio that's purely mechanical (I imagine a simpler form of a CVT transmission on the steering column).</t>
  </si>
  <si>
    <t>Where is the Xiaomi 14 ultra video daug? Come on!</t>
  </si>
  <si>
    <t>The cyber truck is a snapshot of what is wrong with Murika these days, and the childish state of Musk's mind.</t>
  </si>
  <si>
    <t>The PT cruiser ain't iconic, just because a car was made in big numbers doesnt mean its iconic or a weird style or such.
NO ONE thinks about the PT cruiser except fans of the car, same thing with the cybertruck, no one except fanboys will know and care in a few years.
Now...when EVERYONE knows what a cybertruck is then it will be iconic (example: everyone knows the back to the future car, its iconic in media/entertainment and in the car world because of the body, the cybertruck didn't really do anything different exteriorwise except look like ass)</t>
  </si>
  <si>
    <t>This video is glaringly irresponsible. He rightly brings up the buggy Fisker software that people “paid” for but briefly points out the completely missing autopilot feature (and FSD) for those who paid for it. He’s reviewing what the truck could be in the future at that point. Do better please</t>
  </si>
  <si>
    <t>Thank you for pointing out how inefficient the cyber truck is. Very few people can actually do it. Tesla's approach for the cybertruck is literally clout. They want so many people to just look at it that they don't have to make it good. They want everyone to see that it's towing a 911. not that the quarter mile isn't really a full quarter mile.</t>
  </si>
  <si>
    <t>watching your video is great. Only problem I have now is . I keep on sticking my tongue out compulsively😅</t>
  </si>
  <si>
    <t>Who thaught he was going to pull out an AR instead of a sledgehammer?</t>
  </si>
  <si>
    <t>Where's the Xiaomi Su7 review? Or you just want to promote Tesla</t>
  </si>
  <si>
    <t>For me, the cybetruck is a shiny trashcan
Its shiny and gets your attention but thats it</t>
  </si>
  <si>
    <t>14:02 HELLL YESSSSSSSS</t>
  </si>
  <si>
    <t>The steering looks overrated to me. It 'sounds' nice, but having the steering controlled by sensors just means that if a sensor fails - and inevitably it will fail if Boeing's shenanigans have said anything lately - you lose steering.
Mechanical parts can fail too, but electronic parts are more prone to failure long-term, and are more expensive to re-manufacture. Huge L.</t>
  </si>
  <si>
    <t>Really liked this video. I'd love to see more videos like this - opinions, unique observations, good presentation. Good job, MKBHD team.</t>
  </si>
  <si>
    <t>it isn't good looking. and, living in CA, once you see it for the 10th time, it looks rather silly. the design is unique but i don't predict it will age well. it will be forever planted in 2024 and will define this decade of car design, good or bad. beyond that, it's "meh" after you've seen a few of them.</t>
  </si>
  <si>
    <t>Hey, a VW Beetle is iconic, and it's definitely not rare. Whether it remains iconic will mostly be about how it develops its reputation, and whether it will ever leave North America, when it comes to being iconic worldwide. Otherwise, it'll just be an oddity in car history.</t>
  </si>
  <si>
    <t>I think the big difference between opinion from a biker and a few people in a car is the fact that a biker's first reaction to this design and material choice is, if it touches you, the best case scenario is severe injury, but most probably fatal. And that is a big problem with it, wouldn't be surprised if it got 0 stars on the NCAP pedestrian safety test.</t>
  </si>
  <si>
    <t>2024-04-03</t>
  </si>
  <si>
    <t>Not it's not fine that people are gonna use this as a glorified SUVs. Massive cars like this are so dangerous, they ruin our cities, they take up way too much space for a single person, and oh did I mention that they're extremely dangerous?? Anyone who thinks that it's ok to be driving around in a "glorified SUV" just because they want to care about themselves, and don't care at all on the impacts they have on others.</t>
  </si>
  <si>
    <t>I personally think it's a Pos, and would not even look at it if it pulled up beside me. The muskateers aren't going to save the planet with that useless, toy.</t>
  </si>
  <si>
    <t>● muskateers: negative</t>
  </si>
  <si>
    <t>I wish my X had that steer-by-wire system.  The yoke looks much more useful with it.
BTW, most trucks in my neighborhood are very seldom driven off road.  They have off-road tire, but those are usually used to avoid need chains whengoing up skiing.  For most of the only think they haul are a few bags of mulch from Home Depot in the Spring.</t>
  </si>
  <si>
    <t>The acceleration and hard, angular exterior is going to be disastrous for accidents. The agility too. If it feels like a sports car to drive, people are going to drive it like a sports car and get into accidents  - and if that's with a pedestrian or small car, the cybertruck will just cut right through them. Also doesn't help that the cybertruck owners won't even have to worry about damaging their own vehicle in a crash.
Things like this might be cool in movies or as off-road experiments, but as a road legal vehicle this is a horrible idea.</t>
  </si>
  <si>
    <t>Great video as always man! Are you planning on taking it on some off road driving? I’ve seen people complaining about the cyber truck performance bugs there and it’d be nice to see a more reliable review on that</t>
  </si>
  <si>
    <t>@brownlee not to be a nitpicker, but that trailer carrying the 911 is speed limited by its tires (around 120 mph I’m guessing). The Cybertruck is speed limited and reaches its max speed by the 1/8 mile mark.  It doesn’t matter how quick a car is if you make the course long enough where speed will win out - in this case 1/4 mile.</t>
  </si>
  <si>
    <t>Well... there is a bit of Tesla BS marketing that hasn't been covered:
1) they had to order stronger stamping presses, than they had... compared to the available presses, the ones for automotive sheet metal are on the medium size side of things. So ordering a new set for thicker sheet metal was more or less a matter of placing an order.
2) the adaptive steering is also possible the same way with traditional steering racks. Making it drive by wire has other benefits - and drawbacks.
Tesla chose this configuration, because they had to save weight and keep within a reasonable turning circle.
My Touareg has adaptive steering and all wheel steering, which results in a turning circle of a VW Golf.</t>
  </si>
  <si>
    <t>I'm tired of the excessive marketing and bizarre designs that seem irrelevant. The only noteworthy feature of this electric truck is its sheer power and speed. The rest, which garners so much attention, is simply irrelevant to me. And those who obsess over it, I can't help but question their judgement. MKBHD, with his endless videos praising the absurdly designed cybertruck more than any other vehicle, appears more like a covert marketer for these brands than an unbiased reviewer. The fascination with such an oddly shaped truck just baffles me.</t>
  </si>
  <si>
    <t>25:30 so they are all going to come in the same color (steel) when mass produced?</t>
  </si>
  <si>
    <t>Hello I just need to say the production value of this video is absolutely next level!! You and the team do such an incredible job from creating such fun and engaging graphics to beautiful shots that are so simple but so well done! The intentionality of it all does not go unnoticed and it’s so fun to watch y’all continue to push the boundaries. Sending so much love and light! 🤍</t>
  </si>
  <si>
    <t>When u have too much money you stop thinking what people actually want from your product...this is what happened to elon....1 day nature will teach him.</t>
  </si>
  <si>
    <t>They're behaving this way because they think this guy is Usher, and the Puff Daddy scandals aren't helping.</t>
  </si>
  <si>
    <t>Remember the Hummer H1? That used to be cool too but quickly faded from sight because, like the cybertruck, it was an 8 foot wide monster, too big to be practical. Try parking it in a public lot between two cars. Impossible.</t>
  </si>
  <si>
    <t>Video is amazing quality. The truck is meh, but that's just me, I'd buy any 911 any day of the week, to me that's iconic. The drive by wire is underrated but the truck overall is way too over rated and doesn't seem very safe but time will tell.</t>
  </si>
  <si>
    <t>23:10 those wheel covers will most likely cause the brakes to overheat and fail. Trucks too heavy and the breaks are going to get worked. Holding in that heat isn’t ideal.</t>
  </si>
  <si>
    <t>Steer by wire existed for ages. 2006 Ford Escape Hybrids had drive by wire. Georgia Tech used that and 4 Mac minis to win 3rd in the DARPA urban challenge.</t>
  </si>
  <si>
    <t>I don't know, MKB. I'm glad you noted the panel gap you found in the other video, but this seems a little "fluffy". Please tell me El*n didn't have a hand in this video...</t>
  </si>
  <si>
    <t>I think it would be better if it was smaller, like the size of the ford maverick. That would help with the safety concerns of injurying others.</t>
  </si>
  <si>
    <t>You are playing for a German Frisbee Team?</t>
  </si>
  <si>
    <t>rocking a German jersey while talking in front of a board, I like it
Greetings from Berlin</t>
  </si>
  <si>
    <t>I can see why you're doing so well as a podcaster. The Highlander PS Kindness.❤😊 always free.</t>
  </si>
  <si>
    <t>I love the fact that you did not say iterate. You just talk like a normal person.
 I mean that in total sincerity, the Highlander.❤❤😊</t>
  </si>
  <si>
    <t>I can see how some people might like this, but to me it just looks like something from a Sega Saturn racing game.</t>
  </si>
  <si>
    <t>● sega saturn: neutral</t>
  </si>
  <si>
    <t>I was surpised and also disappointed that the word "security" was never seriously mentioned. This review felt rather incomplete on more than one end.</t>
  </si>
  <si>
    <t>*STEER BY WIRE* is underrated until the truck is 7 years old and then its going to be a living he!! - or more likely a d-y-i-n-g he!!
There is NO WAY I am buying a second-hand vehicle with steer by wire - I've had many S-Class Mercedes and the electronics are a nightmare of a €150k Mercedes after 5 years.</t>
  </si>
  <si>
    <t>I mean all other points aside, the notion that a hard exterior steel shell will keep you safe in the event of an accident is simply not true. modern cars are designed the way they are now to keep people safe at all costs. All energy created in a collision with this car will not be absorbed by the car and instead transmitted to the occupants causing injury when they would be walking away with scratches in a normal car.</t>
  </si>
  <si>
    <t>Thanks Marques. Great review again. Cool and correct. Thanks for making and sharing.</t>
  </si>
  <si>
    <t>Hey Tesla I got an idea! Why don't we get rid of all the buttons and the screen too, and let the car be controlled on your phone with an app!!!</t>
  </si>
  <si>
    <t>Nissan was first to do steer by wire. Their backup was a floating steering column which locked into place upon failure of the electronics. So people claiming Nissan ddin't have true STW are wrong.</t>
  </si>
  <si>
    <t>*AHAHAHAHAHAHHAHAHAHAH        $100,000 AND THE DOOR LATCH IS HELD ON WITH GAFFA TAPE...!!!*
The most insane thing I have ever heard of - who did the quality control for this - Boeing...???</t>
  </si>
  <si>
    <t>Masterclass Marques. The intro, the realisation, the quality all the highest level but the soundtrack selection...is lifting it up to one of the best tech or auto review in XXI. Take a bow MKBHD and the crew.</t>
  </si>
  <si>
    <t>Hello sir, i am a medical student in India and need a tablet (any note taking and processing device) can you please help me! You do a lot of giveaways, i hope you'll consider it. Please reply!!</t>
  </si>
  <si>
    <t>Good point at the end around being iconic. I remember when the Tesla S first came out. It was considered Luxury, High-Class, and Rare at first. Now living in OC, Teslas are more seen than any other car. The "Iconic" view of it is washed away by the common-ness of it. Same will happen with the cybertruck. And because of the already "50-50" view of the design, that number will slowly change over time.</t>
  </si>
  <si>
    <t>This car is peak “fuck-you-me-first”-mentality. All benefits of driving electric being lost, only to stroke your ego, a dangerous tank that destroys everything in an accident just to keep yourself safe. Plus - a waste of parking space in any city. I was a big fan when it came out because of the design choices and the engineering behind it, but I’m grateful it will never really be road legal in Europe.</t>
  </si>
  <si>
    <t>I do think it’s trajectory is similar to the PT Cruiser. At the moment of mass production. It will become pretty irrelevant. Simply based on the time it took to go from presentation, to first delivery to mass production. And in the end the corners cut will hurt the cyber truck,</t>
  </si>
  <si>
    <t>I love the esthetic. My issue with it id for different things</t>
  </si>
  <si>
    <t>Gees oh man, that Intro. Sick!</t>
  </si>
  <si>
    <t>I believe that lexus created the steer by wire first. Unless that electric car they had been working on isn't out yet Rz and I guess toyota bz? Check em out.</t>
  </si>
  <si>
    <t>John 3:16 For God so loved the world that he gave his only Son, so that everyone who believes in him might not perish but might have eternal life.</t>
  </si>
  <si>
    <t>Absolutely love the video, team.  Informative, great videowork and editing and it feels like an honest look. Great work.</t>
  </si>
  <si>
    <t>Five guys is super expensive and yet they still have a spot to ask for tips for their employees. Why doesn't five guys pay a fair wage</t>
  </si>
  <si>
    <t>The most dangerous thing, is the gushing Fanboys.</t>
  </si>
  <si>
    <t>I was not ready for the sledgehammer to come out lol 😂</t>
  </si>
  <si>
    <t>● sledgehammer: negative</t>
  </si>
  <si>
    <t>I disagree marques, just because people won’t use it for its truck capabilities, doesn’t excuse it for not performing like a truck should. 
If I buy I lambo I’m most likely going to drive the speed limit, does that mean Lamborghini should make their cars slow? Hell nooo. 
The cyberTRUCK should perform as a truck should, and if it’s getting stuck in the snow then that’s an issue worth talking about.</t>
  </si>
  <si>
    <t>this truck is a death machine. Like truck culture doesn't kill enough children and cyclists in the US. this will add to the tally. good design? It's a fad. It's different for the sake of being different. it's a step back to the "prehistoric" ages of car building</t>
  </si>
  <si>
    <t>on a side note, if i am a rich oil boss, i would pay people to come to famous channels like this and talk crap about the car. seriously.</t>
  </si>
  <si>
    <t>You know what's iconic. Mile is</t>
  </si>
  <si>
    <t>Yeah, american vehicle designs are not known for their beauty, quality or safety. 
Musk grabbed preliminary styling sketches from nearest kindergarten. Got a Design department somewhere in darkest Africa to bang up production documentation using 2D CAD.</t>
  </si>
  <si>
    <t>MKBHD being biased af, Tesla fan boy review. Call a spade a spade. This dangerous minimalist abomination of a vehicle with touch everywhere and oh a software steering that you advertised so well. What happens when eventual bugs keep crawling in the system. I am biased and say I hate it. But the amount of Tesla dickriding Marques does is on another level</t>
  </si>
  <si>
    <t>if i controlled rewind, i would want fortnite and marques brownlee</t>
  </si>
  <si>
    <t>The worst part of the looks of the Tesla Cybertruck is that if any other car manufacturer makes a wild, basic, minimalist looking vehicle now... EVERYONE will cry that they are a Tesla copy cat.</t>
  </si>
  <si>
    <t>its like someone saw the delorean and wanted to make it not cool looking</t>
  </si>
  <si>
    <t>Only "iconic" thing about this rust pile is that you can't buy it in EU, or, i think, even drive it. No EU safety standards, driver have to be C class drivers (vehicles over3.5 metric tons), no to mention it costs insane amount of money. Tnx, but i'll stick with my 15 year Skoda that costs to maintain like one tire of this pile of rust</t>
  </si>
  <si>
    <t>If they ever make it back to the future remake, this should be the vehicle they use. Plus the stainless steel would help with the flux dispersion.</t>
  </si>
  <si>
    <t>5:30 Someone needs to tell Marques to adjust his mirrors properly. You shouldn't be able to see the side of your car in your mirrors, they should be adjusted to see your blind spot. Look up the Car and Driver "How To Adjust Your Mirrors to Avoid Blind Spots" article.</t>
  </si>
  <si>
    <t>For being so blunt with the Fiskar it's real interesting how lenient he was about Tesla's """Clever""" advertising. 
How about the clever little hundreds of miles of range missing? How about the safety ratings? How about the "don't let the indestructable truck get wet in the sun or it will be permanently stained?"
Is he just embarrassed because he already bought the top of the line model?</t>
  </si>
  <si>
    <t>You can be iconic without being rare. take the mini cooper or the Fiat 500.
PS great video, keep up the good work!</t>
  </si>
  <si>
    <t>Marques Brownlee, this comment is extremely important for you. Being a fan of your content for a long period, it's my responsibility to reveal the truth to you. There is no GOD but Allah, and Muhammad ( SAW ) is the last messenger of Allah. Just read the Quran for once, a learned personality like you will know what's the truth.</t>
  </si>
  <si>
    <t>"I'm getting dump truck vibes from back here" is a sentence I wish I heard more often 😔</t>
  </si>
  <si>
    <t>26:23 pt cruisers were so cool when they came out. Then they just because bland and went away. I remember them well.</t>
  </si>
  <si>
    <t>Bunch of Karens in the comment section. It’s new, of a design, to technical and to high tech for the close minded brain</t>
  </si>
  <si>
    <t>I think a couple things you may have missed in your evaluation. Number one the fact that it’s bulletproof just really shows you how tough the outer skin is you didn’t mention it’s the first vehicle on the road made with an exoskeleton and that’s why it’s bulletproof and by the way to make a truck bulletproof cost $70,000 if you have that done yourself. Number two the fact that it’s iconic it’s iconic because it doesn’t look like every other pick up truck out there and now all the other manufacturers know they don’t have to keep trucks looking the same. That’s what’s gonna make it iconic.</t>
  </si>
  <si>
    <t>I've never seen one of your videos prior to this and the Pixel Fold video (which is how I found your channel). Your videos are so well thought out and you're so pleasant to listen to - it's refreshing to see a person so young with qualities that make intelligent humans (thinking about the endless nonsense that exists on TikTok &amp; IG). You know what you're talking about and you narrate in probably the best way I've seen in a long time on YouTube. Definitely subscribed and looking forward to catching up on all the videos you've made already. Not at all surprised at the 18.6 MILLION subscribers you have. Just truly great content.</t>
  </si>
  <si>
    <t>VW Bug is iconic, once it was noteworthy but not for long.  Even the VW van was "Iconic".  When it becomes common it's normal and no longer 'special'.  
PT Cruiser had nothing but dubious style to offer, nothing special about it under the skin, just a cheesy, tinny Chrysler.</t>
  </si>
  <si>
    <t>So I get you are a mad Tesla fan boy, but I'm surprised you didn't say ANYTHING about the potential for rust in the stainless steel body.  Not a car for Australia, or anyone living within 2 kms of the ocean</t>
  </si>
  <si>
    <t>I’ve seen it a bit in L.A. it’s terrible looking and the paint is hideous.</t>
  </si>
  <si>
    <t>Even if Tesla used the cheapest 911, the Porsche is still at least $25,000 more than the CyberBeast.</t>
  </si>
  <si>
    <t>I love everything about how this video was shot and edited other than this, but does anyone feel like there was an almost uncomfortable amount of blur around the edges of some shots? There were a few shots, particularly scenes of Marques speaking directly to the camera, where I almost felt like squinting because it didn't feel sharp.</t>
  </si>
  <si>
    <t>How fast does this thing eat up tires? EVs burn through tires. Needing changed 20% more often and costing 50% more. I have to believe the cybertruck EATS tires.</t>
  </si>
  <si>
    <t>Back in the 70s and 80s a major criticism of North American cars was the over focus on style, while ignoring how a vehicle did its job.
So cars were larger than they needed to be in order to accomplish their purpose. Thus the move from 70s boats to smaller 80s cars with similar interior space,  better build quality, and higher efficiency.
Basically, what I'm saying is that the Cybertruck is the equivalent of a 1976 Cadillac convertible with horns on the hood (check out Boss Hogg's Cadillac in The Dukes of Hazzard).
It's all about style, with no attention paid to functionality. It's a joke. 
By contrast, the typical truck is a testament to form following function.
And the whole acceleration thing is massively overblown. While every car guy/girl loves speed and power, you're talking about performance you can't use, but which will drain the battery even faster.
Which brings me to the question of environmental concerns.
How is a truck that is grossly overweight, has limited cargo space and capacity relative to similarly sized real trucks, and is shaped like a building in any way environmentally responsible?
It's laughable.
Is it a technical tour de force? Yes. But anyone trying to argue that there's any rational basis for buying this thing is kidding themselves. It's the equivalent of saying a Mustang is a legitimate family car because it has vestigial rear seats.
The Cybertruck is a "pickup", but only in the loosest sense.</t>
  </si>
  <si>
    <t>0:12 there are so many cars with a curved chrome piece on the back that blind me, why is it aloud to for designers to put a literal mirror on the car that is curved so that it can reflect the sun into your eyes from any angle</t>
  </si>
  <si>
    <t>The Starting Animation &amp; Sound is way more Cooler then Entire Video.... Love it</t>
  </si>
  <si>
    <t>Holy. The production quality of this video is insane - felt like the top gear of tech videos</t>
  </si>
  <si>
    <t>I can imagine as a biker that the cyber truck is pretty terrifying. Tesla being all about safety, I nevertheless expect crashes to be absolutely horrifying. Not for the driver themself of course, but the victim.</t>
  </si>
  <si>
    <t>I know everyone hates the looks but Ive wanted one of these since it got revealed. It's so different</t>
  </si>
  <si>
    <t>LOL, "no arirplay of android auto" such a funny review</t>
  </si>
  <si>
    <t>As with most internet things, passionate hate are merely a vocal minority. I’ve loved the design from day one. My mom hates it, and neither of us are really truck people</t>
  </si>
  <si>
    <t>17:20 No it's not stock? 140 MP/h is definitely stock for anything with a Porsche badge... My diesel BMW 5-series is limited at 155 MP/h. And yes, that's GPS, so it says 265 kph on the speedo.
And also the cyclist - I completely get it. A car crash with a cybertruck will most probably kill the cyclist.
And to your reference to the Countach - it looks amazing, it drives horribly. And the Veyron actually has at least 900 produced, probably a few more. You will probably find 100 already in Monaco, another 100 in Dubai and at least a dozen in Hong Kong.</t>
  </si>
  <si>
    <t>cmmon, as a German I just have to say it: it´s engineering trash</t>
  </si>
  <si>
    <t>Just no.  As I kid I put iconic cars on the wall of my bedroom as motivation.  If I saw a kid nowadays with a cybertruck posters all over his wall I'd think we reallllly lowered the bar.  Your anecdotal evidence for the 80/20 spit on how people will react is also horribly bad.</t>
  </si>
  <si>
    <t>top gear didnt thrash all those cars around a track in their reviews because buyers were actually going to do that with the product, they were trying to assess how good the car was at doing car stuff; cornering, comfort, fun. To say that it doesnt matter that this truck is bad at truck stuff; towing, range, offroading, because most customers never do that stuff is a bit silly imo, especially when tesla continues to claim class-leading competency in these areas. 
Most customers of the 911 will not track it or command its full potential, but they buy 911s because they are nonetheless best at sports car stuff and you would not reccommend that I buy a golf GTI instead because I'm 'not gonna use that stuff anyway'</t>
  </si>
  <si>
    <t>an iconic rust bucket, a gigantic failure, designed by a man-child.</t>
  </si>
  <si>
    <t>● rust bucket: negative</t>
  </si>
  <si>
    <t>I cant think of any iconic smart phone and this thing is like it. It will become oboslete, lost value and age like dog shit much  to fast..There is nothing iconic about any Tesla car, those are mass production, super minimalist, sterile designed cars that are at the start of development of EVs, if EV survive.. Iconic cars usually are tied to emotions, achivements and history and this thing is just to cold and bland for anything like that.. Its just big piece of tech and tech gets old soon as new comes out..</t>
  </si>
  <si>
    <t>I want to imagine that the hand clapping sound at 17:25 genuinely perturbed Marques and he's going to try to solve it in future videos.</t>
  </si>
  <si>
    <t>I feel like Jason Cammisa might disagree with you about a car needing to be rare to be iconic. But then I'm not Jason Cammisa.</t>
  </si>
  <si>
    <t>We all know what the most important feature of the CyberStuck is. Its ability to break down anywhere without warning because it's badly designed.</t>
  </si>
  <si>
    <t>2024-04-04</t>
  </si>
  <si>
    <t>Marques, what dirt does Elon have on you, mate? 
Blink twice if he is listening right now. . .</t>
  </si>
  <si>
    <t>Honestly, my biggest issue with the cyber truck (and tesla in general) is the choice to prioritize a gimmick over efficiency. EVs are at a point where efficiency should be the priority, so the choice to trade the efficiency for the shits and giggles of having a truck that looks like it has ps2 lara croft tiddy graphics isnt indicative of a company that actually cares about delivering the best products. I hope this is a one off with tesla.</t>
  </si>
  <si>
    <t>no, it's not stock...😄</t>
  </si>
  <si>
    <t>● stock: negative</t>
  </si>
  <si>
    <t>Dude, you're literally a CT's salesperson 2mins into the video. It's a cringe.</t>
  </si>
  <si>
    <t>● dude: negative</t>
  </si>
  <si>
    <t>I guess you don't know anyone that moves or works construction or does gardening or BIG shopping?  I rarely tow but always have had a truck for the utility of having the bed available.</t>
  </si>
  <si>
    <t>It’s a electric El Camino. Nothing new to see here. This has already been done. It’s not a truck 😂</t>
  </si>
  <si>
    <t>I feel like with his look and the pause-- He said Iconic when he wood have rather said something like its a POS claptrap deathbox on wheels but at least its expensive...</t>
  </si>
  <si>
    <t>I think I understand why, access being super important and all that, but I’m still disappointed there wasn’t a bigger mention of all of the other reasons someone would give you a thumbs down besides “car ugly”. Like: driver safety, safety for other drivers on the road, escapability, material durability, service experience. You know, the things most people who are buying a car would want to know. There’s so much more to a car than “wow fast nice screen!” And we shouldn’t review a car like it’s a phone, because it’s not.</t>
  </si>
  <si>
    <t>Can’t wait for tesla to make it in green , remove the doors and strap a machine gun at the back. 
Then Master chief would be proud lol</t>
  </si>
  <si>
    <t>Awesome video! Keep up the great work!</t>
  </si>
  <si>
    <t>ugly car from a company notorious for poor manufacturing and quality control, fronted by one of the worst people in the world.</t>
  </si>
  <si>
    <t>This is one of the most high quality videos I’ve ever seen</t>
  </si>
  <si>
    <t>This isn't a review. It's a glorified ad. It mentions almost none of the myriad of critical issues in detail, just cramps a few of them in the summary in the end. It's extremely unsafe, it's poor quality, and most importantly it's an idiotic vehicle that has next to no realistic use case.</t>
  </si>
  <si>
    <t>Teslas are regular traffic, the people who buy them don't actually have money but think Teslas make them appear wealthy. It's a status symbol for pretentious humans.</t>
  </si>
  <si>
    <t>When people do it it's called peacocking. Does not mean it's iconic</t>
  </si>
  <si>
    <t>So obvious he’s got stock in the is. Shameless</t>
  </si>
  <si>
    <t>The 2014 and 2015 Stingrays did the same thing before production picked up.</t>
  </si>
  <si>
    <t>This is what happens when you give an overhyped electric car to a techtuber who knows nothing about actual cars.  Please stick to phones and laptops, this aint your forte.</t>
  </si>
  <si>
    <t>Great video, thank you sir.</t>
  </si>
  <si>
    <t>It's "Iconic" because it looks like no other car ever mass produced. Which means its eye catching. Good or Bad. And the amount of videos showing its arguably terrible build quality speaks for itself on if its a good vehicle and worth its price, which it really isn't unless you don't care about that.</t>
  </si>
  <si>
    <t>Hey man, I have to say that I love your videos and not just for the content which is awesome but for the research and thought that you put into each one of them! I am extremely impressed by your ability to communicate and the way that you present your content! Keep it up :)</t>
  </si>
  <si>
    <t>The front of the car isn't good at all. There's a reason cars aren't shaped like battering rams unless they're made to be battering rams.</t>
  </si>
  <si>
    <t>Production quality wise it is the best MKBHD video but content wise it is not the best video far from it, lack of mention of security is concerning specially about pedestrian safety which needs to become  a discussing topic on such big channels</t>
  </si>
  <si>
    <t>For next 1.April please make a review of a paper notebook with basicly endless battery life and "it literally feels like paper ". And you can scan the paper to get it into the cloud! I would call it the IPaper Pro.</t>
  </si>
  <si>
    <t>"it's not the lack of crumple zones.. oh wait yeah that is pretty dangerous actually."</t>
  </si>
  <si>
    <t>Weather or not a truck is any good depends on how you intend to use it. To me, it's just another tool. I want the most practical truck for my construction business. I don't give a damn about how it looks. Definitely not a fan of Tesla's sloped bed sides - would make putting anything over the side or getting something out of the front of the bed an extreme annoyance and would really piss me off.  If I can't put a 4 x 8 sheet of plywood on the floor of the bed and close the tailgate - useless for my purposes. I punctured a gas tank on a F150 on a rough site - the replacement was about $1,935. To replace the Tesla battery back itself with all modules in it would be around $16,000.  A windshield for a Ford F150 will cost about $700. while the Cybertruck retails for $1,900.  I know it's because of the electronics in the Tesla glass but how do those electronics help my carpenters put more money in my pocket? Now we also have to factor in insurance costs. Insurance companies are steadily raising their rate for EV's because of the ridiculous repair costs. Let's face it, the Tesla truck doesn't seem like it's going to be a long term player in the construction business. More like a novelty item for those that would use it for anything other than your run of the mill pickup.</t>
  </si>
  <si>
    <t>I hate to unsubscribe because I like his reviews on most things but I'm so sick of him being such a shill and fanboy for Tesla and Elon Musk.   
He points out some very serious issues in the first video and then still says he would rather be in the cyber truck then the other ones that aren't pieces of crap like the cyber truck.</t>
  </si>
  <si>
    <t>Marques, just highlighting something because it’s the second time I’ve heard you make the same mistake. You say “yaw” when what you mean is “pitch”. Yaw is rotation around the vertical axis and pitch is rotation around the lateral axis. Just a bit of constructive feedback.</t>
  </si>
  <si>
    <t>I think in when you talk about vehicles being Icon and people stopping to stare at them, a few come to mind. When the Beetle was re-leased as the new Beetle, at first we got so many people stopping to stare at us and wave to us, it was hilarious but over time it wore off and now you see very few on the road. And I can say the same for the Mini Cooper. Now both of these are older vehicles that have been re-envisioned and yet they were iconic and people were excited to see them, so not brand new like the CyberTruck, but still will be the same feeling over time.</t>
  </si>
  <si>
    <t>The most dangerous thing is the lack of crumple zone. But MKBHD is way too friendly to Elon to point that out.</t>
  </si>
  <si>
    <t>● crumple zone: negative</t>
  </si>
  <si>
    <t>When the production value and planning is so good - that you cannot stop watching the video on repeat. ☕️</t>
  </si>
  <si>
    <t>● planning: positive
● production value: positive</t>
  </si>
  <si>
    <t>I would say it is Infamous more then iconic. Also I am free to say it is ugly and will not spend that much money on something I see as ugly. Most people from what I see who are getting it are in the "look at me camp". It is impractical and roundabout paths had to be made to work around the horrible design. I want the engineering in something usable. So much wasted space....</t>
  </si>
  <si>
    <t>Cybertruck will become a meme in the future, for being a horrible ugly failure.</t>
  </si>
  <si>
    <t>yes it is iconic. its also shit</t>
  </si>
  <si>
    <t>I really enjoyed that last bit about Iconic design.... The PT got crazy buzz and lines at the Chicago Auto Show.  And really it's meh.... This.... Well this might be something else.  I thought it was cool .. then it came out and I was thinking the Rivian looked better... Now you made it look cool again.  Keep up the great work...</t>
  </si>
  <si>
    <t>Short cute chicks with daddy's money who don't know how to drive and can barely  reach the pedals are the main customers of trucks in Russia.</t>
  </si>
  <si>
    <t>Cyberstuck</t>
  </si>
  <si>
    <t>Iconic?..it looks like a Chip Fryer...just a vanity project for People with an excess of Funds.
it is a slightly better design than the Sinclair C5.</t>
  </si>
  <si>
    <t>I reached for my keyboard to comment about my experience owning a 1st year PT Cruiser and at that moment, you made the comparison.  My PT ended up being a lemon and it was bought back. I replaced it with a Grand Cherokee.  The novelty had worn off.</t>
  </si>
  <si>
    <t>Do not be fooled into thinking that because this car makes heads turn, it is desirable or good. A raving junkie in the corner of the train compartment will get the same reaction. This car's looks and resulting lack of safety sucks — we all feel it. Don't let words like "iconic" erase that.</t>
  </si>
  <si>
    <t>The mismatched finish from front to rear door, like the brushed finish runs in different directions, is differnt guage or whatever. It reflects light completely different and one seen, cannot be unseen.</t>
  </si>
  <si>
    <t>NO. It's NOT going to be equivalent to a "PT Cruiser" in the future! How dare you, Brownlee</t>
  </si>
  <si>
    <t>As a full-size truck owner for the majority of my life, I can honestly say people buy big trucks for one overwhelmingly simple reason:  They're comfortable.  They're not some tiny thing with a harsh, uncomfortable ride, a cramped, claustrophobic interior, little to no headroom, and only space enough for a lunch box or two in the trunk.  Full-size trucks have a very smooth ride, they're quiet, there's plenty of room for everyone to be comfortable, and if/when you need to haul or tow something, you've got that covered.  They're also extremely heavily built and thus pretty safe for those traveling within.  They've also come a long way in terms of design and environmental creature comforts.  They're just better in every way than they used to be 20-30 years ago.  They're also extremely reliable and will last a very, very long time. 
So, yeah, you can get a Raptor or a TRX if you've got the cash, and they're very capable of doing amazing things off road, but they probably never will.  They just look amazing, so people want them, and that's fine.  You don't have to need to haul or tow something in order to justify owning a truck that can do those things.  If you want a vehicle that's safe, comfortable (even luxurious in some trims), and more capable than most things on the road, you buy a full-size truck.  
The Tesla Model X has been gliding silently through my dreams for years now, and I would dearly love to have one.  The Cybertruck?  I actually like the design, but I don't like that they shrank it so much from the prototype.  I'm sure that won't change, but it'll be interesting to see what does change in the future as these things continue to be mass produced and evolve.</t>
  </si>
  <si>
    <t>Only a matter of time until the Police start driving the Cybertruck to patrol the city streets. 😊</t>
  </si>
  <si>
    <t>No, not iconic. It's a catastrophically abhorrently bad design from a technical perspective and should never be allowed on the streets and therefore will never make it to europe.</t>
  </si>
  <si>
    <t>now Tesal in my eyes are over raided. Dont have the range to match any pickup on the road. Margues ill take my 2011 F150 on the road to you. Then we will drive our own trucks on the same roads back to my home city bet you that ill get there days ahead of you an to make it fair ill tow a car behide me.</t>
  </si>
  <si>
    <t>This video is spot on. Really well done.</t>
  </si>
  <si>
    <t>steer by wire is overrated because if your battery dies while driving, not only will you have no throttle, but you wont have any steering either, so instead of being able to pull off the road, you will crash because there is no way to control the vehicle.</t>
  </si>
  <si>
    <t>Musk is a unstable fool. Until millions are delivered its all speculation that can go under</t>
  </si>
  <si>
    <t>What an awesome honest review still love the cyber truck but I have a much more realistic idea of its capabilities.</t>
  </si>
  <si>
    <t>What an AWESOME review, marquees!! Really different and insightful</t>
  </si>
  <si>
    <t>I can't imagine being a refrigerator designer and being insulted this way on the regular. So harsh.</t>
  </si>
  <si>
    <t>I remember the New Beetle from the early 2000's had a similar effect as the PT Cruiser around the same time. We were all familiar with the old VW Beetle, its an automotive icon. Then this new car comes out, especially as cars in the 90s had gone through the 'melted cheese' design era of soft curves, and sloping shoulder lines. The New Beetle was round, but it was geometric. It was upright and tall for a small car, headroom like this was unheard of in a compact. Once they hit mass production, they were just another car on the road, but seeing them at first release was a cool sight, kind of like the Cybertruck now.</t>
  </si>
  <si>
    <t>This car makes zero sense from a practical or aesthetic purpose for me as a consumer now that I know a lot about it (I put down a deposit way back when it was first announced btw). I'm also one of the millions of consumers who no longer wants to give Musk their money. If CyberTruck helps Tesla's evolution as a truck manufacturer, I could see the upside; like if there was a Model T Truck-Tesla next year that used the insights they gleaned from this monstrosity without being...this monstrosity.</t>
  </si>
  <si>
    <t>i am really surprised by such a low views on this video even after 4 days, especially for an mkbhd video.</t>
  </si>
  <si>
    <t>8th grade, science class. We made rocket cars using wooden or so blocks and even had a competition. The classroom had a lot of aircraft simulator hardware installed in the classroom</t>
  </si>
  <si>
    <t>2024-04-05</t>
  </si>
  <si>
    <t>The PT cruiser was absolutely beautiful. I wanted my mom to buy one so bad just so she could have one and that I can be driven around in one. It was just so much different then anything else. If the cyber truck turns into another version of that car then Elon did it again.</t>
  </si>
  <si>
    <t>The Cybertruck design is FUTURISTIC 🥰_x000D_
If you are a fan of "old" models, the beautiful cybertruck design will most likely cause you rejection. However, people who love new experiences and enjoy modern designs find it beautiful, that is very apart from the fact that it is made bulletproof, that is, it will resist the attacks of criminals who currently work in packs and well armed.</t>
  </si>
  <si>
    <t>Can we give the animators a round applause!? stellar work here!</t>
  </si>
  <si>
    <t>repairability 0%, also the sharp edges omg, pop up headlights were banned because of the sharp edges and here tyou have a fcking truck that is literally like a giant geometry square</t>
  </si>
  <si>
    <t>Hey i need surgery if you willing to help reply or at least thoughfully pray for me ❤</t>
  </si>
  <si>
    <t>people are going to talk to you because you're marques brownlee. you're a rock star.</t>
  </si>
  <si>
    <t>Hey Marques, this same panel gap issue was on my Ford Mustang Mach-E passenger side. Same cause as well, loose door latch on the frame, not torqued completely. Sounds like its not Tesla specific but something that can just happen in the manufacturing of cars during that step.</t>
  </si>
  <si>
    <t>For me there's only one thing that's great about Tesla, their nationwide super charger system. The screen shit inside is too minimal, the interior  is ugly, the build quality is not enough, but most importantly the CEO is a terrible human. Every single positive part of Tesla is overshadowed by him. They need to fire him. I just can't get behind the idea of getting a Tesla. Especially with him involved.
I'm in agreement with the cyclist.</t>
  </si>
  <si>
    <t>In socal seeing a few a day. It wont ever get the pt cruiser effect. People didnt freak the hell out over the pt they thought it looked a little different. People are crashing to get videos of CT still. Even after initial hype wears off it will be iconic the way porche body shape is, or mini cooper, or vs bus / beetle, it will become one of the new shapes every one knows, and 80% love 20% hate maybe the ratio shifts in time either way, it wont ever be deemed in the same status as a pt any where outside this video and that comment 😂</t>
  </si>
  <si>
    <t>I dunno man theres no way you can put this overpriced unused n64 asset in the same breath as actual iconic vehicles. Way too much slobbering on elon's stick shift here &amp; on the channel overall. Unsubbed 🫰</t>
  </si>
  <si>
    <t>They forgot that a truck is meant to carry stuff. Not a working tool, just another fad from the raging X man</t>
  </si>
  <si>
    <t>This video aged badly. So many reviews of actually real world usage of this truck and how cheaply made this thing is and how they lied about the tent that comes with it and how bad quality it is.</t>
  </si>
  <si>
    <t>Those people pointing , they were just pointing out all the fingerprints</t>
  </si>
  <si>
    <t>A very ugly product!!!</t>
  </si>
  <si>
    <t>As the owner of 2 Model X’s who has been very happy with them- and holding a deposit for a Cybertruck- I don’t plan to buy it.  Way too many production flaws and as much as I think it’s cool- and like the stainless look- the rust and fingerprints would drive me nuts. I hope Tesla sells millions of them but for me, no thanks.</t>
  </si>
  <si>
    <t>Saw one today on my walk, which was cool, but didn't pay it more than a passing glance... prefer that one truck pulling a passenger aircraft... the good and classic Chevy trucks, built to outperform and outlast. I intend to buy a truck and install a 4L80E transmission for the same reason as its the improved transmission for the Chevy Squarebody, the one pulling the 747 Plane, and yes, that was legit.</t>
  </si>
  <si>
    <t>80:20 joy-disgust ratio? Highly doubt it. The majority of those 80% most likely think that the cybertruck driver is a clown. On top of that, there are so many people who know nothing about the car and might seem excited, i wonder what would happen if you would actually tell them what kind of piece of garbage the car is and how dangerous it is? My biggest pet peeve about this video is how you spent the majority of time discussing things that are not important and barely glanced over things that make this car a dangerous, overpriced piece of garbage</t>
  </si>
  <si>
    <t>From a boy to a man, Marques came from long way, the quality of this video is stunning !!</t>
  </si>
  <si>
    <t>It is so flat perfect for gluing solar panels on the surface</t>
  </si>
  <si>
    <t>Phenomenal video Marques!!!!</t>
  </si>
  <si>
    <t>I have seen the Xiaomi one and this ugly thing on the same day🙂</t>
  </si>
  <si>
    <t>Hey just wanted to say that this is, objectively and subjectively, a top tier video. Really enjoyed how thorough you were on this one</t>
  </si>
  <si>
    <t>Iconic is the VW bug, the Ford Mustang, Ford F150, the Chevy Corvette, the US Army Jeep, etc.  Cyber Truck...not so much.</t>
  </si>
  <si>
    <t>It was hard to press the dislike button. But not talking about the safety of these disgusting kill machines is absolute ignorance. No number of B rolls will compensate the lack of talk about safety in this video. This is a detriment to pedestrains and is sure to trailblaze an upsetting trend of huge fast kill machines</t>
  </si>
  <si>
    <t>8:38 My Model Y had the exact same issue. Tesla mechanic came and fixed it.</t>
  </si>
  <si>
    <t>Well.... The Cybertruck is also not crash tested. SOMEHOW they managed to arrange it so that Tesla gets to decide for themselves whether its safe or not. Obviously because it will not pass a regular crash test.</t>
  </si>
  <si>
    <t>Dude I like you and I like your work. But that truck. Eh. I encountered one in real life recently in a parking lot. I really didn't like what I was seeing. The angles on this thing are dangerous to peds, cyclists, and smaller vehicles. I cannot get past the potential dangerousness of it to enjoy it otherwise. It's not only this truck. But the trend amongst makers of mid/large SUV'S and trucks to have these blunted (vs sloping front ends) making them appear more like large tractor trailer trucks is ridiculous. I have a Jeep and a Miata (that was rear ended today by a Chevy truck with this design) and in the two seater, drivers of these vehicles bear down very aggressively with their lights blinding me. My partner and I have had several rear and side enders with these trucks. She was driving today when it happened. I spoke with a coworker who had a similar vehicle and rides motorcycles and he emphatically voiced the same concerns. We both love two and four wheeled vehicles but the C.T. is is flat out dangerous to others. This thing is worse because it literally has no front bumper. I don't see how it even passed safety standards. Or where they made to go away to please E.M.</t>
  </si>
  <si>
    <t>I saw one at the homedepot yesterday. It looked like a stainless stick oven 😂 They could've coated with gold to make it look cooler</t>
  </si>
  <si>
    <t>Everyone forgets that Elon just stole Tesla from two other guys who made the company.  And then he makes a nightmare truck that will hurt everyone else in an accident.  Thanks Elon!</t>
  </si>
  <si>
    <t>I dont like being beta. I like being alpha.</t>
  </si>
  <si>
    <t>● alpha: negative
● beta: negative</t>
  </si>
  <si>
    <t>Duh of course people are going to stare at something new or different.</t>
  </si>
  <si>
    <t>Super Informative and balanced Marques, I only stumbled across your channel a few months ago it is clear why you are so popular, huge respect and thanks</t>
  </si>
  <si>
    <t>When you cut out all curves, what shape do you have left:@&amp;*%</t>
  </si>
  <si>
    <t>Hey Marques, please consider doing video on xiaomi 14, presently its the best compact phone in market</t>
  </si>
  <si>
    <t>2024-04-06</t>
  </si>
  <si>
    <t>Well, Air Jordans are still inconic and everyone wears them. I don’t think the rarity will matter. This is a revolutionary design.</t>
  </si>
  <si>
    <t>Am I wrong in thinking the only reason the steel is "safe" is because it weighs 3 tons? If it gets hit by another 3 ton vehicle, whoever is inside is going to get rocked. Why have we allowed this trend in vehicles?</t>
  </si>
  <si>
    <t>● steel: negative</t>
  </si>
  <si>
    <t>It's the face mask of the iron man. It is a crap car.</t>
  </si>
  <si>
    <t>Marques... Bro... This is the third video on this and you try so hard to mitigate how much of a shit show this car is... You sure you're not being paid</t>
  </si>
  <si>
    <t>Just as well it's not coming to the UK - people wouldn't be able to stop laughing - not good when we're supposed to be concentrating on all those pot holes that we're trying to avoid.</t>
  </si>
  <si>
    <t>● pot holes: negative</t>
  </si>
  <si>
    <t>Hay Marques, can you make an in-depth review of the new Xiaomi 14. Think it's a killer phone for the price !</t>
  </si>
  <si>
    <t>Really thought for a second that he is going to pull out a Gun 6:45</t>
  </si>
  <si>
    <t>● gun: neutral</t>
  </si>
  <si>
    <t>Yeah, but Countach is beautiful; Cybertruck and  Veryron are weird looking.</t>
  </si>
  <si>
    <t>I'm waiting to see what you want to say about iphone se4 and pixel 8a 🤔</t>
  </si>
  <si>
    <t>Iconic??? The Lo-Res car, and the process that led to it, was/is iconic! The Lo-Res pickup truck is just an embarrassing imitation!!</t>
  </si>
  <si>
    <t>That truck is utter trash the design is so horrible on original just something out a 1984 sci-fi movie. It’s brand new and already looks outdated 😂</t>
  </si>
  <si>
    <t>This is an unexpectedly positive review with very few mentions of any criticisms other reviews have been levying at the car. Where’s the discussion on the safety of this car, both for the driver and for others on the road? Or the build of materials degrading after only 500 miles for many drivers? Or why are so many passes given for unfinished features for this practically six figure vehicle? It’s a very well produced video but it doesn’t really feel like a review at all.</t>
  </si>
  <si>
    <t>Yeah I was wondering about the DAC and AMP quality that is built in to this truck and what's the speakers type and quality and resistance in ohms? And is it a surround system or just stereo?</t>
  </si>
  <si>
    <t>This video is ICONIC. Fire man, as always.</t>
  </si>
  <si>
    <t>This is the best MKBHD video I’ve ever seen. Forget the fact that it’s about the cyber truck I’m talking about the writing, cinematography, the editing, and those transitions 👌🏻
The crew at the studio absolutely killed it!
I want to see more videos like this. I loved all the walking and moving camera shots outside. 
I don’t know what you would call this type of video but I think you should do more videos in this style!</t>
  </si>
  <si>
    <t>This is not a review. This is an ad. How is visibility? Range? How long is the tray? You didnt mention a single negative without trying to spin it as a positive?</t>
  </si>
  <si>
    <t>12:04 short list of trucks for towing, none of them are electric" according to Rivian and Ford both the RT1 and Lightening can tow, i didn't check the Hummer or Wrangler if you want to consider those electric trucks but would be surprised if they had 0 towing capacity.</t>
  </si>
  <si>
    <t>Love your videos, “keeping it real”!</t>
  </si>
  <si>
    <t>First 30 seconds of talking was crap. The car is a junkheap pushed by a man with the mentality of a 10 year old and a very bad drug habit. This thing rusts like mad and is very poorly designed. It is NOT iconic.</t>
  </si>
  <si>
    <t>I think I was just tricked into watching a twenty-eight minute long Cybertruck commercial. 
I feel cybercukt.</t>
  </si>
  <si>
    <t>Tesla understands social media marketing. They could have made a completely fair, honest, reasonable video about how quick the cybertruck is, and it would have gotten no attention. Instead, they made a video that was intentionally misleading but still impressive, and now it's being replayed to massive audiences in reviews all over social media, for free.</t>
  </si>
  <si>
    <t>Franz Von Holzhausen once again proving he's a terrible designer. None of his vehicles look exceptional for the price, the roadster is very difficult to screw up but very generic.  He's basically a Mazda guy who lucked out and got in early with Tesla.</t>
  </si>
  <si>
    <t>I'm not a Tesla fan at all, mainly because i don't really like the design of any of their cars (don't particularly like Musk, either). However, i do think the designer(s) of this hulking piece of metal have been very lazy. It's like they've just binge-watched hours of Robocop-type shows and come up with this. The 6000 SUX is something i vaguely remember.</t>
  </si>
  <si>
    <t>i can listen you all day Marquees
great video as always</t>
  </si>
  <si>
    <t>I don't know about you guys in the US but here in Europe this thing won't even be sold (which I don't really care about - most cities are too narrow for trucks anyways) because of safety regulations, especially for pedestrians. Is that a concern for you?</t>
  </si>
  <si>
    <t>Whoever did that intro graphic, you KILLED it</t>
  </si>
  <si>
    <t>● intro graphic: negative</t>
  </si>
  <si>
    <t>Depending on where you live, Teslas are still pretty uncommon. I always notice them on the road because they’re not common and they’re unlikely to ever be unless you live in LA.</t>
  </si>
  <si>
    <t>I feel your description of “iconic” is the same as what we saw with the Range Rover Evoque. Looked insane and then more and more common until it was a normal car</t>
  </si>
  <si>
    <t>2024-04-07</t>
  </si>
  <si>
    <t>If you liked the rear view of the Pontiac Aztek, you'll love the rear view of the Cybertruck.</t>
  </si>
  <si>
    <t>Is it a paid promo?
The amount of effort Marques put on this video is out of the world.
He tried hard not to contradict much with original thoughts on the previous video and still sound to be an ad for the Truck.
He didnt mention a single negative without trying to sound it as a positive. (Including the price,boollet proof, performance etc.)
He didn't even review the truck apart from hand picking few positives and white washing the negatives he said last time.
This video is not in his AF channel but his main channel for much much bigger audience.</t>
  </si>
  <si>
    <t>I just really hope that if this thing comes the the EU, it wont start a truck culture here, we dont loke trucks at the moment and thats a good thing, makes our roads safer, but frankly, I dont want the cybertruck to even come here at all</t>
  </si>
  <si>
    <t>Ok now i think the social problem you mentioned it happening because a celeb youtuber is inside the car lol</t>
  </si>
  <si>
    <t>6:30 Stainless steel is not only overrated, it's undesirable (because of weight). I would have favored aluminum sheet (even if a little thicker) than stainless sheet. I expect in the future the stainless will be abandoned... and the styling changes aluminum will offer will be leveraged.</t>
  </si>
  <si>
    <t>Are you F’ing kidding me?! Tesla creates a truck that accelerates faster than most half a million dollar super cars built for racing and you’re calling the performance of this thing overrated? I’d hate to be in a relationship with you. Impossible to impress apparently.</t>
  </si>
  <si>
    <t>When he said “don’t go getting any ideas it’s invincible…” I halfway expected the title card to pop up.
Iykyk</t>
  </si>
  <si>
    <t>12:00 The percentage of commercial and industrial trucks used for hauling has to be near 100%. Try  to find one without a hitch. That goes for the yard guys all over the place pulling their mower trailer, and the ones that need it just occasionally to pull a load of lumber, drywall, rental equipment, etc. Also, these would likely not be bothered too much by range. They're seldom going more than 100 miles per day. Hauling is a non-issue... unless you're in the FUD business.</t>
  </si>
  <si>
    <t>I think we need more tech like the cybertruck, or even ideas like it. Dare to do things radically different come what may.</t>
  </si>
  <si>
    <t>10:40 Headlights are problematic in snow. The snow packs over them and they're not heated. Ask anyone who has driven one in a blizzard. You "have" to get out and clean them off periodically.</t>
  </si>
  <si>
    <t>16:20 Is the Cybertruck limited at top speed by software? What does the Cybertruck torque curve look like compared to the 911? 17:05 "...electronically limited top speed...". Where did it hit that limit. One reason electric motors don't need gears is because of their torque curve. ICE needs gears to "get out of the hole" (i.e. to get started). They have little low-end torque.</t>
  </si>
  <si>
    <t>It was a similar feeling when the 3/Y were released.
You saw one and you were thought "OMG it's the new Tesla"
Now you might see it and think "it's a Tesla" but it's less of a wow" and more of a "that's cool"</t>
  </si>
  <si>
    <t>am i the only one who notice that someone writes "CT1" on the window????</t>
  </si>
  <si>
    <t>5:40 At high speeds the steering actually "crabs" when changing lanes. The back wheels and front wheels turn the same amount in the same direction.</t>
  </si>
  <si>
    <t>Iconic is such an overused term these days, half of Huckberry’s inventory is “iconic”.</t>
  </si>
  <si>
    <t>● iconic: negative</t>
  </si>
  <si>
    <t>Can you make a video on the Zune 30GB?</t>
  </si>
  <si>
    <t>Thanks for the great insights @mkbhd it was well informative and you are truly the best Point, Blank, Period! ❤</t>
  </si>
  <si>
    <t>Driving a Porsche on a drag strip is such an american thing to do !  Porsche belongs to a proper race track with turns - and Nordschleife is it's home ground. What a waste of a perfectly good Porsche ;-)</t>
  </si>
  <si>
    <t>Actually REE has been producing the steer by wire truck chasis for a while. But is going for a different market.</t>
  </si>
  <si>
    <t>I think it is stupid, because the stainless steel is going to mark and rust, the tray is too small to be useful. All the other features are cool.</t>
  </si>
  <si>
    <t>● tray: negative
● stainless steel: negative</t>
  </si>
  <si>
    <t>The most genius aspect of the cybertruck bodywork is that Tesla has convinced the world that no design is the best and coolest design. Way easier for production and cost purposes. Tesla is saving a ton of money on stamping out these boring shapeless body panels.</t>
  </si>
  <si>
    <t>OK, that opening, graphic, sequences, boss!</t>
  </si>
  <si>
    <t>2024-04-08</t>
  </si>
  <si>
    <t>ICONIC. No, I don't think it's going to take the same path as the PT Cruiser. The difference is that the PT Cruiser was actually a piece of junk, sharing the same platform as the Neon. The Cybertruck is not.</t>
  </si>
  <si>
    <t>That's not a truck. That's a bastardization of a useful vehicle. As with all Teslas, the powertrain and battery are top of the line. But the cabin and exterior are Fisher-Price potato chip quality garbage. It's a modern day DeLorean. And it's Tesla's first version of a vehicle that will eventually go out of style. "Cyber" is already out of style. Tesla is doing the same thing GM does with it's own brands that have died Pontiac, Buick, Oldsmobile, Saturn, Hummer, Geo, etc. Tesla will have to discontinue the CT when people stop buying it. It took Tesla WAY TOO long to come to market after it's announcement.</t>
  </si>
  <si>
    <t>This is one of the best videos you have ever done dude. Wonderfully executed</t>
  </si>
  <si>
    <t>That thing looks like an Aliexpress novelty PC case made from recycled scrap metal. Ironically I would bet that it will eventually end up in a Chinese metal and electronics recycling facility. Industrial dishwashers are made from higher grade stainless steel than the body of that truck. Anyone with knowledge of metal compositions can tell you that stainless steel has several grades and anything other than 316 grade stainless steel which is the highest grade, 316 grade stainless steel is actually mandatory grade for work surfaces that must be used for any commercial or industrial kitchens in many regions, since it doesn't corrode or rust so it can be used for food prep and not become rusty when exposed to salt and water which are the most common kitchen ingredients but also what will make exposed steel or cheap stainless steel to rust. The cybertruck body is made from 300 grade stainless, which will definitely rust when driven in the rust belt during the winter, especially if taken on salted highways in the winter. The choice to use 300 grade stainless maybe because of cost or weight, but the same process is used to fabricate and cut panels to shape 300 grade stainless and it wouldnt be any more difficult to create the body from 316 stainless steel which is actually rust resistant, also easier to clean, and 300 grade stainless is only slightly more durable than just a standard sheet metal. I have a garbage can thats made of higher grade stainless steel than the Cybertruck.</t>
  </si>
  <si>
    <t>pt cruiser is the ugliest "car" on the planet(along with pontiac aztec)...The comparison here with Tesla as iconic and pt cruiser is a little stupid...</t>
  </si>
  <si>
    <t>I love this video, really high quality, good points and feels complete in a way; Only downside is that yes they choose to race it against the "weakest" porsche, but also it's the most similar for pricetag to go against, so it doesn't feel that unfair. Of course the fact they beat it only for half race it's a bit of a cheating but yes, it's to make a point, not to assume you should go to track with it</t>
  </si>
  <si>
    <t>Iconic looking??? 
Ironic looking more like it.</t>
  </si>
  <si>
    <t>● iconic: neutral</t>
  </si>
  <si>
    <t>The best way to clean stainless steel,.... ZERO WATER,... it's the minerals that make stainless steel look "fingerprenty",... use ZERO WATER,... work great on a stainless steel fridge as well.</t>
  </si>
  <si>
    <t>this car should be cheaper than prius.  look at these cheapeast materials. cheapest plastic on bumpers, sheets of aluminium , look at the lack of complexity of stop lights; they are just the cheapest components from chinese market. there is literally nothing is the interior. and they trying to pump hype into it and sell it for premium price. I imagine a german car designer looking at this garbage</t>
  </si>
  <si>
    <t>Beautiful Video- we get ours in a week. How have you been keeping yours clean?  Im OCD with fingerprints!!</t>
  </si>
  <si>
    <t>Iconic? Sure. Dont think you'll like what it's iconic of.</t>
  </si>
  <si>
    <t>2024-04-09</t>
  </si>
  <si>
    <t>🤔Hummmmm…Toyota did a the iconic look already… with the 1984 Toyota Previa…my grandfather bought the very first model…and…I remember back then…we were always stopped by police…just for them…to ask about the van…because…it was a shape and look…at the time…that no one has very seen…😅</t>
  </si>
  <si>
    <t>So you’re saying that €60 Mike Tyson can still go toe to toe with a 20 year old boxer he just might not win in the long run but the fact that he’s 60 years old and still can hold his own is impressive</t>
  </si>
  <si>
    <t>In a few years, these refrigerators are likely to become e-waste after the initial novelty fades and the social media algorithm shifts to the next product.  It's too early to call this iconic...</t>
  </si>
  <si>
    <t>Didja see the video of someone smash and grabbing a Cybertruck?  Dude couldn’t cut thru the glass. Cybertruck is smash/grab proof.</t>
  </si>
  <si>
    <t>Waiting for someone to put refrigerator magnets on it!</t>
  </si>
  <si>
    <t>● refrigerator magnets: neutral</t>
  </si>
  <si>
    <t>It's not good looking lol. Don't kid yourself.</t>
  </si>
  <si>
    <t>Fact of the matter is, this is a truck that sucks at towing long range, going off road- basically all the things a truck should do. Oh, and you'll have to wait a long time to get one after paying. Rather get a Ram TRX.</t>
  </si>
  <si>
    <t>My ultimate issue with the Cybertruck is honestly more of an issue with Tesla and this new wave of "techie" vehicles overall: longevity. All the software and touchscreens replacing perfectly functional features (such as doorhandles!) seems to me a hundred more ways a car can break. If I buy a car I hope it will last me at least the better part of a decade. With Teslas, I can't see it lasting more than a few years before they shut down the software, or worse, something breaks and is no longer supported, and then I have to buy a new car again. It's all just a vanity purchase rather than a practical vehicle.</t>
  </si>
  <si>
    <t>I love this thing because it’s different. To that point, F150s, RAMs, Silverados and Sierras are god awfully ugly and dated. Some of the trims on those trucks are cool but you’re going to spend high five figures to upwards of 6 figures for those trims.</t>
  </si>
  <si>
    <t>The irony of a black man praising a Tesla vehicle. If you know, you know</t>
  </si>
  <si>
    <t>I don’t blame the people for recording the cybertruck. If I saw a refrigerator that had wheels I would to.</t>
  </si>
  <si>
    <t>The VW Beetle, Nissan Skyline,  Mercedes SL are some examples of iconic mass produced cars. So it can happen. 
But the cybertruck will need many more years till there is consensus it's an icon. But for now it looks an iconic design so far. Great vid!</t>
  </si>
  <si>
    <t>Very thankful, that in Germany it's not allowed. As a pedestrian and bike driver I would feel and probably be even more unsecure than next to a classical medium sized SUV...</t>
  </si>
  <si>
    <t>i mean, it's so ugly you can't look away</t>
  </si>
  <si>
    <t>I think a vehicle to compare it to when you say "Iconic" would be the Hummer. I remember when it first came out it was a big deal, than kinda calmed down over the years. I think the Cybertruck is gonna be very similar.</t>
  </si>
  <si>
    <t>Thank you so much for sharing much appreciated indeed.
Cybertruck comes to give a boost into a pick up trucks market in reference on style..dynamic..Safety plus the different kind of tech which with the years to come will become even Better….what persons called competition is a just a weak word because no matter what all companies could share with Tesla Cybertruck much more powerful quality on the way…Everyone Could Win…
Walk and Drive in Beauty….</t>
  </si>
  <si>
    <t>I think the Cybertruck is something like a G-Wagon. In theory it could go offroad but no one does it. You buy it because its cool.</t>
  </si>
  <si>
    <t>Instead of being honest about Cybertruck, Marques is worried about what Lunatic Musk will say about him or it will jeopardize his future with Tesla reviews. Selling your soul to the devil for money. Cybertruck is overhyped, overpriced , under delivered and rushed out the door rust bucket. Don’t forget to kiss Lunatic Musk ass on the way out.</t>
  </si>
  <si>
    <t>2024-04-10</t>
  </si>
  <si>
    <t>Iconic != unique look. 
Reminds me more of the Chrysler Prowler or the Saturn Sky when I first saw them. Just an interesting looking vehicle that everyone who saw it assumed it was expensive, but I hadn’t thought about in 20 years.</t>
  </si>
  <si>
    <t>I like the look. Ppl think it's hilarious but I find most cars hilarious..your average car just look like a bun bread. The cyber truck looks clean sleek. Problem is if it's so reflective then it's so bad for road safety. Need to somehow make it more matt I guess. I feel like it'll make a nice camping car. Haha</t>
  </si>
  <si>
    <t>Half the space in the battery compartment is empty. Why?</t>
  </si>
  <si>
    <t>Iconic like Yeezy's... from stupidly overpriced aftermarket value to everyday and even below retail MSRP value.</t>
  </si>
  <si>
    <t>One of my main personal reasons for disliking the car is because the design looks immature and I don’t like Elon Musk.</t>
  </si>
  <si>
    <t>Not mentioning the lack of crumple zone SPECIFICALLY when talking about “the most dangerous part of the Cybertruck” is a bad choice</t>
  </si>
  <si>
    <t>● crumple: negative</t>
  </si>
  <si>
    <t>Cars already feel hostile. The cybertruck is American automotive hostility refined to a point, literally.</t>
  </si>
  <si>
    <t>I'm positive sure these will be collectable for a number of reasons and soon it's a possibility it will stop production in suggest all cyber truck owners hold on to them they will be the next hunmer h1 one sort mistake on design is the missing door handles would have been better if they were hidden or as option just leave it out</t>
  </si>
  <si>
    <t>● production: negative</t>
  </si>
  <si>
    <t>Why does this video have like the most crazy camera work and editing and they are just chilling with it</t>
  </si>
  <si>
    <t>I am not a hater but that's a Pedestrian 9000 killer right there. Also if you hit 130km another car god damn it nothing will survive while you can drink and continue driving.</t>
  </si>
  <si>
    <t>I drive a Model 3 Performance myself, but I'm really glad that cybertrucks are banned in the EU. For all other road users, an accident involving a cybertruck can quickly become fatal. There's a reason why they don't build cars with stainless steel.</t>
  </si>
  <si>
    <t>The Edsel was iconic too. And Ford Prefect was given his name from Douglas Adams on much the same reason American's laugh at the Edsel.</t>
  </si>
  <si>
    <t>As I immerse myself in storytelling and video creativity, VideoGPT quietly works its magic, transforming my content into captivating pieces of art.</t>
  </si>
  <si>
    <t>It's hard to say what's the worst thing about them, but EVs are dumber than dirt, and truck EV is even more absurd.</t>
  </si>
  <si>
    <t>2024-04-11</t>
  </si>
  <si>
    <t>This guy has drank the kool-aid. The cybertrucks designs is not "iconic", it is novel. 
Ask a kid to draw a microphone and they'll draw a Shure sm58 without knowing what an sm58 is, that is iconic. Its the image that represents the general concept of a microphone for generations. Ask a kid to draw a pick-up truck, they'll draw a Ford f150, it is the image and shape conjured when picturing a truck. That is iconic.</t>
  </si>
  <si>
    <t>That’s funny, Marcus it’s like you’re describing Matt Ralph’s chin.
Oh my god that takes me back when I was 18 years old and purchased a brand new 2003 Chrysler PT Cruiser in Inferno red metallic with a five speed manual and all disc brakes.  Everything you’re describing about the cyber truck was reaction. I was receiving with this Chrysler PT Cruiser other people loved it or hated it. That same summer I drove my grandmother and grandfather back to Chihuahua México in order to pick up my grandmother‘s diabetes prescription. I wish I had a dash cam too show the amount of attention we received in Chihuahua Mexico. Obviously the PT cruiser ended up as a design exercise for Chrysler at the time and now no one cares about this little vehicle. But at the time we felt like celebrities driving this unique vehicle in the early 2000s.</t>
  </si>
  <si>
    <t>It is, without doubt, an eye-catcher. Taste is very subjective, so whether I feel it looks ugly is irrelevant. The thing that gets me is that stainless steel body which isn't stainless. Bird shit, road salt etc. all have to be removed immediately, otherwise you'll have permanent stains on the metal surface. The interior is simply boring. Minimalism in it's most extreme sense. My opinion on Musk as a conspiracy theorist is also irrelevant.</t>
  </si>
  <si>
    <t>● interior: negative
● taste: negative</t>
  </si>
  <si>
    <t>@mkbhd where is your mic? It sounds like you are speaking right into a studio mic but I don’t see any mic on your body</t>
  </si>
  <si>
    <t>The vehicle is completely "un"engineered from being convenient, to trendy. A horrible vehicle design.</t>
  </si>
  <si>
    <t>It's not a truck, but I think a better example of an iconic mass produced vehicle is an Airstream. Originally built in the 1930’s, the design has changed very little, they still turn heads, people stop and comment, and I've never heard of anyone disliking them so much, they give them a thumbs down.</t>
  </si>
  <si>
    <t>Modern cars are generally designed to have crumple zones in case of a high impact accident. Something tells me the cyber the truck was neither engineered with that particular safety feature in mind..</t>
  </si>
  <si>
    <t>😂 My favorite reaction is "Intro timestamp 0:36"  The facial expressions as the child was putting on jacket.</t>
  </si>
  <si>
    <t>....Driving efficiency. Which, thanks to the aerodynamics of a  refrigerator, is not great.😂😂😂</t>
  </si>
  <si>
    <t>keen to see what the narrative will be in 5 years. awesome content</t>
  </si>
  <si>
    <t>It’s a mistake to conflate some missing options like tires and software features when only the first few thousand are being made with somehow this being a choice that Tesla is going to impose on all 2mm preorders as if it will stay this way. These options will come for sure.</t>
  </si>
  <si>
    <t>The cybertruck has deeply concerning flaws, I was hoping for an objective review and this was not that. I’m disappointed.</t>
  </si>
  <si>
    <t>its iconic. just like with computers a macbook is iconic. it's mass produced and everyone has seen one, yet with all the cheap PCs out there, it will still always be iconic. it brings a certain pride in ownership that most computers don't and the first time your friend gets one, you say ok, very nice. But after a while you get used to it, and yet it somehow stays iconic, and every time you see a dell you think why would anyone ever...</t>
  </si>
  <si>
    <t>u couldn't just tighten 2 bolts for the latch lol... probably spent more time on duct taping it.. not to mention how unsafe it is.. geez..</t>
  </si>
  <si>
    <t>"You'll be fine"
No, you won't. And that's a ridiculous statement. I can't really talk about safety, cause I don't know anything about it, so I'll just stick to common sense: cars are heavy as fuck. The difference between this and a regular car panel will be negligible when you're talking in terms on tonnes. The inside bits, the actual structure of the car, matters more. And I'll leave that to NCAP tests etc. Stainless steel changes nothing.
And when it comes to fender bender... well, again; the difference will be negligible when you're talking in terms on tonnes. Any collision that would result in a dent on a normal car will dent this. The only pro is that it isn't painted, but that's not actually a pro, cause it will rust... It won't even be worth its weight in scrap 10 years from now. And who know how much they're gonna sell spare panels for.
And this may be an unpopular opinion (j/k), but something COSTING $60.000 SHOULD NOT HAVE AN OPEN BETA! It's not a video game, it's the real world. Ridiculous.
This thing is an iPhone with none of the quality.</t>
  </si>
  <si>
    <t>So he'll justify this piece of extortionist junk but then throws a tantrum about a mean Tweet by DBrand.
I guess ethics are totally dependent on whether you get a free car at the end of it, huh?</t>
  </si>
  <si>
    <t>2024-04-12</t>
  </si>
  <si>
    <t>Wank Panzer         or         InCel Camino?
Just a pathetic scrapmetal statue to male ego.</t>
  </si>
  <si>
    <t>Mkbhd has 0 credibility as a vehicle reviewer as he tends to treat most if not all electric vehicles as a piece of tech and not an actual vehicle. The cybertruck is a failure of a truck and a piece of tech. Stick to actual tech reviews.</t>
  </si>
  <si>
    <t>Folks just can't realistically look past the fact that buying a Tesla equates to supporting an organization led by a homophobic, anti-semitic, modern day robber baron.</t>
  </si>
  <si>
    <t>@mkbhd when are you visiting China to review Xiaomi SU7 ❤</t>
  </si>
  <si>
    <t>no. its a pile of garbage. won't even give this video a complete view.</t>
  </si>
  <si>
    <t>Iconic? From all the rust I've seen more like ionic.</t>
  </si>
  <si>
    <t>Is it just me or is the "sss" sounds when Marques speaks is strangely super sharp and loud in this video?</t>
  </si>
  <si>
    <t>Have you noticed that the attention you crave is gradually being replaced with laughter and derision?</t>
  </si>
  <si>
    <t>Electric Car Company Loses over $500m after Customers Reviews.
A YouTuber, Marques Brownlee using the MKBHD handled reviewed an electric car called Fisker and on his YouTube channel, shared his damning observations of the car. 
He did this despite the car company asking him to wait for the software update that they said was coming to the vehicle.
According to MKBHD, he is reviewing it because the company had made the product public and was actually selling to customers.
Following his review where he called it the worst car he has ever reviewed, which had over 4 million views and other inefficiencies of the car company, Fisker has now recorded a net loss of over $500m. There are mutterings that the company may go bankrupt.
It happened that his review was reechoed by the users of the car with less platform.
And where is MKBHD today, surprisingly, he is still a free man with the right to call any product crap with his reasons in so far as he bought it and is sharing his honest perspective as a user.
Nigerians are struggling to relate to this because if MKBHD was in Nigeria, he will be arrested first and fellow citizens will defend it because MKBHD does not know what it takes to build a business.
*********************
Note: The car company lied about some features that are not there. An integrity issue. They also sold a product that was not ready not minding the risks this poses for their customers. Nigerians want to wait until people died before they do Quality Assurance.
Got this from Ayo Ademokoya's wall.</t>
  </si>
  <si>
    <t>2024-04-13</t>
  </si>
  <si>
    <t>I use to respect Marques as a reviewer but now he is just a tesla stan. Wont acknowledge the real issues that plauge Tesla.</t>
  </si>
  <si>
    <t>Yeah it's an iconic turd.</t>
  </si>
  <si>
    <t>Usually i am not leaving negative comment on your vid, but this "review" is kinda you shilling or fan boying over Tesla/Elon. 
You view this from the perspective of a tech nerd, not from a perspective of a driver. 
Many review i watched say cyber truck is shit as car. It is good as conversation starter, but that's it.
It rust. Not as strong as it claims to be. Have awful truck bed capacity. Not safe at all (really a speedometer in the middle? Making you turn head when driving?). "You are safe when you crash" but you kill the other people in that Prius. It reflect sunlight so you can blind other driver. 
This video does not paint you in goodlight man</t>
  </si>
  <si>
    <t>I love your channel!  Thanks so much for sharing your experiences.  We'll be getting ours sometime next year. 😊</t>
  </si>
  <si>
    <t>It's important to note that the base 911 Carrera t is the Porche variant that is closest in price to the top end CyberTruck.</t>
  </si>
  <si>
    <t>You seem unfamiliar with who specifically identified with and adopted the PT Cruiser as their icon. Not that there's anything wrong with that.
Cybertruck is big, dumb, and ugly, but there's some great engineering there that I look forward to seeing wrapped up in a more practical package.</t>
  </si>
  <si>
    <t>ppl saying bad stuff but I could swear this came out in like 2018 or 2019 or was that just when it was an idea</t>
  </si>
  <si>
    <t>Its not iconic, its a mess.  You have car drivers reviewing a car that will never be a truck.   The high sides on the bed and weird angled sides ...ask a person who uses a truck and they will laugh this channel off youtube.  So not authentic</t>
  </si>
  <si>
    <t>I need one. My order has been in queue. Patiently waiting.</t>
  </si>
  <si>
    <t>So lame, this guy must be gettin paid.  Its cheap parts, back is really ugly and youre at the mercy of another liar who makes simple complicated.   And also makes tunnels ...wow is that  old tech</t>
  </si>
  <si>
    <t>“If someone hits you, you’ll be fine” 
Correction: Your *truck* will be fine, you be smeared across the windshield. Cars have crumple zones for a reason.</t>
  </si>
  <si>
    <t>2024-04-14</t>
  </si>
  <si>
    <t>More like emblematic of idiocy and hatred for value.</t>
  </si>
  <si>
    <t>Note to America: he used the Chinese cellphone market landscape to identify a more competitive capitalistic ideal.</t>
  </si>
  <si>
    <t>Ive only seen one on the road, it was cool, I like it. And for 4 wheeling, not having the diff's and axles, the whole drivetrain, in the way is a game changer. Maybe they are keeping the moon in mind with the design? Easier to operate if you're in a space suit, and large flat surfaces for solar recharge on the moon. These could be customized to be heavy equipment tools like dozers, excavators, cranes etc on the moon. He said we are going to have a permanent base on the moon, we are going to need some heavy equipment to build it, I bet we see this thing on the moon.</t>
  </si>
  <si>
    <t>i thought the initial renders of it looked cool, but seeing videos of it in person changed my mind.</t>
  </si>
  <si>
    <t>The shape and design looks a bit stupid and desperate</t>
  </si>
  <si>
    <t>2024-04-15</t>
  </si>
  <si>
    <t>I remember the PT Cruiser, and that car is definitely iconic. Almost everyone wanted one. The Cybertruck though? Nope. Absurd to call something iconic that almost no one wants.</t>
  </si>
  <si>
    <t>Marques is a shameless Elon Musk fanboy so his objectivity is questionable. There are many other reviews that show how awful this monstrosity really is. Cheap interior (a Tesla signature), poor fitting panels and almost instant body rust to name a few.</t>
  </si>
  <si>
    <t>Have you ever considered why the biker gave you a thumbs down?</t>
  </si>
  <si>
    <t>left-liberals hate it with a passion, everyone else loves it.</t>
  </si>
  <si>
    <t>The worst thing about this vehicle is that you get associated with Edgelord (synonym for Elon) and that's something that doesn't fly in my country. It's like wearing a swastika in Germany.</t>
  </si>
  <si>
    <t>I feel like the PT Cruiser was getting laughed at the day it was born because it looked like what Grandpa thought was cool when he was a kid. This will never be lame like that because it looks futuristic, and it's not hard to imagine Zoomers in them.</t>
  </si>
  <si>
    <t>Update: Tesla has halted all Cybertruck deliveries around the same time a buyer crashed his truck after the inputs on the breaks stopped working and the car accelerated into a traffic poll, the airbags did not deploy but thankfully the driver didn't die.</t>
  </si>
  <si>
    <t>The most dangerous thing about the truck is indeed its pointy edges, the exact reason why you can’t sell it in the EU. But okay whatever you say 😅 this is all hype, bad design and poor manufacturing.</t>
  </si>
  <si>
    <t>Dude im typically a pedestrian and this would like kill me</t>
  </si>
  <si>
    <t>I think, as Elon continues to alienate more and more people with his handling of twitter, Tesla faces a branding struggle of their own. More and more people are going to have negative reactions to seeing Tesla vehicles over time, and owning one is increasingly going to be seen as supporting his personal views.</t>
  </si>
  <si>
    <t>12:46 be real man, very few trucks have the CEO of the company saying unrealistic stuff like “you will be able to use it as a boat briefly”</t>
  </si>
  <si>
    <t>Cinematography on display here in this video is off the chain. Huge respect for the production quality. What types of lenses/cameras do you use to film? Is there a video on your channel about this already? 
Edit: Saw the link in the description of some of your equipment, but would love to hear a breakdown of your process for achieving the "iconic" MKBHD look and feel that is present in your videos.
Edit 2: I just found "The Studio" channel with all the BTS from MKBHD. Exactly what I wanted. Incredible.</t>
  </si>
  <si>
    <t>In the US you have no norms for pedestrian etc? This will never be seen in the EU. It is a coffin on wheels.</t>
  </si>
  <si>
    <t>tbh i think the way the gas pedal can get stuck all the way to the floor if the cover slips is the most dangerous thing</t>
  </si>
  <si>
    <t>The sequence on the drag race had me like:
*MKBHD steps out into what looks like a track*
Me: wait he's not about to whip out his 911 to test the Cybertruck ad is he
*First frame of his 911 and music starts*
Me: NOW WE'RE TALKING HECK YEAH
Big smile on my face there lol</t>
  </si>
  <si>
    <t>this shit screams "brand deal" the cybertruck chops off people's fingers, isnt rust proof, the glass breaks easy, and is just something a grown child on drugs named elon drew in 15 seconds on a napkin before some actual poor souls had to make it a real vehicle
let Tesla die like call of duty</t>
  </si>
  <si>
    <t>...Not adressing the lack of crumple?</t>
  </si>
  <si>
    <t>Wow, a 3000 KG box of sharp, rigid metal going 911 speeds spotlight to spotlight. Yeah that sounds fun and safe 💀 
I've seen way smaller cars collapse brick walls on avenues given enough speed. Imagine what a three metric ton steel brick on wheels would do to plaster and drywall buildings. And I fully expect the average Tesla owner to be that careless.</t>
  </si>
  <si>
    <t>2024-04-16</t>
  </si>
  <si>
    <t>i mean, it sure is iconic... not for the right reasons!</t>
  </si>
  <si>
    <t>Everyone still stares when a DeLorean drives by. Definitely an iconic movie star of a car. . Still didn't stop it from being one of the biggest financial disasters in motoring history. I see a repeat. 
At least DeLorean was legal to drive in every country.</t>
  </si>
  <si>
    <t>The people that don't like its looks is because it's not conventional looking.  I think getting it painted would be a good idea because bare metal will rust and  corrode, no matter if it's stainless or not.</t>
  </si>
  <si>
    <t>Sorry, I don’t care about any of the other shit. A massive LCD screen in the center console that forces you to take your eyes off the road for every slight adjustment is a disaster and should be flat out illegal.</t>
  </si>
  <si>
    <t>Having no outside door handles? you pull on the edge of the door to open and push on the side of the door to close it? They pushed this truck out unfinished because it was taking too long. Also no tailgate step?</t>
  </si>
  <si>
    <t>A lot of people forget that there's actually 2 different towing workloads - long distance towing and short distance towing. The sort of towing that these types of vehicles are theoretically best suited to is very much short range towing and EVs are fantastic for short range towing (eg tradesmen towing equipment in a trailer to a jobsite)</t>
  </si>
  <si>
    <t>I have to be honest. It's one of the ugliest vehicles I've ever seen.</t>
  </si>
  <si>
    <t>There's a reason most trucks look the same - the design works. The cybertruck has horrible bed space, it's not safe in an accident, and it has issues with reliability and frame rusting.</t>
  </si>
  <si>
    <t>umm what kinda porsche is this? If u compare to a Porsche use a 911 GT2 RS and none of these toy versions that have no power and are just cheap versions of the real thing that is actually the fasted street legal car one can buy. so thank u for clarifying</t>
  </si>
  <si>
    <t>I like the Space Balls plug in there lol</t>
  </si>
  <si>
    <t>Just say it sucks and will end up landfill, we prefer the truth and reality, The emperors new clothes was a great story.</t>
  </si>
  <si>
    <t>of course the biker hates it, trucks are some of the most dangerous vehicles on the road and the cybertruck is the most dangerous out of them, especially for bikers who are on the road a lot</t>
  </si>
  <si>
    <t>Bro you have been payed to do a promotion.</t>
  </si>
  <si>
    <t>Marques is hands down the best reviewer in the world.</t>
  </si>
  <si>
    <t>That's a great point - there're gonna be a lot of first time truck owners, and outright oopsie girls, that have unrealistic expectations about what any truck can do, and get it in embarrassing situations.</t>
  </si>
  <si>
    <t>Naaaaa not buying it. Is advertised by Tesla with all the capabilities that is supposed to be better at. You’re getting paid by Tesla for this content and this video is an excuse for Tesla and a coverup about all the shortcomings of the truck. Sorry but no. Is not a review nor isn’t iconic. Is an electric truck that is not a truck at all.</t>
  </si>
  <si>
    <t>2024-04-17</t>
  </si>
  <si>
    <t>Haha please don’t mention a countach or veyron in the same sentence, bro, that’s a joke! 😂😂</t>
  </si>
  <si>
    <t>I gotta give you props for the timing of the ads</t>
  </si>
  <si>
    <t>People who don't know much about drag strips (including me) wouldn't know that it was actually a 1/8 mile race. I like Tesla because they are good products imo but they don't need to resort to false marketing.</t>
  </si>
  <si>
    <t>Being "iconic" doesn't require it to be an actually good vehicle.  All it means is that it's easily recognizable, and since I actually saw one on the road, you can recognize that POS from a mile away.  lol.  Also - being mass produced.... that's a bit of a leap.  These things are being rushed so quickly out the door that the glue hasn't even had enough time to dry yet... and as of yesterday, deliveries of the cybertruck are being halted due to faulty gas pedals...  I don't blame people for liking the concept.  it's different, weird, and shiny, and people like shiny new objects, even if they're garbage.  :/</t>
  </si>
  <si>
    <t>Can you store a bike in its tray?</t>
  </si>
  <si>
    <t>13:32 A show called "Head 2 Head" did that race with a Model X towing an Alpha Romeo while racing an Alpha Romeo. The car being towed beat the car being driven.</t>
  </si>
  <si>
    <t>Regarding your second point, steel alloy, the question I ask myself, how does this fare in a crash. This car doesn't seem to have a crumple zone.</t>
  </si>
  <si>
    <t>Team America would love this truck. Truck by name. F*^ked by nature. Now hearing about the acceleration pad sliding and wedging into the footbed. Cheap cheap potential death causing nonsense.</t>
  </si>
  <si>
    <t>"Already iconic" No, it is not because tesla is doing child labor. They use kids and adults to mine for cobalt, gold, lithium and other materials used in electronics and they pay them with nothing. Companies like apple, google and other tech giants do the same thing which is disturbing and upsetting</t>
  </si>
  <si>
    <t>Owning (or wanting to own) a Cybertruck is the new Mid-Life Crisis cry for help/desperate bid to be relevant. It's like a 2006 Honda Ridgeline drawn by a 4 year old made by a company whose grifter CEO acts like a 5 year old. Tesla was already the epitome of 'Form over Function' due to prioritizing aesthetics and high profit margins (for example, by removing radar and ultrasonic sensors for cheaper optical cameras), but this model takes that to a new low by having a hideous form. I've seen several in person (both standard and ones with wraps), and they're hideous and ridiculous. The production quality is predictably horrible (the production issues as addressed in the video are inexcusable for such a tiny run of *luxury* vehicles), repairs are absurdly expensive, and the brake lights don't work properly. The actual utility of it (as mentioned in the video) is laughable because it has low towing power,  you can't fit much in the truck bed, it has difficulty going up inclines that over vehicles climb with ease, the range is significantly less than advertised, the battery compartment is only half full, and it needs to be cleaned off shortly after getting wet. Tesla even says you shouldn't take it through a car wash! It's not bulletproof except against a small percentage of handguns, and the height and design of the vehicle makes it difficult to see pedestrians in front of you. Yoke steering wheels are also a known safety hazard. But hey, you do you I guess.
Another fun fact is that working at Tesla is dangerous because the company is infamous for ignoring safety best practices in their factories because Musk hates the color yellow, doesn't like safety signs, and doesn't like beeping noises. Not sure why he even cares what the factories look like, since he's not an engineer, he apparently doesn't care about the condition Tesla vehicles leave the factories in, and he's on Twitter all the time anyway.</t>
  </si>
  <si>
    <t>I am curious as well to know the price of repairing the truck. Due to the massive single panels that would mean any damage would require the whole panel of steel to be replaced. That can’t be cheap</t>
  </si>
  <si>
    <t>The pace of this video was really fun. IDK why I enjoyed it so much, but thanks for the entertainment and information.</t>
  </si>
  <si>
    <t>That is NOT a "truck! A truck has an open bed with cargo capability. I'll call it a cybercar. Ridiculous!</t>
  </si>
  <si>
    <t>● cargo capability: positive
● open bed: positive</t>
  </si>
  <si>
    <t>Iconic failure. It’s up there with the DeLorean but not as cool.</t>
  </si>
  <si>
    <t>This has got to be the most embarrassing car of all time, only the Hummer might challenge it in that respect. Stepping out of this car would be like being hauled to a busy street in a bathtub, and having to step out of it naked. At least that is how Europeans feel. Perhaps this is classy to Americans?</t>
  </si>
  <si>
    <t>The way things are going in west coast cities, bullet proof for 9mm sounds like a great idea.
Also, not worrying about rust is killer. If you actually USE a truck, you know that real life damages paint. The stainless is a big middle finger to that problem.</t>
  </si>
  <si>
    <t>Musk is a terrible CEO and an even worse human. As a Tesla owner myself, I hope the CT helps pull his company under.</t>
  </si>
  <si>
    <t>I live here in Mesa AZ and I’ve seen a ton of guys using the cybertruck to tow their boat out to the lake. I think that’s about the only towing use case where the cybertruck excels given it’s about 40-50miles round trip. That and the flex of “using” the cybertruck</t>
  </si>
  <si>
    <t>The Cybertruck needs a turret like the m577 APC from aliens.</t>
  </si>
  <si>
    <t>You all bought the prop truck from the video for “California Love”.</t>
  </si>
  <si>
    <t>since he didnt mention it for whatever reason, the starting price for a cyber truck is only 81,000 dollars. cheaper than a LOT of ultra beefy trucks ive seen, and guys this thing is not very big. if you watched the video he compared it to a regular truck and most trucks are larger in every direction than the cyber truck. we will have to see if its worth buying once it starts being mass produced</t>
  </si>
  <si>
    <t>I imagine it will do the same as a other teslas, People in awe of my future tech when I had my M3P in 2018  and asking for rides when going thru a drive thru, to normal everyday car like an impala these days</t>
  </si>
  <si>
    <t>If companies don't want a bad review, just make a good product. It's not that complicated</t>
  </si>
  <si>
    <t>● review: negative</t>
  </si>
  <si>
    <t>It is another DeLorean - Sure people will think these are cool.  But wait 5 years.   I don't think many will be wanting one. Cause it is an Electric car and people will look at the price of the battery's when they have to replace them and be like Hell No.. Sorry.</t>
  </si>
  <si>
    <t>Someone will make tires.  If the truck wasn't limited, it might win the race.  I would shoot the hell out of my cybertruck...SS not overrated. Cyberbeast can tow.  If you cut the back side panel and make it flat like a traditional bed, the truck would look amazing.  A flat tonneau is fine.  You can tarp anything else.   I agree the back lights could be a different scale.  Can't wait to see the mods on this thing.</t>
  </si>
  <si>
    <t>More like a Volkswagon Beatle than a PT Cruiser. The Beatle was always an interesting design, even when there were millions of them - and they were very minimalistic. At the end of the day the Cybertruck is highly engineered, if imperfect, while the PT Cruiser was low tech and meh quality, while having a nice retro appeal that wore off when reality settled in. The Cybertruck provides a lot of go with its show, so it should remain "iconic" a lot longer. The VW Beatle is a better comparison.</t>
  </si>
  <si>
    <t>2:31 I was "If they get this anchor here and move it above with a nice easing transition - that would look awesome and I will hit the like button " ... and that is what exactly happened.</t>
  </si>
  <si>
    <t>The Cybertruck is absolutely one of the worst vehicles the world has ever seen. It is hideous. I mean a face only a mother would love. And it can't be sold in the vast majority of the planet because it does not meet safety standards. Not that Elon would care. He apparently likes the general public to crash test their poorly built vehicles, and certainly does not care about pedestrians. He is an idiot despot, and the "truck" is pure crap. The US media is fawning over it, of course, but that just shows their own bias.</t>
  </si>
  <si>
    <t>This thing is going to have such a high body count by the time it's finally outlawed, if the same witless zeal for consuming that made it possible in the first place ever allows the wheels of government to turn in a manner functional enough to outlaw it. Iconic, yes, iconic of just how much control we have handed over to sociopaths.</t>
  </si>
  <si>
    <t>I don’t know if I love the variable steering. I understand why it’s there but do you still have the ability to make a sharp turn? Like in the event a semi dropped something on the road and I had to swerve to avoid it could it do that or would it just lightly merge</t>
  </si>
  <si>
    <t>Charging $100,000 for a vehicle, spending almost 5 years on development, and making claims like Elon did (King of fake promises at this point) removes all allowance for "early adopter issues". When you guys had to use duct-tape to fix the door? That's when the car should have been back at the dealer and a check in your pocket to repay it.
Not to mention the tires ruining themselves with the hubcap and the things that were promised on the car and not (not even getting into the 'tent' thing).
I wanted this car, but I'll want until another dealer makes it.</t>
  </si>
  <si>
    <t>I can tell you in car enthusiast areas, this thing is never the topic of conversation. Also variable steering ratios have been around for awhile. Honda uses it, BMW uses, lots of companies use it.</t>
  </si>
  <si>
    <t>19:23 As a raptor owner that one particularly stung just a bit 😂 
I will say I won’t ever buy an EV, but damn id love to try this thing out, it’s ugly, but it’s different and that’s why I think it’s awesome! And yeah … it’s QUICK</t>
  </si>
  <si>
    <t>HIs review of this thing is so much nicer than the Humane AI pin. He can't hide his Tesla fanboyism, as much as he tries. It's so painfully obivous, so you'd never get a fully honest review about anything Tesla related. You want that, you gotta go to Rich Rebuilds.</t>
  </si>
  <si>
    <t>Sorry, it’s a case of the emperor has no clothes. That’s why people stare. It’s ugly, impractical, really not a truck, people can buy trucks and just take kids to school. But if you buy a truck to even lightly use as a truck. You’ve purchased the wrong vehicle. Some people ( influencers, not just Instagram ) said it was cool so people started to like it.</t>
  </si>
  <si>
    <t>Im so tired of people crying about the CyberTruck online, ITS A COOL CAR!
And lmao yeah the statistic about people owning trucks and never using them to tow anything is so accurate, I have never met a single person irl who had a truck that actually used it for anything practical lmao</t>
  </si>
  <si>
    <t>Why didn't you mention the rusting issues?</t>
  </si>
  <si>
    <t>This video aged poorly. Literally right before the steering and gas pedal issues came out. lol I guess I'm glad yours don't have those problems.</t>
  </si>
  <si>
    <t>2024-04-18</t>
  </si>
  <si>
    <t>I personally like the PS1 graphics of the cybertruck</t>
  </si>
  <si>
    <t>You selling chevron hoodies and getting free 991 just sold yourself on being a propaganda machine for big oils. Your review loses credibility.⚠️⚠️⚠️</t>
  </si>
  <si>
    <t>While lots of people love to hate on the PT Cruiser it was probably the first really successful modern car to have retro styling, and sadly I'd say probably still one of the best.</t>
  </si>
  <si>
    <t>After seeing it a few times in public. I believe it is pretty ugly. It is like the DeLorean 2.0 at this point though, so yeah, it is iconic, but it isn't pretty. It has a lot of hype behind it, so it will probably sell well despite its questionable look.</t>
  </si>
  <si>
    <t>12:33 can someone explain to my why people should air down the tires?</t>
  </si>
  <si>
    <t>So a review of a stainless steel truck from a guy who can afford to have some slave wage labourers spot cleaning it for him after every drive seems, welp, kinda irrelevant to my life, to be honest.  Don’t know about all you giga chads, but yeah, just saying…</t>
  </si>
  <si>
    <t>Wouldn't its exterior being as strong as it cause more concerns for the person inside the car? Since there is less overall shock absorption.</t>
  </si>
  <si>
    <t>This guy is simping hard for Elon. He was probably paid for this good review. I refuse to believe he truly thinks this truck is worth 100k with all of the bad programming, build design flaws, and plastic accelerator / break pedal covers that pop off and get stuck under said pedals.</t>
  </si>
  <si>
    <t>As a seasoned industrial designer (product, manufacturing, plastics) I can tell you this is just a genX fever dream. Dieter Rams enlists 10 design principles of which one of them is "Good Design is as little design as posible", now you could say it is all flats surfaces so, "little desgin was used so therefore is good" but you are completely forgetting the other 9 points (google them). Pedestrians or other cars... fuck them lets place a sharp battering ram on super fast motors and lets make it heavy AF just beacuse we can and we will add (now deadly) autopilot because fuck you and if you cant get away from this death trap fuck you some more for being a poor AF bastard. Humanity is done people, collect your chips now, make that trip, fuck that bitch, own that shit.</t>
  </si>
  <si>
    <t>Tesla's designs and QA just don't do it for me. Really hoping Toyota/Lexus pull the trigger on their electric line up. Their electric sports cars they revealed a while back looked amazing!</t>
  </si>
  <si>
    <t>if the $700 AI pin was made by Tesla, Brownlee wouldn't have said it was the worst product he has ever reviewed.
elon has him in his pocket.</t>
  </si>
  <si>
    <t>I am wondering if this is a paid ad directly from Elon. This video is worth at least $5 million. MKB throws in some downsides to sound objective.</t>
  </si>
  <si>
    <t>I wonder how much MKB got paid for this ad.</t>
  </si>
  <si>
    <t>Give me a Porsche GT3RS, Targa 4S, or Turbo S over Tesla’s garbage ANYDAY.  
Marques, did you test out the Targa 4S when you got your Turbo S? I know it’s cold out here in NJ, but I’m just curious.</t>
  </si>
  <si>
    <t>Lexus was the first to get steer by wire right. Not Tesla.</t>
  </si>
  <si>
    <t>I have definitely seen at least 10-15 cybertrucks in the last month. No Veyrons or Countachs lol.</t>
  </si>
  <si>
    <t>Marques' attempt to remain fair and balanced while reviewing Tesla products is really frustrating. Sure, it may be a decent product, but it seems like 95% of people who ordered one, haven't gotten one or haven't gotten what they ordered. Let's not bring the Roadster into this either. And let's not forget the ever-growing number of issues that Tesla seem to experience.</t>
  </si>
  <si>
    <t>13:55 Ok that was pretty epic lol. The kinda things reviewers should do if they have money to flex.</t>
  </si>
  <si>
    <t>I'm disappointed in this review man.</t>
  </si>
  <si>
    <t>Marques is bought and paid for by Tesla. I am saying this as a Tesla owner myself , but the Cybertruck is a POS.</t>
  </si>
  <si>
    <t>2024-04-19</t>
  </si>
  <si>
    <t>"Cybertruck: A bold leap into the future or a design misstep? While some hail its innovative approach, others question its practicality and aesthetics. Love it or hate it, Tesla's Cybertruck has certainly sparked conversation about the future of automotive design."</t>
  </si>
  <si>
    <t>yap yap</t>
  </si>
  <si>
    <t>As an European citizen I think who have decided to buy this truck it’s just insane and very probably an asshole. It would be perfect to create law that limits the dimension of cars for who have to go only to the grocery store. Less waste, less danger, less space needed, but no, America it’s about freedom! Same for guns and single housing system. 
Btw I love many things about America, but for these reasons and many others I’m happy to be European.</t>
  </si>
  <si>
    <t>Few points - it’s not that practical, quality severely is lacking, certain design choices are absolutely mind boggling. And it’s not cheap at all. Those “qualities” will prevail so as production ramps up and won’t be unique anymore price will plummet no doubt. I would think second hand owner market is much more sensible and chooses based on those qualities not some temporal celebrity fad. This car will age terribly, and maintenance will be very costly. It’s like owning used Range Rover - you know it’ll break, you know it’ll be costly but at least you get luxury. Cybertruck? Don’t think so.</t>
  </si>
  <si>
    <t>Knowing how Elon runs his businesses I would never trust that steering wheel, one minor bug in the sensors/code that thing uses and a lane change at 70mph could turn into you doing a 90 degree turn and flipping</t>
  </si>
  <si>
    <t>No offence dude, but this was not good. You ignored all the major issues and brushed off a bunch of others.
I only recently found your channel and was thinking “woah, this guy is really honest and trustworthy with his reviews!”. 
However, now I’ve seen this, I am questioning if I can trust everything you said in your other reviews…
Do you really want to ruin your reputation as an honest reviewer over this thing?</t>
  </si>
  <si>
    <t>It's been 3 weeks away from release, the novelty is gone. You're sitting at a red light. You try to convince yourself that it's fine, but the gaps in the doors look off + the rust on the front of the car won't go away.
You think you saw a group of teenagers make fun of you earlier that day. You're now 100 000 dollars in debt for a meme, and you feel... Nothing.</t>
  </si>
  <si>
    <t>Seen a few. This is the dumbest looking piece of metal on the road. I’ll be glad when they are gone.</t>
  </si>
  <si>
    <t>● metal: negative</t>
  </si>
  <si>
    <t>As someone learning to drive as an adult having only ever driven cars in video games, I wish that every car had a steer-by-wire system like this. Having to crank the wheel around multiple times just to turn at low speeds feels like the most unintuitive goddamn thing ever.</t>
  </si>
  <si>
    <t>Bro that truck is beautiful. I thought it was crappy at first but after seeing it in real life and sitting in the driver seat it’s a god damn space ship.</t>
  </si>
  <si>
    <t>Bro I have seen 10 in the last week 🫥</t>
  </si>
  <si>
    <t>I already see so many tesla’s on the road now, the cybertruck will just be yet another tesla. I’ve also started to notice the newer tesla’s that look a little different at the back. Probably a facelift</t>
  </si>
  <si>
    <t>Saw one of these in person a couple weeks ago, they're fucking hideous lmao</t>
  </si>
  <si>
    <t>I think the cybertruck will get reactions regardless of production. People still freak out when I open my falcon wing door on my X.</t>
  </si>
  <si>
    <t>I just saw two of these in Long Beach and people (myself included) were definitely rubbernecking to catch it. It’s just so bizarre and hyped up. Honestly amazed it came to market</t>
  </si>
  <si>
    <t>Marques, my man, you're using gaff tape on a 100k car. Stop coping. Lost my respect sorry.</t>
  </si>
  <si>
    <t>Iconic like a Delorean but not cool...all the gushing and like major design flaws, 100k junk.  Why do people fall for the lies</t>
  </si>
  <si>
    <t>The most dangerous thing about this truck is the petal getting stuck. AND its NOT A TRUCK!</t>
  </si>
  <si>
    <t>Sunk cost fallacy getting to Marques is a sad thing to see.
A truck that isn't suited to actually use as a work truck, sad.
A truck that is overpriced
A truck that isn't safe for anyone inside or outside if you actually have a serious crash
A truck that IS NOT bulletproof.
Windows that are to strong to be broken in times of need but that aren't bullet proof
A truck that has built in hazards for kids or the clumsy
A truck that has a car wash mode because without using it you void your warranty if you take it to a car wash
A truck that can't deal with rain, bird poop, tree juice, dust
and the list goes on and one
and ... that's not counting the features that aren't on it even although they are on the other Tesla's</t>
  </si>
  <si>
    <t>I never thought I’d see a car that would give me flashbacks of the greasy sink I used to wash dishes in as a teenager working at Taco Bell in the 1980s.</t>
  </si>
  <si>
    <t>It's the most stupic car design ever, like a kid drew it. It does not work as a truck because you can hardly use the bed, it does not work off road and it has serious build issues. And It won't be allowed into in most countries outside the US because of the sharp edges.</t>
  </si>
  <si>
    <t>I cant get over the feeling this is just a gimmicky looking, shoddily put together toaster. To me it's iconic for all the wrong reasons.</t>
  </si>
  <si>
    <t>Eh, I disagree with the whole ethos of driving oversized, overpowered vehicles just because one can. If that thing hits my little Chevy Bolt, I and my kid are probably dead, or wishing we were. Essentially we're creating a vehicular arms race where buying a bigger car is as much a self defense consideration as it is anything else. Not great for the environment, if that's one's reason for buying an EV (which it very well may not be, I'm not naive...).</t>
  </si>
  <si>
    <t>So 4.5 months since its launch and they don’t even have 4000 “trucks” on the road. Thats a massive failure for Elon. Either they can’t make them or people are not buying them. Either way way they are losing money for a production line that can only produce 1/2 of Tacomas sold in 1 months. Think about that. Toyota sells 8000 Tacomas in 1 month and it took 4.5 months for Tesla to get 3787 cybertrucks out the door. That’s a massive failure that he created. 🤦‍♂️🤦‍♂️🤦‍♂️</t>
  </si>
  <si>
    <t>Im just loving the visual of this video. Really an awesome review as well, as per usual!</t>
  </si>
  <si>
    <t>Quick: from Old English cƿic - alive, live, living, and intelligent, mentally agile, keen. "The quick and the dead."</t>
  </si>
  <si>
    <t>Great review! Love your content Marques. Keep up the good work!</t>
  </si>
  <si>
    <t>Now, you can add a stuck accelerator pedal, which has prompted a recall of over 3,500 vehicles. This is a novelty now, but it will cause an accident due to the distraction it causes others. This car is UGLY and has no practicality.</t>
  </si>
  <si>
    <t>● accelerator pedal: negative</t>
  </si>
  <si>
    <t>2024-04-20</t>
  </si>
  <si>
    <t>With that wonky accelerator it’s probably not wise to drive and film / keep looking at the camera. You’ll be safe — encased in steel — but maybe not the other driver / pedestrian  in the accident.</t>
  </si>
  <si>
    <t>Am i the only one who notice the German Frisbeesport Association shirt at 17:17?</t>
  </si>
  <si>
    <t>I think he glossed over the safety a bit too fast. I have seen the crash test video, and I don't think you, the driver, will be fine either. And since the people outside definitely won't be fine also, you may want to be extra insured.</t>
  </si>
  <si>
    <t>I genuinely like the look. 
What I don’t like is the truck not “working” and the right way and issues. Like come on it shouldn’t have taken this long for a truck to be made with all the tech we have.</t>
  </si>
  <si>
    <t>Usually, I can understand people shilling for corporation and billionaires. Easy money, and you don't have to do anything besides latching onto them like a parasite. But supporting anything that Elon Musk does is like supporting Ted Faro from Horizon games... detrimental to everyone in a long term. I was at least expecting neutral-adjacent review, not a promo for this useless shoddily built toy pretending to a truck.</t>
  </si>
  <si>
    <t>The design is futuristic for a 1982 cyberpunk artist. It's not futuristic now. It's nostalgia for kids from the 70s and 80s. I think once that initial wave of nostalgia passes and it just exists for a while, the dropoff will be sharp.</t>
  </si>
  <si>
    <t>I feel compelled to say: That's a SUPERB video, my friend. Not to put down anything you'd ever done, but compared to the many electronics vids I watched way back, this is WOW!  Everything from audio quality to image composition, script, creativity, e.g. the clever guessing game - over or under-rated? - the race, and its unexpected curveball - almost hijack - introduction, all captivating. I intended to watch something else, but instead sat forward, glued to every second of this piece. Proves how a YT video can be valuable, informative, entertainment. Thanks a million, I'm so glad I've subscribed.</t>
  </si>
  <si>
    <t>understood his level of commitment to tesla when he said tesla might be first to give steer by wire. Steer by wire exist long before even he or me was born and tesla isn’t the first to implement even google can tell this. I like your honest reviews about products but this video seems to be contradict.</t>
  </si>
  <si>
    <t>13:38 the 911 isn’t the fastest Porsche though lol. Let’s see it go up against a GT3/RS 🖕</t>
  </si>
  <si>
    <t>The Cybertruck did the impossible. It made the Honda Ridgeline look more like a truck.</t>
  </si>
  <si>
    <t>So how rusty is it with all the steel around?</t>
  </si>
  <si>
    <t>HA I definitely saw you out in the city the other day drove straight pass me. An I couldn't believe how BIG this truck was ! It was amazingly futuristic !</t>
  </si>
  <si>
    <t>There is so much he brings to the review that just a review</t>
  </si>
  <si>
    <t>@8:08 What do you mean "one or two years down the road they're making millions of the thing" ? Don't tell me they hope to attract more than a few Tesla enthusiasts who are rich enough to waste their money on this vehicle.
@7:27 I guess (and fear) that this "You'll fine" (bis) means that the person who hit you (or whom you hit) will not be fine. The safety features of a vehicle are here to minimise damages (to other vehicles and to human beings).
@13:24 "Next category: performance." Then, proceed to talk about one specific type of performance : pure speed and acceleration. What about road handling abilities, car range, etc... ? Speed is seriously the least of my concerns as a driver.</t>
  </si>
  <si>
    <t>So much for objectivity, lol. You just made a clarification video about humane and Fisker, there's a marked personal bias in favor and occasionally against brands that contradicts that video. Don't call yourself a reviewer please, be the influencer you are.</t>
  </si>
  <si>
    <t>When it comes to Iconic, I ask myself if people are going to fall in love with the vehicle. Not what it represents, but the look of the vehicle itself. For me I think the answer is No. Strip away the novelty of the angles and profiles, and no one 20 years down the line is going to call out the shape of that rear end as their inspiration for a new vehicle. No kid's gonna carry around stats for the Cybertruck in their head. The classics are cars that kids today still long for and dream about when they've seen them. A Countach could come out today and very little about it would be considered behind the times. A Cybertruck is going to look dated fairly quickly imo.
It's gonna be sitting in collections as an oddity for sure, but I have to wonder if all the compromises in the way it's built will mean very many of them are even running 25 years from now.</t>
  </si>
  <si>
    <t>Comparing that Tesla thing to a PT Cruiser (Dodge Neon underpinnings) with a $16K base price to a "Cybertruck" @ $60K to $100K is a bit of a stretch when comparing potential mass sales.  The biggest potential problem is the owner of the company.  Nothing that man says can be trusted.  The vehicle may have some fetching features BUT latching hardware falling off?  Not good.  Recall of 100% of these trucks due to accelerator pedal experiencing rapid unscheduled disassembly (thankfully unlike the SpaceX RUD it truck doesn't blow up it just falls apart).  Marques, you didn't mention the rusty "stainless".  How long will you wait to get these damn things repaired?  In the past the wait was horrendous.  Marques, I hope you enjoy carefree miles in your new ride but I think you have been too kind to a problematic manufacturer.
Before you attribute this to "teething problems", German Teslas were experiencing much higher that typical failure to pass inspection just three years after purchase.  Good luck to anybody that buys a Tesla.</t>
  </si>
  <si>
    <t>There's something gross, almost sinister about promoting impractical vehicles like this that are deadly to pedestrians, weigh a ton (wearing down roads at taxpayer expense and requiring bigger batteries made of rare materials), and take a huge amount of space on our streets in an era of climate crisis and cities trying to be more human friendly. It's supposed to be a truck, but (like a lot of trucks in the US) seems mainly to to be used for grocery shopping by insecure men living in the suburbs. What the hell is the point of very high acceleration in a truck? Are people competing in drag races with these? If not why even talk about stuff like this? What an idiotic, uniquely American vehicle.</t>
  </si>
  <si>
    <t>NaICe</t>
  </si>
  <si>
    <t>Its iconic in the same way the poop emoji is an iconic way to illustrate human shit</t>
  </si>
  <si>
    <t>I don't know if you can really say people's reactions are still the most dangerous thing about the Cyber Truck anymore.</t>
  </si>
  <si>
    <t>“And all the redundancies to make it safe” citation needed</t>
  </si>
  <si>
    <t>Should have included a section on how musk has become a divisive figure in society and that's probably where the thumbs downs are coming from. Personally i would never buy a tesla product, purely because of my thoughts about elon. Enjoyed the review</t>
  </si>
  <si>
    <t>The PT was and is Crysler Crap. Ask any mechanic. Lol.
Cybertruck has already had a couple reliability and safety incidents so we will know if this CyberTonkaTruck is Elon's folly or the new benchmark. Hopefully the gaps and pedals can be addressed as it opens the field for competition as wel😢l.</t>
  </si>
  <si>
    <t>I just got a new crosstrek wilderness and the other day a lady at a red light rolled her window down and pointed her phone camera at my car. I was like ‘yeah you get a good shot of this’.</t>
  </si>
  <si>
    <t>Um, that's not a truck. This looks like bad origami.</t>
  </si>
  <si>
    <t>I only have one consumption. If the truck flip-over, and Driver lost his motivation. How could others help open the door. BECAUSE THERE HAD NO HANDLE.</t>
  </si>
  <si>
    <t>iconic for just how bad it is lol</t>
  </si>
  <si>
    <t>It is a unique truck. But it costs twice the price of a Ford Lightning and offers less functionality.</t>
  </si>
  <si>
    <t>It's a neat vehicle with all manner of interesting features, but it's not a truck. Having a bed alone doesn't qualify it. It's more of an open air station wagon</t>
  </si>
  <si>
    <t>2024-04-22</t>
  </si>
  <si>
    <t>Idk Mk there's a lot of things that you left out of this review or at least could have mentioned that make it feel like you were intentionally going soft of Tesla for one reason or another:
1. The stainless steel panels rust very easily (anything from dead bugs to bird droppings can lead to rusting) and the panels will start to change colour if exposed to water whilst in the sun (something like the second CT at 26:01).
2. To avoid the rusting problem Tesla charges 5k to put a protective coating on the panels which they should have put on it in the first place
3. The panels are not fucking bulletproof
4. Drag racing it is pretty dumb if you are not going to be towing stuff either. One could argue that the people who buy the CT are more likely to tow something than ever be in any form of race with it.
5. For a truck it has a very tiny bay, no bigger than the average Suzuki light truck, this is a very important bit of information considering how that bay size dictates how much you can potentially carry. You didn't at all dwell on this part and only briefly touched on it by saying you and your crew use it to move your equipment but exactly how much equipment was that bro? Surely you caould have taken 2 or 3 minutes to just show how many grocery bags or suitcases can fit in the bay and taken 2 or 3 less minutes glazing the "iconic design" 
6. For health and safety reasons it is entirely irresponsible to not accurately communicate how much of a bruising and cutting hazard the sharp steel edges of the doors actually are, I have seen videos of carrots getting sliced and chopped against the edges of the door, they're like fucking katanas 😂.
Anyway, I hope in a year or so we can get a more well rounded review from you tackling the issues I've just highlighted, especially number 6 because if anyone who owns a toddler has designs on buying this dumb truck, they should at least know that it comes with the possibility of leaving their toddler devoid of a finger or two.</t>
  </si>
  <si>
    <t>I'll be the next cyclist giving you a thumbs down. This truck and others in its class further endanger pedestrians and cyclists, all for "the design." It's disappointing seeing someone I look up to praise a trend like this.</t>
  </si>
  <si>
    <t>Iconic they are already on the recall list, iconic more like ironic.</t>
  </si>
  <si>
    <t>A YouTuber complaining that they get talked to by strangers. Sure. I think most people would welcome the attention.
Edit: Sry. Not complaining. Mkbhd is too good a dude to do that (publicly?).</t>
  </si>
  <si>
    <t>1. I think the majority of people taking pictures of the cyber truck does it - not because they think it’s cool - but because it stands out.
2. I think it’s the same reason people overestimate the price. They think it’s a limited run car - which it is because Tesla hasn’t been able to make more than 4k of them. 
Both of these things will therefore stop happening if the car ever reaches a wider adoption.</t>
  </si>
  <si>
    <t>I’d give it a higher score if it didn’t have that horrible minimalistic interior 😝.  I still find them interesting to see them in the wild. And yeah, Same feeling as the PT Cruiser when I was 12.</t>
  </si>
  <si>
    <t>It is iconic, in that it's a marketing gimmick. Unmistakable look that's very eye-catching. To me it honestly just looks like free advertising on four wheels.
But good on them for releasing a concept car into the wild, I'd like to see that more often.</t>
  </si>
  <si>
    <t>This thing is dangerous, ugly, and overall unnecessary as it doesn't bring anything new to any market. It's just a funny looking wannabe tank. I understand that you're all about fair reviews and you're looking at the product separate from the manufacturer, but this doesn't need or deserve positive recognition</t>
  </si>
  <si>
    <t>never once in my life i want to take pictures of other people vehicle😂i would just look at it,admired it and moved on</t>
  </si>
  <si>
    <t>Thank you for not pandering, but telling it like you experience it. These tech companies consider your input on future updates. keep speaking the good word, Marques!</t>
  </si>
  <si>
    <t>People reporting that they got 2 hours, 2 months, who-knows out of this thing before random problems with the digital electronics bricked it. Starts getting mini-rust stains after a couple hours in rain. No thanks. What a waste.</t>
  </si>
  <si>
    <t>That biker giving you the thumbs down is because they saw the culmination of all the years of 'bigger is better' car designs making the roads less and less safe. I'll take my old VW sedan design any day. There's already too many SUVs around here and it's honestly becoming a problem on the road and in parking lots.
Final verdict on the car is that it's not safe for others and I don't want to see one. The tech and design to make it functional is cool though.</t>
  </si>
  <si>
    <t>I don't think the Tesla ad was a cyber truck vs a TURBO Porsche am I wrong? Wasn't it vs a base 911?</t>
  </si>
  <si>
    <t>I am an ER nurse and bike rider.  I PRAY FOR CYCLISTS.  :(</t>
  </si>
  <si>
    <t>The Cybertruck is a joke.  It is not really functional AS A REAL PICKUP TRUCK.  It is just a SUV with a weird compartment for a TRUNK (for storage).  I think it will be discontinued within five years.</t>
  </si>
  <si>
    <t>Iconic? Yes. 
Ugly ? Also yes.</t>
  </si>
  <si>
    <t>Wanker thst u had to raise the issue of the striker.</t>
  </si>
  <si>
    <t>if I had a Cybertrk, first thing I'd do is take it to a shop to have it wrapped in that bedliner shit lmao</t>
  </si>
  <si>
    <t>"Millions of people" will end up with this eventually you say? The recall of every single Cybertruck FORCED Tesla to reveal how many they delivered to date: about 3.5k.  IN TOTAL. So they just need to increase deliveries by a factor of a thousand to reach that number lmao.</t>
  </si>
  <si>
    <t>"Tesla Cybertruck Review: Already Iconic?"
Fisker: "This is the worst car i have ever reviewed"
No wonder people think you are bias. Imagine thinking Magna Styer produces shittier build quality cars than Tesla. 
Stick to tech dude, this isn't your space.</t>
  </si>
  <si>
    <t>"If someone hits you, you'll be fine." No, the truck will be fine, but you'll probably have lots of broken bones.</t>
  </si>
  <si>
    <t>A massive bulking truck made of steel which is faster than some sports cars and it about to be in the hands of millions of people who have never driven a truck before... sounds like alot of people are going to die.</t>
  </si>
  <si>
    <t>Shout out to the graph in the middle of the video. Finally have something to show the die hard truck buyers when they say im lying about people rarely using a truck for its original intended purpose.</t>
  </si>
  <si>
    <t>2024-04-23</t>
  </si>
  <si>
    <t>Thought you were going to say the accelerator pedal at the beginning.</t>
  </si>
  <si>
    <t>I am still so incredibly sceptical about steer by wire. Sure, I love the variable steering rates and the haptic feedback, but what happens when the car is old and it fails. Are you just going to suddenly lose all steering, is the car going to think you’re doing 20 down the highway and adjust the steering accordingly? At least with a mechanical steering wheel, any failure is likely to be a progressive failure that will give you forewarning.</t>
  </si>
  <si>
    <t>It's possible to be iconic and mass-produced. The Mini, the VW Golf, even the F150 are all iconic.</t>
  </si>
  <si>
    <t>With the amount of gun violence in america, the bullet proof is actually under rated</t>
  </si>
  <si>
    <t>People calling the Cybertruck ugly has bias against it. People who don't know a thing about Elon, Tesla, and EVs simply find it interesting, like something out of a sci-fi movie. I showed a picture of it to some of my old folks and 4/7 asked if it was a new Batmobile. 😅
Not a fan of it myself as I'm more of a Subaru guy but if I see one on the streets, I'd probably take a picture and tell my friend about it. Some folks be hating on other people's cars is stupid.</t>
  </si>
  <si>
    <t>Seems like all I see online (including this comment section, jeeze) is hate for this thing and frankly most EVs... But I think it's cool and innovative. Obviously not for everyone and that's ok, no car is for everyone. I had the pleasure of being taken for a short joy ride in one by a friend of mine who works for Tesla, and holy crap it was cool 😎</t>
  </si>
  <si>
    <t>Most iconic thing about this vehicle is steering failing just after 14 days of delivery. What a POS.</t>
  </si>
  <si>
    <t>it won't look so great when it rusts in less than 30 days because they don't treat the steel</t>
  </si>
  <si>
    <t>Minecraft the car - best features are the recall; and car wash mode or bust.</t>
  </si>
  <si>
    <t>What's iconic about it the truck doesn't do anything they said it would do and if you do wanted to do that you gotta pay extra the truck isn't really bulletproof in order to be bulletproof you have to be able to stop a 45 caliber and cannot do that it goes through-and-through both doors the truck isn't anything it claimed to be</t>
  </si>
  <si>
    <t>It's literally a meme car for YouTubers and other people with more money than sense. Nobody who actually cares about value for money would buy it. 
It not even likely to be street legal in large parts of the world.</t>
  </si>
  <si>
    <t>It’s like the shudder you get with a tequila shot. So wrong, but somehow so right.</t>
  </si>
  <si>
    <t>● tequila shot: negative</t>
  </si>
  <si>
    <t>2024-04-24</t>
  </si>
  <si>
    <t>The stainless steel. You’re right it’s overrated having bulletproof panels, bulletproof glass. But  Navigators and other vehicles do get upgraded to bulletproof (for a big fee) by custom shops. And in one of the Munro Live videos shared how they started with 3mm thick body panels, then switched to thinner metal, saying they changed the alloy so they had the same durability that weighs and costs less. But I’m sure they didn’t mind slightly lowering the bulletproof-ness. It makes no sense to invite people to shoot at your truck.</t>
  </si>
  <si>
    <t>Let's not forget that a real vehicle..  or any other NOT EV vehicle.... In 5 years it will still work perfectly fine ..... Damn!!.. There are car from the 1940's that even today work fine...... now this battery toy??.. In 5 years it will have 50% battery capacity if you are lucky....... or your tell me.. your 5 year old cell phone or lithium battery drill still holds full charge in his battery???... and by the way most of us.. in 5 years we will be still paying for the damn car..</t>
  </si>
  <si>
    <t>Wait so - after a year if you have a negative kWh credit - it just..... vanishes into the aether? You get paid our nothing? You function like a tiny power plant for the company but you don't get paid the overproduction. (Clearly not at the price they are selling you a kwh but say at 30% of the hour) 
That sucks. Cause that's a thing here in Austria.</t>
  </si>
  <si>
    <t>the fact that safety concerns weren't brough up about poor crumple zones, doors that can maim you, how much momentum it carries, so that anyone hit by the truck would suffer much more damage than a standard truck?</t>
  </si>
  <si>
    <t>My question is where the fuck are my pop up headlights in new cars? They obviously didn't actually think the "sharp" corners that pop up headlights create were dangerous since this piece of shit exists. So whats the real reason they are gone.
Also i like Ev's, I'm all for ev's, the hummer ev is the coolest shit imo even tho i acknoledge it's a waste of resources, i have wanted a toyota prius since i was like 9 so 11 years ago at this point. I don't mind tesla at all. Its literally just this truck is god awful.</t>
  </si>
  <si>
    <t>The Cybertruck even being in the ballpark of a 911 is insane considering its size and weight. But it BEATS the 911 at 0-60, the speeds that matter to typical drivers on typical roads. That's underrated performance. Losing to a 911 at 80+ mph is irrelevant.</t>
  </si>
  <si>
    <t>They left a lot of room for improvement. Watch every few months as new trucks come on the market. I’m expecting a year from now you get a substantially different truck. Two years from now, who knows? Sky is the limit. 
You are right, a mass produced vehicle will look different when they are everywhere. They might start to look like clones in those science fiction flicks. But . . . I have the feeling it won’t go this way with the Cybertruck. Or Tesla cars generally. Enough will be customized with wraps and accessories they won’t blend in like a bison in a herd numbered in the millions. But speculating is part of the journey.</t>
  </si>
  <si>
    <t>6:44 Brownlee is not a small guy. But the Cybertruck sure makes him look like one. Wow.</t>
  </si>
  <si>
    <t>5:00 Wait, so half a turn of the steering wheel will result in different reaction at low speeds vs high speeds?
Am I understanding this correctly?
Because it sounds really, REALLY fucking stupid.</t>
  </si>
  <si>
    <t>I'd never buy this, and overall if someone wants to buy it I also don't care. It's actually great, because it tells me a lot about that person. So if for example I have a friend who buys one, I now know to never lend them money, because they have poor financial literacy.</t>
  </si>
  <si>
    <t>Interesting how this guy is OK with all the bugs and negatives about the cyber truck including a safety recall for all of them.  But he basically destroyed Fisker in their infancy over software bugs.  How much was he paid?  Hmmmm.  We'll never know.</t>
  </si>
  <si>
    <t>Holy shit, is that The Stig?</t>
  </si>
  <si>
    <t>I still think ZZ Top made the PT Cruiser as popular as it became. Not that they endorsed the car in any way, it was just how iconic their own logo with that vehicle style was. Had a mobster, 30s 40s feel to it that was the initial attraction. Should have had suicide doors, imo.</t>
  </si>
  <si>
    <t>This is more of an advertisement than an unbiased review.</t>
  </si>
  <si>
    <t>It's so true that this thing gets attention. I have seen a Cybertruck exactly once and sure enough, I ogled it at the gas station and ended up having a conversation with the owner and taking photos with my family.</t>
  </si>
  <si>
    <t>Damn these videos, so good.</t>
  </si>
  <si>
    <t>2024-04-25</t>
  </si>
  <si>
    <t>It changes your steering based on your speed? That sounds DANGEROUS. The steering responsiveness or the ratio of steering wheel to steering the wheels should NOT change. Does it change the braking too? How about the accelerator? Maybe the headlights auto-adjust, too. I think Musk/Tesla is trying too hard to automate things BEFORE they can be automated RESPONSIBLY. This isn't a phone or a new way of making fruit smoothies. Cars and trucks are HEAVY MACHINERY, and if they don't respond PREDICTABLY, someone could get seriously hurt or die.</t>
  </si>
  <si>
    <t>Its still not gonna be common because most people can’t afford even a $30k new car including myself. This things $80k plus.</t>
  </si>
  <si>
    <t>What that person said about the TP Loser is ABSOLUTELY FALSE. If they were talking about the Prowler, that would be true. The Prowler looks like an alien spaceship still today. Hell, a 1998 Viper still turns heads. But the PT Snoozer? Never on its best day would anyone EVER take a beat to acknowledge its presence. That person's opinion is factually incorrect.</t>
  </si>
  <si>
    <t>The stark contrast between this review and Fisker's review is kinda sus. Very curious how a review of BYD would pan out on this channel</t>
  </si>
  <si>
    <t>This... thing... is iconic of Elon Musk's arrogance and how much it's going to cost Tesla forever. Are you really boosting this cheesy rustbucket? It looks like something they had to throw out after making some stupid sci-fi.</t>
  </si>
  <si>
    <t>8:54 You called the Fisker the worst car you've ever reviewed but here show that Tesla, one of the most famous/infamous car companies in the world, screwed up the door latch? Did anything about the Fisker start falling apart there, Marques? "Already Iconic"? Yeah, of Elon Musk, his arrogance, and his inability to come up with the goods. I hope you keep this video up, MKBHD. When these over-priced loser-mobiles look like they belong in a post-apocalyptic trash heap, you may be the worst-reviewed reviewer that people ever heard of. Congratulations!</t>
  </si>
  <si>
    <t>he said it had low headlights that arent in peoples eyes but i swear i literally watched a video yesterday bringing up how they shine in everyones eyes at night</t>
  </si>
  <si>
    <t>One of the biggest things it has going for it in terms of actual utility and tangible capabilities that differentiate it from other vehicles is actually the bed and cover so I'm disappointed to see that omitted.</t>
  </si>
  <si>
    <t>Look, I am really sorry: If I wanna have stainless steel, black plastic I would buy a DeLorean.</t>
  </si>
  <si>
    <t>I am happy its not allowed in EU.
Its not really save (sharp edges &amp; no crumple area if a accident happens)
and I fear you get blinded because its stainless steel  an reflect lights.</t>
  </si>
  <si>
    <t>Of all the trucks / SUVs  on the road this has got to be one of the ugliest looking designs out there.</t>
  </si>
  <si>
    <t>I don't hate the back, and I don't not like the front, but the side is weird to me.  The way that line is closer to the front wheel arch than the back just looks odd to me.
Also I know that Tesla know who they are selling to, but you'll never see one of these with a cherry picker boom arm in the back, and you'll never see one in the frozen areas of the planet because touch screens don't work with thick gloves</t>
  </si>
  <si>
    <t>At least you still have all your fingers.</t>
  </si>
  <si>
    <t>2024-04-26</t>
  </si>
  <si>
    <t>It is definitely an SUV. The word "truck" is just a marketing thing. It is amazing how you can get people to imagine things that aren't there. F150, I still love you :).</t>
  </si>
  <si>
    <t>I'm sorry but what is the fuction of a review like this, just seems like part flex, part hey I'm the tech guy and this tech is cool, sorta? It sucks as a car, it sucks as a truck. There's no reason for most people to have this. It's unsafe for other drivers and pedestrians, especially since its a very fast and rigid structure. It's way overpriced. Also, you're filling the pockets of a white-supremacist. Don't think iconic is the correct word, more like infamous.</t>
  </si>
  <si>
    <t>Why are you wasting time talking about this stupid thing ? Can you imagine the  damage these things are doing to the environment? Why do people need a truck for normal every day use? How stupid must one be to even think of buying this ?</t>
  </si>
  <si>
    <t>That’s just the copium. It’ll wear off. But no, it’s not iconic, unless it becomes iconic for kluges.</t>
  </si>
  <si>
    <t>These have proven to be unreliable, crappy build quality, low resale value,  un-practical and poorly made machines with lots of problems. Iconic!! My son's drawing would then be a master piece. Why is he promoting this shit again an again!</t>
  </si>
  <si>
    <t>I found it a bit problematic, that you looked at it more one sighted. The interior is in a very low quality style, the steal gets dirty and rusty very easily and buyers have a lot of restrictions with how to clean it and how often. There are examples, that already show problems with the steal after 11 days. Furthermore i would have liked if you could have showed the dangers of the car (sensors of trunk dont work, means that if fingers are in they are off; the edges at the doors are very sharp; if you run over someone they are most likely dead). Still good video, thanks for the content.❤</t>
  </si>
  <si>
    <t>its a bad and dangerous car, no idea how this is legal in the US. This video seems not complete, what about the rust issues, gaspedal issue, truck not working after couple of miles? Why not try to go offroad (never seen a video where the cybertruck works ANY better than a normal car offroad)</t>
  </si>
  <si>
    <t>I'm having trouble deciding if it's more or less responsible to review the Cybertruck with or without discussing Elon Musk's problematic socio-political issues. Like the increase of hate speech on Twitter and his denial of it, his friendly relations w/ white supremecists, or his near unlimited entanglement w/ the Chinese Communist Party. Speaking from the perspective of somebody who USED TO BE a fan of Elon Musk, I feel I should point out that the reason I would give a thumbs down to a Cybertruck isn't that its not interesting or even good looking, but that I can't support a man like Elon Musk. When I see a cyber truck on the street, I assume it belongs to a Musk fanboy, who likes supporting the man who made it, and the things he stands for.</t>
  </si>
  <si>
    <t>The fact that if you want to wash the truck and you forget to put it in "car wash" mode it completely destroys the truck and isn't covered by the warranty is beyond laughable</t>
  </si>
  <si>
    <t>Waiting for MKBHD to make it Matte Black.</t>
  </si>
  <si>
    <t>Can't believe he went with the Back To The Future Guitar Solo argument to defend this meme on wheels.</t>
  </si>
  <si>
    <t>Iconic, like Trump's hair. 
Doesn't mean it's a good thing.</t>
  </si>
  <si>
    <t>The finish is so so bad.</t>
  </si>
  <si>
    <t>● finish: negative</t>
  </si>
  <si>
    <t>Seen it in person and definitely was not impressed.</t>
  </si>
  <si>
    <t>I live in a area with a lot of rich ppl, I’m not excited for my schools parking lot to have some of these 😭 some kid already drives a ev hummer and has almost ran me over twice. I drive my tiny Hyundai accent and am terrified of these massive cars.</t>
  </si>
  <si>
    <t>Iconic in a sense that the design stands out, yes. But I think for all the wrong reasons. Its a SUV in a shape of a truck (because its bad at everything that a truck should do), it has shoddy build quality (just look at the discolered doors - that can't be intentional), almost all controls are on the touch screen making it very distracing for the driver to use. And thats all aside from the design, which is controverial and I peronally don't like it, but I can see how somebody else can like it, even if its just for the novelty.
So I all you want is essentially a SUV with a extravagant design and care more about how you are seen on the road than what the car actually does for you, its the car for you.</t>
  </si>
  <si>
    <t>Okay, how smart is this guy?🔥🔥</t>
  </si>
  <si>
    <t>This additide of willing beta tester is really messed up. It's a car. Its a massive peice of steel traveling at high speeds, from the testing thats out and the recall thats in it shouldn't of been legal. That self closeing trunk could easily remove fingers or a hand, and the gas pedal was held on by a plastic clip. You cannot beta test on the general public with a car.</t>
  </si>
  <si>
    <t>So many issues with this vehicle. It is not even a truck. It gets beat by a suburb off roading. Rust on panels already. It's a joke.</t>
  </si>
  <si>
    <t>I had the first Rivian in my state (literally) and the amount of people who would speed up, block me in, take pictures/videos while driving a hwy speeds, swerve into my lane, and overall just act dumb around the truck was insane. It's not just the cybertruck, its any unique looking vehicle. This would also happen early in the Model S and X lifecycle when I had those.</t>
  </si>
  <si>
    <t>2024-04-27</t>
  </si>
  <si>
    <t>Being iconic doesn't mean being good. This car is a bad joke in almost all aspects. As a EU guy I can only watch, and laugh in disbelief, how America is becoming more and more absurd. This poor excuse of a car is legal to own? Remember US banning pop-up headlights because of "pedestrian safety"? Yeah.
Quo vadis 'Murica?</t>
  </si>
  <si>
    <t>This truck is like the new hummer. Garbage vehicle that’s too expensive, but douchebags will still get it so they can run you off the road.</t>
  </si>
  <si>
    <t>I just can't get past this thing not having door handles.  This is a huge security risk if someone ever slipped off the road into a body of water, right?  How would anyone rescue you?</t>
  </si>
  <si>
    <t>All the pedestrians getting sliced in half by this thing are gonna be hella iconic</t>
  </si>
  <si>
    <t>I posted a comment on his new video "There is something ingenuine about Disney and Marquez that makes this collaboration complete" but can say this about him and Tesla too. Does Elon pay well to be a Tesla fanboy?</t>
  </si>
  <si>
    <t>so, no mentioning that the body of the car being of a harder, non-bending metal actually makes the shockwaves of impact propagate directly to the occupants without any dampening, making collisions way riskier to the life of who's inside?
EDIT: of course not, you even lie a little bit. hope the youtube adsense + tesla money transfer are  enough to pay your priest for forgiveness</t>
  </si>
  <si>
    <t>First video in a long time that I hit that dislike button on. Marques is trying so hard not to mention negatives, dance around previously mentioned points and doing his best to stay on course. Course being a promotion of this absurd, badly manufactured, unsafe vehicle.
Iconic doesn't mean rare. Iconic also doesn't mean good. This is a bad car.</t>
  </si>
  <si>
    <t>Yeah the way it makes other people behave has nothing to do with how it blinds them. Or all the other issues, that we can see it has very bad viewer angles.
That we know many big cars SUV has huge issues with outward vision area. And this car even more.
I don't know what it is but this seems a Amway to again trying to shift the blame away from a very ill designed car with a huge amount of hazardous errors and bad design.
No its all the other drivers.
Also here is another thought.
The amount of many design flaws , ACCUMULATES to make it much much worse.
The way you've start you carelessly redirects from the flaws as if they can be dismissed one by one.
Showing you have no concept or idea or what makes something bad or Ill designed or many other things.
Again excuses for Tesla and seemingly anything Elon Musk works on, when repeatedly the my make mistakes in a large number of things that are well-known within car design and construction knowledge and shouldn't happen so frequently and in so many numbers.
All companies will make errors and almost all cars will have some flaws that could have been avoided.
But the sheer size and amount that Tesla does is staggering, and we have a tech section that again and again comes with justifications and excuses, and when they do that they make our roads more unsafe , and let them off the hook.</t>
  </si>
  <si>
    <t>Based on several other reviews on this thing you were way to easy on it. You almost completely ignored its safety issues and despite your statistics showing most people that buy trucks don't use them for truck stuff, that shouldn't give it a pass in how terrible it is for truck stuff. This thing has been shown to be horrible for towing or hauling over even moderate distances and only comes in a bed variation so small you can fit almost nothing in it. I'm glad you pointed out some of the problems that come from the lack of physical controls in vehicles however, that trend is absolutely horrible and a major safety problem.</t>
  </si>
  <si>
    <t>im not a fan of tesla but as a cyclist im happy about every person not driving a gas fueled car, with exhaust fumes that are killing me while cycling in the city.</t>
  </si>
  <si>
    <t>Great review, in depth and well done. Agree with @kugelblitz2001!</t>
  </si>
  <si>
    <t>Some people probably love it. There is literally nothing that appeals to me about it. But more than that...if I wanted a truck...an actual truck...to do truck things with, this would be the last thing I would consider.</t>
  </si>
  <si>
    <t>Marques, I love your videos and I’ve grown up watching them! The writing, the music, and the cinematography is amazing. 
But I can’t help but notice your avoidance to talk about the real safety issues of the Cyber truck, in more detail.  To claim that people’s reaction or how they drive around you is the real safety hazard seems a little tone deaf. I also wonder at what point it is large creator’s responsibility to talk about the large civic injustice that occur for our technology to be made? You may have talked about this in other videos but, all I could think of while watching this was the cobalt miners in Congo who work in unsafe conditions, to create cool tech we own and review.</t>
  </si>
  <si>
    <t>2024-04-28</t>
  </si>
  <si>
    <t>I had a hire car in the USA in 2001, a Pontiac Aztek, and just as many people approached me back then, even shouting "I love your car!" at the traffic lights. Everything that is extraordinary (whether new, old, rare or custom) attracts attention. "'Towing', 'transporting' and 'off-roading' (...)" - This is a sobering assessment of how useful a car like this really is, which will probably only be used as a means of transport by the millions of pre-orderers. "And that's ok." Why criticise when there's actually nothing to criticise? A big truck with a trailer is also not suitable for picking up your child from school or driving to the supermarket to do the shopping, but it's OK! Of course 'freedom' is ok and the fascination of possibilities, but if you also consider other 'iconic' features as a selling point (shockproof, bulletproof), do US-Americans have to survive everywhere like in 'Escape from New York'?! Also no crumple zone - so me first even if I'm at fault in an accident, even then - that can really hurt.
Don't get me wrong, I think it's cool and I'd love to drive and own one, but it's just nonsensical. For at least 99% of buyers, there is no real reason to own this car. Innovation or not. I know it's difficult to communicate this to US-Americans...</t>
  </si>
  <si>
    <t>What about the new water ingress issues with the infotainment system? Maybe an update?</t>
  </si>
  <si>
    <t>Watching this after having watched Drew Gooden's car video makes me feel a little deceived since you glossed over all of the problems with the cybertruck</t>
  </si>
  <si>
    <t>Turdmobile</t>
  </si>
  <si>
    <t>if this looked more like a 73' skyline and was cheaper i would be totally sold. for the aesthetic and for its size</t>
  </si>
  <si>
    <t>Designed by a 7 year old with a ruler and #2 pencil.</t>
  </si>
  <si>
    <t>4:49 No, Lexus was the first.</t>
  </si>
  <si>
    <t>● lexus: positive</t>
  </si>
  <si>
    <t>2024-04-29</t>
  </si>
  <si>
    <t>What an incredible review. Loved the production. Don’t care about the car but still stayed until the end.</t>
  </si>
  <si>
    <t>iconic for being a strange and nonpractical piece of rust</t>
  </si>
  <si>
    <t>You spent so much time talking about a truck going faster than a sports car. Why?  Like, i like apples, but i don't need an apple that does my taxes.  A truck has no business going that fast besides nerds durtling in a lab and showing off to their tech bros.   Why do we need a 7,000 lbs steel brick travelling that fast just to go to costco/soccer practice and back?  It's going to kill people with it's no-crumble-zone frame.</t>
  </si>
  <si>
    <t>After watching this cybertruck ad disguised a s a 'review', people should go watch Drew Gooden's video about how dumb cars have become (and how the cybertruck is the posterchild of this trend)</t>
  </si>
  <si>
    <t>How's it iconic?? Just looks like some old 1970s design for the future??
Basically trying too hard</t>
  </si>
  <si>
    <t>Ahh shit, he brought the 911 out! Lol</t>
  </si>
  <si>
    <t>Imagine crashing one into a solid object. 100% of the energy will be transferred directly into the occupant and accelerate through the windscreen. Nobody is talking about the obvious safety issues of using steel body panels. It's not just pedestrians who will suffer more if you hit them. Without crumple zones and deliberately designed energy transferring body panels the Cybertruck stands to act as a death trap for the drivers and passengers inside. It's unbelievable that higher safety standards don't already exist in the USA which would have prevented the current Cybertruck design from ever being allowed on a public road.</t>
  </si>
  <si>
    <t>every feature listed as a plus for this vehicle ONLY EXIST FOR COST CUTTING PURPOSES
🚫DO NOT BUY THESE DEATHTRAPS🚫
i just watched a breakdown of the steering system and its "redundancies" and i am thoroughly unimpressed
this is a reckless endangerment machine, not a car</t>
  </si>
  <si>
    <t>Dude never seen you before. 
Very objective, friendly and honest.
Good stuff</t>
  </si>
  <si>
    <t>"Already Iconic?" Yes. They're iconic because, it is the only milk float, sorry car, that has had all of its production recalled or as Mr Brownlee would have you believe.
It’s just an aesthetic inconvenience...nothing to see here, move along..plebs.</t>
  </si>
  <si>
    <t>2024-04-30</t>
  </si>
  <si>
    <t>"If someone hits you, you'll be fine." You are just wrong. The energy will not be absorbed by crumple zones as in a normal safe vehicle, so it has to go elsewhere. Namely, your body. Having a seat belt and air bags will help a little but they don't really absorb energy, they redirect it, into you. You won't fly out the windshield but you will be hit by a giant hammer which will snap bone and crush organs.</t>
  </si>
  <si>
    <t>I think it looks rad.  Esp with the wraps like the Black Wrap is sweeeet!  Straight up cyberpunk.</t>
  </si>
  <si>
    <t>Wasnt there a crash recently where the cybertruck was fine but the occupant was badly injured while the occupant of the other written-off car was fine?</t>
  </si>
  <si>
    <t>The PT Cruiser also retailed for around 25k brand new, I can't see a whole lot of people getting a Cybertruck being as they start at 60k, just sayin'.</t>
  </si>
  <si>
    <t>The most iconic part about this car is getting humbled off-road by a little Subaru that costs 1/5 as much. The subaru is safer, too.</t>
  </si>
  <si>
    <t>This stupid soda can is not worth one Dirty Dime😂😂😂 👉 Elon Musk stop making Useless overpriced crap✅️ OVERRATED!!!</t>
  </si>
  <si>
    <t>You have a good speech dude! So auditive 🤤</t>
  </si>
  <si>
    <t>It gives you EYE CANCER! It starts rusting the minute you use it on the road. It may  cut off your fingers if you're not super-careful. It's a disaster on wheels.</t>
  </si>
  <si>
    <t>And here I thought the most dangerous thing is it‘s rigidity and lack of crumple zone</t>
  </si>
  <si>
    <t>This steering thing sounds incredible, it's a shame I hate everything else about the Cybertruck. Here's hoping we get a practical vehicle that has 4 wheel steering in the future. EDIT: 4 wheel steering existed in 1988. 💀</t>
  </si>
  <si>
    <t>Really disappointed and concerned you didn't mention the safety of this thing</t>
  </si>
  <si>
    <t>Go watch Drew Gooden's recent "Cars are getting dumber" video. You'll see a deeper look into the baffling cost-cutting decisions Tesla have made, especially like the touch screen controls for adjusting the air vents, which MKBHD only gives 2 seconds at 22:05.
There's a literal 4-step touch screen process to 'shut down' your cybertruck. This is an incredibly soft review, and I think the 'typical tesla' design decisions warrant much more criticism</t>
  </si>
  <si>
    <t>it isn't a truck though. its a giant car.
You can move the contents of a house with a truck; show me you doing that in the cyberCar</t>
  </si>
  <si>
    <t>crazy how much of this review is mostly an add. After watching a 5 min section of it, now i know that it can race an sport car but the fact that the rearside mirror does not work was not even mentioned in passing. I had to check Drew Gooden´s video to get some actual information on the car and its surrounding context</t>
  </si>
  <si>
    <t>I’d say it accomplishes its desired design very well but I don’t like the design they picked</t>
  </si>
  <si>
    <t>The Volkswagen Beetle is still iconic... cheapest, mass-produced car ever made... 
Being mass-produced doesn't necessarily deminish its status. 
Specially if its intention wasn't to be some posh toy only for the hyper rich to show off like the Veyron.</t>
  </si>
  <si>
    <t>The first two years of owning the reissued VW Beetle in 2000 was annoying. EVERYONE wanted to talk about it. I got so sick of people talking about the car. I remember driving down the strip in Las Vegas and people were taking pictures of my car. Right behind them the Bellagio fountains were going off and they were taking pics of my car... By 2002, it had died down. I would never do that again. It WAS easy to find in a parking lot, though...</t>
  </si>
  <si>
    <t>In my opinion I wouldn’t call it a truck. I’d call it an over glamorized hatchback, but I do respect Elon for being unique.</t>
  </si>
  <si>
    <t>it reminds me of interstellar.. I love it, but i'm not gonna get one until most/all of the bugs and issues are fixed on it. And obviously when I get the sort of money for it. I think this style would look awesome on a sport/hyper car tbh</t>
  </si>
  <si>
    <t>2024-05-01</t>
  </si>
  <si>
    <t>A few things you left out in this video: 
1 The bulletproof exterior isn't just overrated, its dangerous. Cars are made to crumple so that the kinetic energy, the force of the crash goes through the car itself instead of your body. Whiplash at best and seriously injured at worst from a simple crash. 
2 You did not mention the "Car wash mode" at all. They did not make the seals to the power points well enough to keep water out so they made that mode to close those parts and protect the car. But if you have adhd like me or just having a stressful/busy day, you will forget and brick your 'truck'. Not to mention I've seen posts about this happening and it will void the warranty so you're screwed. 
3 You did mention that the windows are stronger than normal but, specifically they are meant to be shatterproof. Sure this is great if you live in a high crime area but, what would happen if you went off a bridge? I can't say ive seen one submerged so i don't know exactly how it would go, but normal procedure is, unbuckle, grab something for breaking the window and bust out the back windshield. How are you going to do that with this? 
4 You didn't mention a common problem with Tesla cars in general, that the doors are completely powered by the battery. ( Some may be different, i don't know ) And there are many reports of their battery dying for one reason or not, and becoming unable to get in or out of the car. If this 'truck' were to have this problem, how would you get out/back in? You can't get out the windows thats for sure, and tow companys are going to have a hell of a time getting it to a shop of its stuck in park.
I can understand if maybe you didn't want to include these because they specifically weren't your experience, but they should atleast have a footnote in the video instead of completely ignored. (These issues are just from a couple other videos I've seen and im sure there will be more.)</t>
  </si>
  <si>
    <t>Everything that is wrong with the car industry, joined with everything that is wrong with the tech industry.</t>
  </si>
  <si>
    <t>There are lots of mass produced "iconic" cars; 1970 Charger, 93 Supra, Citroen SM, E-Type Jag, Gullwing Mercedes, Ford GT.....
The list is immense &amp; I'm sure you'll agree, those cars lost none of their allure despite copious production runs. Give the truck a chance.</t>
  </si>
  <si>
    <t>This is an ugly car. No doubt about that. When you have to convince yourself about the looks, you know it is ugly.</t>
  </si>
  <si>
    <t>the reasoning that the cybertruck being bad at truck stuff, is not a problem because most people who buy trucks don't use it for truck stuff, is more an argument against buying a truck, than it is an argument for buying this tesla</t>
  </si>
  <si>
    <t>It being indestructible stainless steel is itself a problem. At 7:30 you say that the driver will be fine but thata not true. In fact thats why modern cars are designed to be 'flimsy'. The crumple reduces the force of a crash by having it absorb the kinetic energy of the crash.  If the truck stays rigid and you get into a high speed collision, the other person is dead and you'll still carry the inertia of the truck at a full stop. You'll be flung into the windshield so hard itd be a miracle if you came out uninjured or alive.</t>
  </si>
  <si>
    <t>From a design standpoint, it will never share the same design language as the PT Cruiser because it embodies a stronger sense of modernity. So, what it will become is a benchmark for future design languages that seek to incorporate the Cybertruck's form into new automotive expressions. Will it ultimately achieve this? Who knows—but the design suggests a frontier that could indeed prove successful. Why? Because its design serves as a testament to other carmakers that such innovation is possible, given the positive reception it has received, despite the millions of pre-orders that have yet to be fulfilled.</t>
  </si>
  <si>
    <t>it looks like a lowpoly prius lol</t>
  </si>
  <si>
    <t>Thought mah boi was about to pull out the blammer for a sec</t>
  </si>
  <si>
    <t>My very first time watching your channel and can i say , yes imma new fan liker and subscriber, i enjoyed your video, the way you speak, the clearness to really understand all that you say, how informing it was along with the many not expected cool points, the content made me pay my full attention, and just over all straight out liked it, so im here im locked in now and you can say you have a new excited fan here fa more, so thanks , i forgot your name but im sure ill know it in no time...from me thanks ...😊</t>
  </si>
  <si>
    <t>Here’s some food for thought: if the car gets into an accident, what crumples? Something has to, so if the car isn’t taking the hit, the only one crumpling will be the occupant inside. Not a pretty image. Also, how have people genuinely cut their fingers trying to open the door? It’s confusing and sad how many are convinced that this is the future. The future has incredibly low standards.</t>
  </si>
  <si>
    <t>It would be great if you did a video strictly about the towing capabilities, also the bed storage and how big it is. What kind of strap hooks does it have. Great video!</t>
  </si>
  <si>
    <t>I heard it rusts and how was the laughable size of the bed not mentioned?</t>
  </si>
  <si>
    <t>tell me you are an elon fanboy without telling me you are 
an elon fanboy</t>
  </si>
  <si>
    <t>It’s not okay when Fisker releases a car missing features on launch but it’s ICONIC when Tesla does it. Not sure about that one. Cars should all be held at the same standard</t>
  </si>
  <si>
    <t>Can i put solar panels on it?
Can I sleep in it? 
Can It drive it self when im sleeping?</t>
  </si>
  <si>
    <t>I saw one yesterday. It looks weird and pitiful. It reminds me of the overated Hummer H2 when it first came out.</t>
  </si>
  <si>
    <t>Dude I love all your videos but the top down drone view of the drag race is one of the coolest things I’ve ever seen. Killer production on this video!</t>
  </si>
  <si>
    <t>There's lot of safety concerns with a car like this. The esign is iconic in the way that no one makes cars like this, but there's a reason for that. If the exterior of the car doesn't budge on impact, all the strength of the hit ill go to launching you forwards, making it way more likely that you'll get hurt or worse. An the same goes for any other car you carsh with, the cyber truck absorbs no force in said impact compared to normal cars. That, and wind resistance is also a factor in efficiency as you said. The point is, no one is making them like that because they're smarter than tat. An being iconic in exchange for being less safe, not worth it. Also, it's iconic, but ugly, that's just that.</t>
  </si>
  <si>
    <t>I could totally see this truck becoming the new standard police cruiser specifically because of the innate bullet resistance.</t>
  </si>
  <si>
    <t>2024-05-02</t>
  </si>
  <si>
    <t>The cyclist will have given a thumbs down because the cyber truck requires large amounts of energy, aluminum and mined materials to build. And as said in the video, most people simply don't need such a vehicle, or it's simply not good for what trucks were once made for.</t>
  </si>
  <si>
    <t>So in short... Perfect car for those who know nothing about cars, and those who want a clout.
If you like cars... keep scrolling...</t>
  </si>
  <si>
    <t>What's the intro music song name?</t>
  </si>
  <si>
    <t>The thing i would worry about is mfs coming up when drunk or sum while ur at dinner or some shit and spending 30 minutes trying to dent it cuz they saw online its dent proof. Odds are they couldn't, until u get a big boy with a hammer.</t>
  </si>
  <si>
    <t>Really interested in the potential for these to turn into like budget/entry ameteur storm chaser setups. Not that I think it's a good idea.</t>
  </si>
  <si>
    <t>How can you review a vehicle and not mention safety like... *at all*? You reviewed it like it's a cool new phone or gaming gadget. It's a 3 ton movable object that's gonna encounter kids on their way to school and bikers commuting in the city (like the one that gave you the thumbs down)</t>
  </si>
  <si>
    <t>Damn I work at the studio they shot this at</t>
  </si>
  <si>
    <t>Clever instead of deceitful... Nice one Marq. You are so sold...
Yeah... Snake in the garden was clever...</t>
  </si>
  <si>
    <t>Disappointed that the truck having the worst internal and external safety design and extreme environmental and infrastructural impact is barely mentioned. 
The safety aspects have already been mentioned in other comments (to add to that though: I don’t think this will ever be approved for EU sale with anything resembling the current design). 
The impact on environment and infrastructure is arguably even worse though. The sheer mass of this thing makes it so insanely bad. 
This thing is basically two Teslas stuffed into a one to achieve pretty much nothing except literally exponentially more impact on the tires and asphalt. 
This not only increases maintenance cost of both private and public parties by a very significant factor but also a once again a literal exponential increase in microplastics from the tire wear which is already the literal largest contributor to microplastics in the world.</t>
  </si>
  <si>
    <t>2:04 gyat</t>
  </si>
  <si>
    <t>Thank you soo much for that top view of the drag race. It was soo satisfying to finally see someone show the race in one shot instead of cutting out the whole time. And from the top, no less. Thank you =)</t>
  </si>
  <si>
    <t>When it comes to producing Tesla content, you should have your staff take the lead.  Your takes will not age well.</t>
  </si>
  <si>
    <t>2024-05-03</t>
  </si>
  <si>
    <t>It seems as if the cheapest Chinese manufacturer made a mix of glass and fake metal sandwich.</t>
  </si>
  <si>
    <t>I'm surprised nothing was mentioned about safety.  Cybertruck has not been approved for traffic in the European Union</t>
  </si>
  <si>
    <t>Just gotta say, that top-down drone shot of the dragstrip is amazing. I can't believe this is the first time I'm seeing the perfect angle to view a drag race.</t>
  </si>
  <si>
    <t>MB look like a huge tesla fanboy. There is nothing "safe" about that steering wheel, there is no "override" or mechanical control. My old car, had a stupid hydrolic issues, and it was hard to steer. Now immagine that your car decide to randomly steer when it feel. Then, you have a tesla. You are alive by chance. 
"The pivot wheel" is another weakness the thing have. Then I close to video.</t>
  </si>
  <si>
    <t>I'm afraid the goofy design is going to set the precedence. Vehicle designs have been slowly going downhill since the 80s</t>
  </si>
  <si>
    <t>I like your work, but I find your review of the cybertruck uncharacteristically uncritical. Glossing over all the well--publicized fallings of the cybertruck with "what do you expect in beta testing" and "trucks have been known to get stuck in snow", and calling the plainly misleading advertising by Tesla "getting clever" is disappointing. Also, "iconic cars" don't rust after two weeks.</t>
  </si>
  <si>
    <t>It's ugly. Overpriced. Impractical. Pointless.</t>
  </si>
  <si>
    <t>I love your honesty in your reviews, but you also leave a lot of stuff out like what other people go through.</t>
  </si>
  <si>
    <t>3:05 I am one those online people yet I only found out about this like last week
(Granted I do really give a shit about tesla or cars in general so it's probably just my lack of interest)</t>
  </si>
  <si>
    <t>2024-05-04</t>
  </si>
  <si>
    <t>Wow, a truck that has less storage than most modern truck, any older truck, most suvs vans or even sedans, hell even a cargo bike is comparbale. A truck that is more dangerous to everyone around it AND the people inside it compared top most vehicles on the road, that has horrific quality control issues, rusts if you look at it funny, AND it blinds people nearby thanks to it being a glare magnet.
I mean it is iconic, for being an absloute disaster.
Also its not surprising that a tech channel didnt even touch on how dangerous sharp angles are to pedestrians, but it is dissapointing. Cars are a massive killer and making one of the deadliest types of car (pickup trucks) even deadlier for looks especially when most pickup truck owners dont need to own one. Most of the need is better served by vans and for the bit where a pickup truck is needed, the bedspace of modern (especially teslas) pickup trucks is bs. 
Oh also bulletproof steel? its bullet resistence is far overstated. 
Personal vehicles dont exist in a vacuum and glossing over its myriad of flaws is promoting a vehicle that is unnecessarily dangerous just because, and it is not fine because it looks good, it makes streets mroe dangeorus, it makes congestion worse, it does mroe damage to roads, and for what, it looking cooler?</t>
  </si>
  <si>
    <t>The only features it is missing to make this truck perfect for me are Heads up display, a dong for towing and has the ability to consume gas or charge "just in case"</t>
  </si>
  <si>
    <t>There are two safety things that really concern me, the bullet proof steel may protect the people inside, but make everything far more dangerous for everyone else on the road, particularly if the protection makes the driver feel more comfortable with speeding or too quickly accelerating. 
Another issue I have is the lack of physical buttons. Touch screens are hard and distracting to navigate, we all know that, it's why we are not supposed to be using our phones while driving. I am well aware that these problems are in know way unique to tesla or the cyber truck, but they are things I worry about.</t>
  </si>
  <si>
    <t>As a tech-skeptical person, who plans on never buying a car made after 2014, the idea of relying on software and updates scares the hell out of me lmfao. I’ll stick to my cars that won’t fall apart if there is a flaw in the coding</t>
  </si>
  <si>
    <t>Other than its unique appearance, why would you ever want all those large flat reflective surfaces? Why not a flat finish? Will Tesla be willing to evolve the body in future or is this the "iconic generator" of its current appearance?</t>
  </si>
  <si>
    <t>it's not just a cybertruck thing, but I can't get over the lack of physical controls... like, wtf do I have to go through a settings menu to do EVERYTHING!? Much like the wire-steering, it feels disingenuous to tout the software being in control as strictly beneficial, when in a lot of cases it's just to make production cheaper.</t>
  </si>
  <si>
    <t>I swear you can't see any of the indicators from the outside, theyre all tiny bars that sunlight wil easily obscure</t>
  </si>
  <si>
    <t>2024-05-05</t>
  </si>
  <si>
    <t>I really hate how Tesla just doesn't care for pedestrians nor the driver of the truck. It's so unsafe for literally everyone</t>
  </si>
  <si>
    <t>everybody looks at it and they say damn that thing is super ugly</t>
  </si>
  <si>
    <t>INFAMOUS, not iconic.</t>
  </si>
  <si>
    <t>● infamous: neutral</t>
  </si>
  <si>
    <t>2024-05-06</t>
  </si>
  <si>
    <t>Lol idk about looking like a refrigerator. To me it looks like a door stop.</t>
  </si>
  <si>
    <t>You're bad at reviewing cars/cybertruck. You don't know how to review a car. I wanted to know about cybertruck but you made such a long video that I am leaving it in the middle and disliking your video. 👎🏻👎🏻
Improve your car review skill. ✅</t>
  </si>
  <si>
    <t>this dude is a a mercenary. its incredible how people take this dude serious.. what a Prosti</t>
  </si>
  <si>
    <t>2024-05-07</t>
  </si>
  <si>
    <t>I don't comment very often, but man, that's a stupid "truck".</t>
  </si>
  <si>
    <t>2024-05-08</t>
  </si>
  <si>
    <t>I think I’m the only one that thinks that’s a beautiful truck for the 21st-century</t>
  </si>
  <si>
    <t>once you park it next to a dumpster, you see the similarities and you can't unsee it. I thought they would try to give truck drivers truck features, but other than it has a bed, it really has a lot of limitations. most truck people want to power their power tools, not really charge another ev (that is a good feature, but it's not great for a truck driver). not confident in the drive by wire feature, why? fsd and how it behaves.</t>
  </si>
  <si>
    <t>2024-05-09</t>
  </si>
  <si>
    <t>PT Cruisers were popular, Cher bought a PT cruiser for her kid. Everyone thought it was so cool. Now I think of it as a questionable car bought by questionable owners that typically drive them in a questionable manner.</t>
  </si>
  <si>
    <t>Bulletproof skin was a side effect of the chosen material, not a feature that was planned for and added. They didn't sit in a room together and decide if making it bullet proof was worth the time to make it from that steel..... Why pretend like it was a feature to be over or under rated?</t>
  </si>
  <si>
    <t>2024-05-10</t>
  </si>
  <si>
    <t>I've seen a ton of drag races all over youtube with this thing... but what about the agility course, or at least race track with some tight turns? off-the-line performance is clearly it's strong suit, not speed; there's nothing else really to learn from drag races. What I want to know is, can that 4 corner steer-by-wire system actually make up for the extra weight when it *really* counts, or does the Porche win on a winding road, too?</t>
  </si>
  <si>
    <t>If anyone wondering the music in the drag racing section is called "Hypercrypto - Oomie"</t>
  </si>
  <si>
    <t>Wait a minute. You did a review of it before and it wasn't the best. According to you! Now, you're saying positive things about this truck. You've been MUSKED!! How much did he pay you? 🤡🤡🤡🤡🤡🤡🤡🤡🤡🤡</t>
  </si>
  <si>
    <t>not true I live in LA seen 100000 of these already no one gives a crap or is impressed with cars over here. This is coming from a car guy too lol</t>
  </si>
  <si>
    <t>I wonder, why did you (appropriately) buried Fisks's Ocean but are being so easy on a vehicle ridden with problems, like the CT?</t>
  </si>
  <si>
    <t>As time goes on I just keep getting more disappointed in you. Making excuses for Elon still is depressing.</t>
  </si>
  <si>
    <t>2024-05-11</t>
  </si>
  <si>
    <t>Remember, this is the same guy who didn't like the Fisker because the remote didn't work. This is a vehicle that has been universally trashed by anyone who has used it.
And they spew word salads about credibility. Someone wants to keep being invited to Musk's sermons.</t>
  </si>
  <si>
    <t>Repurpose the steel, fix the windscreen and truck bed, opt for better build quality of the body so it doesn’t fall apart in water, etc.</t>
  </si>
  <si>
    <t>2024-05-12</t>
  </si>
  <si>
    <t>Don't have an accident....stainless steel panel are do hard to work on.....I worked for dealership that sold DeLoreans, it's a different thing, those ss panels. Also not wishing you to have accident,  be safe❤</t>
  </si>
  <si>
    <t>2024-05-13</t>
  </si>
  <si>
    <t>THE MOST DANGEROUS THING IS DESIGN AND MRCHANICS, UNBELIEVEABLE YOU JUST CHOOSE TO IGNORE THAT. 
LOVE MAKES YOU BLIND</t>
  </si>
  <si>
    <t>2024-05-14</t>
  </si>
  <si>
    <t>WHAT IS THE RADIATION LEVELS LIKE IN THAT EV MONSTER??</t>
  </si>
  <si>
    <t>To think that there's a ton of science people that deal with automobile shapes in order to actively reduce the damage a car would do to a human in case of an accident.... 
Tesla: "Yeah... We're not doing that"
Tesla fan-boys: "Who cares if my car kills people?"
Reviewers: "Yeah, no idea what you're talking about".</t>
  </si>
  <si>
    <t>You really skipped the truck stuff. So its not a truck for working. Just a truckie shape. Hard pass. Can you even put stuff in the back? At least you showed it towing something. You coulda sell the bullet proof shell better cause trucks get beat up all the time and that would be great. Like to see how much stuff you can carry in the back.      Would wait for future model. Keep the bulletproof shell. Underrated.</t>
  </si>
  <si>
    <t>Idk. 47yrs old. I remember steel cars with WAY more delicate design. Elon needed new tech to create the bare minimum, MARQUES/ELON "the people is not slow."😊</t>
  </si>
  <si>
    <t>This is now the worst vehicle he has reviewed....makes the Fisker look like a spaceship</t>
  </si>
  <si>
    <t>2024-05-15</t>
  </si>
  <si>
    <t>The man on the bike that gave you the thumb down, most likely replies that way to every single tesla or Electric car. I can imagine biking must be better for the environment than the manufacturing of tesla's or any other electric vehicle (in the eyes of those who strive to be such).  Anyone who can appreciate cars, or are enthusiast for the combination of both tech and cars, would react, much like the happy faces that rolled down the windows.</t>
  </si>
  <si>
    <t>Cool graphics in this review :)</t>
  </si>
  <si>
    <t>Looks like old tomb raider graphics. If you know, you know.</t>
  </si>
  <si>
    <t>2024-05-16</t>
  </si>
  <si>
    <t>Tesla will no doubt get credit for "inventing" steer by wire, while Lexus introduced it in 2022, likewise the four wheel steering is already available for years with Cadillac, GMC, Lamborghini, Mercedes-Benz, Acura, BMW, Rolls-Royce and Porsche.</t>
  </si>
  <si>
    <t>Ignoramuses never understood Van Gogh's art when they first came out! Now some of them are worth hundreds of millions of dollars and only well established museums could afford to own them!</t>
  </si>
  <si>
    <t>this reminds me to the Lancia Stratos Zero with that weird simple blocky looking</t>
  </si>
  <si>
    <t>The cybertruck copied the original hummer in some ways. its a ridiculous vehicle and represents excess. it will end up the same way. a symbol of excess.</t>
  </si>
  <si>
    <t>2024-05-17</t>
  </si>
  <si>
    <t>Really nice to watch and very informative video , thank you very much !</t>
  </si>
  <si>
    <t>Cybertruck is the love child of the Pontiac Aztek and a Delorean.</t>
  </si>
  <si>
    <t>"...while my child, I mean the car..." it's so subtle but perfect.</t>
  </si>
  <si>
    <t>Different times and different vehicles but reminds me of the Hummer H2 craze back in the day,  that it would turn head everywhere you would drive it.</t>
  </si>
  <si>
    <t>2024-05-18</t>
  </si>
  <si>
    <t>The trouble with iconic is that it doesn't age well. When VW bought back the New Beetle it did very well, but very briefly, and soon it becomes just last years shtick. So you really will have to live with the car after the styling has ceased to be a part of the equation.</t>
  </si>
  <si>
    <t>2024-05-19</t>
  </si>
  <si>
    <t>The thing about this review is I feel that you are mainly reviewing modern American culture rather than the truck. You start to talk about towing -but shift to talk about how most people don't tow. You start to talk about off-road performance, but shift to talk about most people not going off-road. What is the actual towing or off-road capability of the Cybertruck? You didn't say, but instead essentially invalidated the question, telling us we don't care. You say it steers well, which is an actual car review thing, but never talk about the size of the bed of the truck, or the comfort of the backseats. As has been mentioned the most iconic car design has always been the Volkswagen Beetle - affordable and everywhere for decades.  The Cybertruck may be iconic in the way the PT Cruiser is iconic - a full-sized toy of limited use for people desperate to impress people they pass on the street but don't know.</t>
  </si>
  <si>
    <t>I wouldn't say iconic, more like polarizing. Personally don't like the complete de-badging. They should have left the Tesla badges on the front, back and steering wheel
Also, you can tell from the design that they really wanted it to look like a cross between the DeLorean and the armored vehicle from Aliens.</t>
  </si>
  <si>
    <t>I'm only angry that I have seen absolutely nothing on that cool ATV Elon had in the back of the cyber truck for the unveiling. I thought every truck came with a matching ATV I was so excited! Lol</t>
  </si>
  <si>
    <t>People are already selling these for $150,000, used. lol. That's the price of a house.</t>
  </si>
  <si>
    <t>2024-05-20</t>
  </si>
  <si>
    <t>Bruh.. You won't be fine in an accident with cold rolled steel... That thing has 0% crumble zone because of the material. The "truck" will be fine... You will get whiplashed to hell.</t>
  </si>
  <si>
    <t>Truck? THAT bed doesn’t look like it does much of any truck stuff… especially if you want a spare tire.</t>
  </si>
  <si>
    <t>Some basic information missing from this review: 1) Keeping the vehicle clean is a major issue, and putting it through a regular car wash is definitely not recommended. 2) There are issues with the vehicle rusting. 3) The panel edges are dangerously put together, such that people risk losing their fingers when closing the doors and trunk.</t>
  </si>
  <si>
    <t>This is a car for sociopaths. It will NEVER be for sale in Europe for the simple fact that it is a fatal menace to others on the road. Build quality is shit.  Design is shit. Tesla launched it in a shroud of lies and deceptions. Marques, you're a preternaturally talented product reviewer, but before you make the transition from  electronic gear to cars, please do your homework.</t>
  </si>
  <si>
    <t>Why don’t you make a video about how all ev’s prices are dropping specially in the used market ?</t>
  </si>
  <si>
    <t>People hating hard on this are just those who hate Tesla for existing. It is a cool design which is turning heads and getting reactions out of people whether positive or negative. I'd get one if I had the money but then again, if it's true this can get stuck in snow, that's not good....That's really REALLY BAD.</t>
  </si>
  <si>
    <t>Im not sure if you would be safe if you get into a car crash tbh..
I could be wrong, but I think this car is not safe, it doesn't absorb the force at all, the more a car crumples, the safer it gets, but I don't think its the case for this car...</t>
  </si>
  <si>
    <t>do all the straight lines make it cheaper to produce? i hope so</t>
  </si>
  <si>
    <t>2024-05-22</t>
  </si>
  <si>
    <t>Bro I need the stainless steel so I don’t get damaged if I accidentally scratch a pole, or idk get PIT maneuvered by a cop</t>
  </si>
  <si>
    <t>Cybertruck is badass but it's just not practical fo most people. I love my budget rivian (Ford Maverick hybrid 😂) until I can afford a real Rivian. I hope Tesla decides to compete with the adventure-style electric truck in the future after they are done with their "statement piece".</t>
  </si>
  <si>
    <t>LOOK AT THOSE DANGEROUS, CRAZY PEOPLE TAKING VIDEOS!!
0:30                
* LITERALLY SLOWS DOWN TO TAKE MULTIPLE VIDEOS OF THE PEOPLE *
😆🤣😆</t>
  </si>
  <si>
    <t>Iconic design Marq..???? Just wait a few days...(in Teslas case the "days" is going to be a few moths...according to their productions numbers...!!!!!) after u see  a few of these every day...the novelty is gone...and its just UGLY... Also..that "Iconic" design means they're not able to sell them in Europe....!!!!!! What a brilliant business decision
What should I think about people willing to pay upfront for something you MIGHT get sometime along the road...Moronic IMAO</t>
  </si>
  <si>
    <t>All you fenomems doing reviews-why don't you put 3 children from age 3-9 in front of this cyber bumpster and explain what would happen if it hit one of them-Do you know they cannot be sold in all of Europe because of the pedestrian law? Do you know the US does not have this law? Do you know this is not tecnically a TRUCK? Do you know this is the biggest industrial scam of them all and in 2 years time Tesla will be Chinese owned and Electric  X Jesus will be broke...Yoy might as well review hair growing oil and grass that instantly grows in the desert-They are far more likely to succeed.</t>
  </si>
  <si>
    <t>Most hideous design..my kid can draw a better design than this</t>
  </si>
  <si>
    <t>YOU CALL IT GETTING CREATIVE AND I CALL IT LYING
ITS OBVIOUS THAT WASNT A QUARTER MILE... WTF...</t>
  </si>
  <si>
    <t>2024-05-23</t>
  </si>
  <si>
    <t>It is a useless bulletproof truck, which nobody will use as a truck nor will anyone drive it into a warzone. Nothing can be iconic when it doesn’t do perfect what it is perfectly designed for. The VW Bus and Beetle, the Mustang, the Citroen Deux Chevaux, the Rolls Royces, the Audi TT were all brilliant in what they were designed for. This truck will become a icon of our decadent times, but can by lack of functional perfection, never become an iconic cardesign.</t>
  </si>
  <si>
    <t>I'm pissed he didn't even tell us how much it cost 😂</t>
  </si>
  <si>
    <t>● cost: negative</t>
  </si>
  <si>
    <t>The word I’d go with ends ‘onic’ but has ‘moron’ at the start.</t>
  </si>
  <si>
    <t>INSTEAD OF LYING COULDN'T THEY HAVE JUST SAID IT BEATS THE PORSCHE OFF THE LINE WHILE TOWING ONE! THAT TO ME IS IMPRESSIVE ENOUGH.. THE FACT THEY LIED JUST KILLS IT..... YOU GUYS LIED. AND YOU DIDN'T HAVE TO 😂😂😂</t>
  </si>
  <si>
    <t>● porsche: negative</t>
  </si>
  <si>
    <t>2024-05-24</t>
  </si>
  <si>
    <t>The Hummer EV is so heavy that when they ship it, they have to leave parts off of it to qualify it as light duty for shipping purposes.</t>
  </si>
  <si>
    <t>Not one review discusses if the seats are comfortable for long distance. I have owned 2 teslas (X &amp; S) and don’t find the seats comfortable for long distance driving.</t>
  </si>
  <si>
    <t>2024-05-25</t>
  </si>
  <si>
    <t>Your entros are just INSANE!!!!!!!!!</t>
  </si>
  <si>
    <t>● entros: negative</t>
  </si>
  <si>
    <t>I think it's funny that the worst things about the cyber truck are elon related. The insistence on the design. The cutting corners and quality control. Even people assuming you're an asshole if you drive one is almost entirely down to musk
the engineering stuff underneath actually seem pretty cool. Wish they'd take the guts to make a more conventional truck that uses more competent design</t>
  </si>
  <si>
    <t>2024-05-26</t>
  </si>
  <si>
    <t>I don't know why they didn't build the doors to open like a Delorean.</t>
  </si>
  <si>
    <t>I can get the same looks and interactions in my car from the 50’s. And an added bonus of old people sharing stories from back when they were my age and riding around in one. Sweet old people are the best.</t>
  </si>
  <si>
    <t>Cyberscam</t>
  </si>
  <si>
    <t>I actually don't think it's fine that people will use these just because it looks cool. Same with all of the giant SUVs and lifted pickups on the road nowadays. This shit is not safe for my baby corolla to get hit by.</t>
  </si>
  <si>
    <t>2024-05-27</t>
  </si>
  <si>
    <t>man, this video is not going to age well when you're calling this thing iconic while not engaging seriously with the information about safety issues, deceptive marketing and, and low standards that your peers have been very vocal about. This vehicle is everything wrong with western materialism.</t>
  </si>
  <si>
    <t>sweet, a truck that'll match the graphics on my N64. :P</t>
  </si>
  <si>
    <t>This vehicle breaks more often than a 7th grade relationship. Not to mention, the people who buy these are lame as hell. Tesla is a terrible company run by a terrible person.</t>
  </si>
  <si>
    <t>2024-05-28</t>
  </si>
  <si>
    <t>I will always come back for more if you keep being as honest a reviewer as you have been thus far. Congrats</t>
  </si>
  <si>
    <t>sorry this was a propaganda clip; poor all the bicyclists and pedestrians or small cars which will be harmed by this needless truck (and indeed all SUVs and pickup trucks; the stat noted in this clip speaks for itself: hardly any pickup owner uses it for what it was designed and instead pickup trucks are used to be a bully on the road; pickup trucks have gotten so large that cannot fit into a standard home garage; so much for using an electric vehicle to be environmentally "friendly" (which would mean to be more cognizant of others on the road or living) and all that b/s about 0 to 60 or bulletproof windshield or body, gee,  image a braindead w/ AR who just shot-up a school and now wants to get away with a bullet proof Cybertruck; what has our society came down to) (almost everything the host said is wrong now, just about 2 months after the clip was published: Tesla making money on everything it does, I do not think so; keeping people employed, I do not think so; Tesla being innovative, I do not think so; Cybertruck be mass produced, I do not think so) (when do you suppose Cybertruck be sold in Europe: hum, not in my life time, because it does not meet pedestrian safety, to say the least)</t>
  </si>
  <si>
    <t>Anyone seen the crash test results? That its not published tells you it cant be good.</t>
  </si>
  <si>
    <t>I'm sure someone else has said it, but it's roll and *pitch* (not yaw).
Awesome review man. Really appreciate the real world insights 👍</t>
  </si>
  <si>
    <t>2024-05-29</t>
  </si>
  <si>
    <t>Having had the elecronics in a car shut down randomly with the dealer and mechanic having NO IDEA what happened, I'm sorry but I will NEVER trust a computer to proxy my steering no matter how high the benefits. And yes, I know that airplanes use the tech.</t>
  </si>
  <si>
    <t>While Marques is one of the most respectable tech youtubers, it's quite painful to watch this.</t>
  </si>
  <si>
    <t>It's iconic, like the Edsel is, or the Microsoft Zune.</t>
  </si>
  <si>
    <t>I finally had a chance to see one of these up close and test drive one. It also had giant panel gaps all over and it’s build quality was also extremely poor outside AND in. The tires were damaged from the wheel covers, the dash panel was warped for some reason, and the bedcover was crooked. Also, I found out from the owner that this thing is so dangerous it can’t pass European safety standards. The leeway given in these reviews by Marques, saying future builds will fix all of these issues, is mind blowing to me. Especially, given the inconsistency in his criticism compared to other product reviews… Tearing other products apart for not launching in the condition for which they were promised by the company before launch, but in this video he just makes excuses again and again for all of the glaring problems and missing features when it comes to this literally poorly made steel death machine. It’s kind of astounding. Personally, I did find the drive by wire steering to be the best thing about the cybertruck after driving it. But they could have put that technology in anything else that wasn’t just poorly designed and poorly manufactured in so many other respects. I honestly question Marques’ ethical principles as a reviewer after watching these cybertruck reviews in comparison to his other reviews. Just disappointing.</t>
  </si>
  <si>
    <t>2024-05-30</t>
  </si>
  <si>
    <t>Im here because i want to see the inside of it.</t>
  </si>
  <si>
    <t>16:54 :  'physics just takes over' might imply that physics was dormant during the race. Yet, physics was at play right from the onset for both cars, evident as the motor's induction generated instantaneous torque.</t>
  </si>
  <si>
    <t>2024-05-31</t>
  </si>
  <si>
    <t>Aren't cars supposed to absorb the impact when in an accident to keep the people inside safe? And not just be a huge block of metal that could  potentially crush other normal cars??? Am I missing something here?</t>
  </si>
  <si>
    <t>i love your review, quite insightful, good Job</t>
  </si>
  <si>
    <t>i want this to be in transformers form</t>
  </si>
  <si>
    <t>Teste is subjective. 
To me the thing is  Iconically UGLY looking Car</t>
  </si>
  <si>
    <t>2024-06-01</t>
  </si>
  <si>
    <t>It is a very impractical vehicle. It is not a practical truck and the only reason to buy this monstrosity is as a gaudy attention grabber vehicle like Hummer H2/ H3. The only advantage it has is it being an EV but Rivian and Ford have much better EV trucks.</t>
  </si>
  <si>
    <t>How much did Elon pay for this???</t>
  </si>
  <si>
    <t>cybertruck review: "ignore all the problems guys they'll fix it in future"
humane pin and fisker review: "never trust companies on what they promise for the future, judge the the product at hand not what they say they will do in future"
i see what's happening here</t>
  </si>
  <si>
    <t>CyberCrap💩</t>
  </si>
  <si>
    <t>So when you're using the truck on set do you park it out of the sun and clean it with the special products to prevent it instantly rusting or ... ?</t>
  </si>
  <si>
    <t>2024-06-02</t>
  </si>
  <si>
    <t>There are a lot of things that have been said about the review and such, but one thing is the comparison to the size of an F-150;  It's shorter, but it's about the length of a mid-sized F-150 model and is considerably wider.  What gives?</t>
  </si>
  <si>
    <t>😂it looks like a refrigerator on wheels</t>
  </si>
  <si>
    <t>I think it's time to talk about of CEO of the Company your channel covers.  I strongly feel that he's undermining the institutions of our country pushing false conspiracy theories.  He is on the phone reportedly with the former President several times a month now and this person was recently convicted of 34 felonies by a jury of his peers, and his corporation was recently convicted of 17 felonies as well.  Elon is claiming without evidence that the trial was politically motivated and not fair.  Not only that, but Elon is selling cars allegedly to help reduce carbon dioxide emissions, but has joined forces with a political party that has worked to prevent any Climate legislation for 40 years.  I've been following the Tesla development and brand for many years, but I feel the time has come now that we can't separate this CEO and this company from what it's CEO is working to do, which I feel is trying to destroy this great nation we live in.   Please consider this.  Thank you.</t>
  </si>
  <si>
    <t>Cybertruck is like that episode of Seinfeld where the girl looked great in one kind of light, and like a ghoul in another type of light. It can look good from certain angles... but I watched one drive past today and, I mean, really.... it looks terrible</t>
  </si>
  <si>
    <t>And why does nobody talk about the visibility... with the A-pillar where it is, and literally zero visibility out the back and in blind spots. Super unsafe and frustrating driving experience compared to a traditional truck design, which has existed for something like a century for a reason. If it ain't broke, it don't need fixin!</t>
  </si>
  <si>
    <t>I heard there are bad blind spots.  True or false?</t>
  </si>
  <si>
    <t>C’mon man! This thing is iconically terrible. No need for a 9mm round, just take an ice pick to the side panel.</t>
  </si>
  <si>
    <t>2024-06-03</t>
  </si>
  <si>
    <t>"They had to get creative" that's a funny way to describe misleading advertisements.</t>
  </si>
  <si>
    <t>Bit of a Tesla fanboy, so far your only flaw. Not this video. But in general.</t>
  </si>
  <si>
    <t>He completely brushes off pedestrian safety. This is almost like a paid for endorsement.</t>
  </si>
  <si>
    <t>● pedestrian safety: negative</t>
  </si>
  <si>
    <t>they are not pointing becuase they think its a cool car bro, hate to break it to you but they are making fun of you, the only reason its "iconic" is becuase there is finally a car worse than the ford pinto</t>
  </si>
  <si>
    <t>I'm unhappy that this vehicle was released to the public with the frunk's original issue of potentially breaking off a finger if caught in the side while closing (yes, Tesla has since fixed this) or the other issue of potentially lacerating your face or losing an eye while the frunk lid is open (or the back corner of the bed). I see this as extremely dangerous and yet the governing bodies decided this was not enough of a public safety issue to care. What's the point of safety regulations if they're ignored? I guess now we wait for the potential lawsuits from injuries due to the Cybertruck being designed the way it was.</t>
  </si>
  <si>
    <t>26:30 NOOOO!!!!!!  The prowler is what's your name...
note... Where are those PT cruisers at now?
 They were pieces of junk!</t>
  </si>
  <si>
    <t>I didn't want to buy this truck until watching this video.
 yep I don't want to buy this truck.
 give me a mega cab dully Cummins</t>
  </si>
  <si>
    <t>Do you not know how to drag race do don't start from idle when the light drops the car should already be up in the rpm especially for a turbo</t>
  </si>
  <si>
    <t>as time goes on, video games look better. from polygon ps2 games to hyper realistic ps5 games
as time goes on, cars does the oposit. from stylish normal cars, to ps2 polygon unrendered cars</t>
  </si>
  <si>
    <t>2024-06-04</t>
  </si>
  <si>
    <t>Steer by wire is overrated. Prove is that you hadn't yet realized that most cars you were driving for the past ten years have steer by wire.
Judging by how you rate it I assume the steering calibration and drive train od the cybertruck is underrated.</t>
  </si>
  <si>
    <t>2024-06-05</t>
  </si>
  <si>
    <t>Does anyone know what kind of hoodie Marques is wearing?</t>
  </si>
  <si>
    <t>2024-06-06</t>
  </si>
  <si>
    <t>Its ugly, over priced and we already know that Tesla Employees have abused the Camera System on Teslas to Spy on people in their own homes (garage) in the past. There is Also the MAJOR ISSUE OF BATTERY RECYCLING THAT EVERYONE IGNORES (LACK OF).
So the only staring that you'd get from me is the in disbelief someone wasted their money yet again.
Anyone remember how many miles the Tesla Semi is supposed to go before it breaks down (Garaunteed by Elon)? Wasn't it a million miles?  Hahaha snake oil salesman.
Guess GM is just as bad, selling your info to insurance companies and data brokers etc...
Ever thought of covering those real world issues? Or NO, might hurt the wallet too much?</t>
  </si>
  <si>
    <t>2024-06-07</t>
  </si>
  <si>
    <t>Why not talk about the safety concerns regarding driving around in a bullet proof tin can. No such thing as a bullet proof crumple zone</t>
  </si>
  <si>
    <t>Didn't learn anything new about the ugly tuck, but certainly learned not to listen to this fanboy</t>
  </si>
  <si>
    <t>Honestly saw In real and it looks amazing so unique.. I love it personally</t>
  </si>
  <si>
    <t>C'mon... really???
It's an updated Delorean!</t>
  </si>
  <si>
    <t>2024-06-08</t>
  </si>
  <si>
    <t>I think it won't be the same fate as the PT cruiser, because while one is typecast as being the one bought used by normal people with not a lot of money, this will always be the marker of a tool with more money than sense.</t>
  </si>
  <si>
    <t>I mean, I get what he's saying regarding the towing issue, but...what about the other 37% of people who DO want towing? That's still, like, millions of people, right?
I think he also missed another aspect that people use trucks for and that is a large bed to transport large things. Plywood, gravel, tools, furniture... I think the average truck owner probably *does* use this feature at least somewhat regularly. And the cybertruck's bed just isn't all that large.
If you actually needed that functionality and wanted an ev, the cybertruck is just nowhere near a viable option...</t>
  </si>
  <si>
    <t>2024-06-09</t>
  </si>
  <si>
    <t>Who did the intro? It's fantastic.</t>
  </si>
  <si>
    <t>● intro: positive</t>
  </si>
  <si>
    <t>As for guessing the price, I think it's not surprising people guess way over, it's kinda like guessing a woman's age, you want to go safely complementary if you have any social awareness about you.</t>
  </si>
  <si>
    <t>2024-06-10</t>
  </si>
  <si>
    <t>Yeah Marques I'm gonna be honest I've been kinda falling out of love with your reviews the last few years and I think this was the final nail in the coffin. Too many reviews where you fall over yourself to manufacture an enthusiasm about something that is obviously very flawed, to the point of glossing over and sometimes outright ignoring a lot of glaring issues. From the beginning I already couldn't take this video seriously, the montage of people taking pictures just made me roll my eyes so hard, especially with the hindsight that most of those folks were almost certainly taking pictures to make fun of it to their friends later. And to call that the "most dangerous thing about the Cybertruck" while speeding past it's more minor, well-known issues and then not addressing any of the other more serious problems that make this hunk of junk as unsafe as it is. This review has already aged very poorly in just a few months, but that into is gonna mean less than nothing in like four months when the novelty of seeing one in the wild has worn off and the general public has gotten bored or tired of seeing it. Hell, if anything the more real "danger" is that I'd be willing to bet a significant amount of drivers will be nastier to and more inclined to drive aggressively around a Cybertruck than other vehicles. 
I just kinda feel like if you're not gonna take a product review seriously and be honest and real about it, why do the review at all?
Haven't seen the video you did about it for your car review channel, hoping that one is better but I'm not holding my breath. Tbh I might just skip it.</t>
  </si>
  <si>
    <t>2024-06-11</t>
  </si>
  <si>
    <t>Was this just a product placement video?  No mention of the rapid rusting?  Or the user manual that states you shouldn't wash it in sunlight, or leave it out in the rain? No mention of the reliability issues and the panels falling off?
🤔</t>
  </si>
  <si>
    <t>2024-06-12</t>
  </si>
  <si>
    <t>Piece of unprotected steel, hence the "truck" with the smallest trunk. Idk what's iconic about this car, besides the looks.</t>
  </si>
  <si>
    <t>I remember someone has a video where they mentioned that the Cybertruck is basically Musk's brain child and it basically encompasses what's wrong with his mindset
The truck is fast and cool looking sure, but also hugely impractical and is basically an engineer's nightmare. 
The product wouldn't have been mass produced had it not been for Musk throwing money at it.</t>
  </si>
  <si>
    <t>2024-06-13</t>
  </si>
  <si>
    <t>An entire 30 minute "review" and not a single negative thing mentioned. I never lost so much respect for Marques as I did watching this.</t>
  </si>
  <si>
    <t>2024-06-15</t>
  </si>
  <si>
    <t>This video is a perfect summation of why I don't like this guy's content.  It's a review of hype that's both too vague and far too narrow.</t>
  </si>
  <si>
    <t>2024-06-16</t>
  </si>
  <si>
    <t>It’s ugly and stupid. End of review.</t>
  </si>
  <si>
    <t>2024-06-18</t>
  </si>
  <si>
    <t>Dude, once the price drops at the end of the year, nobody is going to be looking anymore. Stick to the actual features</t>
  </si>
  <si>
    <t>I think it looks decently cool. For a pickup truck, it's good. The issue is that Tesla's testing and QC is garbage. They're basically killing people</t>
  </si>
  <si>
    <t>2024-06-19</t>
  </si>
  <si>
    <t>This gotta be the most iconic intro ever !</t>
  </si>
  <si>
    <t>The cybertruck isn't the first car with ss body panels.  The delorean was SS as well.</t>
  </si>
  <si>
    <t>2024-06-20</t>
  </si>
  <si>
    <t>The straight line speed has always been a bit ridiculous considering you'd bin the car into the ditch at the slightest curve in the road...</t>
  </si>
  <si>
    <t>Bunch of Tanks rolling around the streets , will look like foreigner country where everyone is forced to look and drive the same thing. Hilarious and when the government decides to shut you down you wont be able to drive your car or worst there is an issue with Electricity and your dead in the water because you cant charge</t>
  </si>
  <si>
    <t>I never knew so many people cared about the safety of others until I read the comments in this video.</t>
  </si>
  <si>
    <t>2024-06-24</t>
  </si>
  <si>
    <t>Bullet proof stainless steel overrated 🤓 real MF’s realizing that tupac would still be alive rn if he was in the “overrated stainless steel cybertruck</t>
  </si>
  <si>
    <t>What happens when you get into a accident are there crumple zone to protect your body from the effects of the impact?  The skin does not seem to allow that if it’s “ indestructible”</t>
  </si>
  <si>
    <t>2024-06-25</t>
  </si>
  <si>
    <t>Ohhhh its iconic already. Probably not for the reason youd like. A cool vehicle does not illict the urge to point and laugh at it when it passes.</t>
  </si>
  <si>
    <t>2024-06-26</t>
  </si>
  <si>
    <t>pretty sure the biker gave you the thumbs down because he understands that if he gets in an accident with a cyber truck he's dead</t>
  </si>
  <si>
    <t>2024-06-27</t>
  </si>
  <si>
    <t>It’s hardly iconic. It’s already been proven to be an unreliable POS disaster. Tesla should be utterly embarrassed by their lack of quality control and care in craftsmanship. In a few years independent used car lots will be selling these for $15K.</t>
  </si>
  <si>
    <t>So when a steering sensor fails then what? Is there some other way to control the vehicle?</t>
  </si>
  <si>
    <t>Looks like a mac on wheels. Im surprised thats not apple that owns it.</t>
  </si>
  <si>
    <t>● apple: negative</t>
  </si>
  <si>
    <t>2024-06-28</t>
  </si>
  <si>
    <t>I think one of the most impressive aspects of the truck is how they've managed to remove the risk of anybody keying your car. Now all you need to do is run your finger across the body, and you've fcked it up well enough.</t>
  </si>
  <si>
    <t>I suppose the Elephant Man got alot of stares as well, is his look iconic?</t>
  </si>
  <si>
    <t>2024-06-29</t>
  </si>
  <si>
    <t>Looks like a stealth lunar rover.  When they reach end of life, we can load them all onto Elon's SpaceX rockets and decorate the moon with them.  All those stainless steel mirrors will reflect a lot more moonlight onto the earth at night, so we'll be able to save some electricity at night.</t>
  </si>
  <si>
    <t>The most dangerous thing is the hundreds of thousands of men, women, and children in the Congo crammed into industrial cobalt mines to get the resources for vain luxuries such as this that we seem to take such pleasure in flaunting.</t>
  </si>
  <si>
    <t>So you are here to just endorse the cybertruck 💰? This is not a review !</t>
  </si>
  <si>
    <t>2024-07-01</t>
  </si>
  <si>
    <t>Giving a lot of leeway to tesla, that you dont give to other mfg.</t>
  </si>
  <si>
    <t>You come across as a fan boy ofvthis product and not an unbiased reviewer.  You failed to mention any of the safety issues with this vehicle.  The less than stellar brakes, the aharp edges, the failure to consider the damage to other people if this hits them.  Pump the 0 to 60 but whats the 60 to 0.  Fail to mention this vehicle has no independent crash test data.  I could go on.  I have seen you review many other products with a more critical eye.</t>
  </si>
  <si>
    <t>The steering you completely ignore the fact that there's almost a full second delay at high speed and because you don't have any road feel feeding back into that steering wheel it's going to lead people to oversteer and overcompensate.  Other reviews have shown suburbans having as good or better turn radius.</t>
  </si>
  <si>
    <t>2024-07-02</t>
  </si>
  <si>
    <t>Maaaan, he's so nervous he's gonna say the wrong thing. If he comes out as an Elon bootlicker, it's over . If he pisses off Elon bootlickers, it's over. I swear he was clenching his asshole so tight the microphone picked up the sound :D</t>
  </si>
  <si>
    <t>2024-07-03</t>
  </si>
  <si>
    <t>the VW was also mass produced but still iconic.</t>
  </si>
  <si>
    <t>2024-07-06</t>
  </si>
  <si>
    <t>I'm so happy this is a topic for a MBL video because the rubber necking trend around certain vehicles can be extremely dangerous, and its interesting to see it brought to the ultimate level here.</t>
  </si>
  <si>
    <t>Damn i never thought there would be uglier car coming from the usa.</t>
  </si>
  <si>
    <t>2024-07-09</t>
  </si>
  <si>
    <t>I don't think the wacky design will wear off on people when it's mass produced. I see goofy cars like the Nissan Cube all the time and I still always think "why would you buy that?" Dodge Rams are also getting very popular where I live (I see them almost daily now) and I think the same thing. When cars stick out like a sore thumb, I don't think people will be desensitised.</t>
  </si>
  <si>
    <t>I cant even imagine what it would cost to repair these trucks after a mild accident. I think its safe to say most body shops have no experience fixing stainless steel body panels. You cant just fill with bondo and color match the paint..</t>
  </si>
  <si>
    <t>2024-07-10</t>
  </si>
  <si>
    <t>Tesla has been Suckering these people. That Tin Can looks Horrendous. The Interior literally has an Ipad as a Dashboard 😅.</t>
  </si>
  <si>
    <t>Jeeze did I like that video. One of the best review ever made by Marquee. So informative while being entertaining.</t>
  </si>
  <si>
    <t>2024-07-11</t>
  </si>
  <si>
    <t>...the intro was so cool I got whiplash to the panning of the actual truck because I forgot how stupid it looked.</t>
  </si>
  <si>
    <t>I am old enough to remember the PT cruiser and yes- thought the design was super cool. But then I drove it and it was a DOG. Not just bad, terrible. Cyber Truck? I wasn’t crazy about the design but after driving it?? Sweet! ❤</t>
  </si>
  <si>
    <t>I look at it because Im still shocked at the lack of creativity that went into the design by the team at the local kindergarten.</t>
  </si>
  <si>
    <t>2024-07-13</t>
  </si>
  <si>
    <t>you got the best presentation skill in the world.</t>
  </si>
  <si>
    <t>2024-07-14</t>
  </si>
  <si>
    <t>So one thing the steering mechanisem is soooo overrated because if get dirt over the sensors or the sensor are blocked from anything your gone so i think its pretty overrated</t>
  </si>
  <si>
    <t>2024-07-15</t>
  </si>
  <si>
    <t>Pavement princess</t>
  </si>
  <si>
    <t>2024-07-17</t>
  </si>
  <si>
    <t>"steer by wire" or electric power steering exists even on Russian Ladas. Tesla are the new king of turning 50 year old technology into an innovative feature.</t>
  </si>
  <si>
    <t>also like... is it fine? is it fine that you buy a fking massive truck that you can't see like half a metre in front of the dashboard and would literally flatten a cyclist on impact  just cos it looks cool... and not cos you need it to perform literally any of the functions it is SO BIG and dangerous to achieve?</t>
  </si>
  <si>
    <t>2024-07-19</t>
  </si>
  <si>
    <t>Your 911 Turbo is an iconic design that's evolved over what, 60 years? And how many tens of thousands of them are on the roads?</t>
  </si>
  <si>
    <t>2024-07-20</t>
  </si>
  <si>
    <t>you also forget to mention the BIGGEST thing when towing your range gets at least cut in half or more, as a reviewer thats a critical thing you need to mention tbh</t>
  </si>
  <si>
    <t>honestly tech reviewers reviewing vehicles is just not a good idea tbh!, they don't i think truly understand what customers want especially in trucks, they focus on alot of the tech, that steering wheel thing really isn't special lets be real but he never reviews average joe cars</t>
  </si>
  <si>
    <t>Good ❤ Sound Quality on this Video. Great work here man! 👍</t>
  </si>
  <si>
    <t>I was invited to the second step and gave Tesla  another $1000. There’s something off though so let me know what you think:
1. I did the original preorder in June 2021. I figured I was somewhere between 150k-200k based on some articles I read at the time. The recent recalls where they are forced to publish figures suggest Tesla made some 12K trucks by July 2024. So, how did I get invited unless like 80-90% dropped out?!
2. I am looking on CarGurus now and the Cyberbeast, which is like 131k for the tag, is being sold in multiple states for 140k-143k which is a modest premium and is almost breakeven
Does this sound like what was advertised? I think I have another 2-3 months before they call me for the final payment and delivery but this is starting to look like a major flop and I might have to walk away since cheaper to let go of the deposits than pick up a car which could be depreciating like the rest of the Teslas. Where can I see reliable information on how many cars they made and how many preorders still exist?
Also, was considering renting it on Turo for like $350-400/day. Thoughts on the feasibility?</t>
  </si>
  <si>
    <t>2024-07-22</t>
  </si>
  <si>
    <t>Are you... sure the most dangerous thing isn't its lack of crumple zone?
I was really interested in your channel, from the buzz about your "controversial" review, but it feels incredibly disengenuous how much you gloss over really important problems with this vehicle.The highlights seem great, and I can agree with a lot of those innovative pieces of tech in the vehicle being useful, but did they need to be in a rigid body steel block, that you cannot see out the back of without taking your eyes completely off the road?</t>
  </si>
  <si>
    <t>2024-07-23</t>
  </si>
  <si>
    <t>Looks like a dumpster and that’s why eyeballs pop out</t>
  </si>
  <si>
    <t>I would rather it in full mat black with some bigger OS rims</t>
  </si>
  <si>
    <t>2024-07-24</t>
  </si>
  <si>
    <t>Barley mentioned the interior or safety,.. very bad look marques</t>
  </si>
  <si>
    <t>2024-07-28</t>
  </si>
  <si>
    <t>Isn't the wheal add a risk of serious hazard ? What happen if, for a reason or another, teir is a dysfounction in the transmission of inputs ? 
You crash while mechanicaly, everything is working ?
Behind the cool first impression, sounds a really dumb idea to me</t>
  </si>
  <si>
    <t>2024-07-29</t>
  </si>
  <si>
    <t>This was a really good fair review.</t>
  </si>
  <si>
    <t>i actually like the design. Very futuristic. And about damn time</t>
  </si>
  <si>
    <t>2024-07-30</t>
  </si>
  <si>
    <t>Well my personal truck only gets used for towing a few times a year, but the invaluable part is just having an open ended bed. I use that all the time. Of course there are cheaper options for open ended beds, but an SUV is absolutely not the same use case.</t>
  </si>
  <si>
    <t>2024-08-02</t>
  </si>
  <si>
    <t>Tbf I think the exterior design is the best bit. It just look so cool ( in my opinion)</t>
  </si>
  <si>
    <t>2024-08-03</t>
  </si>
  <si>
    <t>They are everywhere on every road here in Northern California 😅😅😅😅 No one pays attention to them as much as the owners which they did.</t>
  </si>
  <si>
    <t>Alright, now take it to a car wash</t>
  </si>
  <si>
    <t>● car wash: neutral</t>
  </si>
  <si>
    <t>YOUR VISEOS ARE TOP NOTCH!  THANKS SO MUCH!</t>
  </si>
  <si>
    <t>2024-08-04</t>
  </si>
  <si>
    <t>Iconic... for the wrong reasons.</t>
  </si>
  <si>
    <t>2024-08-05</t>
  </si>
  <si>
    <t>Karmann Ghia. mass produced. you'll get more looks with that thing than a Lamborghini any day of the week.</t>
  </si>
  <si>
    <t>the problem is thta the cybertruct is just a fun truck, is not about thing that an actual truck can do.  makes no sense. why would someone be racing on a cybetruck?</t>
  </si>
  <si>
    <t>2024-08-08</t>
  </si>
  <si>
    <t>7:30 I just don’t understand why you’d want a super duper sturdy exterior. If someone hits you, you’ll be fine, but if you run into a tree at high speed you’ll die. To go from idk 90 km/h to 0, something has to absorb the energy, and if it’s not the car, it’s your squishy self.</t>
  </si>
  <si>
    <t>2024-08-09</t>
  </si>
  <si>
    <t>Auto focus review has more views than this high production review : Ironic !</t>
  </si>
  <si>
    <t>2024-08-11</t>
  </si>
  <si>
    <t>Is robocop iconic? Because it looks like something out of robocop</t>
  </si>
  <si>
    <t>● robocop: neutral</t>
  </si>
  <si>
    <t>The Volkswagen bug is iconic and heavily mass produced.</t>
  </si>
  <si>
    <t>2024-08-12</t>
  </si>
  <si>
    <t>Just keep one thing in mind, the cybertruck and like everything else in the world is not for everyone, I personally like it but wouldn't get one till at a later date when some of the issues do get fixed, looks and appearance do not matter to me just like with people I simply do not care what you look like, if it drives and it is suitable for me then I like it, simple as that. (This comment is aimed towards the viewers)</t>
  </si>
  <si>
    <t>2024-08-13</t>
  </si>
  <si>
    <t>Haha I'll be laughing at people who want to get this truck because they want to be "environmentally friendly." Trust me, there is nothing environmentally friendly about a big vehicle. Get a small gas-powered sedan instead if you want to help the environment.</t>
  </si>
  <si>
    <t>one thing i want to say, the truck has steer by wire meaning if it gets stuck in mud it will be almost impossible to get out without the help of another truck or winch</t>
  </si>
  <si>
    <t>The Jar Jar Bonks of cars.</t>
  </si>
  <si>
    <t>2024-08-14</t>
  </si>
  <si>
    <t>This right here is the benchmark of PRODUCT REVIEWS just immaculate mkbhd</t>
  </si>
  <si>
    <t>That is very smart thinking and I totally agree with that. Kinda sad that the brain must go burrr, get more ego horsepower. The Cybertruck,  Is the most American made truck on the planet and also the fastest truck.</t>
  </si>
  <si>
    <t>2024-08-15</t>
  </si>
  <si>
    <t>The winch on the back of the tesla cybertruck being strapped on by PLASTIC is a crime in istelf</t>
  </si>
  <si>
    <t>2024-08-16</t>
  </si>
  <si>
    <t>Iconic?  Yes.  Good?  No.</t>
  </si>
  <si>
    <t>Bro… Maybe I should do my research but how do you get all of this technology… I gotta get my game up though &amp; for sure will invest soon!</t>
  </si>
  <si>
    <t>The Windows Are So Dope!!!</t>
  </si>
  <si>
    <t>Black man made the design way b4 this truck ever hit the market! We are looking @ a truck that already tried to get created but just now got the technology to bring it to life</t>
  </si>
  <si>
    <t>2024-08-17</t>
  </si>
  <si>
    <t>They gave you steer by wire and four wheel steering, but you paid for drive automation it doesn’t have. Perhaps the two are related since a non variable steering column is programmed differently than the one the truck needs. But you paid for it.</t>
  </si>
  <si>
    <t>The cybertruck is an icon of the dystopian future! A future that doesn’t work! A warning for anyone who might think of buying a Tesla!</t>
  </si>
  <si>
    <t>2024-08-19</t>
  </si>
  <si>
    <t>It's an iconic piece of crap. Stop being a Musk fanboy.</t>
  </si>
  <si>
    <t>White Nancy Jackson Betty Jackson Jason</t>
  </si>
  <si>
    <t>It’s very weird to me that Marques considers variable ratio steer by wire a good feature.
The tech equivalent would be to use mouse acceleration on a computer. Yuck.
Gordon’s T50 did it the correct way. Clutched in power steering at low speeds, not variable ratio.</t>
  </si>
  <si>
    <t>2024-08-20</t>
  </si>
  <si>
    <t>ARK II</t>
  </si>
  <si>
    <t>Davis Nancy Lee David Martin Jeffrey</t>
  </si>
  <si>
    <t>To some of y’all here: Stop complaining and move on if you’re so repelled by a frikin car. Seriously gtfoh and go to a video that bashes the cybertruck. It’s not a casual daily driver and is meant to be an outlandish “truck”.</t>
  </si>
  <si>
    <t>2024-08-23</t>
  </si>
  <si>
    <t>Lmao, calling this a review is ridiculous.</t>
  </si>
  <si>
    <t>2024-08-24</t>
  </si>
  <si>
    <t>Oof... This is a cybertruck commercial. Not a review</t>
  </si>
  <si>
    <t>I like the look of it. It’s different and eye catching.</t>
  </si>
  <si>
    <t>2024-08-26</t>
  </si>
  <si>
    <t>YES! The STEERING BY WIRE/ REAR WHEEL STEERING is wonderful!! As much as my CYBERBEAST cost I want everything perfect but I know I am a Beta Tester. So far my biggest complaint is that I have to drive 250 miles to get service!
I’m liking it a lot more than I did the first week or so, but if I had been able to have a test drive…I wouldn’t have bought it!
It’s such a pain in the ASS to change what you are listening to. Definitely First World Problems. Poor Me!</t>
  </si>
  <si>
    <t>2024-08-27</t>
  </si>
  <si>
    <t>"If someone hits you, you'll be fine... *you'll* be fine." Yep, you might be charged with manslaughter even though they might've survived if your truck was aluminium, but *you'll* be fine.</t>
  </si>
  <si>
    <t>● manslaughter: negative</t>
  </si>
  <si>
    <t>I will never care about even the best of sound systems, accelaration, looks, steering in a car
if at the same time it is a safety disaster.
This isn't a phone, your choice of vehicle can endanger your AND OTHER PEOPLE'S lifes.
Crumple zones are important. In a crash you won't win, your car will. It might not be totalled (at least from the outside) but you will be.
This needs to be adressed.</t>
  </si>
  <si>
    <t>Please do not use the self-driving feature of your Tesla, thank you.</t>
  </si>
  <si>
    <t>2024-08-28</t>
  </si>
  <si>
    <t>I dunno if it’s because of the way the sun reflects off the metal or if it’s CGI, but some of the vids don’t look real</t>
  </si>
  <si>
    <t>i absolutely love the look. I would prefer if it was satin stealth matte black. But it is very sci fi futuristic and the aesthetics are super cool. I feel like the online hate is largely due to Elons polarizing personality.</t>
  </si>
  <si>
    <t>2024-08-29</t>
  </si>
  <si>
    <t>bro knew what he was doing with that ad break when he took the hammer out</t>
  </si>
  <si>
    <t>2024-08-30</t>
  </si>
  <si>
    <t>Didn't realize you were a Musk fanboy. This came across as very biased as you ignored so many issues the truck has.</t>
  </si>
  <si>
    <t>Dude your ad placement is hilarious and I love it👏 way to keep us hooked😎😂</t>
  </si>
  <si>
    <t>● ad placement: positive</t>
  </si>
  <si>
    <t>I don't know why people get the idea that hospital bills in the US are insane here inside this comment section. My mother uses Medicare and is absolutely fine (it is there for people who apply for it but people don't apply for it). I have insurance as well, which would have been paid by taxes anyways that I'd have to put into if we had your style of system. Are there issues with the healthcare system? Yes. Is Europe absolutely perfect with its healthcare, despite how much funding goes into it? No. It has many flaws. _x000D_
_x000D_
These black and white blanket statements are rather silly. Every country has their pros and cons. Europeans don't understand that the US itself is ALMOST as large as all of Europe combined. Imagine driving from the top most point of Europe to the southern most point and see how long that would take you. We have far larger surface area to get to places and different issues because of it. One country has to deal with a very tiny amount of road space compared to the US. We have much larger roads so it can accommodate trucking because it is how we can best get inventory all across of the nation (think of trying to do that for all of Europe with our size comparison). _x000D_
_x000D_
We also have a different culture and different interests. We have many, many different cultures within the US. You go one state over and you'll find a ton of differences in way of thinking and doing things. It would be better to compare the US by states like you do European countries because that is what it would be like for size comparison. You should compare healthcare by state to other EU countries healthcare. And not every EU healthcare is that great, let's be honest. And Europe has almost 2.5x the population as the United States with a lot more infrastructure built over thousands of years. How can you compare that to a country as young as the US. Let's be honest here._x000D_
_x000D_
Crime rate? _x000D_
_x000D_
Luxembourg has a murder rate of 1.39 per 100,000 people._x000D_
Latvia has a 4.05%._x000D_
Finland has a 1.5%._x000D_
Turkey has a 2.46%._x000D_
Estonia has a 1.35%._x000D_
Lithuania is 2.21%._x000D_
_x000D_
What about the US?_x000D_
_x000D_
Maine's murder rate is 1.03% WHAT?! No way! Lower than EU ?!_x000D_
New Hampshire is 1.26%_x000D_
Connecticut is 1.5%_x000D_
Mississippi is 2.45%_x000D_
Kentucky is 2.14%_x000D_
_x000D_
Is the US generally less safe than Europe? Yes. We also have many things and rights that EU doesn't have or apparently want, which is fine. People will vote and choose to live how they want. If the US wants what they have then what right do you have to try and tell them otherwise. EU is far from perfect. Just as the US is far from perfect. Work on your own country and stop attacking others. Maybe you'll make your home a better place to live rather than typing random stuff on a video you probably should never have watched to begin with since it doesn't sell to you._x000D_
_x000D_
I find many of these arguments very pointless. Countries are different and do things differently. Why you won't conform to the way the US does things the US won't conform to the way you do things. Just live your life in your culture and if you don't like the car, then don't buy it. I don't know why you'd be on this video if it isn't something you're invested in getting. It just feels like hate mobbing, throwing hatred at something you, as you say, never see where you're from. Why can't people just enjoy things that they enjoy? If people like the big truck and a place allows it and the voters are fine with it in that country, then let it be.</t>
  </si>
  <si>
    <t>Johnson Helen Allen Thomas White Laura</t>
  </si>
  <si>
    <t>2024-09-01</t>
  </si>
  <si>
    <t>This truck has been destroyed on durability tests.
Tesla truly is the Apple of cars, shiny stuff, but horrible consumer practices, and unpractical and disposable products</t>
  </si>
  <si>
    <t>I respect them,  they are like a magic power up from supermario and no other car has been that unique with that durability and performance.</t>
  </si>
  <si>
    <t>Bro we all know Elon musk came back with this idea from the future</t>
  </si>
  <si>
    <t>2024-09-02</t>
  </si>
  <si>
    <t>Personally I like the design of it.</t>
  </si>
  <si>
    <t>I’ve driven the model X. Can’t wait to drive this. I’ve driven a Model Y as well. That’s my favorite I’ve driven, after the Model X</t>
  </si>
  <si>
    <t>Ignacio Square</t>
  </si>
  <si>
    <t>2024-09-03</t>
  </si>
  <si>
    <t>Hey Tesla, next time if you're going to make an extended battery, how about make it a whole flat bed battery as thin as you can and getting the same range step pack so it doesn't even look like a battery and it doesn't take up the space so you can't use it</t>
  </si>
  <si>
    <t>2024-09-04</t>
  </si>
  <si>
    <t>It's a piece of garbage</t>
  </si>
  <si>
    <t>● garbage: negative</t>
  </si>
  <si>
    <t>6209 Hadley Center</t>
  </si>
  <si>
    <t>2024-09-05</t>
  </si>
  <si>
    <t>Moore George Martin Carol White Shirley</t>
  </si>
  <si>
    <t>2024-09-06</t>
  </si>
  <si>
    <t>The thing is that I don't play lottery any body interested to donate me one lol</t>
  </si>
  <si>
    <t>If I won a lottery I would buy @ cybertruck I was impressed by its demo kuz before in car accidents the glass would cut and deform human face or body but with the demo we do see that it does get in breaking point but with less risk that the passenger gets disfigured</t>
  </si>
  <si>
    <t>2024-09-07</t>
  </si>
  <si>
    <t>Clark Donna Lewis Sandra Clark Frank</t>
  </si>
  <si>
    <t>2024-09-09</t>
  </si>
  <si>
    <t>I think bulletproof stainless steel up to 9mm rounds is a safety feature for american customers</t>
  </si>
  <si>
    <t>Robinson Sandra Gonzalez Angela Young Charles</t>
  </si>
  <si>
    <t>Moore Melissa Miller Christopher Harris Larry</t>
  </si>
  <si>
    <t>Allen Shirley Robinson Paul Harris Steven</t>
  </si>
  <si>
    <t>2024-09-13</t>
  </si>
  <si>
    <t>They should have just named it “The Douchemobile”.</t>
  </si>
  <si>
    <t>● douchemobile: negative</t>
  </si>
  <si>
    <t>2024-09-14</t>
  </si>
  <si>
    <t>Man, where did you take it?? On a tour of local trap houses??</t>
  </si>
  <si>
    <t>Walker Patricia Miller Richard Harris Amy</t>
  </si>
  <si>
    <t>2024-09-15</t>
  </si>
  <si>
    <t>Martinez Gary Wilson David Lopez Donna</t>
  </si>
  <si>
    <t>True Story: Emerging from a Santana concert late night this summer to a large parking lot, not inebriated btw, I noticed a dumpster near where we had parked. As we  approached, we died laughing. It was the Cybertruck!</t>
  </si>
  <si>
    <t>not to be hater on eletric cars but i would take any porsche over a cybertruck. that is one of ugliest cars I've ever seen.</t>
  </si>
  <si>
    <t>Berry Plain</t>
  </si>
  <si>
    <t>2024-09-17</t>
  </si>
  <si>
    <t>Barney Groves</t>
  </si>
  <si>
    <t>2024-09-19</t>
  </si>
  <si>
    <t>White Brenda Davis Daniel Miller Anna</t>
  </si>
  <si>
    <t>Davis Helen Martin Nancy Davis Sandra</t>
  </si>
  <si>
    <t>2024-09-20</t>
  </si>
  <si>
    <t>It is a piece of crap.</t>
  </si>
  <si>
    <t>Garcia Maria Hernandez William Harris Anna</t>
  </si>
  <si>
    <t>They missed the ball with this one.</t>
  </si>
  <si>
    <t>● ball: negative</t>
  </si>
  <si>
    <t>2024-09-22</t>
  </si>
  <si>
    <t>Jackson Jessica Walker David Clark Charles</t>
  </si>
  <si>
    <t>Johnson Carol Garcia Eric Wilson Mark</t>
  </si>
  <si>
    <t>Got to give credit for the rookies designers to go back to Stunts game and make an exact copy of the car in the game.</t>
  </si>
  <si>
    <t>2024-09-24</t>
  </si>
  <si>
    <t>After so many struggles I now have a new house, and my family is happy once again. Everything is finally falling into place!!</t>
  </si>
  <si>
    <t>Lewis Michelle Robinson John Davis Patricia</t>
  </si>
  <si>
    <t>2024-09-27</t>
  </si>
  <si>
    <t>Fisher Skyway</t>
  </si>
  <si>
    <t>It’s cute, and looks fun.</t>
  </si>
  <si>
    <t>2024-09-30</t>
  </si>
  <si>
    <t>It looks like a car homer simpson would make....you know that one episode where they pushed a whole load of cash into designing his own car and when it was complete it looked like a garbage can on wheels? 😂😂</t>
  </si>
  <si>
    <t>2024-10-01</t>
  </si>
  <si>
    <t>Lmao you can do the same with pretty much just about any piece of advanced technology like a moth to a flame</t>
  </si>
  <si>
    <t>2024-10-05</t>
  </si>
  <si>
    <t>It's definitely a cool truck but i'll take a 1970 Ford F-100 in good condition any day of the week.</t>
  </si>
  <si>
    <t>2024-10-06</t>
  </si>
  <si>
    <t>Marques, if you could only drive one EV for five years, which one would you drive? Thanks and keep up the great work!</t>
  </si>
  <si>
    <t>Taylor Donna Gonzalez Larry Hernandez Michelle</t>
  </si>
  <si>
    <t>2024-10-07</t>
  </si>
  <si>
    <t>Looking different and that it's rare doesn't make it iconic. This is moronic and a death machine.</t>
  </si>
  <si>
    <t>2024-10-10</t>
  </si>
  <si>
    <t>Martinez Lisa Lewis Charles Clark David</t>
  </si>
  <si>
    <t>2024-10-12</t>
  </si>
  <si>
    <t>Garcia Angela Davis Scott Allen Shirley</t>
  </si>
  <si>
    <t>2024-10-14</t>
  </si>
  <si>
    <t>Huel Lane</t>
  </si>
  <si>
    <t>Taylor Margaret Martinez Brenda Clark John</t>
  </si>
  <si>
    <t>2024-10-15</t>
  </si>
  <si>
    <t>An issue is if the truck door locks. And If someone in the river the people inside the car. They want to escape from car. Normally, People can break windows by hammer Or tools. However this truck window is stronger than regular. People are difficult to escape from the truck?</t>
  </si>
  <si>
    <t>17:08 I would call it my child too</t>
  </si>
  <si>
    <t>Miller Scott White Thomas Garcia Paul</t>
  </si>
  <si>
    <t>Did people like the DeLorean when it first came out? 80s enthusiasts, let us know bc that car is iconic! The Cybertruck is a futuristic car in a dystopian present. That's why some of you don't "get it".</t>
  </si>
  <si>
    <t>2024-10-17</t>
  </si>
  <si>
    <t>You said it right it's how others feel about this car. Just about two weeks ago I was going for a walk and I saw this car park on the street where I was walking (i live in an affluent town) and I looked at it as though I saw a ghost 👻👻👻 It looked like a UFO car or something that you'd see in a James Bond movie. I turned around trying to figure out what that hell was that. I saw no logo of Tesla 🤭 so I had to google it to find out. I am not a car person as I drove my Honda Civic for 19 years and the only reason I decide to trade it in is because during winter my door froze and I was stuck inside the car until I kicked it open 😠 I got a whopping $700 for my trade in. ....Oh well two day ago this car was again parked outside a sandwich shop....so I have seen this car twice!!! Why is this called a truck? It sure looks like a car!</t>
  </si>
  <si>
    <t>2024-10-20</t>
  </si>
  <si>
    <t>17:09 "my child... I mean, the car" 🤣🤣</t>
  </si>
  <si>
    <t>2024-10-22</t>
  </si>
  <si>
    <t>Rust Bucket! They are all starting to rust already</t>
  </si>
  <si>
    <t>2024-10-24</t>
  </si>
  <si>
    <t>It looks like it’s stuck in the 80s. It’s revolting to look at.</t>
  </si>
  <si>
    <t>2024-10-26</t>
  </si>
  <si>
    <t>That was a weird ass intro. Why would he start with “the most dangerous thing” ??
I swear I should have his job. I would do 1 million things better.</t>
  </si>
  <si>
    <t>2024-10-28</t>
  </si>
  <si>
    <t>I've seen a few of these vehicles around my town. I didn't know it was a Tesla product. It looks like a prototype experiment that someone forgot to finish. I'm not a fan of the exterior. Looks like a big box on wheels with very sharp lines.  In the video you can see all the fingerprints around the doors. I would have been interested to see the interior and safety features. It did show a huge info screen......like someone's big screen home television. If I was an owner, I would get very tired of the look and novelty of this truck. It really is funny how these huge trucks (both gas and electric) are primarily used for just shopping around town or taking the kids to school. Oh well...to each his own.</t>
  </si>
  <si>
    <t>2024-10-30</t>
  </si>
  <si>
    <t>I have noticed a growing number of YouTubers giving unfavourable reviews about Tesla and SpaceX. It's almost feel like they've been activated.</t>
  </si>
  <si>
    <t>2024-10-31</t>
  </si>
  <si>
    <t>You know, if you drive around in a parade float, people will react to it, too. A slab of stainless steel is not iconic. A vehicle that weighs that much has potentially volatile batteries, can accelerate well beyond any legal limit on any roadway, and has no physical controls available between the yoke and the wheels, and fanboys who think they can use autonomous driving make this really dangerous.</t>
  </si>
  <si>
    <t>2024-11-02</t>
  </si>
  <si>
    <t>20:59 *roll and pitch* Yaw means turning left and right, pitch means tipping forwards and backwards.</t>
  </si>
  <si>
    <t>Honestly the hate comes from were the boss stands for, not the truck itself.
It is not something i would buy, there is better stuff in the market.
The screen for example is smacked on the dashboard. And with all things that run on software, software updates are sometimes a problem were functions give you a error and only software can fix it
But you get those nice double monitors curved like Hyundai have.</t>
  </si>
  <si>
    <t>2024-11-03</t>
  </si>
  <si>
    <t>It's absolutely hilarious that people hate Elon so much they will piss on or vandalize any cyber truck they see. I
Id feel bad for the owners but if you're stupid enough to buy one, I find that difficult to defend you</t>
  </si>
  <si>
    <t>2024-11-07</t>
  </si>
  <si>
    <t>There are not ever going to be "50" cybertrucks on the road in a person's day.</t>
  </si>
  <si>
    <t>2024-11-09</t>
  </si>
  <si>
    <t>Nah, not for me.
A commercial refrigerator on wheels is a perfect description.</t>
  </si>
  <si>
    <t>2024-11-10</t>
  </si>
  <si>
    <t>If I get that thang, I might have to take it camping 🏕 😂</t>
  </si>
  <si>
    <t>● thang: positive</t>
  </si>
  <si>
    <t>2024-11-13</t>
  </si>
  <si>
    <t>I hate stainless steel appliances because of the fingerprints and cleaning PITA.</t>
  </si>
  <si>
    <t>2024-11-14</t>
  </si>
  <si>
    <t>There is only one iconic car - The Lotus Elise. The Elise was designed in honor of Bugatti.</t>
  </si>
  <si>
    <t>2024-11-15</t>
  </si>
  <si>
    <t>If this is iconic then so is the Fiat Multipla. It's not even roadworthy in most countries. You know, countries that actually take road safety seriously and where laws cannot be circumvented or amended by paying off corrupt politicians and bureaucrats.</t>
  </si>
  <si>
    <t>This is the ugliest thing I have laid my eyes on. Wait until salt from winter roads gets its hands on the body. I think the exterior will be a complete POS in three years unless it sits in a garage 22 hours a day out of the sun, rain, snow</t>
  </si>
  <si>
    <t>2024-11-16</t>
  </si>
  <si>
    <t>it's bad at being a truck, it's really bad at being just a regular car, you can pull it apart it your hands, and it's not really great at offroading because the motor it uses for it's air suspension is wack. but in my opinion, and I don't think it get talked about enough, it's biggest sin is that tesla claims it as a heavy duty pick up truck/tank/immortal entity, and they made the frame out of casted fucking aluminum. they made a HEAVY DUTY PICK UP TRUCK with an aluminum frame and a steel body. I'm all for "thinking outside of the box" but that's just stupid.</t>
  </si>
  <si>
    <t>2024-11-19</t>
  </si>
  <si>
    <t>The drive by wire was done by Toyota first.</t>
  </si>
  <si>
    <t>2024-11-25</t>
  </si>
  <si>
    <t>I will be buying one anytime soon add expensive truck weird looking not very practical when I had my Ford Ranger I have a lot of stuff in it total trailer in put a refrigerator a couch and a mattress I know people who had a PT Cruiser and it's spent most of the time in the shop😂😮</t>
  </si>
  <si>
    <t>Honestly, the Cybertruck might be the first car I’d ever put a sticker on if I owned one someday. Otherwise, I’d constantly worry about accidentally trying to get into someone else’s Cybertruck once production ramps up and they’re everywhere😂</t>
  </si>
  <si>
    <t>2024-11-27</t>
  </si>
  <si>
    <t>Tankz u for being so honest.
Much love and respect from trinidad</t>
  </si>
  <si>
    <t>2024-11-28</t>
  </si>
  <si>
    <t>The cars design is like it came from a cartoon.</t>
  </si>
  <si>
    <t>like</t>
  </si>
  <si>
    <t>towing capacity</t>
  </si>
  <si>
    <t>power tools</t>
  </si>
  <si>
    <t>solar panels</t>
  </si>
  <si>
    <t>sound systems</t>
  </si>
  <si>
    <t>safety features</t>
  </si>
  <si>
    <t>crumple zones</t>
  </si>
  <si>
    <t>visual effects</t>
  </si>
  <si>
    <t>sports car</t>
  </si>
  <si>
    <t>steering rates</t>
  </si>
  <si>
    <t>like_sum</t>
  </si>
  <si>
    <t>like_count</t>
  </si>
  <si>
    <t>proportion</t>
  </si>
  <si>
    <t>Likes</t>
  </si>
  <si>
    <t>Only saw pictures of it before but yesterday I saw one in my town and (sorry Elon) it was the most butt ugly vehicle I have seen in my 58 years. Looked MUCH worse in person.
Not saying it is a bad vehicle, I guess if it works ok and you like the looks of it go for it but I wouldn't be seen in one!</t>
  </si>
  <si>
    <t>● person: negative
● ugly vehicle: negative
● bad vehicle: negative</t>
  </si>
  <si>
    <t>● cybertruck: negative
● barebones f150: negative
● nerd gamers: negative
● moms basement: negative
● collar work: negative</t>
  </si>
  <si>
    <t>● raise: positive
● team: positive</t>
  </si>
  <si>
    <t>● independent journalism: negative</t>
  </si>
  <si>
    <t>● whole world: neutral
● teslamusk cult: negative
● other company: negative
● only reason: negative</t>
  </si>
  <si>
    <t>● quarter mile: positive
● space shuttle: neutral
● furious loves: positive
● big truck: negative
● next f: neutral
● 10second quarter: positive
● mile car: positive</t>
  </si>
  <si>
    <t>I saw one the other day chilling in Woodstock, NY. The town is full of Subarus and Volvos, so to see this space machine in that context was so shocking. It was the first time a new car was able to catch my attention. All new cars look the same, but kudos to Tesla for building a truly unique thing</t>
  </si>
  <si>
    <t>● subarus: positive
● town: positive
● woodstock: neutral
● other day: neutral
● first time: positive
● space machine: positive
● new car: positive</t>
  </si>
  <si>
    <t>● same effect: negative
● single owner: negative</t>
  </si>
  <si>
    <t>● thing: negative
● good examples: positive
● production number: negative
● low production: negative
● small fortune: negative
● country music: negative
● only reason: negative</t>
  </si>
  <si>
    <t>● electrical redundancies: negative
● true backup: negative
● steerbywire fails: negative
● mechanical steering: negative
● backup system: negative</t>
  </si>
  <si>
    <t>● cybertruck movie: positive
● visual effects: positive
● level production: positive
● sound effects: positive
● god level: neutral</t>
  </si>
  <si>
    <t>I remember the first time I saw a Model 3 in Seattle, it felt iconic then. After years of mass production it's no more special seeing one than a toyota.</t>
  </si>
  <si>
    <t>● seattle: positive
● first time: positive
● mass production: positive
● special seeing: negative</t>
  </si>
  <si>
    <t>There’s a 0% Chance Elon wasn’t lying when he said that only around 15 cybertrucks had that issue. Seems like an oddly specific, oddly low number for a mass produced car from a car company known for panel gaps and quality control issues</t>
  </si>
  <si>
    <t>● low number: negative
● chance: negative
● chance elon: negative</t>
  </si>
  <si>
    <t>● video: negative
● license plate: neutral
● focus license: neutral
● auto focus: neutral</t>
  </si>
  <si>
    <t>● same league: positive
● actual sales: negative</t>
  </si>
  <si>
    <t>Steer by wire is really exciting but almost everything else about the cyber truck is dumb.
They should've released a much more conventional truck and gotten it out 2-3 years ago, but on some level it's just a marketing stunt and in that respect in guess it worked?</t>
  </si>
  <si>
    <t>● marketing stunt: negative
● conventional truck: negative</t>
  </si>
  <si>
    <t>● dutch: negative
● negative way: negative
● word clever: negative</t>
  </si>
  <si>
    <t>● one: negative
● smaller channel: negative
● tesla views: negative</t>
  </si>
  <si>
    <t>● video: positive
● team: positive
● man: positive</t>
  </si>
  <si>
    <t>I found the last few minutes of this video particularly interesting. Brand evolution......The PT Cruiser by Chrysler versus the Cyber Truck by Tesla........there is the difference. The expectations from consumers going forward of Tesla will be "hey this is a company that is associated with a brand that is going to send humans to Mars" - therefore the evolution of the product/s will be similar to what we saw and expected from Apple from the Ipod to the latest IPhone. Compared to Chrysler...........The Ma and Pa car company.</t>
  </si>
  <si>
    <t>● video: positive
● tesla: negative
● few minutes: neutral
● pt cruiser: negative
● cyber truck: negative</t>
  </si>
  <si>
    <t>● lovely video: positive
● hard work: positive</t>
  </si>
  <si>
    <t>● marque: positive
● best storyteller: positive
● storyteller youtuber: positive</t>
  </si>
  <si>
    <t>● job guys: positive
● video till: positive
● awesomest title: positive
● title intro: positive
● great job: positive</t>
  </si>
  <si>
    <t>● great production: positive
● excellent video: positive
● informational review: positive
● production skill: positive</t>
  </si>
  <si>
    <t>I'm gonna disagree that being Iconic means "rare," just look at any books of "the most iconic products," and you see mass-produced products, pretty much only mass-produced products.</t>
  </si>
  <si>
    <t>● iconic means: positive
● iconic products: positive
● massproduced products: positive</t>
  </si>
  <si>
    <t>● survey: negative
● bad representation: negative
● regular basis: negative</t>
  </si>
  <si>
    <t>● existence: negative
● stainable car: positive
● other company: negative
● panel gaps: negative</t>
  </si>
  <si>
    <t>● debt: negative</t>
  </si>
  <si>
    <t>First thing I think of is Apple's AirPods. At first, it was kinda unconventional and people didn't know if they should love it or hate it, but then it became everyone's go-to and every company did the same thing, nowadays, its normal to see and doesn't feel weird. Same with the PS5, at first it looked foreign and unique, now it is iconic and something everyone has that set the bars very high for the industry.</t>
  </si>
  <si>
    <t>● same thing: positive
● something everyone: positive</t>
  </si>
  <si>
    <t>● owner: negative
● smug douche: negative
● regular teslas: negative
● only thing: negative
● noone cares: negative</t>
  </si>
  <si>
    <t>● fun: positive
● truck: negative
● qualifies: negative
● word: negative</t>
  </si>
  <si>
    <t>● one: negative
● moronic person: positive
● elon musk: negative
● pickup truck: negative</t>
  </si>
  <si>
    <t>● tow rope: neutral
● only option: negative</t>
  </si>
  <si>
    <t>● most people: neutral
● yeah i: neutral
● scaped altima: positive
● same reaction: positive</t>
  </si>
  <si>
    <t>Let me tell you something, if you talk to a stranger who describes your vehicle looking 'crazy, like a movie prop, alien.' Im not sure you can count those as positive remarks, just polite way of not straight up calling your purchase ugly. Secondly, asking someone to guess how much the thing you bought cost while standing next to it is not really the best way to get a honest answer. They are simply overshooting their real guess to avoid offending you with lowball answers . Its just another case of 'oh its interesting'.</t>
  </si>
  <si>
    <t>● movie prop: negative
● positive remarks: negative
● polite way: positive</t>
  </si>
  <si>
    <t>● great content: positive</t>
  </si>
  <si>
    <t>● good thing: positive</t>
  </si>
  <si>
    <t>● cool stuff: positive</t>
  </si>
  <si>
    <t>I really hope this style of car building will never really catch on. Let's be honest it looks aweful. It is iconic due to it being so apparently ugly and so it stands out. 
In my eyes the attraction of road users isn't it's most dangerous part. Obviously the suv type cars are all more dangerous than regular road vehicles. 
It sits too high, gives false illusions of control. Weighs too much. What will happen if it rolls? Do the sharp pointy edges of the car hold up? Or do they simply crush under the weight of the entire battery and suspension system? And to get inside the car quickly in the event of an emergency, you have to wait an extra second to get into the car as it has no physical handles... A handle will always be faster. Nice having a bullet proof car. But when you are getting shot at, that extra second to get into the bulletproof, metal thing, will add up... 
It is a mixed bag. The designers put totally random american stereotypes on the table and said 'let's do it all in one car'. 
Then the manipulative and failure of marketing it in any factual or practical way hits the final nail in the coffin. See it as a delorean. Except the cybertruck doesn't have any real character. At least the delorean looked sharp, and was put together with lots of passion. They simply neede way more money. 
The cybertruck designers had all the money they wanted. Tesla doesn't need to target their audience. Their audience targets them. And then they come with such mixed piece of metal angled, so called 'simplicity' or 'minimalism'. Yet not having a problem with making their services overly complex. Hooking you up with all the usual tesla subscriptions to keep your seats heated. In a matter of speaking... 
Tesla has never really gotten close to the other older, minimalistic cars out there. I haven't seen a Tesla with soul or character. It's all hightech and standing out. That is in no way at all what makes a ferrari or mclaren the beauties they are. It's a hype. Nothing more. And in 30 years we will look back at it and maybe see why it was modest. But nobody will ever understand why it had to be made in the first place. As it has no purpose at all.
That is what it's lacking. Without purpose you lose all forms of character.</t>
  </si>
  <si>
    <t>● soul: negative
● american stereotypes: negative
● dangerous part: negative
● practical way: negative
● first place: negative
● final nail: negative
● road users: negative</t>
  </si>
  <si>
    <t>● next one: neutral</t>
  </si>
  <si>
    <t>● may: positive
● seattle area: positive
● kia soul: positive
● double take: positive
● good year: positive</t>
  </si>
  <si>
    <t>Hi @MKHD you might probably not see this. However, I would love to see a video on your production process again. From backstage looks to you on camera.</t>
  </si>
  <si>
    <t>● production process: positive</t>
  </si>
  <si>
    <t>● tesla: negative
● small hometown: neutral</t>
  </si>
  <si>
    <t>Yes, it is an icon. It will go down in history as a testament that people will buy anything for the sake of being 'different', 'quirky', or 'disruptive', even if the product looks like it escaped from the factory mid-production. We see this in fashion all the time as well. If you make it in limited quantities, you can also charge way more than the product is worth.</t>
  </si>
  <si>
    <t>● history: negative
● factory midproduction: negative</t>
  </si>
  <si>
    <t>I'd say also mass produced products can be iconic. A VW Beetle is iconic, many Apple products could be considered iconic.
Some of the Dieter Rams Braun products, etc.</t>
  </si>
  <si>
    <t>● vw beetle: positive
● apple products: positive
● many apple: positive</t>
  </si>
  <si>
    <t>● usa: neutral</t>
  </si>
  <si>
    <t>● cybertruck: negative
● soap: positive
● door shuts: negative
● bird poop: positive
● dangerous thing: negative</t>
  </si>
  <si>
    <t>● expensive disaster: negative
● life savings: negative</t>
  </si>
  <si>
    <t>● rare factor: negative
● awesome video: positive</t>
  </si>
  <si>
    <t>● vinegar: negative
● hydrogen peroxide: positive
● small amount: negative
● rusting process: positive</t>
  </si>
  <si>
    <t>● material change: positive
● production tooling: negative
● other vehicles: positive
● alternative ev: positive
● standard colors: positive
● softer edges: positive
● cost savings: positive
● ev truck: positive
● aluminum version: positive</t>
  </si>
  <si>
    <t>9:07 as a mechanic I thought it was funny when I watched your last video. You complained about panel gaps lol. My door won't shut all the way😢 dang panel gaps 😅</t>
  </si>
  <si>
    <t>● last video: positive</t>
  </si>
  <si>
    <t>● youtube: negative
● chinese ev: negative
● ev company: positive
● ev industry: negative
● american ev: negative</t>
  </si>
  <si>
    <t>● car wreck: positive
● excellent video: positive</t>
  </si>
  <si>
    <t>● people: positive
● sharp angle: negative
● super duke: negative
● grand cherokee: neutral</t>
  </si>
  <si>
    <t>The thumb showing Marques in the blindspot of a hulking steel knife on wheels is NOT iconic.</t>
  </si>
  <si>
    <t>● wheel: negative
● steel knife: negative</t>
  </si>
  <si>
    <t>● aspect ratio: positive</t>
  </si>
  <si>
    <t>● model s: positive
● battery degradation: negative</t>
  </si>
  <si>
    <t>● cleaned windshield: negative</t>
  </si>
  <si>
    <t>● accessory: negative
● tear downs: negative</t>
  </si>
  <si>
    <t>● pt cruiser: negative
● innovative vehicle: negative
● unique look: positive</t>
  </si>
  <si>
    <t>● physical button: negative
● physical buttons: negative
● extra one: negative</t>
  </si>
  <si>
    <t>● knob: negative
● scroll wheels: negative
● verbal commands: positive
● things buttons: negative
● change fan: negative
● audio volume: negative
● less coldwarm: negative
● fan speed: negative</t>
  </si>
  <si>
    <t>● pickup: negative
● bulletproof part: negative</t>
  </si>
  <si>
    <t>● non turbo: negative
● porsche comparison: negative
● base non: negative</t>
  </si>
  <si>
    <t>● big nono: positive</t>
  </si>
  <si>
    <t>24:00 lotta car guys dont like electric cars. tesla especially. coming from JDM and/or drifting car community at least. thats probably where a lot of the 👎 comes from</t>
  </si>
  <si>
    <t>● electric cars: negative
● jdm andor: neutral
● car guys: negative</t>
  </si>
  <si>
    <t>● wheeler: negative
● bike: negative
● driver: negative
● road: negative
● razorblade: negative
● people: negative
● truck: negative</t>
  </si>
  <si>
    <t>● great reviewer: positive
● loud background: positive
● sarcastic stuff: positive
● background music: positive</t>
  </si>
  <si>
    <t>5 drops of LSD and your brain will finish the rendering. Trust me I am a smackhead</t>
  </si>
  <si>
    <t>● lsd: negative</t>
  </si>
  <si>
    <t>The truck looks cool but it doesn’t at the same time. Idk, I would get one if I could though. It’s like that weird cool</t>
  </si>
  <si>
    <t>● weird cool: positive
● same time: negative</t>
  </si>
  <si>
    <t>● massive pillars: negative
● terrible viz: negative</t>
  </si>
  <si>
    <t>● design language: positive</t>
  </si>
  <si>
    <t>● killer video: negative
● drag race: negative</t>
  </si>
  <si>
    <t>● video: positive
● video man: positive
● wholesome video: positive
● great video: positive</t>
  </si>
  <si>
    <t>● first videos: neutral</t>
  </si>
  <si>
    <t>30 minutes and no mention to the rusting materials. That’s iconic</t>
  </si>
  <si>
    <t>● mention: negative
● rusting materials: negative</t>
  </si>
  <si>
    <t>It doesn't have to be rare to become an iconic design in a good way. Look at the VW Beetle or the VW Bus. Or the old Citroen DS from the 50s and 60s. Or the Mini. All of these were mass produced and no one can say there aren't still iconic and beautiful. I personally find the Cybertruck ugly but it is undeniably iconic. I think it tends to age well for those who find in pretty today, but only time will tell.</t>
  </si>
  <si>
    <t>● iconic design: positive
● good way: positive</t>
  </si>
  <si>
    <t>● rust vibes: positive</t>
  </si>
  <si>
    <t>● ford explorer: negative
● steel frame: negative
● significant threat: negative
● other car: negative</t>
  </si>
  <si>
    <t>● scouring multi: positive
● multi purpose: positive
● car show: positive
● purpose cleaner: positive
● best cleaner: positive
● life scouring: positive
● car life: positive</t>
  </si>
  <si>
    <t>● single corner: positive
● performance section: positive</t>
  </si>
  <si>
    <t>● co2: positive
● fast fashion: positive
● ev right: positive
● car production: positive</t>
  </si>
  <si>
    <t>● certain angles: neutral</t>
  </si>
  <si>
    <t>● cybertruck: positive
● steer: negative
● nissan infinity: negative
● production car: neutral
● wire system: negative
● infinity models: neutral</t>
  </si>
  <si>
    <t>● interior: negative
● ugliest vehicle: negative</t>
  </si>
  <si>
    <t>My biggest fear/thought about the CT is knowing eventually a LOT of people are going to be driving around a 3.5 ton metal brick, there's going to be more and more accidents involving said heavy brick. It's not going to be pretty.
And before people chime in that there are heavier EV trucks, none are made out of such solid materials that don't perform well in an accident.</t>
  </si>
  <si>
    <t>● people: negative
● metal brick: negative
● ton metal: negative</t>
  </si>
  <si>
    <t>● vehicle: negative
● front end: negative
● end lifts: negative</t>
  </si>
  <si>
    <t>● photo: neutral
● year: neutral
● window: negative
● year: neutral
● bit: positive
● someone: negative</t>
  </si>
  <si>
    <t>Great video, but I do feel like you skirted around the fact that this is a deathtrap for anyone outside the car... like I see you trying the subtle mentions, but who cares about fly by wire when it's hitting a cyclist with bulletproof steel?</t>
  </si>
  <si>
    <t>● fly: negative
● subtle mentions: neutral
● bulletproof steel: positive</t>
  </si>
  <si>
    <t>● tesla: negative
● cybertruck: negative
● pet peeve: negative
● rear visibility: negative
● safetyergonomic negligence: negative
● biggest pet: negative</t>
  </si>
  <si>
    <t>● through line: positive
● vw beetle: positive
● original vw: positive
● future generations: positive
● unique shapes: positive</t>
  </si>
  <si>
    <t>● study things: positive
● design history: positive</t>
  </si>
  <si>
    <t>● panel gap: negative
● jesus dude: negative</t>
  </si>
  <si>
    <t>● iconic: negative
● strange definition: positive
● click wheel: negative</t>
  </si>
  <si>
    <t>● people: positive
● new things: positive
● storm chasers: neutral</t>
  </si>
  <si>
    <t>24:17 no way the ratio of joy to disgust is 80/20. Every person I talk to hates it</t>
  </si>
  <si>
    <t>● way: negative
● joy: negative</t>
  </si>
  <si>
    <t>● car: negative
● tesla: negative</t>
  </si>
  <si>
    <t>● electric cars: positive
● classic form: positive</t>
  </si>
  <si>
    <t>● like tesla: negative</t>
  </si>
  <si>
    <t>The only modern looking and innovatively designed car for 70 years.
Zero to One.
All other cars are just boring legacy auto.</t>
  </si>
  <si>
    <t>● other cars: negative
● legacy auto: negative</t>
  </si>
  <si>
    <t>● massive cars: negative
● public transport: positive
● transport alternatives: positive</t>
  </si>
  <si>
    <t>none of the footage made on the road seems reals, the car looks so different i can't wrap my mind around the fact it is an actual fully functional vehicle</t>
  </si>
  <si>
    <t>● vehicle: positive
● offroading: negative
● someone brag: negative</t>
  </si>
  <si>
    <t>● pt cruiser: positive</t>
  </si>
  <si>
    <t>● person: positive
● cyber: positive
● interesting cars: positive</t>
  </si>
  <si>
    <t>● cyclist: negative
● good reason: negative
● other people: negative
● weird cars: negative
● risk sucks: negative</t>
  </si>
  <si>
    <t>● squishy marshmallow: positive
● crumple zones: negative
● car transfers: negative
● transfers energy: negative</t>
  </si>
  <si>
    <t>● more flaws: negative
● many flaws: negative
● good car: positive</t>
  </si>
  <si>
    <t>● vw beetle: positive
● first one: positive</t>
  </si>
  <si>
    <t>● mercedes: negative
● good performance: positive
● chevy ev: positive
● good evs: positive</t>
  </si>
  <si>
    <t>● electronics: negative
● radio frequency: negative
● steering wheel: negative
● amateur radio: positive
● frequency interference: negative</t>
  </si>
  <si>
    <t>● same tires: negative
● cybertruckspecific goodyear: negative
● goodyear tire: negative
● same name: neutral</t>
  </si>
  <si>
    <t>● nissan skyline: positive
● lamborghini countach: positive
● coupe gtr: positive
● skyline coupe: positive
● toyota supra: positive
● ferrari f40: positive</t>
  </si>
  <si>
    <t>● pontiac aztec: negative</t>
  </si>
  <si>
    <t>● electric vehicle: negative</t>
  </si>
  <si>
    <t>● middle finger: negative
● building cars: negative</t>
  </si>
  <si>
    <t>● mankind: positive
● best review: positive</t>
  </si>
  <si>
    <t>Great video! It’s easy to criticise new concepts, something completely different. Of course it’ll be polarising but what annoys me isn’t the design it’s the many people who will buy it and never use it as a truck! Get this isn’t a cybertuck only thing.</t>
  </si>
  <si>
    <t>● many people: positive
● new concepts: negative</t>
  </si>
  <si>
    <t>● highquality change: positive</t>
  </si>
  <si>
    <t>● hype man: negative
● other issues: negative</t>
  </si>
  <si>
    <t>● same sentence: neutral
● smartphones lmao: positive</t>
  </si>
  <si>
    <t>Yeah, I laughed the first time I saw one. The second time some wrapped one, it was still ugly but looked better. Lmao</t>
  </si>
  <si>
    <t>● second time: positive
● first time: positive</t>
  </si>
  <si>
    <t>● time: negative
● rusty patina: negative</t>
  </si>
  <si>
    <t>● comparison: neutral</t>
  </si>
  <si>
    <t>● hand motion: negative
● slight smile: negative</t>
  </si>
  <si>
    <t>It's still a fact that cars are only used 6% of their total life.  The average american drives 30 miles per day only. In this day and age, this truck is completely unnecessary for anyone who lives  in a major city or doesn't use this kind of vehicle for work purposes.</t>
  </si>
  <si>
    <t>● car: negative
● total life: neutral
● american drives: positive</t>
  </si>
  <si>
    <t>● negative comments: negative</t>
  </si>
  <si>
    <t>● real life: negative</t>
  </si>
  <si>
    <t>Not sure who you are talking to but it is the ugliest thing on the road. It's not Iconic. I will only be remembers as the DeLorean rip off.</t>
  </si>
  <si>
    <t>● ugliest thing: positive</t>
  </si>
  <si>
    <t>Hilarious that a bicyclist, a member of one of the most insufferable groups of people in the world imo, would openly express their dislike of this vehicle, while a group of normal people in a car loved it. Both could've rode right by without externalising their opinion of it, but one chose to express positivity and the other negativity. Pretty much sums it up. The closed minded and most obnoxious of society hate this vehicle, and the rest of us who don't have the time or inclination to hate an inatimate object because it's different (or because of who made it) seem to either love it or at least enjoy a fleeting moment of amusement at something new and creative. Online it's overwhelmingly snide comments and negativity, outside in the real world it's overwhelmingly people pulling out their cameras and fawning over it.</t>
  </si>
  <si>
    <t>● normal people: negative
● obnoxious groups: negative
● other negativity: negative</t>
  </si>
  <si>
    <t>● cybertruck: negative
● clever air: negative
● air suspension: negative
● other hand: negative</t>
  </si>
  <si>
    <t>I finally saw one of these in real life, and I couldn't stop myself from laughing.</t>
  </si>
  <si>
    <t>● real life: positive</t>
  </si>
  <si>
    <t>● concept: positive</t>
  </si>
  <si>
    <t>● su7 review: neutral
● xiaomi su7: neutral</t>
  </si>
  <si>
    <t>● b roll: positive</t>
  </si>
  <si>
    <t>● kuradi werbung: positive</t>
  </si>
  <si>
    <t>Did you said he is your child? Aren't you in your mid 30s? This young man looked like a adult?</t>
  </si>
  <si>
    <t>● young man: negative</t>
  </si>
  <si>
    <t>What's the ct1 that showed for 1sec and you tried to hide it</t>
  </si>
  <si>
    <t>● ct1: negative</t>
  </si>
  <si>
    <t>● last avatar: positive
● avatar movie: positive
● cringiest word: positive</t>
  </si>
  <si>
    <t>● plaud note: neutral
● mkbhd plaud: neutral
● note review: positive</t>
  </si>
  <si>
    <t>● good review: positive</t>
  </si>
  <si>
    <t>● delorien: negative</t>
  </si>
  <si>
    <t>Memecar</t>
  </si>
  <si>
    <t>● memecar: positive</t>
  </si>
  <si>
    <t>● left andright: negative
● nose pivoting: negative</t>
  </si>
  <si>
    <t>● devout cult: positive
● cult members: positive</t>
  </si>
  <si>
    <t>● better launch: positive</t>
  </si>
  <si>
    <t>● predator vibe: positive</t>
  </si>
  <si>
    <t>● multiple times: negative
● sheet metal: negative
● straight edges: negative
● stainless steel: negative</t>
  </si>
  <si>
    <t>The reason you get a ton of comments disliking it online because 
1- They hate Elon Musk and anything he does because of all the sensationalized and fake news around him for being part of a cultural war.
2- People who comment very often do so to complain. There are way more people complaining about other's opinions because everyone needs their own views being validated with like and comments agreeing with them, otherwise people just go "yeah that's about right" in their head and move on with their life.
3- Lots and lots of people, growing with time, just hate, deeply hate electric cars because they don't make sound, because they're popular right now, because for some reason they believe it's a government's plot to have them stuck in a short range of 300 miles (vast majority of people don't move from a 20 miles radius daily and city dwellers don't even move 10 miles away from home)
4-Did i mention they hate Elon?</t>
  </si>
  <si>
    <t>● comment: negative
● people: negative
● cultural war: negative
● elon musk: negative
● own views: positive
● fake news: negative</t>
  </si>
  <si>
    <t>I think it will age more like a beetle. Just a unique car, while one of the most mast produced cars ever made over the longest time span of any production vehicle, but still cool</t>
  </si>
  <si>
    <t>● production vehicle: positive
● time span: positive
● longest time: positive
● produced cars: positive</t>
  </si>
  <si>
    <t>● galactica cylon: negative
● other day: negative
● license plate: negative
● new jersey: negative
● battlestar galactica: negative
● new york: negative</t>
  </si>
  <si>
    <t>I saw a cyber truck on Easter at church, and two old people immediately waved and took pictures of it. First time I’ve seen one, pretty cool</t>
  </si>
  <si>
    <t>● first time: positive
● time ive: positive
● cyber truck: positive
● old people: positive</t>
  </si>
  <si>
    <t>● hummer i: positive</t>
  </si>
  <si>
    <t>● guy: negative
● bicycle: negative
● death: negative
● road: negative</t>
  </si>
  <si>
    <t>● lot: positive
● million: positive</t>
  </si>
  <si>
    <t>● africa: neutral
● long shot: positive
● cyber truck: positive
● real life: positive
● rural part: positive</t>
  </si>
  <si>
    <t>Saw you in Wayne the other day. Love the CyberTruck. Route 280 in a few shots. Love you brother, been a sub when u 1st started.</t>
  </si>
  <si>
    <t>● wayne: positive
● cyber truck: positive
● other day: positive</t>
  </si>
  <si>
    <t>Absolutely stunning. I can sit through your videos even if they are an Hour long. You know why, because you don't bullshit, you tell everything as it is.</t>
  </si>
  <si>
    <t>● everything: negative
● video: positive
● hour: negative</t>
  </si>
  <si>
    <t>● detailed talk: positive
● best bro: positive</t>
  </si>
  <si>
    <t>● insane lol: negative
● cross guard: negative</t>
  </si>
  <si>
    <t>● cybertruck: negative
● one: negative
● big numbers: positive
● pt cruiser: negative
● few years: neutral
● weird style: negative</t>
  </si>
  <si>
    <t>I know I am "old" and most certainly uncool....
But... If you are one of those people in the intro, the kind that would take the phone out and record it...
why? 
What is the point?
As I said, I am uncool, so I am not rotting my brain away on social media - but are you actually posting it there? Are you actually showing it to your friends? Are you ever going to go in and reminisce over that day you saw a cybertruck? 
I know I am being a bit provocative in the way I ask, but I really want to understand!</t>
  </si>
  <si>
    <t>● day: neutral
● provocative: negative
● friend: neutral
● bicycle: positive
● way: neutral</t>
  </si>
  <si>
    <t>● laugh: negative
● unusual piece: positive
● orange color: negative
● automotive propulsion: negative
● hair orange: negative</t>
  </si>
  <si>
    <t>● thanks marques: positive
● entertaining review: positive</t>
  </si>
  <si>
    <t>● movie prop: negative
● first time: negative
● last week: positive
● pretty cool: positive</t>
  </si>
  <si>
    <t>● pull: neutral
● bro: negative
● trunk: neutral</t>
  </si>
  <si>
    <t>● past week: neutral
● fremont plant: neutral
● neck turner: positive
● la mirada: neutral</t>
  </si>
  <si>
    <t>● helll yessssssss: positive</t>
  </si>
  <si>
    <t>● perfect: positive
● word: positive</t>
  </si>
  <si>
    <t>And that's why I subscribed mkbhd.</t>
  </si>
  <si>
    <t>● mkbhd: positive</t>
  </si>
  <si>
    <t>● person: positive
● tech: positive
● issues today: neutral
● traffic platform: positive
● high traffic: positive
● elon musk: positive
● cosigning elon: negative
● social issues: neutral</t>
  </si>
  <si>
    <t>● american people: positive
● other manufacturers: positive
● classic cars: positive
● american desire: positive
● automotive sphere: positive</t>
  </si>
  <si>
    <t>● car: negative
● overall value: negative
● possible way: negative
● pedestrian safety: negative
● build quality: negative</t>
  </si>
  <si>
    <t>● portland: neutral
● jamaica: neutral
● building: neutral</t>
  </si>
  <si>
    <t>● attention: positive
● los angeles: positive
● new vw: positive
● happy drivers: negative
● vw beetles: positive
● angeles decades: positive</t>
  </si>
  <si>
    <t>● ocean: negative
● wait: negative
● fisker: negative
● difference: negative</t>
  </si>
  <si>
    <t>● fit: negative
● owner: negative
● initial models: negative
● unhinged way: negative
● sycophantic behavior: positive
● iconic vehicle: negative
● wrong reasons: negative
● first models: positive
● potential danger: negative
● other road: negative
● road users: negative</t>
  </si>
  <si>
    <t>● person: neutral
● steel fridge: negative
● cyber truck: negative
● pontiac aztec: neutral
● stainless steel: negative</t>
  </si>
  <si>
    <t>The only good thing about this monstrosity is knowing that its banned in Europe and I never have to encounter one in my life.</t>
  </si>
  <si>
    <t>● europe: positive
● monstrosity: positive
● good thing: positive</t>
  </si>
  <si>
    <t>● audio sound: positive
● post house: positive</t>
  </si>
  <si>
    <t>It’s kind of funny that you actually own a car that started out as weird and iconic, and then became mass produced. That’s exactly the arc of the portion 911.</t>
  </si>
  <si>
    <t>● car: negative
● weird: negative
● arc: negative
● mass: negative</t>
  </si>
  <si>
    <t>● crayon: neutral
● interior: negative
● work truck: negative
● mile range: negative
● level ffs: negative
● special ed: negative
● dash guages: negative
● complete trash: negative
● horrific build: negative
● ed kid: negative
● build quality: negative
● little tv: negative
● trim level: negative</t>
  </si>
  <si>
    <t>● pickup: positive
● new norm: positive
● force manufacturers: positive</t>
  </si>
  <si>
    <t>● bed: neutral
● regular basis: positive
● only thing: negative</t>
  </si>
  <si>
    <t>● cybertruck: positive
● country: negative
● road: negative</t>
  </si>
  <si>
    <t>● shitboxes: positive
● press release: positive
● card boxes: negative
● elon musk: negative
● huge press: positive
● nice design: positive</t>
  </si>
  <si>
    <t>● snow: negative
● front camera: negative
● winter driving: negative
● rear camera: negative
● regular winter: negative
● cleaning mechanism: negative
● driving stuff: negative
● front bumper: negative
● road salt: negative
● salt spray: negative</t>
  </si>
  <si>
    <t>I used to think that this thing looks stupid, but I recently saw one in person for the first time, and I have to admit; it looks pretty sick</t>
  </si>
  <si>
    <t>● person: neutral
● first time: neutral</t>
  </si>
  <si>
    <t>As always an incredibly great review, much better than the self-denying fanboys of haters did on many other channels</t>
  </si>
  <si>
    <t>● hater: positive
● other channels: neutral
● great review: positive
● selfdenying fanboys: negative</t>
  </si>
  <si>
    <t>As the saying goes - there is no such thing as bad publicity.</t>
  </si>
  <si>
    <t>● such thing: negative
● bad publicity: negative</t>
  </si>
  <si>
    <t>25:37 hey dude you might want to change out this clip as its showing a womans chest through transparent clothes</t>
  </si>
  <si>
    <t>● womans chest: negative
● hey dude: negative
● transparent clothes: neutral</t>
  </si>
  <si>
    <t>● paper: negative
● wind tunnel: negative
● aerodynamic shape: negative</t>
  </si>
  <si>
    <t>● back: negative
● front: negative</t>
  </si>
  <si>
    <t>Cool Video thanks. And cool german shirt :-). Greetings from Germany</t>
  </si>
  <si>
    <t>● german shirt: positive
● cool video: positive
● video thanks: positive</t>
  </si>
  <si>
    <t>● elon musk: negative
● stupid design: negative</t>
  </si>
  <si>
    <t>● india: positive
● innovative tech: positive</t>
  </si>
  <si>
    <t>● presenter: negative
● word iconic: neutral</t>
  </si>
  <si>
    <t>● many features: positive
● electric truck: positive
● rivian r1t: positive</t>
  </si>
  <si>
    <t>● way marques: positive
● highest quality: positive
● cinematic quality: positive
● quality videos: positive</t>
  </si>
  <si>
    <t>● person: positive
● rivian ev: positive
● street scape: positive
● ev truck: positive</t>
  </si>
  <si>
    <t>My cousin is a photographer in LA California and his justification for the cybertruck was that its the only car that can store his gear ever since car breakings became a common thing. Think your missing that point for its toughness</t>
  </si>
  <si>
    <t>● cousin: neutral
● common thing: neutral
● only car: negative
● car breakings: negative</t>
  </si>
  <si>
    <t>● person: negative
● wheel: negative
● truck: negative</t>
  </si>
  <si>
    <t>● murika: negative
● musk: negative
● childish state: negative
● cyber truck: negative</t>
  </si>
  <si>
    <t>Enjoyed this video way more than your first Cybertruck review!! Can't wait to get mine in 5 years!</t>
  </si>
  <si>
    <t>● cybertruck review: positive
● video way: positive
● first cybertruck: positive</t>
  </si>
  <si>
    <t>● mkbhd team: positive
● good job: positive
● good presentation: positive
● unique observations: positive
● more videos: positive</t>
  </si>
  <si>
    <t>● road: negative
● much space: negative
● huge trucks: negative
● commercial purposes: negative
● commercial use: negative
● last thing: negative
● city streets: negative
● daily driver: negative</t>
  </si>
  <si>
    <t>● many ways: negative
● worst car: negative</t>
  </si>
  <si>
    <t>● thinking: positive
● american way: positive</t>
  </si>
  <si>
    <t>● click bait: negative
● more cybertruk: negative</t>
  </si>
  <si>
    <t>● thing: negative
● vid: positive
● first seconds: positive
● zombienation: negative
● welcome: negative</t>
  </si>
  <si>
    <t>● reviewoverview videos: positive</t>
  </si>
  <si>
    <t>● video: negative
● accurate: positive</t>
  </si>
  <si>
    <t>● review: negative
● video: negative
● min: negative</t>
  </si>
  <si>
    <t>● musk: negative
● tesla videos: negative
● many problems: negative</t>
  </si>
  <si>
    <t>● toyota tundra: negative
● reverse camera: negative</t>
  </si>
  <si>
    <t>● video daug: negative
● ultra video: negative</t>
  </si>
  <si>
    <t>● other tesla: negative
● same problems: negative
● more money: negative
● tesla cars: negative
● battery problems: negative</t>
  </si>
  <si>
    <t>16:00 Non-americans don't undestand anything in this table. So yes, the Cybertruck is slow in km/h after a few meters.</t>
  </si>
  <si>
    <t>● cybertruck: negative
● kmh: negative
● few meters: negative</t>
  </si>
  <si>
    <t>Iconic? idk, that word is usually used in a "good" connotation, but I guess you can be an "icon" of "what not to do" too. I don't have words to describe how just massively stupid and pointless I think this stupid vehicle is. At best it gives me something else to laugh at rich people for</t>
  </si>
  <si>
    <t>● vehicle: negative
● rich people: positive</t>
  </si>
  <si>
    <t>● college: neutral
● pt cruiser: positive</t>
  </si>
  <si>
    <t>● vw beetle: positive
● north america: neutral</t>
  </si>
  <si>
    <t>● car: negative
● modern cars: negative
● cadillac escalade: negative</t>
  </si>
  <si>
    <t>● truck: negative
● qa side: positive</t>
  </si>
  <si>
    <t>modern cars are so god damn ugly- bloated sucked down gigantic bricks of ugly plastic with no definition or personality whatsoever. It's just like people decided "hey, make this car big" and people will buy it because "hey this car is big" so the cycle repeats endlessly. Cars just look like you fused 5 different cars together. What about those gigantic unnecessary skirts?</t>
  </si>
  <si>
    <t>● car: negative
● different cars: negative</t>
  </si>
  <si>
    <t>You won't be fine if you get hit as the car is too rigid to be actually safe in an accident. On top of that, it also puts in more danger smaller vehicles, not to mention pedestrians or cyclists.</t>
  </si>
  <si>
    <t>● car: negative
● more danger: negative
● smaller vehicles: negative</t>
  </si>
  <si>
    <t>● power: negative
● heavy truck: negative
● whole truck: negative</t>
  </si>
  <si>
    <t>I wonder why a pedestrian who would be utterly destroyed be a truck would be opposed to it whereas a bunch of people in a vehicle would show their support for it</t>
  </si>
  <si>
    <t>12:25  Absolutely true but that's also Tesla's fault. When you make all kinds of bold or even outlandish claims to sell a product, don't be surprised your customers will go full stupid-mode when they buy it 😄 
15:28  And thank you for that. Explaining why quick is not the same as fast can be hard sometimes, especially to non-car people</t>
  </si>
  <si>
    <t>● full stupidmode: positive
● outlandish claims: positive</t>
  </si>
  <si>
    <t>● fact: neutral
● passion: negative</t>
  </si>
  <si>
    <t>● car design: positive</t>
  </si>
  <si>
    <t>● bad truck: negative
● underused suv: negative
● public roads: negative</t>
  </si>
  <si>
    <t>● traffic light: negative</t>
  </si>
  <si>
    <t>● car accident: negative
● drunk driver: negative</t>
  </si>
  <si>
    <t>● other option: negative
● f150 owners: negative
● nice car: positive
● most vehicles: negative</t>
  </si>
  <si>
    <t>● tesla everyone: positive</t>
  </si>
  <si>
    <t>● cruiser reference: positive
● tesla m3p: positive
● pt cruiser: positive
● que ball: positive
● ball shifter: positive</t>
  </si>
  <si>
    <t>● other cars: negative
● cars company: negative
● cars companies: negative</t>
  </si>
  <si>
    <t>● tesla: positive
● light years: positive
● amazing vehicle: positive</t>
  </si>
  <si>
    <t>● case scenario: positive
● severe injury: negative
● material choice: positive
● safety test: positive
● pedestrian safety: positive
● first reaction: positive
● likely fatal: negative
● best case: negative</t>
  </si>
  <si>
    <t>● cybertruck: negative
● many people: neutral</t>
  </si>
  <si>
    <t>● mechanical parts: negative
● electronic parts: negative
● more prone: negative
● sensors means: positive</t>
  </si>
  <si>
    <t>● tech reviewer: negative
● reliable tech: negative
● software update: negative
● fisker ocean: negative
● mass delusion: negative
● stupid reasons: negative</t>
  </si>
  <si>
    <t>● quality info: positive
● due diligence: positive</t>
  </si>
  <si>
    <t>● thing: negative
● door lines: negative
● weird discoloration: negative</t>
  </si>
  <si>
    <t>● crash: negative
● tbones: negative
● rigid car: negative
● human body: negative
● dangerous type: negative
● reason cars: negative
● actual cage: negative
● fragile things: negative
● crumpled zone: negative
● stainless steel: negative
● long time: negative</t>
  </si>
  <si>
    <t>● available today: negative
● something people: negative</t>
  </si>
  <si>
    <t>● other day: positive</t>
  </si>
  <si>
    <t>● many times: negative
● times elon: negative</t>
  </si>
  <si>
    <t>● interesting thing: negative</t>
  </si>
  <si>
    <t>● great work: positive</t>
  </si>
  <si>
    <t>● brick wall: negative
● big cannon: negative
● dangerous part: negative
● pointy front: negative
● flat front: negative</t>
  </si>
  <si>
    <t>● dangerous thing: negative</t>
  </si>
  <si>
    <t>How the fuck is this allowed on the streets? aren't cars made to fold in and collapse on themselves to help absorb impact in accidents? If you get hit by a Cybertruck, you are not walking away from that shit.</t>
  </si>
  <si>
    <t>● accident: negative</t>
  </si>
  <si>
    <t>● metal panels: negative
● cyber truck: negative
● pt cruiser: negative</t>
  </si>
  <si>
    <t>When I first saw the back of the Cybertruck, I thought Pontiac Aztec. I’ve since grown to love it. One will show up in my garage someday.</t>
  </si>
  <si>
    <t>● pontiac aztec: positive</t>
  </si>
  <si>
    <t>● iconic vw: neutral
● pt cruiser: negative
● vw beetle: positive
● technology cars: positive
● beetle bus: positive</t>
  </si>
  <si>
    <t>● overhyped capabilities: negative
● quality issues: negative
● many quality: negative</t>
  </si>
  <si>
    <t>Just came to this comment section to ask: *No April 1st video?*</t>
  </si>
  <si>
    <t>● no april: neutral
● comment section: neutral</t>
  </si>
  <si>
    <t>● xiaomi su7: neutral</t>
  </si>
  <si>
    <t>● cybetruck: negative</t>
  </si>
  <si>
    <t>● loose bolts: negative
● door latch: negative</t>
  </si>
  <si>
    <t>I wasn't ready for a Fast and Furious teaser without Dom.... 🚘</t>
  </si>
  <si>
    <t>● furious teaser: negative
● dom: negative</t>
  </si>
  <si>
    <t>● fantasist musk: negative</t>
  </si>
  <si>
    <t>● cybertruck: negative</t>
  </si>
  <si>
    <t>● title card: positive</t>
  </si>
  <si>
    <t>● fisker software: negative
● buggy fisker: negative
● autopilot feature: negative</t>
  </si>
  <si>
    <t>● cybert: negative</t>
  </si>
  <si>
    <t>● simpler form: positive
● cvt transmission: positive</t>
  </si>
  <si>
    <t>● fantastic presentation: positive</t>
  </si>
  <si>
    <t>Marques sounds like a paid shill shilling so hard. It's Emperor's New Clothes.</t>
  </si>
  <si>
    <t>● new clothes: positive</t>
  </si>
  <si>
    <t>● iconic cuz: negative</t>
  </si>
  <si>
    <t>● dbrand skin: negative</t>
  </si>
  <si>
    <t>● stainless steel: positive
● groundbreaking design: positive</t>
  </si>
  <si>
    <t>● mass: negative</t>
  </si>
  <si>
    <t>● martian aerodynamics: positive</t>
  </si>
  <si>
    <t>● physical key: neutral</t>
  </si>
  <si>
    <t>● window: negative
● escape tool: negative</t>
  </si>
  <si>
    <t>● foot: negative</t>
  </si>
  <si>
    <t>● time machine: neutral
● future reboot: neutral</t>
  </si>
  <si>
    <t>● car stuff: positive
● truck stuff: positive
● most customers: negative</t>
  </si>
  <si>
    <t>● good work: positive
● mini cooper: positive
● great video: positive</t>
  </si>
  <si>
    <t>● break: negative
● wheel covers: negative</t>
  </si>
  <si>
    <t>● video: negative
● quality: positive
● fold video: positive
● pixel fold: positive
● intelligent humans: positive</t>
  </si>
  <si>
    <t>● dump truck: negative
● truck vibes: negative</t>
  </si>
  <si>
    <t>● pt cruisers: positive</t>
  </si>
  <si>
    <t>● performance bugs: negative
● reliable review: positive
● cyber truck: negative
● truck performance: negative</t>
  </si>
  <si>
    <t>● many cars: negative
● chrome pieces: negative
● curved chrome: negative</t>
  </si>
  <si>
    <t>● cybertruck posters: negative
● iconic cars: neutral</t>
  </si>
  <si>
    <t>● review: negative
● security: negative
● end: negative
● word: negative</t>
  </si>
  <si>
    <t>No offense but this video sounds exactly like an advertisement. Your last video was a true review.</t>
  </si>
  <si>
    <t>● offense: negative
● true review: positive
● last video: positive</t>
  </si>
  <si>
    <t>● xxi: neutral
● highest level: positive
● soundtrack selection: negative
● best tech: positive
● auto reviews: positive</t>
  </si>
  <si>
    <t>● american vehicle: negative
● vehicle designs: negative</t>
  </si>
  <si>
    <t>● great review: positive
● thanks marques: positive</t>
  </si>
  <si>
    <t>Man I just want to get places safely that's all. Who cares what you drive. I look down on people who buy this stupid truck.</t>
  </si>
  <si>
    <t>● stupid truck: negative</t>
  </si>
  <si>
    <t>● car crash: negative</t>
  </si>
  <si>
    <t>● horn: negative
● style: negative
● cybertruck: negative
● attention: negative
● major criticism: negative
● american cars: negative
● over focus: negative</t>
  </si>
  <si>
    <t>it's backed by the most divorced dad of all time 🤮 i could never</t>
  </si>
  <si>
    <t>● divorced dad: positive
● time i: positive</t>
  </si>
  <si>
    <t>● lol: negative
● sledgehammer: negative</t>
  </si>
  <si>
    <t>● insane thing: negative
● quality control: negative
● door latch: negative</t>
  </si>
  <si>
    <t>● first vehicle: positive
● other pick: negative</t>
  </si>
  <si>
    <t>● flux dispersion: positive
● stainless steel: positive
● future remake: negative</t>
  </si>
  <si>
    <t>● rewind: positive
● marque: positive
● fortnite: positive</t>
  </si>
  <si>
    <t>● guy: negative
● puff daddy: negative
● daddy scandals: negative</t>
  </si>
  <si>
    <t>● giveaway: positive
● india: neutral
● processing device: positive
● medical student: neutral
● note taking: positive</t>
  </si>
  <si>
    <t>● blur: negative
● marque: negative
● uncomfortable amount: negative
● few shots: negative</t>
  </si>
  <si>
    <t>● arirplay: negative
● funny review: positive
● android auto: neutral</t>
  </si>
  <si>
    <t>● cybertruck: positive
● tire: positive</t>
  </si>
  <si>
    <t>● muhammad: negative
● god: negative
● allah: negative
● learned personality: positive
● last messenger: positive</t>
  </si>
  <si>
    <t>● georgia tech: neutral
● urban challenge: neutral
● mac minis: neutral</t>
  </si>
  <si>
    <t>● cyberstuck: negative
● important feature: positive</t>
  </si>
  <si>
    <t>● sound: negative
● starting animation: negative
● love: positive
● video: positive
● entire video: positive</t>
  </si>
  <si>
    <t>● touch: negative
● tesla: negative
● dangerous minimalist: negative
● minimalist abomination: negative
● eventual bugs: negative</t>
  </si>
  <si>
    <t>● steer: negative
● electronics: negative
● way: negative
● many sclass: positive
● secondhand vehicle: negative
● sclass mercedes: negative</t>
  </si>
  <si>
    <t>● video: negative
● tech videos: negative
● top gear: negative
● production quality: negative</t>
  </si>
  <si>
    <t>● trajectory: negative
● pt cruiser: negative
● mass production: negative</t>
  </si>
  <si>
    <t>● much money: negative</t>
  </si>
  <si>
    <t>How can a slowdown in production make the excess in production and lack of sales better? Despite production slowdowns they still overproduced. Tesla have a big brand issue.</t>
  </si>
  <si>
    <t>● sale: negative
● production: negative</t>
  </si>
  <si>
    <t>● rust bucket: negative
● iconic rust: negative
● gigantic failure: negative</t>
  </si>
  <si>
    <t>● engineering trash: negative</t>
  </si>
  <si>
    <t>● paint: negative
● la: negative</t>
  </si>
  <si>
    <t>● neighborhood: neutral
● most trucks: negative
● steerbywire system: positive</t>
  </si>
  <si>
    <t>● hummer h1: negative
● public lot: neutral</t>
  </si>
  <si>
    <t>● rust: negative
● money: negative
● eu safety: negative
● insane amount: negative
● safety standards: negative
● c class: negative
● class drivers: negative</t>
  </si>
  <si>
    <t>No, they are looking at   Y O U   !!!!</t>
  </si>
  <si>
    <t>● o u: negative
● y o: negative</t>
  </si>
  <si>
    <t>● accident: positive
● other points: neutral
● hard exterior: negative
● exterior steel: negative
● modern cars: positive
● steel shell: negative</t>
  </si>
  <si>
    <t>● car: neutral
● app: neutral
● phone: neutral
● screen: negative
● idea: positive
● button: negative</t>
  </si>
  <si>
    <t>● front: neutral
● german jersey: positive</t>
  </si>
  <si>
    <t>● rich oil: negative
● famous channels: negative
● oil boss: negative</t>
  </si>
  <si>
    <t>● anyone living: negative
● steel body: negative
● stainless steel: negative</t>
  </si>
  <si>
    <t>● guy: negative
● fair wage: negative</t>
  </si>
  <si>
    <t>Saw my first one today in person in Tucson, AZ. Looks much bigger and longer than the videos make it look. Can’t believe someone would buy one of these…must need attention since they don’t get it from their families 😂</t>
  </si>
  <si>
    <t>● tucson: neutral
● person: neutral</t>
  </si>
  <si>
    <t>● mile: positive</t>
  </si>
  <si>
    <t>● people: negative
● single person: negative
● much space: negative
● massive cars: negative
● glorified suv: negative</t>
  </si>
  <si>
    <t>do you feel bad at all for killing Fisker and costing the investors millions of dollars?</t>
  </si>
  <si>
    <t>● dollar: negative
● investors millions: negative</t>
  </si>
  <si>
    <t>● mile: negative
● range: negative
● tesla: positive
● safety ratings: negative
● line model: positive
● clever advertising: positive
● little hundreds: negative</t>
  </si>
  <si>
    <t>● tesla: positive
● high class: positive
● tesla s: positive
● other car: negative</t>
  </si>
  <si>
    <t>● thing: negative
● smart phone: negative
● iconic smart: negative
● tesla car: negative</t>
  </si>
  <si>
    <t>Why are people acting like the truck is so heavy?  Gas trucks can weigh up to 7-9K lbs...and they don't even have a battery or a steel exoskeleton.</t>
  </si>
  <si>
    <t>● truck: negative
● gas trucks: negative
● 79k lbs: negative</t>
  </si>
  <si>
    <t>● video: positive
● next level: positive
● production value: positive
● such fun: positive
● incredible job: positive</t>
  </si>
  <si>
    <t>Big ego mobile. Just do some therapy, its going to be cheaper</t>
  </si>
  <si>
    <t>● ego mobile: positive
● big ego: neutral</t>
  </si>
  <si>
    <t>● vw golf: neutral
● turning circle: positive
● adaptive steering: positive
● reasonable turning: positive
● wheel steering: positive</t>
  </si>
  <si>
    <t>● safety: negative
● expect crashes: negative
● cyber truck: negative</t>
  </si>
  <si>
    <t>● car needing: negative
● jason cammisa: negative</t>
  </si>
  <si>
    <t>● electric truck: positive
● shaped truck: positive
● sheer power: positive
● noteworthy feature: positive</t>
  </si>
  <si>
    <t>● truck capabilities: negative</t>
  </si>
  <si>
    <t>● vw van: positive</t>
  </si>
  <si>
    <t>● car: negative
● mile mark: positive</t>
  </si>
  <si>
    <t>how did this car ever pass safety rule? if you get hit ur dead. and the car is useless isnt it? a pickup truck is a actual usable truck</t>
  </si>
  <si>
    <t>● car: negative
● safety rules: negative
● pickup truck: negative</t>
  </si>
  <si>
    <t>● people: negative
● angular exterior: negative
● sports car: neutral
● small car: negative</t>
  </si>
  <si>
    <t>● car building: negative</t>
  </si>
  <si>
    <t>● karen: positive
● comment section: positive</t>
  </si>
  <si>
    <t>Hate all you want, they do look cool in person. To me I think it so strange how so many are so quick to hate Dare to Be Different. It's futurist, why hate that?</t>
  </si>
  <si>
    <t>● person: positive
● many people: negative</t>
  </si>
  <si>
    <t>● delorean: negative
● someone: negative</t>
  </si>
  <si>
    <t>● gee: negative
● sick: negative
● intro: negative
● man: negative</t>
  </si>
  <si>
    <t>● frisbee team: neutral
● german frisbee: neutral</t>
  </si>
  <si>
    <t>Another Cybertruck video? Brought to you by Elon Musk?</t>
  </si>
  <si>
    <t>● cybertruck video: neutral
● elon musk: neutral</t>
  </si>
  <si>
    <t>● electric car: negative</t>
  </si>
  <si>
    <t>● ford maverick: positive
● safety concerns: negative</t>
  </si>
  <si>
    <t>● steering column: negative</t>
  </si>
  <si>
    <t>● normal person: positive
● total sincerity: positive</t>
  </si>
  <si>
    <t>● vocal minority: negative
● internet things: neutral
● passionate hate: negative</t>
  </si>
  <si>
    <t>● different things: neutral</t>
  </si>
  <si>
    <t>● perturbed marques: positive
● future videos: positive</t>
  </si>
  <si>
    <t>● wire: negative</t>
  </si>
  <si>
    <t>● highlander ps: positive
● ps kindness: positive</t>
  </si>
  <si>
    <t>● similar vehicle: negative
● car manufacturer: negative
● worst part: negative
● tesla cybertruck: negative
● other car: negative</t>
  </si>
  <si>
    <t>● blind spot: positive</t>
  </si>
  <si>
    <t>● dangerous tank: negative</t>
  </si>
  <si>
    <t>● same color: negative</t>
  </si>
  <si>
    <t>● other video: negative
● panel gap: negative</t>
  </si>
  <si>
    <t>So far I haven't seen a Cybertruck on the Street yet..!!! Autoshow Yes! But Not OUT on the Street...</t>
  </si>
  <si>
    <t>● out: negative</t>
  </si>
  <si>
    <t>● everyone: neutral
● look: negative
● ive: positive</t>
  </si>
  <si>
    <t>So I didn't watch many videos on the cybertruck, and only because you did one did I watch the whole thing. Honestly I think this was a great video.</t>
  </si>
  <si>
    <t>● many videos: neutral
● whole thing: neutral</t>
  </si>
  <si>
    <t>● only son: positive</t>
  </si>
  <si>
    <t>● honest look: positive
● great work: positive
● great videowork: positive</t>
  </si>
  <si>
    <t>● room: positive
● term: positive
● order: positive
● design: positive
● tesla model: positive
● long way: positive
● smooth ride: positive
● model x: positive
● creature comforts: positive
● fullsize trucks: positive
● environmental creature: positive</t>
  </si>
  <si>
    <t>● security: negative
● mention: negative
● mkbhd video: positive
● best mkbhd: positive
● pedestrian safety: negative
● best video: negative</t>
  </si>
  <si>
    <t>● crumple zones: negative
● zones: negative</t>
  </si>
  <si>
    <t>● aircraft simulator: positive
● rocket cars: positive</t>
  </si>
  <si>
    <t>● marque: negative
● dirt: negative
● elon: negative
● blink: negative</t>
  </si>
  <si>
    <t>● basicly endless: positive
● battery life: negative
● endless battery: positive
● paper notebook: negative</t>
  </si>
  <si>
    <t>● russia: positive
● truck: positive
● pedal: negative
● daddy: positive
● main customers: positive
● short cute: negative
● cute chicks: negative</t>
  </si>
  <si>
    <t>● many people: negative
● older vehicles: positive
● new beetle: negative
● mini cooper: positive</t>
  </si>
  <si>
    <t>● fund: negative
● sinclair c5: negative
● vanity project: negative</t>
  </si>
  <si>
    <t>● yaw: neutral
● pitch: neutral
● vertical axis: negative
● lateral axis: negative</t>
  </si>
  <si>
    <t>● new beetle: negative
● small car: negative
● pt cruiser: negative
● similar effect: positive
● same time: positive</t>
  </si>
  <si>
    <t>● tesla battery: negative
● construction business: positive
● ford f150: neutral
● replacement cost: negative
● rough site: negative
● practical truck: positive
● gas tank: negative</t>
  </si>
  <si>
    <t>I'd  be more excited to see Marques behind the wheel</t>
  </si>
  <si>
    <t>● marque: positive
● wheel: positive</t>
  </si>
  <si>
    <t>● anyone: neutral
● utility: neutral
● bed: neutral
● shopping: neutral
● construction: neutral
● truck: positive</t>
  </si>
  <si>
    <t>I like it. Every car looks the same. I love the difference. But the thing that's always put me off about having a fancy car is people rubber necking you. I prefer to be invisible.</t>
  </si>
  <si>
    <t>● fancy car: positive</t>
  </si>
  <si>
    <t>● detail: negative
● poor quality: negative
● idiotic vehicle: negative
● glorified ad: positive
● critical issues: negative</t>
  </si>
  <si>
    <t>● eye: neutral
● home city: neutral
● own trucks: neutral</t>
  </si>
  <si>
    <t>● cant wait: positive
● machine gun: neutral
● proud lol: positive
● master chief: positive</t>
  </si>
  <si>
    <t>● time: negative
● police start: negative
● city streets: neutral</t>
  </si>
  <si>
    <t>● iconic: neutral
● phrase: neutral
● meant: negative
● pause: positive
● look: positive</t>
  </si>
  <si>
    <t>● musk: negative
● million: negative
● unstable fool: negative</t>
  </si>
  <si>
    <t>● pt cruiser: negative</t>
  </si>
  <si>
    <t>MKBHD- please review Xiaomi SU7 - touted as wonder sports cars from China- specs of sports car  at a price of a sedan. If it's not available in the USA - please go to China 🇨🇳!! 
Are we entering into a new era of innovation??</t>
  </si>
  <si>
    <t>● please: positive
● china: positive
● usa: neutral</t>
  </si>
  <si>
    <t>Have you seen the recent Chinese EV cars?  Those are beautiful cars.  US is going crazy because ... it can.  US is like that spoiled kid who think he can do whatever it wants and the world will just OOOOHHHH and AAAAAHHH about him.  That is why something SO UGLY like this cyber truck exists.  It is UGLY!</t>
  </si>
  <si>
    <t>● ev cars: positive
● beautiful cars: positive
● chinese ev: positive</t>
  </si>
  <si>
    <t>● awesome review: positive</t>
  </si>
  <si>
    <t>● awesome honest: positive
● realistic idea: positive
● cyber truck: negative
● honest review: positive</t>
  </si>
  <si>
    <t>● poor manufacturing: negative
● worst people: negative
● quality control: negative</t>
  </si>
  <si>
    <t>● high quality: positive
● videos ive: negative
● quality videos: positive</t>
  </si>
  <si>
    <t>● quality speaks: negative
● eye catching: positive
● build quality: negative
● good vehicle: positive
● other car: negative</t>
  </si>
  <si>
    <t>● video: negative
● cringe: negative
● dude: negative
● salesperson: negative</t>
  </si>
  <si>
    <t>● access: negative
● driver safety: negative
● other drivers: negative
● other reasons: negative
● service experience: positive
● reasons someone: negative
● material durability: positive
● bigger mention: negative
● besides car: negative</t>
  </si>
  <si>
    <t>● awesome video: positive
● great work: positive</t>
  </si>
  <si>
    <t>eagerly waiting for a too much cinematic review from Brandon!</t>
  </si>
  <si>
    <t>● cinematic review: negative</t>
  </si>
  <si>
    <t>● way: negative
● throttle: negative
● battery dies: negative</t>
  </si>
  <si>
    <t>● pt cruiser: positive
● first year: positive
● year pt: positive
● grand cherokee: neutral</t>
  </si>
  <si>
    <t>● tesla: negative
● biggest issue: negative
● cyber truck: negative</t>
  </si>
  <si>
    <t>● most people: negative
● roundabout paths: negative
● horrible design: negative</t>
  </si>
  <si>
    <t>● ugly failure: negative</t>
  </si>
  <si>
    <t>● peacocking: positive
● people: positive</t>
  </si>
  <si>
    <t>Its still hideous... people who have never seen are just shocked at how dumb it looks</t>
  </si>
  <si>
    <t>Most people will look because they can’t believe people are that stupid. It’s not good, and history will judge it that way</t>
  </si>
  <si>
    <t>● most people: negative</t>
  </si>
  <si>
    <t>● ability: positive
● video: positive
● way: positive
● content: positive
● research: positive</t>
  </si>
  <si>
    <t>● mkbhd video: negative
● low views: negative</t>
  </si>
  <si>
    <t>Felt closer to a marketing video instead of a review</t>
  </si>
  <si>
    <t>● marketing video: positive
● felt closer: positive</t>
  </si>
  <si>
    <t>● most things: neutral
● serious issues: negative
● cyber truck: negative
● elon musk: neutral
● first video: negative</t>
  </si>
  <si>
    <t>● great video: positive</t>
  </si>
  <si>
    <t>● mkbhd: negative
● crumple zone: negative
● dangerous thing: negative</t>
  </si>
  <si>
    <t>● train compartment: negative
● same reaction: negative</t>
  </si>
  <si>
    <t>● buzz: negative
● auto show: neutral
● chicago auto: neutral</t>
  </si>
  <si>
    <t>● car: negative
● reason cars: negative</t>
  </si>
  <si>
    <t>● please stick: negative
● actual cars: neutral
● electric car: negative</t>
  </si>
  <si>
    <t>● el camino: positive
● electric el: positive</t>
  </si>
  <si>
    <t>● cyberstuck: neutral</t>
  </si>
  <si>
    <t>Lol...having that gap would be no surprise if he only knew how production worked at Tesla. having worked for Tesla i've seen far worse than that and i worked in the energy sector but my position game me access to things most employees didn't have. just another Elon marketing tool to keep interest up in the company.</t>
  </si>
  <si>
    <t>● surprise: negative
● elon marketing: positive
● marketing tool: positive</t>
  </si>
  <si>
    <t>title is alread iconic and they are breaking at 5 miles lol</t>
  </si>
  <si>
    <t>● consumer: negative
● sense: negative
● deposit way: negative
● aesthetic purpose: negative</t>
  </si>
  <si>
    <t>● same thing: neutral</t>
  </si>
  <si>
    <t>● shit: negative
● yes: negative</t>
  </si>
  <si>
    <t>● status symbol: negative</t>
  </si>
  <si>
    <t>● mismatched finish: negative
● brushed finish: negative
● different directions: negative</t>
  </si>
  <si>
    <t>● bad design: negative
● technical perspective: negative</t>
  </si>
  <si>
    <t>● refrigerator designer: negative</t>
  </si>
  <si>
    <t>I live and Germany, and I'm VERY happy I'm never going to see it here</t>
  </si>
  <si>
    <t>● germany: positive</t>
  </si>
  <si>
    <t>● obvious hes: negative</t>
  </si>
  <si>
    <t>● ugly product: negative</t>
  </si>
  <si>
    <t>● fingerprint: negative
● people: negative</t>
  </si>
  <si>
    <t>● sharp edges: negative
● giant geometry: negative
● geometry square: negative</t>
  </si>
  <si>
    <t>● modern designs: positive
● old models: positive
● cybertruck design: positive
● new experiences: positive
● likely cause: positive
● beautiful cybertruck: positive</t>
  </si>
  <si>
    <t>● us army: neutral
● ford f150: neutral
● vw bug: positive
● ford mustang: neutral
● chevy corvette: neutral
● army jeep: neutral</t>
  </si>
  <si>
    <t>● thing: negative
● smaller vehicles: negative
● front ends: negative
● potential dangerousness: negative
● amongst makers: negative
● trailer trucks: negative
● tractor trailer: negative
● trend amongst: negative
● large tractor: negative
● midlarge suv: negative</t>
  </si>
  <si>
    <t>● truck: negative
● x man: negative
● working tool: negative</t>
  </si>
  <si>
    <t>● market: positive
● hey marques: positive
● compact phone: positive</t>
  </si>
  <si>
    <t>● thanks: negative
● model xs: negative
● many production: negative
● production flaws: negative</t>
  </si>
  <si>
    <t>● unused asset: negative
● same breath: negative
● iconic vehicles: negative
● stick shift: negative</t>
  </si>
  <si>
    <t>Man, these shots (of the truck, while driving) look like the highest end rendering I've ever seen. It's literally crazy ... better than any high end production movie..</t>
  </si>
  <si>
    <t>● high end: negative
● highest end: negative</t>
  </si>
  <si>
    <t>Bullet proof steal and super safe, but wait, the finger prints - overrated? WTF. this pickup car is faster than many other sports cars, but it is slower on long distances, so it is overrated?! What is wrong with you?</t>
  </si>
  <si>
    <t>● long distances: negative
● pickup car: positive
● sports cars: neutral
● other sports: neutral</t>
  </si>
  <si>
    <t>● people: neutral
● rock star: positive</t>
  </si>
  <si>
    <t>● pray: neutral
● hey: neutral
● surgery: positive</t>
  </si>
  <si>
    <t>It looks like crap. There is nothing iconic about it.</t>
  </si>
  <si>
    <t>● nothing: negative
● crap: negative</t>
  </si>
  <si>
    <t>● time: negative
● new shapes: positive
● love: positive
● cruiser effect: negative
● ratio shifts: negative
● hate: negative</t>
  </si>
  <si>
    <t>● ceo: negative
● interior: negative
● screen: negative
● terrible human: negative
● build quality: negative</t>
  </si>
  <si>
    <t>oh its going to be iconic....for allllll the wrong reasons. lol</t>
  </si>
  <si>
    <t>● iconic: negative
● wrong reasons: positive</t>
  </si>
  <si>
    <t>That German person is so lucky to have traded jerseys with Marques! 😮</t>
  </si>
  <si>
    <t>● marque: positive
● german person: positive</t>
  </si>
  <si>
    <t>● same issue: negative
● model y: negative
● my model: negative</t>
  </si>
  <si>
    <t>● tesla: negative
● loose door: negative
● same cause: negative
● passenger side: negative
● panel gap: negative
● same panel: negative
● ford mustang: negative
● mustang mache: negative
● gap issue: negative
● door latch: negative
● mache passenger: negative</t>
  </si>
  <si>
    <t>● top tier: positive
● tier video: positive</t>
  </si>
  <si>
    <t>● video: positive
● long way: positive</t>
  </si>
  <si>
    <t>● flat perfect: positive
● solar panels: negative</t>
  </si>
  <si>
    <t>● absolute ignorance: negative
● kill machines: negative
● huge fast: negative
● upsetting trend: negative
● fast kill: negative</t>
  </si>
  <si>
    <t>Looks like what people in the 50's thought we would be driving.
Thankfully they were mostly wrong.
There are ao many cars out there that look ultra modern without looking like a childish fever scream.
Saying that, if its for you, why the hell not!</t>
  </si>
  <si>
    <t>● many cars: positive
● childish fever: negative
● fever scream: negative</t>
  </si>
  <si>
    <t>● car: negative
● garbage: negative
● piece: negative
● joydisgust ratio: negative
● cybertruck driver: negative
● many people: negative
● highly doubt: negative</t>
  </si>
  <si>
    <t>● nightmare truck: negative
● other guys: negative</t>
  </si>
  <si>
    <t>● same reason: positive
● classic chevy: positive
● chevy trucks: positive</t>
  </si>
  <si>
    <t>● gold: neutral
● stainless stick: negative
● homedepot yesterday: negative</t>
  </si>
  <si>
    <t>● thing: negative
● bad quality: negative
● many reviews: negative</t>
  </si>
  <si>
    <t>● super informative: positive
● huge respect: positive
● few months: neutral</t>
  </si>
  <si>
    <t>● ugly thing: negative
● same day: negative</t>
  </si>
  <si>
    <t>● curve: negative
● shape: neutral</t>
  </si>
  <si>
    <t>0:22 Thank God I’m different and truly wouldn’t give a 💩 if I saw one of these ugly things on the road🤷🏽‍♂️. I mean it’s a freaking vehicle, step out the Matrix for a sec.</t>
  </si>
  <si>
    <t>● ugly things: negative</t>
  </si>
  <si>
    <t>● stellar work: positive
● round applause: positive</t>
  </si>
  <si>
    <t>Love your reviews.  I've never owned a tesla, have always had trucks and Jeeps.  This is iconic. It feels like a swiss army knife.</t>
  </si>
  <si>
    <t>● swiss army: positive
● army knife: positive</t>
  </si>
  <si>
    <t>● phenomenal video: positive
● video marques: positive</t>
  </si>
  <si>
    <t>● course people: negative</t>
  </si>
  <si>
    <t>● ohm: negative
● speakers type: negative
● amp quality: positive</t>
  </si>
  <si>
    <t>● video: positive
● fire man: positive</t>
  </si>
  <si>
    <t>● embarrassing imitation: negative
● lores car: negative
● pickup truck: negative
● lores pickup: negative</t>
  </si>
  <si>
    <t>● revolutionary design: positive
● air jordans: negative</t>
  </si>
  <si>
    <t>● design: negative
● truck: negative
● scifi movie: negative</t>
  </si>
  <si>
    <t>● metal: negative
● bingewatched hours: positive
● robocoptype shows: positive
● tesla fan: negative</t>
  </si>
  <si>
    <t>Hey I've always wondered if Best Buy's open box items are worth it or reliable. What are your thoughts on them?</t>
  </si>
  <si>
    <t>● open box: positive
● box items: positive
● best buy: positive</t>
  </si>
  <si>
    <t>● crap car: negative
● iron man: negative
● face mask: negative</t>
  </si>
  <si>
    <t>● day marquees: positive
● great video: positive</t>
  </si>
  <si>
    <t>● indepth review: neutral
● hay marques: positive
● new xiaomi: positive
● killer phone: negative</t>
  </si>
  <si>
    <t>● positive review: positive
● few mentions: positive
● other reviews: positive</t>
  </si>
  <si>
    <t>● iconic: negative
● range rover: negative
● looked insane: negative
● rover evoque: negative</t>
  </si>
  <si>
    <t>If someone hits you, you’ll be fine. I’m not so sure of that. I worry about lack of crumple zones</t>
  </si>
  <si>
    <t>● lack: negative
● crumple zones: negative</t>
  </si>
  <si>
    <t>● best mkbhd: positive
● mkbhd video: positive
● cyber truck: neutral</t>
  </si>
  <si>
    <t>● long cybertruck: neutral
● twentyeight minute: neutral</t>
  </si>
  <si>
    <t>Lol, 80-20 happy to angry ratio, my ass. This car is a midlife crisis mobile for people who are desperate for attention. 
A lot of people are making pictures of it, just like they would gather at an accident to gawk at the carnage.</t>
  </si>
  <si>
    <t>● car: negative
● people: negative
● crisis mobile: negative
● midlife crisis: negative</t>
  </si>
  <si>
    <t>● countach: positive
● veryron: negative</t>
  </si>
  <si>
    <t>● iphone se4: neutral</t>
  </si>
  <si>
    <t>● attention: negative
● cybertruck: positive
● reasonable video: positive
● social media: neutral</t>
  </si>
  <si>
    <t>People who don't like your truck are less likely to go up to you and tell you. Kyle from Out of Spec channel tried to make the same point as you but off screen his girlfriend broke in and told him about how much more often she heard people complaining about the truck because they didn't know she was with Kyle.</t>
  </si>
  <si>
    <t>● spec: negative
● kyle: negative
● truck: negative
● same point: negative</t>
  </si>
  <si>
    <t>While I don’t like the cybertruck, however I think you did a fair job with this video. 👍</t>
  </si>
  <si>
    <t>● fair job: positive</t>
  </si>
  <si>
    <t>● tesla: neutral
● terrible designer: negative
● franz von: negative
● mazda guy: negative
● von holzhausen: negative</t>
  </si>
  <si>
    <t>● europe: positive
● safety regulations: negative
● most cities: negative</t>
  </si>
  <si>
    <t>i think the reason people think it's more expensive is because it looks like a dumb modern art project, and dumb modern art projects are overly expensive</t>
  </si>
  <si>
    <t>● art projects: negative
● reason people: negative
● modern art: negative
● art project: negative</t>
  </si>
  <si>
    <t>● car: negative
● drug habit: negative
● bad drug: negative</t>
  </si>
  <si>
    <t>● single negative: negative</t>
  </si>
  <si>
    <t>● steel: negative
● ton vehicle: negative
● only reason: negative</t>
  </si>
  <si>
    <t>Lmao, this review is a joke. Then again, what to expect from this guy?</t>
  </si>
  <si>
    <t>● car: negative
● third video: negative
● shit show: negative</t>
  </si>
  <si>
    <t>● road: negative
● tesla: negative</t>
  </si>
  <si>
    <t>I’m not hating, but you can see where this truck is sort of like the back to the future car and a few other sci-fi trucks from the 80s</t>
  </si>
  <si>
    <t>● truck: negative
● future car: neutral
● scifi trucks: neutral</t>
  </si>
  <si>
    <t>● towing capacity: negative</t>
  </si>
  <si>
    <t>One can usually tell when someone is sitting between two cars no matter the size of the portion visible. At 23:40 (ICONIC) its like you are sitting between two pieces of furniture 🤣</t>
  </si>
  <si>
    <t>● furniture: negative</t>
  </si>
  <si>
    <t>● few positives: neutral
● last time: neutral
● single negative: negative</t>
  </si>
  <si>
    <t>● new tesla: neutral
● similar feeling: negative</t>
  </si>
  <si>
    <t>● title card: negative</t>
  </si>
  <si>
    <t>● video: neutral
● zune: neutral</t>
  </si>
  <si>
    <t>I saw a red cybertruck on the highway, and yeah, it was a site to see.</t>
  </si>
  <si>
    <t>● red cybertruck: negative</t>
  </si>
  <si>
    <t>● opening: neutral
● bos: neutral
● sequence: neutral</t>
  </si>
  <si>
    <t>● nordschleife: positive
● turn: positive
● home ground: positive
● american thing: positive
● drag strip: positive
● proper race: positive
● race track: positive</t>
  </si>
  <si>
    <t>● front wheels: negative
● same amount: negative
● same direction: negative
● high speeds: negative
● back wheels: negative</t>
  </si>
  <si>
    <t>I'm disappointed. I've lost so must trust in mkbhd and this video is the perfect example of why. It feels so disconnected, and soft on serious life-threatening issues that plague this car. What other issues have you glossed over, minimized, or covered up in your other videos about phones I might have actually wanted to buy?</t>
  </si>
  <si>
    <t>● video: negative
● much trust: negative
● other issues: negative
● lifethreatening issues: negative
● other videos: negative
● perfect example: positive</t>
  </si>
  <si>
    <t>● celeb youtuber: negative
● car lol: neutral
● social problem: negative</t>
  </si>
  <si>
    <t>● truck culture: negative
● good thing: negative</t>
  </si>
  <si>
    <t>The most dangeroues thing is that you were paid to make this video u shill 😂😂😂😂</t>
  </si>
  <si>
    <t>● dangeroues thing: positive
● u shill: neutral
● video u: neutral</t>
  </si>
  <si>
    <t>● super cars: negative
● dollar super: negative
● id hate: negative</t>
  </si>
  <si>
    <t>● great insights: positive
● best point: positive</t>
  </si>
  <si>
    <t>People love toys, and this is a toy. Let's see how long it takes for the kids to get bored with this one. (from a Tesla owner)</t>
  </si>
  <si>
    <t>● kid: negative</t>
  </si>
  <si>
    <t>● only one: negative</t>
  </si>
  <si>
    <t>Why I feel I have watched this video like long time ago already</t>
  </si>
  <si>
    <t>● long time: positive</t>
  </si>
  <si>
    <t>● iconic: negative
● huckberrys inventory: positive
● overused term: positive</t>
  </si>
  <si>
    <t>● rear view: positive
● pontiac aztek: positive</t>
  </si>
  <si>
    <t>● headlight: negative
● snow packs: negative</t>
  </si>
  <si>
    <t>● more tech: positive</t>
  </si>
  <si>
    <t>● torque curve: negative
● low torque: negative
● electric motors: negative</t>
  </si>
  <si>
    <t>● wire truck: negative
● truck chasis: negative
● different market: negative</t>
  </si>
  <si>
    <t>● place: negative
● industrial trucks: negative
● mower trailers: neutral</t>
  </si>
  <si>
    <t>● coolest design: positive
● cost purposes: positive</t>
  </si>
  <si>
    <t>Great review super well put together, your team and you constantly keep striving for bette, here for it!</t>
  </si>
  <si>
    <t>● great review: positive
● review super: positive</t>
  </si>
  <si>
    <t>● stainless steel: negative
● styling changes: negative</t>
  </si>
  <si>
    <t>● fingerprint: negative
● yours clean: positive
● im ocd: positive
● beautiful video: positive</t>
  </si>
  <si>
    <t>● steel look: positive
● best way: positive
● stainless steel: positive</t>
  </si>
  <si>
    <t>● dont: negative
● iconic: negative
● sure: negative</t>
  </si>
  <si>
    <t>● grade stainless: positive
● chinese metal: negative
● cybertruck body: negative
● rust belt: negative
● scrap metal: negative
● novelty pc: negative
● salted highways: negative
● aliexpress novelty: negative
● pc case: negative
● recycled scrap: negative</t>
  </si>
  <si>
    <t>● style: negative
● battery: negative
● potato chip: negative
● fisherprice potato: negative
● first version: positive
● quality garbage: negative
● chip quality: negative</t>
  </si>
  <si>
    <t>● high quality: positive
● good points: positive</t>
  </si>
  <si>
    <t>● aluminium: positive
● complexity: negative
● cheapest components: positive
● stop lights: negative
● chinese market: positive
● cheaper plastic: positive</t>
  </si>
  <si>
    <t>● junk: negative
● difference: negative
● pt cruiser: negative
● same platform: negative
● same path: negative</t>
  </si>
  <si>
    <t>17:08 “my child” got me…must be nice my guy, hopefully I’ll have a child like that one day! 😂</t>
  </si>
  <si>
    <t>● guy: positive
● day: positive
● ill: positive
● child: positive</t>
  </si>
  <si>
    <t>I’ve seen 3 of these in the last week did they just sell a bunch of these cause I feel like that’s not normal 😂</t>
  </si>
  <si>
    <t>● last week: neutral</t>
  </si>
  <si>
    <t>● best videos: positive</t>
  </si>
  <si>
    <t>I've had an F-250, F-350 and currently looking forward to getting rid of my F-450 for the CT. EVs are not bad at towing, their basic higher efficiency just makes it look that way.</t>
  </si>
  <si>
    <t>● ct evs: negative</t>
  </si>
  <si>
    <t>I love how all the Cybertruck reviews dance around the fact that it sucks at being a "truck" doing actual truck things.</t>
  </si>
  <si>
    <t>● actual truck: negative
● truck things: negative</t>
  </si>
  <si>
    <t>● tesla: negative
● pt cruiser: negative</t>
  </si>
  <si>
    <t>Imagine gaslighting yourself into thinking the Cybertruck is a good looking truck. . .</t>
  </si>
  <si>
    <t>● cybertruck: positive</t>
  </si>
  <si>
    <t>● cybertruck: negative
● tesla: negative
● more ways: negative
● practical vehicle: negative
● vanity purchase: negative
● new wave: negative
● ultimate issue: negative
● functional features: positive</t>
  </si>
  <si>
    <t>● sierra: negative
● truck: positive</t>
  </si>
  <si>
    <t>● mike tyson: negative
● long run: negative
● 20yearold boxer: negative</t>
  </si>
  <si>
    <t>● black man: negative
● tesla vehicle: neutral</t>
  </si>
  <si>
    <t>● style: positive
● term: positive
● truck market: positive</t>
  </si>
  <si>
    <t>I've seen like 3 of these in South Beach. These things are fucking hideous.</t>
  </si>
  <si>
    <t>● thing: negative
● south beach: negative</t>
  </si>
  <si>
    <t>● refrigerator: negative
● wheel: positive
● cybertruck: negative
● people: negative</t>
  </si>
  <si>
    <t>● ram trx: positive
● long range: negative
● long time: negative</t>
  </si>
  <si>
    <t>● theory: positive
● cybertruck: positive
● one: negative</t>
  </si>
  <si>
    <t>I will help you out.  The cybertruck looks horrible.  Maybe spend some time looking at classic cars from different eras to gain some insight as to how shit it really is.  For a start I suggest looking at the various streamlined cars inspired by the art deco movement.  There are steam locomotives that are 1000 times more aesthetically pleasing than the cybertruck.</t>
  </si>
  <si>
    <t>● classic cars: negative
● different eras: negative</t>
  </si>
  <si>
    <t>● cybertruck: negative
● couldnt cut: negative
● dude couldnt: negative
● someone smash: negative
● smashgrab proof: negative</t>
  </si>
  <si>
    <t>● refrigerator: negative
● novelty fades: negative
● few years: negative
● algorithm shifts: negative
● social media: negative
● next product: neutral
● initial novelty: negative</t>
  </si>
  <si>
    <t>● nissan skyline: positive
● iconic mass: positive
● mercedes sl: positive
● vw beetle: positive
● more years: neutral</t>
  </si>
  <si>
    <t>● marque: negative
● cyberruck: negative
● cybertruck: negative
● tesla reviews: negative
● lunatic musk: negative</t>
  </si>
  <si>
    <t>I can’t believe you still live in Newark NJ area bro.</t>
  </si>
  <si>
    <t>● newark nj: neutral
● nj area: neutral
● area bro: positive</t>
  </si>
  <si>
    <t>● lol: negative</t>
  </si>
  <si>
    <t>● one: negative</t>
  </si>
  <si>
    <t>● i mean: negative</t>
  </si>
  <si>
    <t>● big deal: positive</t>
  </si>
  <si>
    <t>● bike driver: positive</t>
  </si>
  <si>
    <t>● cybertruck: negative
● automotive hostility: negative</t>
  </si>
  <si>
    <t>● art: positive
● video creativity: positive</t>
  </si>
  <si>
    <t>● camera work: negative
● crazy camera: negative</t>
  </si>
  <si>
    <t>● cybertruck: negative
● crumple zone: negative
● dangerous part: negative
● zone specifically: negative
● bad choice: negative</t>
  </si>
  <si>
    <t>● pedestrian killer: negative
● killer right: negative</t>
  </si>
  <si>
    <t>● ev: negative
● worst thing: negative
● truck ev: negative</t>
  </si>
  <si>
    <t>● same reason: neutral
● reason american: negative
● douglas adams: neutral
● ford prefect: neutral</t>
  </si>
  <si>
    <t>● car: negative
● elon musk: negative
● personal reasons: negative</t>
  </si>
  <si>
    <t>I must be the only one who looks at it with abject disgust on my face.</t>
  </si>
  <si>
    <t>● only one: negative
● abject disgust: negative</t>
  </si>
  <si>
    <t>● battery compartment: negative</t>
  </si>
  <si>
    <t>● cybertrucks: negative
● other road: negative
● road users: negative</t>
  </si>
  <si>
    <t>● reason: negative
● truck owners: negative
● next generation: positive</t>
  </si>
  <si>
    <t>● chrysler prowler: positive
● saturn sky: positive</t>
  </si>
  <si>
    <t>● camping car: positive
● nice camping: positive
● cyber truck: negative
● road safety: negative</t>
  </si>
  <si>
    <t>● aftermarket value: negative
● msrp value: negative
● retail msrp: negative</t>
  </si>
  <si>
    <t>● few thousand: negative
● choice tesla: negative
● software features: negative</t>
  </si>
  <si>
    <t>● attention: positive
● chihuahua mexico: neutral
● dash cam: positive
● unique vehicle: positive</t>
  </si>
  <si>
    <t>Someone parked their cyber truck next to a restaurant I was at last weekend and it took like 10 min for someone passing by to write “I ❤ BIG DICKS” in the dust on the back of it</t>
  </si>
  <si>
    <t>● last weekend: neutral
● cyber truck: neutral
● someone passing: negative</t>
  </si>
  <si>
    <t>● vehicle design: negative
● horrible vehicle: negative</t>
  </si>
  <si>
    <t>● guess ethics: negative
● extortionist junk: negative
● mean tweet: neutral
● free car: positive</t>
  </si>
  <si>
    <t>● case: negative
● impact accident: negative
● modern cars: negative
● high impact: negative
● crumple zones: negative</t>
  </si>
  <si>
    <t>● vehicle: negative
● anyone: negative
● better example: positive
● iconic mass: positive</t>
  </si>
  <si>
    <t>● driving efficiency: negative
● driving: positive</t>
  </si>
  <si>
    <t>● ownership: positive
● cheap pcs: positive
● most computers: negative
● certain pride: positive
● stays iconic: positive</t>
  </si>
  <si>
    <t>● real world: positive
● ncap tests: negative
● actual structure: negative
● normal car: negative
● video game: negative
● inside bits: negative</t>
  </si>
  <si>
    <t>● cybertrucks designs: positive</t>
  </si>
  <si>
    <t>● studio mic: negative
● mkbhd: negative</t>
  </si>
  <si>
    <t>● objective review: positive</t>
  </si>
  <si>
    <t>"Iconic"... I guess that's one way you can put it...  an iconic pile of</t>
  </si>
  <si>
    <t>● iconic pile: neutral</t>
  </si>
  <si>
    <t>● more time: negative</t>
  </si>
  <si>
    <t>● awesome content: positive</t>
  </si>
  <si>
    <t>● intro timestamp: positive
● favorite reaction: positive
● facial expressions: neutral</t>
  </si>
  <si>
    <t>● car company: negative
● electric car: negative
● electric car: negative
● car company: negative
● software update: negative
● customers reviews: negative
● youtube channel: neutral
● marques brownlee: negative</t>
  </si>
  <si>
    <t>● s: negative
● marque: neutral
● video: neutral</t>
  </si>
  <si>
    <t>Just saw the best name EVER for a cybertruck.... Behold the Wankpanzer.</t>
  </si>
  <si>
    <t>● behold: positive
● cybertruck: positive
● name ever: positive
● best name: positive</t>
  </si>
  <si>
    <t>● garbage: negative
● complete view: negative</t>
  </si>
  <si>
    <t>● iconic: negative
● ionic: negative
● rust: positive</t>
  </si>
  <si>
    <t>● cybertruck: negative
● tech reviews: negative
● actual tech: negative</t>
  </si>
  <si>
    <t>● mkbhd: neutral
● xiaomi su7: neutral</t>
  </si>
  <si>
    <t>● wank panzer: negative
● incel camino: negative
● scrapmetal statue: negative
● pathetic scrapmetal: negative</t>
  </si>
  <si>
    <t>● modern day: negative</t>
  </si>
  <si>
    <t>It's the ugliest vehicle I have ever seen. I thought it couldn't be any uglier in person than in pictures. I was wrong. It is even uglier in person.
Marques makes a good point about how reflective it is. I've already been blinded on the freeway but the reflections off the body.</t>
  </si>
  <si>
    <t>● person: negative
● picture: negative</t>
  </si>
  <si>
    <t>"The most iconic profile is the side" nice one</t>
  </si>
  <si>
    <t>● iconic profile: positive</t>
  </si>
  <si>
    <t>It’s so weird seeing the city I live in and roads I drive on daily in the background of all your shots. Very cool!</t>
  </si>
  <si>
    <t>● road: negative
● city: negative
● shot: positive
● background: positive</t>
  </si>
  <si>
    <t>19:52 My brain went "this, This, THIS IS MY PRODUCT! This is MY recipe; it's MINE!"</t>
  </si>
  <si>
    <t>● this: neutral
● my product: positive
● my brain: neutral
● my recipe: positive</t>
  </si>
  <si>
    <t>● laughter: negative</t>
  </si>
  <si>
    <t>● crumple zones: negative</t>
  </si>
  <si>
    <t>● bad stuff: negative</t>
  </si>
  <si>
    <t>● tesla stan: positive
● real issues: negative</t>
  </si>
  <si>
    <t>Its a big, shiny, futuristic piece of a turd. 
A big fail. A shame to any professional engineer.</t>
  </si>
  <si>
    <t>● futuristic piece: positive
● big fail: negative
● professional engineer: negative</t>
  </si>
  <si>
    <t>● cybertruck: negative
● pt cruiser: negative
● practical package: positive
● great engineering: positive</t>
  </si>
  <si>
    <t>● car drivers: negative
● high sides: negative</t>
  </si>
  <si>
    <t>● price: positive
● top end: positive
● carrera t: positive
● porche variant: positive
● end cybertruck: positive</t>
  </si>
  <si>
    <t>● cheap parts: negative</t>
  </si>
  <si>
    <t>My daughter drew this. I know you wouldn't believe it, but yes she did.</t>
  </si>
  <si>
    <t>● daughter: negative</t>
  </si>
  <si>
    <t>● next year: positive</t>
  </si>
  <si>
    <t>● queue: negative</t>
  </si>
  <si>
    <t>● tech nerd: negative
● conversation starter: negative</t>
  </si>
  <si>
    <t>● iconic turd: positive</t>
  </si>
  <si>
    <t>● person: neutral
● initial renders: positive</t>
  </si>
  <si>
    <t>● solar recharge: neutral
● heavy equipment: negative
● flat surfaces: positive
● equipment tools: negative
● space suit: positive</t>
  </si>
  <si>
    <t>● shape: negative
● design: negative
● bit: negative</t>
  </si>
  <si>
    <t>● idiocy: positive</t>
  </si>
  <si>
    <t>● capitalistic ideal: positive
● chinese cellphone: positive
● market landscape: positive
● cellphone market: positive</t>
  </si>
  <si>
    <t>● cheap interior: negative
● fitting panels: negative
● other reviews: negative
● poor fitting: negative
● instant body: negative
● body rust: negative</t>
  </si>
  <si>
    <t>● vehicle: negative
● edel: negative
● worst thing: negative</t>
  </si>
  <si>
    <t>● ton steel: negative
● metric ton: negative
● smaller cars: negative
● steel brick: negative
● brick walls: negative</t>
  </si>
  <si>
    <t>He thinks they're filming like "Look! A Cybertruck!" but really they're like "Look! It's MKBHD!!"</t>
  </si>
  <si>
    <t>● thumb: neutral
● biker: negative</t>
  </si>
  <si>
    <t>● drag race: neutral</t>
  </si>
  <si>
    <t>● twitter: negative
● more people: negative
● tesla vehicles: negative
● negative reactions: negative
● more people: negative</t>
  </si>
  <si>
    <t>● truck: negative
● exact reason: negative
● dangerous thing: negative
● pointy edges: negative</t>
  </si>
  <si>
    <t>● traffic lane: negative</t>
  </si>
  <si>
    <t>● tbh i: negative
● gas pedal: negative
● dangerous thing: negative</t>
  </si>
  <si>
    <t>● unrealistic stuff: negative
● boat briefly: neutral
● real man: neutral
● few trucks: negative</t>
  </si>
  <si>
    <t>● lens: neutral</t>
  </si>
  <si>
    <t>● norm: negative
● pedestrian etc: negative</t>
  </si>
  <si>
    <t>● grown child: negative
● brand deal: negative
● glass breaks: negative</t>
  </si>
  <si>
    <t>"No it's not stock" Oh yea that's your baby for real</t>
  </si>
  <si>
    <t>● car: positive
● pt cruiser: positive
● almost everyone: positive</t>
  </si>
  <si>
    <t>It seems like he’s trying really, really hard to rationalize liking something that he just really doesn’t like.</t>
  </si>
  <si>
    <t>● something: negative
● he: negative</t>
  </si>
  <si>
    <t>● everyone: positive
● passion: negative
● leftliberals: negative</t>
  </si>
  <si>
    <t>It's iconic for all the wrong reasons</t>
  </si>
  <si>
    <t>● wrong reasons: positive</t>
  </si>
  <si>
    <t>● great story: positive
● new clothes: positive</t>
  </si>
  <si>
    <t>● matter: negative
● good idea: positive
● bare metal: negative</t>
  </si>
  <si>
    <t>● truck owners: negative
● first time: negative
● unrealistic expectations: negative
● time truck: negative</t>
  </si>
  <si>
    <t>Tesla is pulling one of Apple moves here. They dont care if everyone has the same product. The Truck basically screams for a wrap or “skin”. And so they will be customized.</t>
  </si>
  <si>
    <t>● tesla: negative
● apple: neutral
● same product: negative</t>
  </si>
  <si>
    <t>● i mean: negative
● right reasons: negative</t>
  </si>
  <si>
    <t>● porsche: negative
● power: negative
● cheap versions: negative
● legal car: negative
● toy versions: negative
● gt2 rs: positive
● fastest street: negative
● real thing: negative</t>
  </si>
  <si>
    <t>● bro: positive
● promotion: positive</t>
  </si>
  <si>
    <t>● distance towing: positive
● short range: positive
● long distance: positive</t>
  </si>
  <si>
    <t>● door handles: negative
● outside door: negative</t>
  </si>
  <si>
    <t>● ugliest vehicles: positive</t>
  </si>
  <si>
    <t>● financial disasters: negative
● movie star: positive
● delorean drives: positive
● iconic movie: positive</t>
  </si>
  <si>
    <t>● cybertruck: negative
● dangerous vehicles: negative</t>
  </si>
  <si>
    <t>● slight adjustment: negative
● center console: negative
● massive lcd: negative
● lcd screen: negative</t>
  </si>
  <si>
    <t>● marque: positive
● best reviewer: positive</t>
  </si>
  <si>
    <t>● horrible bed: negative
● bed space: negative</t>
  </si>
  <si>
    <t>● space balls: positive
● balls plug: positive</t>
  </si>
  <si>
    <t>● cyber truck: positive
● ultra beefy: positive
● starting price: positive
● beefy trucks: positive</t>
  </si>
  <si>
    <t>● prop truck: positive
● california love: neutral</t>
  </si>
  <si>
    <t>● mile race: negative
● good products: positive
● drag strips: positive</t>
  </si>
  <si>
    <t>● ease: positive
● cybertruck: negative
● range: negative
● honda ridgeline: negative
● crisis cry: positive
● actual utility: negative
● midlife crisis: positive
● new midlife: negative
● grifter ceo: negative</t>
  </si>
  <si>
    <t>● awe: positive
● drive thru: neutral
● other teslas: positive
● future tech: positive</t>
  </si>
  <si>
    <t>In the current age of mass information - nothing material can be iconic. There is nothing that is unbelievable or not seen before. The social networks made the sharing of ideas available for absolutely every person in the world. The inventions became just trends, the misteries became debunked in the comments, the heroes became influencers in order to monetize their status. And that is fine - just this is the product of the reality, that we live in. If there was Instagram during the Trojan War, Achilles would be a viral star and he will leave Hector alive, so can make a podcast with him later on youtube. Last week I was exploring Milano. During one of the evenings I was waiting the metro to arrive and there were multiple screens on the walls of the station. They were showing the Pope reading statesments about the situation in Israel. And on the bottom there was a banner with a brief information. On the left it was written "PAPA", which is Pope in italian. But not "the Pope" (Il Papa), not Pope Francis, but just "PAPA". There were around 50 people around. May be I was the only one who was watching the broadcast with the Pope. Nobody was interested at all and this is in Italy. Can you imagine in 15 or 16th Century, what it would be to see and listen to the pope. One of a kind experience in your life, almost like a devine moment. Now some influencers who give money if you are the last one leaving a red circle on the ground, are more important for the people than the pope. But here is the difference. Nobody is interested in Mr Beast as a human, or even as a YouTube genius. 99% are interested in his money and his exposure. You need him either to earn easy money, or to receive gigantic advertising, hence again earn a lot of money. When the legend has a price it turns to a bestseller. Mr Beast is not and he will never be an icon. The CyberTruck is not and it will never be an icon. Not in the Today's world. It is impossible. The money are the God of Internet and "in GOD we TRUST" (TRUST not Believe). The Saint halo is a "Verified" badge. That is what you need to see in order to be sure that this is the real "devine" person. There is this show on NG "The best of the decades"... and they show the icons of each DECADE. Icon for a decade? Some of the saints are icons for 2000 years.  This is what happens when you bind the virtues with money. The future of the human kind doesn't rely on how popular we are, it relies on how sustainable we are as a society. The real science knowledge, the real art and the real life virtues brought us to the 21st Century. Only if you are considered a true genius in those 3 life aspects, you can become a true icon. The Cybertruck will be just a cool truck with a cool story in 10 years, but Elon Musk will be considered as a genius even after 100 years. Elon is the Icon, not the Cybertruck. Nobody remembers who was a millionaire in Salzburg in the times of Mozart, but Mozart is still considered one of the greatest geniuses of the Music for all times. Nobody speaks about the wealthy nobles who ordered Da Vinci to paint for them. But Da Vinci is still considered as a science and an art genius for almost 500 years already. And that is their purpose - to give the human kind a good future, or we will extinct. The human kind exists for around a million years, and our modern world and society exists only for two Centuries. We are frighteningly close to reverse the process. The idea to make the people good hearted and educated, the society to be sustainable, is what keeps the ICONS alive. Everything other lives shortly and will be forgotten.</t>
  </si>
  <si>
    <t>● order: positive
● money: positive
● god: positive
● believe: positive
● verified badge: positive
● true genius: positive
● life aspects: positive
● elon musk: positive
● other lives: positive
● true icon: positive
● nothing material: negative
● saint halo: positive
● cool truck: positive
● mass information: positive
● cool story: positive
● human kind: positive
● few decades: positive</t>
  </si>
  <si>
    <t>● government: negative
● thing: negative
● same witless: negative
● witless zeal: positive
● body count: negative
● first place: negative
● high body: positive</t>
  </si>
  <si>
    <t>● people: negative
● cool car: positive
● cybertruck online: positive
● single person: negative</t>
  </si>
  <si>
    <t>● mesa: positive
● people: positive
● use case: positive
● cybertruck excels: positive
● only towing: positive
● towing use: positive</t>
  </si>
  <si>
    <t>The original concept looked good, but the real thing is comparatively underwhelming.</t>
  </si>
  <si>
    <t>● original concept: positive
● real thing: negative</t>
  </si>
  <si>
    <t>● conversation: neutral
● thing: negative
● enthusiast areas: neutral
● car enthusiast: neutral</t>
  </si>
  <si>
    <t>● rust: negative
● west coast: neutral
● way things: negative
● life damages: negative
● real life: negative
● coast cities: neutral
● great idea: positive</t>
  </si>
  <si>
    <t>With them saying it’s bullet proof I’d be more worried about people taking pot shots for fun. 😂</t>
  </si>
  <si>
    <t>● people: negative
● pot shots: negative
● bullet proof: negative
● proof id: negative</t>
  </si>
  <si>
    <t>● early adopter: negative
● adopter issues: negative</t>
  </si>
  <si>
    <t>● iconic failure: negative</t>
  </si>
  <si>
    <t>● cybertruck: negative
● vast majority: negative
● safety standards: negative
● worst vehicles: negative</t>
  </si>
  <si>
    <t>● truck: negative
● people: positive</t>
  </si>
  <si>
    <t>● issue: negative</t>
  </si>
  <si>
    <t>● musk: negative
● worse human: negative
● terrible ceo: negative
● tesla owner: negative</t>
  </si>
  <si>
    <t>● nothing: negative
● electronics: neutral
● tesla: negative
● child labor: negative
● same thing: neutral
● tech giants: neutral
● other materials: neutral</t>
  </si>
  <si>
    <t>● thanks: positive
● idk: positive
● video: positive
● information: positive
● pace: positive
● entertainment: positive</t>
  </si>
  <si>
    <t>I just want to say sorry to all the people I stopped in traffic to stare at this truck even after I had already watched this video. 🤦‍♂️</t>
  </si>
  <si>
    <t>● traffic: negative</t>
  </si>
  <si>
    <t>● tray: neutral
● bike: neutral</t>
  </si>
  <si>
    <t>● vw beatle: positive
● better comparison: positive</t>
  </si>
  <si>
    <t>Listening to this video, I’m 04:20 in, and I just saw my first Cyber truck on the road. I busted out laughing at the irony.</t>
  </si>
  <si>
    <t>● cyber truck: positive
● first cyber: positive</t>
  </si>
  <si>
    <t>● electric car: positive
● sure people: positive
● hell no: positive</t>
  </si>
  <si>
    <t>● steel: negative
● single panels: negative
● whole panel: negative</t>
  </si>
  <si>
    <t>● back lights: positive
● different scale: neutral</t>
  </si>
  <si>
    <t>● alpha romeo: neutral
● model x: neutral</t>
  </si>
  <si>
    <t>Back when the Model S first came to Europe everyone had to take pictures of it and it was definitely its own celebrity just like the cyber truck is today.</t>
  </si>
  <si>
    <t>● model s: positive
● own celebrity: positive</t>
  </si>
  <si>
    <t>So many of these on the roads around San Diego at this point, definitely eye-catching for its novelty. 
It strikes me as more of a marketing effort than a consumer-driven product... like a commercial on wheels.</t>
  </si>
  <si>
    <t>● san diego: neutral
● marketing effort: positive</t>
  </si>
  <si>
    <t>● sharp turn: negative
● variable steering: negative</t>
  </si>
  <si>
    <t>● busy street: negative</t>
  </si>
  <si>
    <t>● anything tesla: negative
● tesla fanboyism: negative
● honest review: negative</t>
  </si>
  <si>
    <t>● glad yours: positive
● gas pedal: negative
● pedal issues: negative</t>
  </si>
  <si>
    <t>● like button: positive</t>
  </si>
  <si>
    <t>● thing: positive</t>
  </si>
  <si>
    <t>● m577 apc: neutral</t>
  </si>
  <si>
    <t>After watching jerryrigs review of the Rivian I wouldn't touch this thing with a ten foot pole</t>
  </si>
  <si>
    <t>● ten foot: negative
● jerryrigs review: neutral
● foot pole: negative</t>
  </si>
  <si>
    <t>● please dont: negative
● haha please: negative
● dont mention: negative
● same sentence: negative</t>
  </si>
  <si>
    <t>● bad review: negative
● good product: positive</t>
  </si>
  <si>
    <t>● thing: negative
● enough time: negative</t>
  </si>
  <si>
    <t>Unfortunately you are a fan boy.
This is dangerous to everyone else…</t>
  </si>
  <si>
    <t>● fan boy: negative</t>
  </si>
  <si>
    <t>● ad: neutral
● timing: neutral</t>
  </si>
  <si>
    <t>● team america: positive
● acceleration pad: negative</t>
  </si>
  <si>
    <t>lmao just because hes buddy buddy with Elon, suddenly Cybertruck review gets a "Iconic" tag in the video title</t>
  </si>
  <si>
    <t>● elon: neutral
● video title: neutral
● cybertruck review: negative</t>
  </si>
  <si>
    <t>● truck: negative
● design flaws: negative
● worth 100k: negative
● plastic accelerator: negative
● accelerator: negative
● bad programming: negative
● break pedal: negative
● break: negative
● pop off: negative</t>
  </si>
  <si>
    <t>● tire: neutral
● someone: neutral
● people: negative</t>
  </si>
  <si>
    <t>● propaganda machine: negative
● chevron hoodies: negative
● big oils: negative</t>
  </si>
  <si>
    <t>● kinda things: positive
● things reviewers: positive
● epic lol: positive</t>
  </si>
  <si>
    <t>● much mkb: negative</t>
  </si>
  <si>
    <t>● drive: negative
● wage labourers: negative
● steel truck: negative
● slave wage: negative
● kinda irrelevant: negative
● stainless steel: negative</t>
  </si>
  <si>
    <t>● veyrons: negative
● 1015 cybertrucks: positive
● countachs lol: positive
● last month: neutral</t>
  </si>
  <si>
    <t>● hype: negative
● questionable look: negative</t>
  </si>
  <si>
    <t>The only people that aren't morons buying this car are rich people. For everyone else the cybertruck would be a monumentally moronic purchasing decision. Imagine trying to get anything repaired on this car. No one will want to touch it. You're stuck with your "dealer" Tesla every single time. Insurance must cost an arm and a leg as well.</t>
  </si>
  <si>
    <t>● one: negative
● car: negative
● rich people: negative
● only people: negative</t>
  </si>
  <si>
    <t>I like it manly it reminds me of Total recall from the 1990 !</t>
  </si>
  <si>
    <t>● total recall: positive</t>
  </si>
  <si>
    <t>● worst product: negative
● ai pin: negative</t>
  </si>
  <si>
    <t>● more concerns: negative
● shock absorption: negative
● overall shock: negative</t>
  </si>
  <si>
    <t>● review man: negative</t>
  </si>
  <si>
    <t>● porsche gt3rs: positive
● turbo s: positive</t>
  </si>
  <si>
    <t>● marque: positive
● cybertruck: negative
● tesla owner: neutral</t>
  </si>
  <si>
    <t>● ps1 graphics: positive</t>
  </si>
  <si>
    <t>● tesla: negative
● wire right: negative</t>
  </si>
  <si>
    <t>● heavy af: positive
● super fast: positive
● design principles: positive
● industrial designer: positive
● little design: positive
● dieter rams: positive
● fast motors: positive
● other cars: neutral
● battering ram: negative
● gen x: positive
● fever dream: positive
● good design: positive
● sharp battering: negative
● x fever: positive</t>
  </si>
  <si>
    <t>This is so called a beauty at the second sight. The more I look at it, the more I like it.</t>
  </si>
  <si>
    <t>● second sight: positive</t>
  </si>
  <si>
    <t>Do iconic items rust when left out in the rain?</t>
  </si>
  <si>
    <t>● iconic items: negative</t>
  </si>
  <si>
    <t>● video: positive
● paid ad: negative</t>
  </si>
  <si>
    <t>● sports cars: positive
● electric line: positive
● electric sports: positive</t>
  </si>
  <si>
    <t>● pt cruiser: positive
● modern car: positive</t>
  </si>
  <si>
    <t>Elite vid, thanks. 
Got my order in...who knows when they will land in Australia? 2026?</t>
  </si>
  <si>
    <t>● australia: neutral
● elite vid: positive</t>
  </si>
  <si>
    <t>● great review: positive
● content marques: positive
● good work: positive</t>
  </si>
  <si>
    <t>● person: negative
● hideous lmao: negative
● couple weeks: negative</t>
  </si>
  <si>
    <t>I’ve seen one a few times where I live in FL. Head turning, but I won’t give up my 99’ 7.3 for one. Salute to Elon Musk. It may be ugly but dude is changing the world all because of his imagination.</t>
  </si>
  <si>
    <t>● florida: neutral
● dude: negative
● elon musk: negative
● few times: neutral</t>
  </si>
  <si>
    <t>● guy: positive
● honest reviewer: positive
● other reviews: positive</t>
  </si>
  <si>
    <t>Thank god that this dangerous monstrosity will never be sold outside the US.</t>
  </si>
  <si>
    <t>● thank god: positive
● dangerous monstrosity: negative</t>
  </si>
  <si>
    <t>● last week: positive</t>
  </si>
  <si>
    <t>● unintuitive thing: positive
● low speeds: negative
● multiple times: negative
● steerbywire system: positive
● speeds feels: negative</t>
  </si>
  <si>
    <t>● damn space: negative
● driver seat: negative
● space ship: negative
● real life: negative
● god damn: negative</t>
  </si>
  <si>
    <t>● yap yap: positive</t>
  </si>
  <si>
    <t>● kid: negative
● little chevy: negative
● chevy bolt: negative
● vehicular arms: negative
● bigger car: negative
● arms race: negative
● defense consideration: negative
● self defense: negative</t>
  </si>
  <si>
    <t>● greasy sink: negative</t>
  </si>
  <si>
    <t>● respect sorry: negative
● stop coping: negative
● gaff tape: negative</t>
  </si>
  <si>
    <t>● truck: negative
● dangerous thing: negative
● a truck: negative
● not a: negative</t>
  </si>
  <si>
    <t>● clumsy: negative
● hazard: negative
● work truck: negative
● car wash: neutral</t>
  </si>
  <si>
    <t>● most countries: negative
● build issues: negative
● car design: negative
● stupid car: negative</t>
  </si>
  <si>
    <t>● people: negative
● tacoma: negative
● production line: negative</t>
  </si>
  <si>
    <t>● major design: negative
● design flaws: negative</t>
  </si>
  <si>
    <t>● newer tesas: positive
● many teslas: positive</t>
  </si>
  <si>
    <t>Can a Cyber truck beat a 911 on Willow Springs?... probably note... Silverstone? Probably not. De la Sarthe? Probably not but certainly not in a 24 hr race.</t>
  </si>
  <si>
    <t>● cyber truck: negative
● willow springs: neutral
● 24hour race: negative</t>
  </si>
  <si>
    <t>● america: positive
● freedom: positive
● car: neutral
● grocery store: neutral
● single housing: negative
● housing system: negative</t>
  </si>
  <si>
    <t>● range rover: negative
● used range: negative</t>
  </si>
  <si>
    <t>● innovative approach: positive</t>
  </si>
  <si>
    <t>● novelty: negative
● teenager: negative
● debt: negative
● red light: negative</t>
  </si>
  <si>
    <t>● minor bug: negative
● degree turn: negative</t>
  </si>
  <si>
    <t>● old english: positive</t>
  </si>
  <si>
    <t>● accelerator pedal: negative
● stuck accelerator: negative</t>
  </si>
  <si>
    <t>● long beach: negative</t>
  </si>
  <si>
    <t>● race: positive
● superb video: positive
● image composition: positive
● audio quality: positive</t>
  </si>
  <si>
    <t>Honestly I forget that truck exists until I see them every once in a while. But it does remind me of the the El Camino. Aside from that I don’t have much else to say, tho it is huge.</t>
  </si>
  <si>
    <t>● el camino: positive</t>
  </si>
  <si>
    <t>● horizon games: neutral
● elon musk: negative
● ted faro: negative
● neutraladjacent review: negative</t>
  </si>
  <si>
    <t>● steel: negative
● other driver: negative
● wonky accelerator: negative</t>
  </si>
  <si>
    <t>suck suck</t>
  </si>
  <si>
    <t>● suck suck: negative</t>
  </si>
  <si>
    <t>Nothing wrong with just driving your truck on the street. Don’t let anyone tell you otherwise.</t>
  </si>
  <si>
    <t>● anyone: negative
● street: neutral
● nothing: negative
● dont: negative
● truck: negative</t>
  </si>
  <si>
    <t>● design: negative
● cyberpunk artist: negative</t>
  </si>
  <si>
    <t>● fastest porsche: negative</t>
  </si>
  <si>
    <t>● safety: neutral
● driver: negative
● people: negative
● bit: neutral</t>
  </si>
  <si>
    <t>● german frisbeesport: neutral
● association shirt: neutral
● only one: neutral
● frisbeesport association: neutral</t>
  </si>
  <si>
    <t>Said it once I’ll say it twice… iconic…for its flaws… you are too charitable to this brand…</t>
  </si>
  <si>
    <t>● flaw: negative
● brand: negative
● ill: negative</t>
  </si>
  <si>
    <t>● honda ridgeline: negative</t>
  </si>
  <si>
    <t>● commitment: negative</t>
  </si>
  <si>
    <t>● right way: negative</t>
  </si>
  <si>
    <t>Im pretty sure most people that see that like myself go holy fuck thats ugly i cant believe somebody bought one of those. Is that even a real cybertruck that shit looks like a knockoff . Imma take a picture.</t>
  </si>
  <si>
    <t>● real cybertruck: negative</t>
  </si>
  <si>
    <t>And omg, yaw isn't what you think it is. We can't be taking a tech influencer as a car reviewer now</t>
  </si>
  <si>
    <t>● yaw: negative
● tech influencer: negative
● car reviewer: negative</t>
  </si>
  <si>
    <t>I've seen one in Dallas. It is hideous and ridiculous. I want to how much Elon paid you for this video because NO...... I didn't stare at it and I didn't take a picture of it.  I laughed and said a fool parted with his money.</t>
  </si>
  <si>
    <t>● dallas: negative
● much elon: negative</t>
  </si>
  <si>
    <t>● consumption: negative
● driver: negative
● motivation: negative
● truck: negative
● others: negative</t>
  </si>
  <si>
    <t>● favor: negative
● reviewer please: negative
● personal bias: negative</t>
  </si>
  <si>
    <t>Gaff tape holding your $100k car door on is insane and I can’t believe the video didn’t stop there. Are you driving on public roads with your driver’s side door taped closed??</t>
  </si>
  <si>
    <t>● car door: negative
● gaff tape: negative
● public roads: negative</t>
  </si>
  <si>
    <t>● ford lightning: negative
● unique truck: positive
● less functionality: negative</t>
  </si>
  <si>
    <t>● elon: negative
● tesla product: negative</t>
  </si>
  <si>
    <t>● vehicle: positive
● human beings: negative
● safety features: positive
● other vehicles: negative</t>
  </si>
  <si>
    <t>● reaction: negative
● cyber truck: negative
● dangerous thing: negative</t>
  </si>
  <si>
    <t>● air station: positive
● neat vehicle: positive
● interesting features: positive
● station wagon: positive
● open air: positive</t>
  </si>
  <si>
    <t>● bad origami: negative</t>
  </si>
  <si>
    <t>● classic: positive
● love: positive
● people: neutral
● one: neutral
● new vehicle: positive
● kids today: positive
● rear end: positive</t>
  </si>
  <si>
    <t>● iconic way: positive
● human shit: negative
● same way: positive
● poop emoji: positive</t>
  </si>
  <si>
    <t>● fetching features: negative
● base price: negative
● pt cruiser: negative
● tesla thing: negative</t>
  </si>
  <si>
    <t>Sorry...people need their heads read to want one of these.</t>
  </si>
  <si>
    <t>● sorry: positive
● head: positive
● people: positive</t>
  </si>
  <si>
    <t>It's robust, it's definitely ultra cool</t>
  </si>
  <si>
    <t>● ultra cool: positive</t>
  </si>
  <si>
    <t>● hell: negative
● stuff: negative
● drag races: negative
● high acceleration: negative
● american vehicle: negative</t>
  </si>
  <si>
    <t>● phone camera: neutral
● other day: neutral
● red light: positive
● new crosstrek: positive</t>
  </si>
  <si>
    <t>● naice: positive</t>
  </si>
  <si>
    <t>Just don't wash it on a sunny day....</t>
  </si>
  <si>
    <t>● sunny day: negative</t>
  </si>
  <si>
    <t>● safe citation: positive</t>
  </si>
  <si>
    <t>● couple reliability: negative
● safety incidents: negative</t>
  </si>
  <si>
    <t>This video seems to be a paid commercial 🤔</t>
  </si>
  <si>
    <t>You know looking at that truck from the side it kind of looks like it was like a B2 or some kind of stealth vehicle trying to create a low profile or something</t>
  </si>
  <si>
    <t>● look: negative
● stealth vehicle: negative</t>
  </si>
  <si>
    <t>● million: negative
● people: negative
● steel: positive
● massive bulking: positive
● sports cars: negative
● bulking truck: positive</t>
  </si>
  <si>
    <t>After all these years of getting calls from people asking if my refrigerator is running... 
Yes, yes it's running and it's quick AF down the 1/4mi ;)</t>
  </si>
  <si>
    <t>● refrigerator: negative
● quick af: positive</t>
  </si>
  <si>
    <t>● other people: positive
● people vehiclei: positive
● life i: positive</t>
  </si>
  <si>
    <t>● tesla: negative
● thing: negative
● door: negative
● average suzuki: negative
● tiny bay: positive
● safety reasons: negative
● water whilst: negative
● light truck: negative
● steel edges: negative
● steel panels: negative
● sharp steel: negative
● stainless steel: negative</t>
  </si>
  <si>
    <t>● turbo porsche: negative
● cyber truck: negative
● tesla ad: negative</t>
  </si>
  <si>
    <t>● concept car: positive
● marketing gimmick: positive
● free advertising: positive</t>
  </si>
  <si>
    <t>● run car: negative
● same reason: positive
● cyber truck: positive
● reason people: negative
● limited run: negative</t>
  </si>
  <si>
    <t>● many suvs: negative</t>
  </si>
  <si>
    <t>● thst u: negative
● wanker thst: negative</t>
  </si>
  <si>
    <t>● pt cruiser: positive
● same feeling: positive</t>
  </si>
  <si>
    <t>The Cybertruck will be a collector's item by early 2025 when everyone cancels their orders because it's a $100K disaster.</t>
  </si>
  <si>
    <t>● cybertruck: negative
● everyone: negative
● order: negative
● disaster: negative
● collector: negative
● item: neutral</t>
  </si>
  <si>
    <t>i think the biker used a thumbs down bc he didn't like the thought of being sliced in half by a cybertruck</t>
  </si>
  <si>
    <t>● half: negative</t>
  </si>
  <si>
    <t>● er nurse: positive
● bike rider: positive
● for cyclists: positive</t>
  </si>
  <si>
    <t>● cybertruck: negative
● weird compartment: negative
● pickup truck: negative</t>
  </si>
  <si>
    <t>● digital electronics: negative
● random problems: negative
● many hours: neutral</t>
  </si>
  <si>
    <t>● worst car: negative</t>
  </si>
  <si>
    <t>I replayed that intro way too many times. Felt like I was watching an NFS cinematic</t>
  </si>
  <si>
    <t>● many times: neutral
● intro way: neutral
● nfs cinematic: neutral</t>
  </si>
  <si>
    <t>I am sad to say I have had to stop watching MKBHDs stuff, I feel he is sadly very out of touch with day to day people along with our horrible economy. And reading the comments, it seems like he was very positive to a ..concerning degree in this video. This truck has an immense amount of problems. I am disappointed.</t>
  </si>
  <si>
    <t>● problem: negative
● immense amount: negative
● day people: negative
● watching mkhd: negative</t>
  </si>
  <si>
    <t>● tech companies: positive
● future updates: neutral</t>
  </si>
  <si>
    <t>● first thing: negative</t>
  </si>
  <si>
    <t>● people: negative
● hard truck: negative
● truck buyers: negative</t>
  </si>
  <si>
    <t>● thing: negative
● wannabe tank: negative</t>
  </si>
  <si>
    <t>Arent cars supposed to crumble on impact to have the car take the force and not the human?  THat seems dangerous with major collisions.</t>
  </si>
  <si>
    <t>● arent cars: negative
● major collisions: negative</t>
  </si>
  <si>
    <t>● broken bones: positive</t>
  </si>
  <si>
    <t>Here is the thing that nobody gets: The Cybertruck is a tech demo. Not for consumers but for manufacturing. The Cybertruck is to Model 2 what Model 2 was for Model 3. A more expensive first iteration.</t>
  </si>
  <si>
    <t>● cybertruck: positive
● tech demo: negative</t>
  </si>
  <si>
    <t>● recall list: negative</t>
  </si>
  <si>
    <t>● next cyclist: negative</t>
  </si>
  <si>
    <t>I love when you comment on how finger-printy something is. Such a 1st world non-issue to come from years of reviewing cell phones.</t>
  </si>
  <si>
    <t>● cell phones: neutral
● 1st world: positive
● world nonissue: positive
● fingerprinty something: positive</t>
  </si>
  <si>
    <t>Ok, but i will wait for a NotJustBikes review on the Cybertruck.</t>
  </si>
  <si>
    <t>● notjustbikes review: positive</t>
  </si>
  <si>
    <t>● most people: positive
● youtuber complaining: negative</t>
  </si>
  <si>
    <t>● single cybertruck: negative</t>
  </si>
  <si>
    <t>● car wash: negative
● best features: positive
● wash mode: negative</t>
  </si>
  <si>
    <t>● car: negative
● steering wheel: negative
● progressive failure: negative
● steering rates: positive
● variable steering: positive
● mechanical steering: negative
● haptic feedback: positive</t>
  </si>
  <si>
    <t>● car: negative
● mine: positive
● short joy: positive
● joy ride: positive</t>
  </si>
  <si>
    <t>● f150: positive
● vw golf: positive</t>
  </si>
  <si>
    <t>● elon: neutral
● scifi movie: neutral</t>
  </si>
  <si>
    <t>I disagree about you being fine if you’re hit. Cars that crumple absorb the energy of the crash. A hard material means the energy is transferred into the passenger.</t>
  </si>
  <si>
    <t>● energy: positive
● hard material: negative</t>
  </si>
  <si>
    <t>● value: negative
● meme car: negative
● more money: negative</t>
  </si>
  <si>
    <t>● vehicle: negative
● delivery: negative
● iconic thing: negative</t>
  </si>
  <si>
    <t>Maybe being a YouTuber with 19 million subs affects how people look at you.
Just a little.</t>
  </si>
  <si>
    <t>● sub: negative
● youtuber: negative
● people: neutral</t>
  </si>
  <si>
    <t>● america: negative
● gun violence: negative
● bullet proof: negative</t>
  </si>
  <si>
    <t>● steel: negative
● day: negative</t>
  </si>
  <si>
    <t>if the icon is of a shallow human with dispensable income, then yes, yes it is iconic</t>
  </si>
  <si>
    <t>● icon: negative
● dispensable income: negative
● shallow human: positive</t>
  </si>
  <si>
    <t>Awesome, You was at Island dragway, NJ</t>
  </si>
  <si>
    <t>● island dragway: positive</t>
  </si>
  <si>
    <t>Thumbs up for the review (24:10) watched all 27:23 mins of this. I am a bit late (3 weeks later) watching this, but it would be a big surprise to see a Cybertruck on the streets of Jakarta, Indonesia nevertheless I would not rule this out.</t>
  </si>
  <si>
    <t>● jakarta: neutral
● big surprise: positive</t>
  </si>
  <si>
    <t>This aged like milk. Can we still trust any of your reviews ? Are you just a paid shill for terrible and dysfunctional products ?</t>
  </si>
  <si>
    <t>● dysfunctional products: negative
● paid shill: negative</t>
  </si>
  <si>
    <t>The guy who thumbed down you probably irrationally hates Elon. Most people who hate him literally have no reason, are misinformed, and are irrational. Elon could create nuclear fission and take us to the moon and Mars, and there would still be people shit-talking him and irrationally hating him.</t>
  </si>
  <si>
    <t>● reason: negative
● most people: negative
● nuclear fission: negative</t>
  </si>
  <si>
    <t>● battery capacity: negative
● electric vehicle: negative
● full charge: negative
● battery toy: positive
● today work: positive
● lithium battery: negative
● old cell: negative
● battery drill: positive
● cell phone: negative
● real vehicle: positive
● battery: negative</t>
  </si>
  <si>
    <t>● science fiction: negative
● fiction flicks: negative</t>
  </si>
  <si>
    <t>● brownlee: positive
● small guy: negative</t>
  </si>
  <si>
    <t>● different reaction: negative
● low speeds: negative
● high speeds: negative</t>
  </si>
  <si>
    <t>● kwh credit: negative
● power plant: negative
● tiny power: negative
● negative kwh: positive</t>
  </si>
  <si>
    <t>● pt cruiser: positive
● zz top: positive
● vehicle style: positive
● own logo: positive</t>
  </si>
  <si>
    <t>● safety concerns: negative
● poor crumple: negative
● crumple zones: negative
● more damage: negative
● much momentum: negative</t>
  </si>
  <si>
    <t>● gas station: neutral</t>
  </si>
  <si>
    <t>● sense: negative
● vehicle: negative
● bulletproof panels: negative
● custom shops: negative</t>
  </si>
  <si>
    <t>● financial literacy: negative</t>
  </si>
  <si>
    <t>I feel like people who like this truck dont realize how bad it will be for people walking in cities. When he brings up one person vs 4 people being unhappy to happy, hes not recognizing the context of people who dont have to worry about the car vs people who are in a box of steel. I wont budge in thinking high speed+high traction is terrible. That will eat through our already damaged road and nkt to mention people being destracted by a screen in a 3 ton vehicle is literally a recipe for disaster.  Genuinely hate this truck as someone who already has to deal with trucks that cant see above my 6'3" head</t>
  </si>
  <si>
    <t>● city: neutral
● steel: positive
● car vs: negative
● vs people: negative</t>
  </si>
  <si>
    <t>● damn: positive
● video: positive</t>
  </si>
  <si>
    <t>● resource: negative</t>
  </si>
  <si>
    <t>Okay.. so what happens to other people you hit? They just die?</t>
  </si>
  <si>
    <t>● okay: negative
● other people: negative</t>
  </si>
  <si>
    <t>● holy shit: negative</t>
  </si>
  <si>
    <t>You can tell Marquise isn’t really a car guy. History is littered with iconic, mass-produced cars: Mustang, Beetle, Audi TT, 911, 356 to name just a few</t>
  </si>
  <si>
    <t>● history: neutral
● marquise: negative
● massproduced cars: positive
● car guy: negative</t>
  </si>
  <si>
    <t>A car you love but you think you can't buy because you don't want to be robbed.</t>
  </si>
  <si>
    <t>● safety recall: negative
● cyber truck: negative
● software bugs: negative</t>
  </si>
  <si>
    <t>● typical drivers: negative
● typical roads: negative</t>
  </si>
  <si>
    <t>● unbiased review: positive</t>
  </si>
  <si>
    <t>● review: negative
● byd: positive
● stark contrast: negative
● kinda sus: positive</t>
  </si>
  <si>
    <t>● truck: negative
● fruit smoothies: negative
● heavy machines: positive
● new way: negative</t>
  </si>
  <si>
    <t>● side: negative
● line: negative
● front wheel: negative
● frozen areas: negative
● picker boom: negative
● cherry picker: negative
● thick gloves: negative
● boom arm: negative
● wheel arch: negative</t>
  </si>
  <si>
    <t>● sharp edges: negative
● crumple area: negative
● stainless steel: positive</t>
  </si>
  <si>
    <t>● term: positive
● actual utility: positive
● tangible capabilities: negative
● biggest things: negative</t>
  </si>
  <si>
    <t>● suv: positive
● truck: positive
● road: positive
● design: positive</t>
  </si>
  <si>
    <t>Anyone else getting a some anxiety when he was closing the door? That steel could REALLY mess up someone’s fingers if they get slammed on.</t>
  </si>
  <si>
    <t>● someones fingers: negative</t>
  </si>
  <si>
    <t>● tp loser: negative
● best day: negative
● alien spaceship: negative</t>
  </si>
  <si>
    <t>Last week I was IN the Truck. NYC 6.  Av. Creazy. 🥰
Greetings from Germany/ Porscheland 😎</t>
  </si>
  <si>
    <t>● last week: neutral
● germany porscheland: positive</t>
  </si>
  <si>
    <t>● elon musk: negative
● stupid scifi: negative</t>
  </si>
  <si>
    <t>● worst car: negative
● trash heap: negative
● worstreviewed reviewer: negative
● postapocalyptic trash: negative
● overpriced losermobiles: negative
● door latch: negative</t>
  </si>
  <si>
    <t>14:36 Any reason you took so long off the mark, MKBHD? Is this your way of making things "interesting"? By taking what looks like a few hundred milliseconds AFTER the Cybertruck before accelerating from a STOP?</t>
  </si>
  <si>
    <t>● few milliseconds: neutral</t>
  </si>
  <si>
    <t>● stainless steel: positive
● black plastic: positive</t>
  </si>
  <si>
    <t>● finger: positive</t>
  </si>
  <si>
    <t>● low headlights: negative
● video yesterday: neutral
● peoples eyes: negative
● everyones eyes: positive</t>
  </si>
  <si>
    <t>Just saw one of these in Saint Louis and was so confused at what I saw lmao</t>
  </si>
  <si>
    <t>● saint louis: neutral</t>
  </si>
  <si>
    <t>● most people: negative
● new car: negative</t>
  </si>
  <si>
    <t>I stopped when the door broke. If you can't make a door right I won't trust my life inside this car.</t>
  </si>
  <si>
    <t>● door right: negative</t>
  </si>
  <si>
    <t>● joke: negative
● truck: negative
● suburb: negative</t>
  </si>
  <si>
    <t>It is sci-fi and and yes, downright futuristic and amazing. It is like Mad Max X type of thing. I also feel it would pop out wings and fly off the road:0. Of course, that is just me. Or maybe not ...?</t>
  </si>
  <si>
    <t>● thing: positive
● mad max: positive
● max x: positive
● x type: positive</t>
  </si>
  <si>
    <t>● okay: negative
● guy: negative</t>
  </si>
  <si>
    <t>● rich people: positive
● tiny hyundai: positive</t>
  </si>
  <si>
    <t>● itll: negative
● thats: negative
● kluges: positive
● copium: negative</t>
  </si>
  <si>
    <t>This tells me everything about the state of marques now. What a complete sellout.</t>
  </si>
  <si>
    <t>● marque: positive
● complete sellout: positive</t>
  </si>
  <si>
    <t>● problem: negative
● lot: negative
● master piece: negative
● crappy build: negative
● build quality: negative
● resale value: negative
● low resale: negative</t>
  </si>
  <si>
    <t>● control: negative
● touch screen: neutral
● wrong reasons: negative
● build quality: negative</t>
  </si>
  <si>
    <t>● elon musk: negative
● cyber truck: negative
● sociopolitical issues: negative</t>
  </si>
  <si>
    <t>● matte black: positive</t>
  </si>
  <si>
    <t>● people: negative
● first rivian: negative</t>
  </si>
  <si>
    <t>● good thing: negative</t>
  </si>
  <si>
    <t>● idea: negative
● few miles: negative
● gas issues: negative
● rust issues: negative</t>
  </si>
  <si>
    <t>● marketing thing: positive</t>
  </si>
  <si>
    <t>● reason: negative
● other drivers: negative
● rigid structure: positive
● white supremacist: positive
● most people: negative</t>
  </si>
  <si>
    <t>Iconic for being the worst “ truck” ever built? Sure and that’s about it, but glad to see you are still selling out for checks.</t>
  </si>
  <si>
    <t>● worst truck: negative</t>
  </si>
  <si>
    <t>● car wash: negative</t>
  </si>
  <si>
    <t>LEGO</t>
  </si>
  <si>
    <t>● lego: neutral</t>
  </si>
  <si>
    <t>● interior: negative
● restriction: negative
● low quality: negative
● quality style: negative</t>
  </si>
  <si>
    <t>● general public: neutral</t>
  </si>
  <si>
    <t>Thank you for the explanation on the quick vs fast, hope more people will understand the difference.</t>
  </si>
  <si>
    <t>● quick vs: positive
● more people: neutral
● vs fast: positive</t>
  </si>
  <si>
    <t>● solo argument: neutral
● guitar solo: neutral
● future guitar: neutral</t>
  </si>
  <si>
    <t>8.7% Dislikes on this video with 3.2M Views...wonder what that means?</t>
  </si>
  <si>
    <t>● dislikes: negative</t>
  </si>
  <si>
    <t>● person: negative</t>
  </si>
  <si>
    <t>For a channel that's recently under fire for being "too critical" of a product, this review seems oddly... biased?</t>
  </si>
  <si>
    <t>● thing: negative</t>
  </si>
  <si>
    <t>● depth: positive
● great review: positive
● kugelblitz2001: positive</t>
  </si>
  <si>
    <t>● bed variation: negative
● moderate distances: negative</t>
  </si>
  <si>
    <t>● concept: negative
● hazardous errors: negative
● design flaws: negative
● other people: negative
● huge amount: negative
● many design: negative
● bad design: negative</t>
  </si>
  <si>
    <t>● nonbending metal: negative
● impact propagate: negative
● collisions way: negative</t>
  </si>
  <si>
    <t>● water: negative
● anyone rescue: negative
● door handles: negative
● huge security: negative
● security risk: negative</t>
  </si>
  <si>
    <t>● car: negative
● poor excuse: negative
● bad joke: negative
● pedestrian safety: negative
● remember us: negative
● popup headlights: negative</t>
  </si>
  <si>
    <t>● tesla: negative
● exhaust fumes: positive</t>
  </si>
  <si>
    <t>● cinematography: positive
● more detail: neutral
● safety issues: negative
● real safety: negative
● cyber truck: negative</t>
  </si>
  <si>
    <t>The only opinion that matters is yours.</t>
  </si>
  <si>
    <t>● matter: negative
● only opinion: positive</t>
  </si>
  <si>
    <t>● disney: neutral
● does elon: neutral
● tesla fanboy: neutral</t>
  </si>
  <si>
    <t>● last thing: negative</t>
  </si>
  <si>
    <t>● half: negative
● thing: negative</t>
  </si>
  <si>
    <t>"If you can, from stoplight to stoplight, be just as quick as basically any other  car in a 7,000 pound truck,  that's incredible, that's hilarious, that's really fun."
No, that's terrifying, that's dangerous, and that's really stupid. A joke on wheels turning heads doesn't make it "iconic." Look, I've only just recently come across this channel, but this video has me hitting the "don't recommend this channel" button.</t>
  </si>
  <si>
    <t>● channel: negative
● video: negative
● button: negative
● joke: negative
● wheel: neutral
● head: negative</t>
  </si>
  <si>
    <t>For we in Europe will be really rare for a long time! (They don’t sell it here)</t>
  </si>
  <si>
    <t>● europe: positive
● long time: positive</t>
  </si>
  <si>
    <t>● truck: negative
● vehicle thats: negative
● new hummer: positive
● garbage vehicle: negative</t>
  </si>
  <si>
    <t>● marque: positive</t>
  </si>
  <si>
    <t>● car video: neutral
● drew gooden: neutral</t>
  </si>
  <si>
    <t>How bias is this guy. Look at the ugly truck and he can't decide if it's good looking or not. No objectivity. 😂😂</t>
  </si>
  <si>
    <t>● bias: negative
● objectivity: negative
● ugly truck: negative</t>
  </si>
  <si>
    <t>● new water: negative
● water ingress: negative
● ingress issues: negative
● infotainment system: negative</t>
  </si>
  <si>
    <t>● pencil: neutral
● ruler: neutral
● year: neutral</t>
  </si>
  <si>
    <t>If I was Fisker rn I'd be suing the shit out of this guy. Leaving a massively negative review of the competition while getting free cyber trucks directly from tesla? Basically making an advertisement for the horrible cybertruck while tanking the competition's company?</t>
  </si>
  <si>
    <t>● free cyber: negative
● negative review: negative
● cyber trucks: negative</t>
  </si>
  <si>
    <t>If you bought a cybertruck and wrapped it in vinyl to promote your brand that would be some relatively cheap and effective marketing. I live in LA and I've had maybe half a dozen sightings over the last couple months but nobody has thought of that??</t>
  </si>
  <si>
    <t>● couple months: neutral
● dozen sightings: negative</t>
  </si>
  <si>
    <t>● buyer: negative
● traffic lights: negative
● real reason: negative
● hire car: positive
● many people: neutral
● pontiac aztek: positive</t>
  </si>
  <si>
    <t>● cheaper i: positive</t>
  </si>
  <si>
    <t>Everyone's excessive hate of this vehicle online is just so odd. It's just a vehicle. I don't know if I like it or not, but I'm not going to judge a vehicle before I even drive it. And as far as truck stuff everyone shopping these knows it's not good for full size gas powered truck stuff, or at least I hope so.</t>
  </si>
  <si>
    <t>● turdmobile: positive</t>
  </si>
  <si>
    <t>● drew gooden: negative
● cybertruck ad: negative
● dumb cars: negative
● watch drew: negative</t>
  </si>
  <si>
    <t>The real reason most people buy trucks is to boost their fragile egos and bring a false sense of meaning to their lives. I pitty truck owners.</t>
  </si>
  <si>
    <t>● truck: positive
● real reason: positive
● fragile egos: negative
● most people: negative
● truck owners: positive
● false sense: positive</t>
  </si>
  <si>
    <t>● only milk: negative
● sorry car: negative
● aesthetic inconvenience: negative
● milk float: negative</t>
  </si>
  <si>
    <t>● design: negative
● future: negative</t>
  </si>
  <si>
    <t>People that thought that piece of shit was worth 300k are also the same people that think a red Camaro is a Ferrari.</t>
  </si>
  <si>
    <t>● shit: negative
● red camaro: negative
● same people: negative</t>
  </si>
  <si>
    <t>● incredible review: positive
● dont care: negative</t>
  </si>
  <si>
    <t>● ahh shit: negative</t>
  </si>
  <si>
    <t>● good stuff: positive</t>
  </si>
  <si>
    <t>● rust: negative
● nonpractical piece: negative</t>
  </si>
  <si>
    <t>● business: negative
● much time: negative
● fast besides: negative
● sports car: negative
● besides nerds: negative
● tech friends: positive</t>
  </si>
  <si>
    <t>oh god... people really do be living in a capitalist hellscape</t>
  </si>
  <si>
    <t>● capitalist hellscape: negative</t>
  </si>
  <si>
    <t>● death trap: negative</t>
  </si>
  <si>
    <t>A car that can’t crumple or release energy in a head on collision is more dangerous than anything in the road</t>
  </si>
  <si>
    <t>● collision: negative</t>
  </si>
  <si>
    <t>● endangerment machine: negative
● costcutting purposes: negative
● reckless endangerment: negative</t>
  </si>
  <si>
    <t>it is really iconic like something humanity should never done again.</t>
  </si>
  <si>
    <t>● something humanity: positive</t>
  </si>
  <si>
    <t>● safety: negative
● thing: negative</t>
  </si>
  <si>
    <t>● design decisions: negative
● more criticism: negative
● 4step process: negative
● typical tesla: positive
● soft review: positive</t>
  </si>
  <si>
    <t>● crumple zones: negative
● giant hammer: negative
● crush organs: negative
● safe vehicle: negative</t>
  </si>
  <si>
    <t>● writtenoff car: positive
● other writtenoff: positive</t>
  </si>
  <si>
    <t>● crap overrated: negative
● dime elon: negative
● dirty dime: negative
● elon musk: negative
● stupid soda: negative</t>
  </si>
  <si>
    <t>Watching some of your other videos are the whole pin debacle.
This felt like a paid advert in comparison.</t>
  </si>
  <si>
    <t>● comparison: negative
● other videos: negative
● whole pin: negative
● pin debacle: positive</t>
  </si>
  <si>
    <t>● desired design: positive</t>
  </si>
  <si>
    <t>You know who this car is for? Divorced, middle aged men trying to impress their daughters underage best friend. Tbf thats probably the reason the F150 etc. exist as well.</t>
  </si>
  <si>
    <t>● car: negative
● best friend: positive</t>
  </si>
  <si>
    <t>This thing is a beast... Love it.</t>
  </si>
  <si>
    <t>● black wrap: negative</t>
  </si>
  <si>
    <t>● car: negative
● subaru: negative
● iconic part: negative
● little subaru: positive</t>
  </si>
  <si>
    <t>Don't panic people,  Tesla Cyberjunk isn't for everyone it's for the Koolaid drinkers. It'll end up collecting dust on lots  just like all the other overpriced, oversized junk. This vehicle will be another Hummer H1 and will suffer the same fate.</t>
  </si>
  <si>
    <t>● hummer h1: negative
● same fate: negative
● oversized junk: negative</t>
  </si>
  <si>
    <t>● dangerous thing: negative
● crumple zone: negative</t>
  </si>
  <si>
    <t>● rear mirror: negative
● actual information: neutral
● drew gooden: neutral
● sport car: neutral</t>
  </si>
  <si>
    <t>● wheel steering: positive
● practical vehicle: positive</t>
  </si>
  <si>
    <t>● issue: negative
● sports car: positive</t>
  </si>
  <si>
    <t>● house: neutral
● truck: negative
● cybercar: negative
● content: negative</t>
  </si>
  <si>
    <t>● volkswagen beetle: positive</t>
  </si>
  <si>
    <t>● speech dude: positive
● good speech: positive</t>
  </si>
  <si>
    <t>● people: negative
● vw beetle: negative
● parking lot: neutral</t>
  </si>
  <si>
    <t>I am so glad these aren't in Australia yet</t>
  </si>
  <si>
    <t>● australia: negative</t>
  </si>
  <si>
    <t>Well this didn’t age well, did it?  🤣</t>
  </si>
  <si>
    <t>● didnt age: negative</t>
  </si>
  <si>
    <t>● people: negative
● pt cruiser: positive</t>
  </si>
  <si>
    <t>● eye cancer: negative</t>
  </si>
  <si>
    <t>● glamorized hatchback: negative</t>
  </si>
  <si>
    <t>● car: negative
● occupant inside: negative</t>
  </si>
  <si>
    <t>● everything: positive
● tech industry: negative
● car industry: negative</t>
  </si>
  <si>
    <t>● window: negative
● door: negative
● park: neutral
● bulletproof exterior: negative
● few things: negative
● tesla cars: negative
● tow companies: negative
● common problem: negative</t>
  </si>
  <si>
    <t>● impact: negative
● force: negative
● safety concerns: negative
● normal cars: negative
● cyber truck: negative</t>
  </si>
  <si>
    <t>● bullet resistance: positive
● innate bullet: positive
● standard police: positive
● police cruiser: positive</t>
  </si>
  <si>
    <t>● modernity: positive
● design standpoint: negative
● future design: negative
● automotive expressions: positive
● same design: negative
● pt cruiser: negative
● design language: negative
● stronger sense: positive</t>
  </si>
  <si>
    <t>● cybertruck: negative
● most people: negative
● truck stuff: negative</t>
  </si>
  <si>
    <t>● fact: negative
● kinetic energy: negative
● modern cars: positive</t>
  </si>
  <si>
    <t>● time: positive
● excited fan: positive
● full attention: positive</t>
  </si>
  <si>
    <t>● drag race: positive
● coolest things: positive</t>
  </si>
  <si>
    <t>its actually illegal in egrmany, cause its not good enough</t>
  </si>
  <si>
    <t>● egrmany: negative</t>
  </si>
  <si>
    <t>● overated hummer: negative
● hummer h2: negative</t>
  </si>
  <si>
    <t>● towing capabilities: positive
● bed storage: positive
● strap hooks: positive</t>
  </si>
  <si>
    <t>● thought mah: positive
● mah boi: neutral</t>
  </si>
  <si>
    <t>was expecting a "the worst car I have ever reviewed, for now" very suspicious</t>
  </si>
  <si>
    <t>● doubt: negative
● ugly car: negative</t>
  </si>
  <si>
    <t>● car: neutral
● car: neutral
● feature: neutral
● launch: neutral
● fisker: neutral
● tesla: neutral</t>
  </si>
  <si>
    <t>● mass: positive
● gullwing mercedes: positive
● citroen sm: positive
● etype jag: positive
● ford gt: positive</t>
  </si>
  <si>
    <t>● elon fanboy: neutral</t>
  </si>
  <si>
    <t>● im sleeping: neutral
● solar panels: neutral</t>
  </si>
  <si>
    <t>i think it looks dope but at the same time i think its an abomination</t>
  </si>
  <si>
    <t>● same time: negative</t>
  </si>
  <si>
    <t>● laughable size: negative</t>
  </si>
  <si>
    <t>● prius lol: negative
● lowpoly prius: negative</t>
  </si>
  <si>
    <t>● energy: negative
● most people: negative
● large amounts: negative
● cyber truck: negative</t>
  </si>
  <si>
    <t>I think it’s really disappointing seeing you have a cybertruck. Elon is a horrible person and you are willing giving him money to do more horrible stuff.</t>
  </si>
  <si>
    <t>● elon: negative
● horrible stuff: negative
● horrible person: negative</t>
  </si>
  <si>
    <t>● snake: positive
● clever: positive
● garden: positive
● clever: positive
● marq: positive
● nice: positive</t>
  </si>
  <si>
    <t>● like budgetentry: negative
● chaser setups: negative
● budgetentry ameteur: negative
● storm chaser: negative
● ameteur storm: negative
● good idea: negative</t>
  </si>
  <si>
    <t>● people: negative
● odds: negative
● big boy: positive
● dent proof: negative</t>
  </si>
  <si>
    <t>I think you are looking for "moronic", not iconic. You are welcome. Its a clown mobile</t>
  </si>
  <si>
    <t>● clown mobile: positive</t>
  </si>
  <si>
    <t>● movable object: positive
● new phone: positive</t>
  </si>
  <si>
    <t>tell me you got this car for free in exchange for a biased  review without telling me you got this truck for free in exchange for a biased review .</t>
  </si>
  <si>
    <t>● exchange: negative
● biased review: negative</t>
  </si>
  <si>
    <t>● damn: negative
● studio: negative</t>
  </si>
  <si>
    <t>● intro music: neutral
● song name: neutral
● music song: neutral</t>
  </si>
  <si>
    <t>● gyat: positive</t>
  </si>
  <si>
    <t>how tf is this a review lmfao</t>
  </si>
  <si>
    <t>● review lmfao: neutral</t>
  </si>
  <si>
    <t>The most overused word today is "iconic". This is not iconic. This is a failure.</t>
  </si>
  <si>
    <t>● word today: negative
● overused word: positive</t>
  </si>
  <si>
    <t>● anything: negative
● current design: negative
● safety design: negative
● eu sale: negative
● safety aspects: negative
● other comments: negative
● infrastructure impact: negative
● sheer mass: negative
● external safety: negative</t>
  </si>
  <si>
    <t>● car: negative
● perfect car: negative</t>
  </si>
  <si>
    <t>● age: positive
● tesla content: positive</t>
  </si>
  <si>
    <t>● whole time: negative</t>
  </si>
  <si>
    <t>These things are everywhere these days and I just ignore them! Make it safer for them.</t>
  </si>
  <si>
    <t>● car: negative
● last week: negative
● online people: negative</t>
  </si>
  <si>
    <t>● vehicle designs: negative
● goofy design: negative</t>
  </si>
  <si>
    <t>why is mkbhd wearing a shirt of something german frisbee related? i under the frisbee part but why the german flag?</t>
  </si>
  <si>
    <t>● something: neutral
● german frisbee: neutral
● german flag: neutral
● frisbee part: neutral</t>
  </si>
  <si>
    <t>● snow: negative
● beta testing: negative
● wellpublicized fallings: negative</t>
  </si>
  <si>
    <t>● drag race: positive
● first time: positive
● perfect angle: positive</t>
  </si>
  <si>
    <t>● glass: negative
● chinese manufacturer: negative
● metal sandwich: negative</t>
  </si>
  <si>
    <t>● pointless: negative
● impractical: negative
● overpriced: negative</t>
  </si>
  <si>
    <t>● old car: negative
● hydrolic issues: negative
● mechanical control: negative</t>
  </si>
  <si>
    <t>● safety: negative
● european union: negative
● surprised nothing: negative</t>
  </si>
  <si>
    <t>If I'd bother giving a thumbs down, the main reason wouldn't be because it's a Cybertruck, but the evolution of cars getting bigger and bigger and less safe for everyone besides the people inside of them.</t>
  </si>
  <si>
    <t>● car: positive
● main reason: negative</t>
  </si>
  <si>
    <t>● stuff: negative
● other people: neutral</t>
  </si>
  <si>
    <t>i love the way it looks</t>
  </si>
  <si>
    <t>● way: positive</t>
  </si>
  <si>
    <t>● control: negative
● case: negative
● cybertruck thing: negative
● physical controls: negative</t>
  </si>
  <si>
    <t>● control issues: negative
● older truck: negative
● most suvs: negative
● less storage: negative
● nearby thanks: negative
● quality control: negative
● glare magnet: negative
● horrific quality: negative
● modern trucks: negative</t>
  </si>
  <si>
    <t>One of the best made videos on youtube i have ever watched</t>
  </si>
  <si>
    <t>● youtube i: positive</t>
  </si>
  <si>
    <t>● flat reflective: positive
● iconic generator: positive
● current appearance: positive
● will tesla: positive
● reflective surfaces: positive
● flat finish: negative</t>
  </si>
  <si>
    <t>● bulletproof steel: positive
● touch screens: negative</t>
  </si>
  <si>
    <t>● tiny bars: negative</t>
  </si>
  <si>
    <t>I do not feel like this review is as honest as it should be. With a lot of your other reviews, it appears way more honest, but there are MAJOR glaring issues that aren't discussed in this video. Major safety issues. Grossly negligent safety issues. I get it, you're a tech guy, and just saying that comes with a HUGE disconnect for what a car guy review would be.</t>
  </si>
  <si>
    <t>● review: negative
● other reviews: negative</t>
  </si>
  <si>
    <t>● truck perfect: positive
● only features: negative</t>
  </si>
  <si>
    <t>● techskeptical person: negative</t>
  </si>
  <si>
    <t>● pedestrian: negative
● driver: negative
● everyone: negative
● truck: negative</t>
  </si>
  <si>
    <t>Marques you're iconic.... the one in billions who has such a great approach on products! You never disappoint!</t>
  </si>
  <si>
    <t>● billion: positive
● great approach: positive</t>
  </si>
  <si>
    <t>What a complete waste of materials? The vehicle should be built out of recycled sham. At 3 tonnes, it is a complete road menace to other road users. The 'A' pillar goes even further into dynamic blind spot creation, and its true utility is questionable, to the point of being inutile.</t>
  </si>
  <si>
    <t>● road menace: positive
● complete road: negative
● recycled materials: negative
● other road: negative
● road users: negative</t>
  </si>
  <si>
    <t>● cybertruck: negative
● long video: negative</t>
  </si>
  <si>
    <t>VERY-GOOD EXPLANATION VIDEO :)
THANK YOU FOR SHARING :)
THANK YOU FROM ISRAEL :)</t>
  </si>
  <si>
    <t>● explanation video: positive
● verygood explanation: positive</t>
  </si>
  <si>
    <t>● lol idk: negative
● door stop: negative</t>
  </si>
  <si>
    <t>● truck: negative
● man: negative</t>
  </si>
  <si>
    <t>It's funny how you say at 7:30 that people inside of the truck will be fine in an accident, when it's now known that the lack of crumple zones actually puts passengers in more danger.</t>
  </si>
  <si>
    <t>● limitation: negative
● truck driver: negative
● most truck: negative
● drivers truck: negative
● wire feature: negative
● truck people: negative
● truck features: negative
● power tools: negative
● truck drivers: negative</t>
  </si>
  <si>
    <t>● beautiful truck: positive
● only one: positive</t>
  </si>
  <si>
    <t>Elon Musk is trying to tell us something. This car is suppose to be a fortress on wheels. It is not quite there yet, but it will be… perhaps just in time.</t>
  </si>
  <si>
    <t>● car: positive
● time: positive</t>
  </si>
  <si>
    <t>● questionable manner: negative
● questionable owners: negative
● pt cruiser: negative
● questionable car: negative</t>
  </si>
  <si>
    <t>The truck is not attractive at all and it seems like this truck is designed for some sort of preparation for what’s to come in the near future or even a social experiment.</t>
  </si>
  <si>
    <t>● preparation: positive
● truck: positive
● social experiment: negative
● near future: neutral</t>
  </si>
  <si>
    <t>● bulletproof skin: negative
● side effect: negative</t>
  </si>
  <si>
    <t>*Would be interesting to see how it looks after a crash and if you are protected*</t>
  </si>
  <si>
    <t>● crash: positive</t>
  </si>
  <si>
    <t>It's hideous. I saw one speeding towards me on the freeway, and my reaction was WTF does one want one of those abomination?</t>
  </si>
  <si>
    <t>● speeding towards: negative</t>
  </si>
  <si>
    <t>● drag races: neutral
● extra weight: negative
● winding road: neutral
● porche win: negative
● steerbywire system: negative
● agility course: negative
● least race: neutral
● corner steerbywire: negative
● race track: negative
● tight turns: negative</t>
  </si>
  <si>
    <t>● excuse: negative
● time: negative
● elon: negative</t>
  </si>
  <si>
    <t>I really hope we don't end up with "millions" of these on the road. Sure, they are cool, hilarious, and fun. But they are also a tangible reminder that rich humans will spend money on things they don't need while others that don't have enough grind themselves into oblivion.</t>
  </si>
  <si>
    <t>● million: negative
● enough grind: negative
● tangible reminder: positive
● rich humans: positive</t>
  </si>
  <si>
    <t>● car: positive
● one: positive</t>
  </si>
  <si>
    <t>● problem: negative
● vehicle ridden: positive</t>
  </si>
  <si>
    <t>● positive things: negative</t>
  </si>
  <si>
    <t>● section: neutral</t>
  </si>
  <si>
    <t>● water: negative
● better build: negative
● build quality: negative
● truck bed: neutral</t>
  </si>
  <si>
    <t>● same guy: negative</t>
  </si>
  <si>
    <t>people stare at this and wonder 'why anyone would buy this' not as some status symbol. I wouldn't want this shit box even for free.</t>
  </si>
  <si>
    <t>● shit box: negative
● why anyone: negative
● status symbol: negative</t>
  </si>
  <si>
    <t>This guy is the sole reason for 2000 of the 4000 cyber trucks sold so far.</t>
  </si>
  <si>
    <t>● guy: negative
● sole reason: negative
● cyber trucks: negative</t>
  </si>
  <si>
    <t>● different thing: positive
● stainless steel: negative
● steel panels: negative</t>
  </si>
  <si>
    <t>● design and: negative
● is design: negative
● and mrchanics: negative
● choose to: negative
● just choose: positive
● ignore that: negative
● thing is: negative
● most dangerous: negative
● unbelieveable you: negative
● you blind: negative
● dangerous thing: negative
● to ignore: negative
● love makes: negative
● you just: negative
● makes you: negative</t>
  </si>
  <si>
    <t>● accident: negative
● case: negative
● order: negative
● science people: negative
● automobile shapes: negative</t>
  </si>
  <si>
    <t>That video didn't aged well... 😮 So many problems at Tesla and now the recall. Elon doing begging videos to shareholders for his 55 billion bonus. Super charger employees layed off. MKHD seams to have received an optimal special crafted Cybertruck for the reviewers cuz most Cyber Truck users have received lemons.</t>
  </si>
  <si>
    <t>● many problems: negative
● super charger: negative
● charger employees: negative</t>
  </si>
  <si>
    <t>● people: positive
● steel cars: positive
● new tech: positive
● bare minimum: positive
● delicate design: positive</t>
  </si>
  <si>
    <t>● in that: negative
● that ev: negative
● ev monster: negative
● radiation levels: negative
● levels like: negative
● like in: negative</t>
  </si>
  <si>
    <t>I will matt wrap it as soon as this this thing is on my driveway.</t>
  </si>
  <si>
    <t>Marq  I'm sorry. But I think if the people got a WONDERFUL LIFE, they would be complacent enough for U.S. to not prosper, but be proud and happy to produce for us gods. (Being cheeky sir)</t>
  </si>
  <si>
    <t>● wonderful life: positive</t>
  </si>
  <si>
    <t>Wondering when they're going to start bringing these to AFRICA 😎gotta drive this round my village💣💥🤟Elon☠</t>
  </si>
  <si>
    <t>● africa: neutral
● drive: neutral
● villageelon: neutral
● round: neutral</t>
  </si>
  <si>
    <t>● truck stuff: negative
● bulletproof shell: negative</t>
  </si>
  <si>
    <t>● fisker look: negative
● worst vehicle: negative</t>
  </si>
  <si>
    <t>● tesla: neutral
● electric car: neutral
● electric vehicles: neutral
● likely replies: positive
● single tesla: neutral</t>
  </si>
  <si>
    <t>● old tomb: neutral
● tomb raider: neutral
● raider graphics: negative</t>
  </si>
  <si>
    <t>● cool graphics: positive</t>
  </si>
  <si>
    <t>After this genuine review, I’m a little disappointed because, I WANT ONE!!</t>
  </si>
  <si>
    <t>● genuine review: positive</t>
  </si>
  <si>
    <t>"you will be fine in a collision" Yeah
Not the other guy tho. There is a reason why cars are designed to be turned into pieces that only a petty narcissist billionare will ever ignore</t>
  </si>
  <si>
    <t>● reason cars: negative
● petty narcissist: negative</t>
  </si>
  <si>
    <t>● original hummer: negative
● ridiculous vehicle: negative</t>
  </si>
  <si>
    <t>Tf is that pile of metal?!😅</t>
  </si>
  <si>
    <t>● cadillac: neutral
● wheel steering: neutral</t>
  </si>
  <si>
    <t>● work: positive
● million: positive
● dollar: positive
● worth hundreds: positive
● van gogh: positive</t>
  </si>
  <si>
    <t>● simple blocky: negative
● lancia stratos: negative
● stratos zero: negative</t>
  </si>
  <si>
    <t>● hummer h2: positive
● h2 craze: positive
● different vehicles: positive
● different times: positive</t>
  </si>
  <si>
    <t>● informative video: positive</t>
  </si>
  <si>
    <t>the way you can tell the Cybertruk is an absolute joke of a vehicle is that it literally cannot be sold in Europe because it's completely unsafe.</t>
  </si>
  <si>
    <t>● vehicle: negative
● cybertruk: negative
● europe: negative
● absolute joke: negative</t>
  </si>
  <si>
    <t>● cybertruck: positive
● love child: positive
● pontiac aztek: positive</t>
  </si>
  <si>
    <t>● car: positive
● child: positive</t>
  </si>
  <si>
    <t>I'm from Malawi 🇲🇼, Africa. I love the cybertruck n EVs. I hope one day I'm gonna afford one.❤</t>
  </si>
  <si>
    <t>● n evs: positive</t>
  </si>
  <si>
    <t>● last years: positive
● new beetle: positive</t>
  </si>
  <si>
    <t>Hey Marques. I watched this video and it's awesome ! My question is can you do one on Honda Prologue?</t>
  </si>
  <si>
    <t>● question: positive
● hey marques: positive
● honda prologue: positive</t>
  </si>
  <si>
    <t>● offroad capability: negative
● american culture: positive
● review thing: negative
● car review: negative
● actual car: negative
● actual towing: negative</t>
  </si>
  <si>
    <t>● atv elon: negative
● matching atv: negative
● cool atv: negative
● cyber truck: negative</t>
  </si>
  <si>
    <t>● people: neutral</t>
  </si>
  <si>
    <t>● tesla badges: negative
● armored vehicle: negative
● complete debadging: negative</t>
  </si>
  <si>
    <t>● car wash: neutral
● vehicle clean: positive
● major issue: negative
● regular car: neutral
● panel edges: negative</t>
  </si>
  <si>
    <t>● crumble zone: negative</t>
  </si>
  <si>
    <t>● europe: negative
● fatal menace: negative</t>
  </si>
  <si>
    <t>● doesnt look: negative
● truck stuff: negative
● spare tire: positive</t>
  </si>
  <si>
    <t>● straight lines: positive</t>
  </si>
  <si>
    <t>● snow: negative
● cool design: positive</t>
  </si>
  <si>
    <t>● used market: negative
● evs prices: negative</t>
  </si>
  <si>
    <t>● car crash: negative
● car crumples: negative</t>
  </si>
  <si>
    <t>● quarter mile: negative
● it lying: negative
● lying its: negative
● getting creative: positive
● creative and: positive
● its obvious: negative
● obvious that: negative
● it getting: positive</t>
  </si>
  <si>
    <t>● at those: negative
● taking videos: negative
● people: negative
● to take: negative
● people taking: negative
● literally: negative
● slows down: negative
● literally slows: negative
● crazy people: negative
● look at: negative
● multiple videos: negative
● the people: negative
● down to: negative
● those dangerous: negative
● take multiple: negative</t>
  </si>
  <si>
    <t>I have a Cybertruck. And this is absolutely TRUE. The peoples reaction is beyond entertainment 😅😅😅</t>
  </si>
  <si>
    <t>● peoples reaction: negative</t>
  </si>
  <si>
    <t>● novelty: negative
● europe: negative
● brilliant business: positive
● few days: negative
● business decision: positive</t>
  </si>
  <si>
    <t>● front: negative
● europe: negative
● pedestrian law: negative
● years time: negative
● x jesus: negative
● cyber bumpster: negative
● electric x: negative
● industrial scam: negative
● time tesla: negative</t>
  </si>
  <si>
    <t>● electric truck: positive
● maverick hybrid: positive
● budget rivian: positive
● ford maverick: positive
● statement piece: negative</t>
  </si>
  <si>
    <t>● get pit: negative
● stainless steel: positive</t>
  </si>
  <si>
    <t>● hideous design: negative
● better design: negative
● design: negative</t>
  </si>
  <si>
    <t>● end: negative
● word id: negative</t>
  </si>
  <si>
    <t>● addition: negative</t>
  </si>
  <si>
    <t>● bulletproof truck: negative</t>
  </si>
  <si>
    <t>● shipping purposes: positive
● hummer ev: negative
● light duty: positive</t>
  </si>
  <si>
    <t>● long distance: neutral
● distance driving: negative</t>
  </si>
  <si>
    <t>● quality control: negative
● cyber truck: negative
● worst things: negative</t>
  </si>
  <si>
    <t>I always thought they looked dumb until I saw one in person and it made me smile. They are growing on me for sure.</t>
  </si>
  <si>
    <t>● shit: negative
● baby corolla: negative
● giant suvs: negative</t>
  </si>
  <si>
    <t>● delorean: negative
● door: negative</t>
  </si>
  <si>
    <t>Lol if the only positive thing you can think of is ‘people talk about it’ you’re not being real</t>
  </si>
  <si>
    <t>● positive thing: negative</t>
  </si>
  <si>
    <t>● cyberscam: neutral</t>
  </si>
  <si>
    <t>This review is so nauseating. You can't just say that the thing sucks at towing and offroading, you also have to defend it with "oh you shouldn't be taking this thing off road anyway", even though it's literally been advertised or at least heavily implied in advertisements that it's an off road vehicle and has an off road mode. Defending the build quality when it shows atrocious QC, and believing Musk when he says that only 15 vehicles have been found with this fault, and somehow 2 out of those 15 made it to high profile reviewers? Yeah right. It's actually gross, can you kiss Elon's ass crack any harder?</t>
  </si>
  <si>
    <t>● thing sucks: negative</t>
  </si>
  <si>
    <t>● same looks: neutral
● added bonus: positive
● old people: neutral</t>
  </si>
  <si>
    <t>● graphic: neutral
● sweet: positive
● truck: positive
● n64: neutral</t>
  </si>
  <si>
    <t>● video: negative
● vehicle: negative
● safety issues: negative
● western materialism: negative
● low standards: negative
● deceptive marketing: negative</t>
  </si>
  <si>
    <t>● 7th grade: negative
● grade relationship: negative</t>
  </si>
  <si>
    <t>● electric vehicle: positive
● propaganda clip: negative
● needless truck: negative
● bulletproof windshield: positive</t>
  </si>
  <si>
    <t>● test results: negative
● crash test: negative</t>
  </si>
  <si>
    <t>Who the hell thinks this thing looks cool? It looks incredibly stupid right out of the Jetsons or the 1982 Worlds Fair as "the car of the future."</t>
  </si>
  <si>
    <t>● worlds fair: negative
● stupid right: negative</t>
  </si>
  <si>
    <t>24"27 Ameribros, what is a "product person"?</t>
  </si>
  <si>
    <t>● product person: negative</t>
  </si>
  <si>
    <t>● sure someone: neutral
● world insights: positive
● real world: positive</t>
  </si>
  <si>
    <t>● honest: positive
● congrats: positive
● reviewer: positive</t>
  </si>
  <si>
    <t>PT Cruiser would have been cool if it had been a good car.  Mechanically it really was horrible. The ones I had the misfortune  to drive anyway.
The Cyber Truck sounds like a decent machine but its practicality is questionable. Throwing anything into the bed frkm the side looks impossible.  As does ladder racks and utility beds. You know, work stuff!</t>
  </si>
  <si>
    <t>● practicality: negative
● cyber truck: negative
● decent machine: negative</t>
  </si>
  <si>
    <t>● best thing: positive
● other product: neutral
● build quality: negative
● wire steering: positive
● giant panel: negative
● future builds: negative
● product reviews: neutral
● panel gaps: negative</t>
  </si>
  <si>
    <t>● marque: positive
● respectable tech: positive
● tech youtubers: positive</t>
  </si>
  <si>
    <t>● edsel: positive
● microsoft zune: positive</t>
  </si>
  <si>
    <t>This might turn out to be one of the worst lemons of all time.  I have never heard of a car having this many commonly-experienced issues, from ones that can render the vehicle un-driveable(red screen of death for indeterminate reasons, don't take it through a car wash) to ones that cause damage to it(the windshield wiper can catastrophically fail leading to scratching the windshield, setting suspension height to maximum can cause it to damage itself), to ones that are just unfortunate(rusting?  Tonneau cover seals getting jammed up?  Windshield wiper motors burning out?).  It's hard to keep up with the myriad array of issues that are *common* to this truck, and it's hardly been on the road a few months!  As they get driven more the issues just pile up, with people now reporting on the CT forums that their side mirrors are rattling/shaking, and a couple of people even reporting that their entire drivers-side door is shaking at speed.  It sounds like they're literally falling apart.</t>
  </si>
  <si>
    <t>● experienced issues: negative
● few months: neutral
● myriad array: negative</t>
  </si>
  <si>
    <t>● matter: neutral</t>
  </si>
  <si>
    <t>● play: neutral
● motor: neutral
● physic: neutral
● induction: neutral
● physic: neutral
● car: neutral
● onset: neutral
● race: neutral</t>
  </si>
  <si>
    <t>● inside: positive</t>
  </si>
  <si>
    <t>● metal: negative
● are cars: negative
● normal cars: negative
● huge block: negative</t>
  </si>
  <si>
    <t>Cybertruck buyers, I got just one question:
How stupid do you feel? Now that you know what you gotten into.
Also, black and stainless are for appliances. Be real.</t>
  </si>
  <si>
    <t>● question: negative</t>
  </si>
  <si>
    <t>● teste: negative
● thing: negative
● iconically ugly: negative</t>
  </si>
  <si>
    <t>● transformer: neutral</t>
  </si>
  <si>
    <t>● good job: positive</t>
  </si>
  <si>
    <t>● attention grabber: negative
● hummer h2: negative
● only advantage: positive
● practical truck: negative
● only reason: negative</t>
  </si>
  <si>
    <t>This BS is peak late stage capitalism. There is no actual valid reason for this 'truck' to exist. Why does it exist? Because there are tons of people with lots of money who don't an ounce of common sense and Elon decided he can make a quick buck from them. But is it necessary, no. As resources dwindle, commiting vast resources into useless impractical stuff like this vehicle should be discouraged or even regulated.</t>
  </si>
  <si>
    <t>● lot: positive
● money: positive
● people: positive
● common sense: negative
● valid reason: negative
● quick buck: positive</t>
  </si>
  <si>
    <t>● cybercrap: positive</t>
  </si>
  <si>
    <t>● future: neutral
● trust companies: negative</t>
  </si>
  <si>
    <t>If Kanye can have the ppl wear expensive homeless clothes surely musk can have ppl drive an experience refrigerator around to look cool😂🤣</t>
  </si>
  <si>
    <t>● homeless clothes: positive
● experience refrigerator: positive
● expensive homeless: positive</t>
  </si>
  <si>
    <t>● special products: negative</t>
  </si>
  <si>
    <t>● elon pay: negative</t>
  </si>
  <si>
    <t>● f150 model: negative
● midsized f150: negative</t>
  </si>
  <si>
    <t>one of the ugliest vehicles ever. looks like a lazy design</t>
  </si>
  <si>
    <t>● lazy design: negative
● ugliest vehicles: positive</t>
  </si>
  <si>
    <t>● refrigerator: negative
● wheel: negative</t>
  </si>
  <si>
    <t>● truck design: negative
● blind spots: negative
● traditional truck: negative</t>
  </si>
  <si>
    <t>● former president: negative
● several times: negative
● false conspiracy: negative
● conspiracy theories: negative</t>
  </si>
  <si>
    <t>● seinfeld: negative
● cybertruck: positive
● light: positive
● certain angles: positive
● drive past: positive
● past today: neutral</t>
  </si>
  <si>
    <t>● need: negative
● thing: negative
● cmon man: negative
● side panel: negative
● ice pick: positive</t>
  </si>
  <si>
    <t>● spot: negative</t>
  </si>
  <si>
    <t>● mega cab: positive</t>
  </si>
  <si>
    <t>● original issue: negative
● safety issue: negative
● public safety: negative
● potential lawsuits: negative</t>
  </si>
  <si>
    <t>● only flaw: negative
● tesla fanboy: negative</t>
  </si>
  <si>
    <t>● prowler: negative
● junk: negative
● pt cruisers: negative</t>
  </si>
  <si>
    <t>● polygon ps2: neutral
● ps2 games: neutral
● video games: positive
● ps5 games: neutral
● realistic ps5: negative</t>
  </si>
  <si>
    <t>● cool car: negative
● only reason: positive</t>
  </si>
  <si>
    <t>● misleading advertisements: negative
● funny way: negative</t>
  </si>
  <si>
    <t>● light drops: negative</t>
  </si>
  <si>
    <t>● prove: negative
● wire: negative
● past ten: neutral
● most cars: negative
● ten years: neutral</t>
  </si>
  <si>
    <t>was in santa barbara last week for vacation and saw a surprising number of them, or the same one over and over, cant tell coz they are all the same 'colour'!</t>
  </si>
  <si>
    <t>● people: positive
● santa barbara: neutral
● last week: neutral
● surprising number: positive</t>
  </si>
  <si>
    <t>People stop making EM filthy rich.  He is smart at fooling people to buy his crap.  He is another Enron in the making.  Burn your $$ instead of giving to him.</t>
  </si>
  <si>
    <t>● crap: negative
● making: negative
● money: negative
● people: negative
● enron: positive</t>
  </si>
  <si>
    <t>● does anyone: neutral
● hoodie marques: neutral</t>
  </si>
  <si>
    <t>● insurance companies: neutral
● data brokers: neutral
● guess gm: negative
● only thing: negative
● many miles: negative
● tesla semi: negative</t>
  </si>
  <si>
    <t>I didn't know about cybertruck before the reviews started coming.
And I'm very online though not on social media like facebook or reddit and I'm not into cars at all.</t>
  </si>
  <si>
    <t>● cybertruck: negative
● social media: neutral</t>
  </si>
  <si>
    <t>I feel like the Cybertruck is only iconic because of how ugly it is. It catches your eye because it stands out like a sore thumb.</t>
  </si>
  <si>
    <t>● cybertruck: negative
● sore thumb: negative</t>
  </si>
  <si>
    <t>● unique: positive</t>
  </si>
  <si>
    <t>● proof tin: negative
● safety concerns: negative
● proof crumple: negative
● crumple zone: negative
● bullet proof: negative
● such thing: negative</t>
  </si>
  <si>
    <t>● updated delorean: positive</t>
  </si>
  <si>
    <t>● ugly tuck: negative</t>
  </si>
  <si>
    <t>● money: negative
● same fate: negative
● normal people: neutral
● pt cruiser: negative</t>
  </si>
  <si>
    <t>woww</t>
  </si>
  <si>
    <t>● woww: positive</t>
  </si>
  <si>
    <t>● people: negative
● large things: positive
● towing issue: negative
● large bed: positive</t>
  </si>
  <si>
    <t>● surprising people: neutral
● guess way: neutral</t>
  </si>
  <si>
    <t>● people: negative
● general public: negative
● product review: negative
● few months: negative</t>
  </si>
  <si>
    <t>Marques, this video throws your credibility out the fken window. If this is how you gloss over all the problems and ignore most of the complaints, then I imagine a lot of your videos are just as bad, but hard to notice unless your very well versed in the tech...</t>
  </si>
  <si>
    <t>● sunlight: negative
● mention: negative
● rapid rusting: negative</t>
  </si>
  <si>
    <t>Looks like something from Total Recall… the original movie with Arnold.. not that crapstain remake</t>
  </si>
  <si>
    <t>● original movie: negative
● arnold: neutral
● total recall: negative</t>
  </si>
  <si>
    <t>The design looks like it was inspired by a razor blade and sharks and I'm here for it. Coolest thing on the road!</t>
  </si>
  <si>
    <t>● razor blade: positive
● coolest thing: positive</t>
  </si>
  <si>
    <t>● unprotected steel: negative
● smallest trunk: positive</t>
  </si>
  <si>
    <t>● much respect: negative
● negative thing: negative</t>
  </si>
  <si>
    <t>● video: negative
● hype: negative
● perfect summation: positive</t>
  </si>
  <si>
    <t>✋unbelievable , company like tesla is making such worst design, as it looks like just thy have to launch the vehicle they have launched, secondly it's reflection during day will hamper the other car driver.</t>
  </si>
  <si>
    <t>● car driver: negative
● other car: negative</t>
  </si>
  <si>
    <t>2024-06-17</t>
  </si>
  <si>
    <t>I live on the island of Hawaii. My husband and I just saw this vehicle on our street. Our first impression was, “WOW! That looks like an alien car🤦🏽‍♀️! Maybe it is a movie prop.”</t>
  </si>
  <si>
    <t>● first impression: positive
● movie prop: negative
● alien car: negative</t>
  </si>
  <si>
    <t>● nobody: negative
● price drops: negative
● actual features: neutral</t>
  </si>
  <si>
    <t>● issue: negative
● pickup truck: positive</t>
  </si>
  <si>
    <t>I'm just glad that this thing is not legal in the civilized world.</t>
  </si>
  <si>
    <t>● thing: negative
● civilized world: negative</t>
  </si>
  <si>
    <t>● iconic intro: positive</t>
  </si>
  <si>
    <t>● cybertruck: negative
● first car: negative
● ss body: negative
● body panels: negative</t>
  </si>
  <si>
    <t>● straight line: negative
● line speed: negative
● slightest curve: negative</t>
  </si>
  <si>
    <t>● others: neutral
● many people: negative</t>
  </si>
  <si>
    <t>● tank: negative
● everyone: negative
● electricity: negative
● same thing: negative
● foreign country: negative</t>
  </si>
  <si>
    <t>2024-06-23</t>
  </si>
  <si>
    <t>I’ll get one when I retire in a few years</t>
  </si>
  <si>
    <t>● few years: positive</t>
  </si>
  <si>
    <t>● steel cybertruck: negative
● bullet proof: positive
● alive rn: positive
● overrated stainless: positive
● proof stainless: positive
● real mfs: positive
● stainless steel: negative
● mfs realizing: positive</t>
  </si>
  <si>
    <t>● accident: negative
● crumple zones: negative</t>
  </si>
  <si>
    <t>● cool vehicle: positive</t>
  </si>
  <si>
    <t>● cyber truck: negative</t>
  </si>
  <si>
    <t>● other way: negative
● steering sensor: negative</t>
  </si>
  <si>
    <t>● car lots: neutral
● few years: neutral</t>
  </si>
  <si>
    <t>● truck: positive
● anybody: negative
● impressive aspects: positive</t>
  </si>
  <si>
    <t>● stare: neutral
● look iconic: neutral
● elephant man: negative</t>
  </si>
  <si>
    <t>● thousand: negative
● people: negative
● vain luxuries: negative
● cobalt mines: negative
● dangerous thing: negative
● industrial cobalt: negative</t>
  </si>
  <si>
    <t>● life: neutral
● steel mirrors: positive
● spacex rockets: positive
● stainless steel: negative</t>
  </si>
  <si>
    <t>● review: negative
● cybertruck: positive</t>
  </si>
  <si>
    <t>● fan boy: positive
● other people: negative
● safety issues: negative
● unbiased reviewer: negative
● stellar brakes: negative</t>
  </si>
  <si>
    <t>● second delay: negative
● high speed: negative
● road feel: negative</t>
  </si>
  <si>
    <t>● leeway: positive
● other mfg: negative</t>
  </si>
  <si>
    <t>● elon bootlicker: negative
● wrong thing: negative</t>
  </si>
  <si>
    <t>● mass: positive</t>
  </si>
  <si>
    <t>2024-07-04</t>
  </si>
  <si>
    <t>I’ll never forget in middle school everyone picked on me for being awkward!
Now that I’m older and rich everyone from high school that went to College still think I’m AWKWARD…
But worth more 😊</t>
  </si>
  <si>
    <t>● high school: neutral
● middle school: negative</t>
  </si>
  <si>
    <t>● uglier car: negative</t>
  </si>
  <si>
    <t>● mbl video: positive
● certain vehicles: negative</t>
  </si>
  <si>
    <t>Wow. This is gonna be a W garbage can upgrade 🔥🔥🔥🔥</t>
  </si>
  <si>
    <t>● w garbage: neutral</t>
  </si>
  <si>
    <t>being iconic means a historic distance to begin with. further it has to put a mark on an era, to become its symbol. this monstrosity is a testament of times it was created in at best: purposeless, impotent, ugly... fake.</t>
  </si>
  <si>
    <t>● time: positive
● monstrosity: positive
● historic distance: positive</t>
  </si>
  <si>
    <t>● goofy cars: positive
● nissan cube: negative
● same thing: positive
● wacky design: negative
● dodge rams: positive</t>
  </si>
  <si>
    <t>● experience: negative
● bondo: negative
● most body: negative
● steel body: negative
● body shops: negative
● mild accident: negative
● body panels: negative
● stainless steel: negative</t>
  </si>
  <si>
    <t>● interior: negative
● tin: negative
● dashboard: neutral
● ipad: neutral
● people: negative
● tesla: negative
● horrendous: negative</t>
  </si>
  <si>
    <t>● best review: positive</t>
  </si>
  <si>
    <t>● super cool: negative</t>
  </si>
  <si>
    <t>● creativity: negative
● local kindergarten: neutral</t>
  </si>
  <si>
    <t>● actual truck: negative</t>
  </si>
  <si>
    <t>2024-07-12</t>
  </si>
  <si>
    <t>It’s ugly and beautiful at the same time. Brilliant! ✨</t>
  </si>
  <si>
    <t>● same time: positive</t>
  </si>
  <si>
    <t>● best presentation: positive
● presentation skill: positive</t>
  </si>
  <si>
    <t>● sensor: negative
● steering mechanism: negative</t>
  </si>
  <si>
    <t>● pavement princess: neutral</t>
  </si>
  <si>
    <t>● front: negative
● massive truck: positive</t>
  </si>
  <si>
    <t>● electric power: positive
● russian ladas: neutral</t>
  </si>
  <si>
    <t>Very well researched, as usual.   Thx.  I think I will order mine.</t>
  </si>
  <si>
    <t>● order mine: positive</t>
  </si>
  <si>
    <t>● thousand: negative
● turbo: positive
● many tens: negative
● iconic design: positive</t>
  </si>
  <si>
    <t>● vehicle: neutral
● steering wheel: negative
● tech reviewers: negative
● good idea: negative</t>
  </si>
  <si>
    <t>● half: negative
● least cut: negative
● biggest thing: negative</t>
  </si>
  <si>
    <t>● multiple states: neutral
● 23 months: positive
● second step: positive
● final payment: negative
● major flop: negative</t>
  </si>
  <si>
    <t>● sound quality: positive
● great work: positive
● good sound: positive</t>
  </si>
  <si>
    <t>● tech: positive
● body steel: negative
● crumple zone: negative
● steel block: negative
● rigid body: negative
● important problems: negative
● innovative pieces: positive
● dangerous thing: negative</t>
  </si>
  <si>
    <t>Elon Musk loves back to the future.</t>
  </si>
  <si>
    <t>● elon musk: positive</t>
  </si>
  <si>
    <t>● os rims: positive
● bigger os: positive
● full mat: positive</t>
  </si>
  <si>
    <t>● thats: negative
● look: negative
● eyeball: negative
● dumpster: negative</t>
  </si>
  <si>
    <t>● look marques: negative
● bad look: negative</t>
  </si>
  <si>
    <t>2024-07-25</t>
  </si>
  <si>
    <t>I literally expected marques to tear the cybertruck apart for how shitty it is but instead got suprised by the way he was glazing it</t>
  </si>
  <si>
    <t>● cybertruck apart: negative</t>
  </si>
  <si>
    <t>2024-07-26</t>
  </si>
  <si>
    <t>I would pull my hoody over my head too when stepping out of a cyber truck.</t>
  </si>
  <si>
    <t>2024-07-27</t>
  </si>
  <si>
    <t>The first time is saw it when it was just being launched i was like that's the ugliest car I've ever seen.. now, i don't know maahn It's incredible how you can be easily influenced by Society.😂😂</t>
  </si>
  <si>
    <t>● first time: positive
● ugliest car: positive</t>
  </si>
  <si>
    <t>● input: negative
● first impression: positive
● dumb idea: negative
● serious hazard: negative</t>
  </si>
  <si>
    <t>● good fair: positive
● fair review: positive</t>
  </si>
  <si>
    <t>● damn time: positive</t>
  </si>
  <si>
    <t>● few times: neutral
● invaluable part: positive
● personal truck: negative</t>
  </si>
  <si>
    <t>2024-07-31</t>
  </si>
  <si>
    <t>I like this video so much. If you dont mind, I would like to ask your permission to share this video to the other website in China for the embarrassing reason that you Youtbe is blocked from accessing in China. Of course, I will give sources of the original website. Thank you very much.</t>
  </si>
  <si>
    <t>● china: negative
● course: negative
● other website: negative
● original website: negative</t>
  </si>
  <si>
    <t>2024-08-01</t>
  </si>
  <si>
    <t>Suprised MKBHD hasn't been canceled yet for not jumping on the elon hate</t>
  </si>
  <si>
    <t>● elon hate: negative</t>
  </si>
  <si>
    <t>● exterior design: positive
● best bit: positive</t>
  </si>
  <si>
    <t>This shit aint a review...</t>
  </si>
  <si>
    <t>● shit aint: negative</t>
  </si>
  <si>
    <t>● viseos: positive
● thanks so: positive
● top notch: positive</t>
  </si>
  <si>
    <t>● california no: negative
● no one: negative
● northern california: negative</t>
  </si>
  <si>
    <t>In 20 years, this car will be on a list of the worst cars ever. Its been a disaster</t>
  </si>
  <si>
    <t>● worst cars: negative</t>
  </si>
  <si>
    <t>● karmann ghia: positive
● more looks: positive</t>
  </si>
  <si>
    <t>● problem: negative
● sense: negative
● structure: positive
● thing: positive
● actual truck: positive
● fun truck: negative</t>
  </si>
  <si>
    <t>2024-08-06</t>
  </si>
  <si>
    <t>Honestly the more I see them on the road the less impressive I get .. just not my taste for the grey/silver but that all black one 😏</t>
  </si>
  <si>
    <t>● greysilver: negative
● taste: negative
● road: negative</t>
  </si>
  <si>
    <t>Seeing the background made me notice it went through my hometown, while I was outside talking with locals. I saw a cyber truck pass by. Might have been this one lol</t>
  </si>
  <si>
    <t>● local: neutral
● cyber truck: negative
● truck pass: negative</t>
  </si>
  <si>
    <t>Not me learning that its not available in Australia :(</t>
  </si>
  <si>
    <t>● australia: neutral</t>
  </si>
  <si>
    <t>● super duper: negative
● duper sturdy: negative
● squishy self: positive</t>
  </si>
  <si>
    <t>● more views: neutral
● auto focus: negative
● focus review: negative
● high production: negative
● production review: negative</t>
  </si>
  <si>
    <t>● volkswagen bug: positive</t>
  </si>
  <si>
    <t>● issue: negative
● bicycle: negative
● later date: positive</t>
  </si>
  <si>
    <t>● car: negative
● jar bonks: positive
● jar jar: negative</t>
  </si>
  <si>
    <t>● big vehicle: negative
● gaspowered sedan: positive</t>
  </si>
  <si>
    <t>● mud: negative</t>
  </si>
  <si>
    <t>It looks like that robot from the movie,  THE DAY THE EARTH STOOD STILL. Thus makes it totally awesome.</t>
  </si>
  <si>
    <t>● day the: positive
● stood still: positive
● the earth: positive
● earth stood: positive</t>
  </si>
  <si>
    <t>Being iconic is, A normal every day person recognizing you car instantly 50 year later. This will be the one of a few that will truly be “iconic”</t>
  </si>
  <si>
    <t>● day person: positive</t>
  </si>
  <si>
    <t>● cybertruck: positive
● fastest truck: positive</t>
  </si>
  <si>
    <t>● product reviews: positive</t>
  </si>
  <si>
    <t>● plastic: negative
● istelf: negative
● tesla cybertruck: negative</t>
  </si>
  <si>
    <t>● technology: positive
● research: positive
● game: positive</t>
  </si>
  <si>
    <t>● good: positive
● iconic: positive</t>
  </si>
  <si>
    <t>● are so: negative
● windows are: negative
● so dope: positive</t>
  </si>
  <si>
    <t>● black man: positive
● design way: negative</t>
  </si>
  <si>
    <t>Might take a couple years for people to not behave like that frfr</t>
  </si>
  <si>
    <t>● couple years: negative</t>
  </si>
  <si>
    <t>● drive automation: negative
● wheel steering: neutral</t>
  </si>
  <si>
    <t>● cybertruck: positive
● doesnt work: negative
● dystopian future: negative</t>
  </si>
  <si>
    <t>2024-08-18</t>
  </si>
  <si>
    <t>If someone hits you... you will not be fine... your car will... but you won't. There's a big reason why every car is designed to crumble in an accident</t>
  </si>
  <si>
    <t>● car: negative
● big reason: negative</t>
  </si>
  <si>
    <t>The F150 is a conservative fashion statement.  You know, like "I have small hands so I buy the biggest truck I can find to make up for my inadequacies, wasting 400 gallons of fuel annually!</t>
  </si>
  <si>
    <t>● f150: positive
● biggest truck: positive
● conservative fashion: negative
● fashion statement: negative
● small hands: positive</t>
  </si>
  <si>
    <t>● mouse acceleration: neutral
● good feature: positive
● variable ratio: positive
● marques considers: negative
● tech equivalent: positive</t>
  </si>
  <si>
    <t>● crap: negative
● musk fanboy: negative
● iconic piece: negative</t>
  </si>
  <si>
    <t>● jackson jason: neutral
● jackson betty: neutral
● betty jackson: neutral
● nancy jackson: neutral
● white nancy: neutral</t>
  </si>
  <si>
    <t>● ark ii: neutral</t>
  </si>
  <si>
    <t>Being iconic doesn't mean it's not crap. The Reliant Robin is incredibly famous and iconic because of its flaws, for example.</t>
  </si>
  <si>
    <t>● crap: negative
● reliant robin: negative</t>
  </si>
  <si>
    <t>● outlandish truck: positive
● daily driver: negative
● stop complaining: negative
● frikin car: negative</t>
  </si>
  <si>
    <t>● david martin: neutral
● nancy lee: neutral
● davis nancy: neutral
● martin jeffrey: neutral
● lee david: neutral</t>
  </si>
  <si>
    <t>2024-08-22</t>
  </si>
  <si>
    <t>Wrong analogy. Same thought but this time imagine a VW beetle. You're too young to remember when they first hit the street. Same reactions as the cybertruck. Millions of them  on the road and that same feeling lingers....Very rare to obtain true icon status. Jury is still out on the Cybertruck.</t>
  </si>
  <si>
    <t>● feeling lingers: negative
● same feeling: negative</t>
  </si>
  <si>
    <t>● review: negative
● oof: positive</t>
  </si>
  <si>
    <t>● eye catching: positive</t>
  </si>
  <si>
    <t>2024-08-25</t>
  </si>
  <si>
    <t>Not gonna lie. I went crazy when i first seen one on the road</t>
  </si>
  <si>
    <t>A true hallmark of failure. lol.</t>
  </si>
  <si>
    <t>● failure: negative
● true hallmark: negative</t>
  </si>
  <si>
    <t>● biggest complaint: negative
● everything perfect: positive
● computer cost: negative
● beta tester: positive</t>
  </si>
  <si>
    <t>● selfdriving feature: negative</t>
  </si>
  <si>
    <t>● safety disaster: negative
● same time: negative
● sound systems: negative</t>
  </si>
  <si>
    <t>● aesthetic: positive
● online hate: negative
● super cool: positive</t>
  </si>
  <si>
    <t>your money, your choice, remember Arnold driving his Humvee around LA that was quite a sight.  I sure hope this ain't the future.  For every solution addressed via innovation, there is a subsequent problem created.  I can't wait for the humanoid robot which I also think will be bullet proof against small caliber weapons.</t>
  </si>
  <si>
    <t>● small caliber: negative
● caliber weapons: negative
● subsequent problem: negative
● bullet proof: positive
● humanoid robot: positive</t>
  </si>
  <si>
    <t>● metal: negative
● vids: negative
● sun: negative
● way: negative
● cgi: negative</t>
  </si>
  <si>
    <t>● ad break: neutral</t>
  </si>
  <si>
    <t>I hate how much I love mine, in 37 vehicles it’s the best car I’ve ever owned.</t>
  </si>
  <si>
    <t>● car ive: positive
● best car: positive</t>
  </si>
  <si>
    <t>● country: negative
● year: negative
● lithuania: negative
● many things: negative
● united states: negative
● murder rate: negative
● just work: positive
● more infrastructure: negative
● hospital bills: negative
● comment section: negative
● own country: negative</t>
  </si>
  <si>
    <t>● many issues: negative
● musk fanboy: negative</t>
  </si>
  <si>
    <t>● thomas white: neutral
● allen thomas: neutral
● helen allen: neutral
● white laura: neutral
● johnson helen: neutral</t>
  </si>
  <si>
    <t>● car: positive
● shiny stuff: positive
● durability tests: negative
● horrible consumer: negative
● consumer practices: negative
● disposable products: negative
● tesla truly: positive</t>
  </si>
  <si>
    <t>● other car: negative
● magic power: positive</t>
  </si>
  <si>
    <t>● ignacio square: positive</t>
  </si>
  <si>
    <t>● ive driven: positive
● model x: positive
● favorite ive: positive
● cant wait: positive
● model y: positive
● model x: positive
● x cant: positive</t>
  </si>
  <si>
    <t>● bed battery: negative
● same range: positive
● flat bed: negative
● next time: positive
● step pack: positive</t>
  </si>
  <si>
    <t>● hadley center: neutral</t>
  </si>
  <si>
    <t>White Ruth Harris Edward White Margaret</t>
  </si>
  <si>
    <t>● ruth harris: neutral
● edward white: neutral
● harris edward: neutral
● white ruth: neutral
● white margaret: neutral</t>
  </si>
  <si>
    <t>● george martin: neutral
● carol white: neutral
● moore george: neutral
● martin carol: neutral
● white shirley: neutral</t>
  </si>
  <si>
    <t>Martinez Melissa Robinson Sarah Taylor Amy</t>
  </si>
  <si>
    <t>● melissa robinson: neutral
● martinez melissa: neutral
● sarah taylor: neutral
● taylor amy: neutral
● robinson sarah: neutral</t>
  </si>
  <si>
    <t>● car accidents: negative
● less risk: positive</t>
  </si>
  <si>
    <t>I drive a pos VW beetle. Every day someone takes a photo, and the worst thing is someone ALWAYS wants to talk about it. Kids punching each other. Not that big of a deal. With that being said, I saw a cybertruck once here in the middle of nowhere, they are not as bad looking in real life.</t>
  </si>
  <si>
    <t>● worst thing: negative
● real life: negative
● day someone: negative</t>
  </si>
  <si>
    <t>● sandra clark: neutral
● lewis sandra: neutral
● clark frank: neutral
● clark donna: neutral
● donna lewis: neutral</t>
  </si>
  <si>
    <t>● round: positive
● safety feature: positive
● american customers: neutral
● bulletproof stainless: positive
● stainless steel: positive</t>
  </si>
  <si>
    <t>● gonzalez angela: neutral
● sandra gonzalez: neutral
● young charles: neutral
● robinson sandra: neutral
● angela young: neutral</t>
  </si>
  <si>
    <t>● paul harris: neutral
● shirley robinson: neutral
● harris steven: neutral
● allen shirley: neutral
● robinson paul: neutral</t>
  </si>
  <si>
    <t>● harris larry: neutral
● melissa miller: neutral
● miller christopher: neutral
● christopher harris: neutral
● moore melissa: neutral</t>
  </si>
  <si>
    <t>● local trap: neutral
● trap houses: neutral</t>
  </si>
  <si>
    <t>● patricia miller: neutral
● richard harris: neutral
● harris amy: neutral
● miller richard: neutral
● walker patricia: neutral</t>
  </si>
  <si>
    <t>● parking lot: negative
● large parking: negative</t>
  </si>
  <si>
    <t>● ugliest cars: positive
● eletric cars: negative</t>
  </si>
  <si>
    <t>● wilson david: neutral
● gary wilson: neutral
● martinez gary: neutral
● david lopez: neutral
● lopez donna: neutral</t>
  </si>
  <si>
    <t>● berry plain: neutral</t>
  </si>
  <si>
    <t>● barney groves: positive</t>
  </si>
  <si>
    <t>i live in fuckass nowhere texas and there is one (1) single cybertruck that drives around. i'm convinced its the same person because i refuse to accept the idea of multiple people owning a cybertruck in fuckass nowhere texas. it feels like a monster creeping up in me whenever i see it in my rearview</t>
  </si>
  <si>
    <t>● same person: negative
● multiple people: negative
● single cyberruck: negative</t>
  </si>
  <si>
    <t>● white brenda: neutral
● davis daniel: neutral
● daniel miller: neutral
● brenda davis: neutral
● miller anna: neutral</t>
  </si>
  <si>
    <t>● davis helen: neutral
● helen martin: neutral
● davis sandra: neutral
● nancy davis: neutral
● martin nancy: neutral</t>
  </si>
  <si>
    <t>● crap: negative</t>
  </si>
  <si>
    <t>Hermina Squares</t>
  </si>
  <si>
    <t>● hermina squares: neutral</t>
  </si>
  <si>
    <t>● garcia maria: neutral
● maria hernandez: neutral
● william harris: neutral
● hernandez william: neutral
● harris anna: neutral</t>
  </si>
  <si>
    <t>● stunts game: neutral
● rookies designers: neutral
● exact copy: positive</t>
  </si>
  <si>
    <t>● walker david: neutral
● david clark: neutral
● clark charles: neutral
● jessica walker: neutral
● jackson jessica: neutral</t>
  </si>
  <si>
    <t>● eric wilson: neutral
● garcia eric: neutral
● carol garcia: neutral
● wilson mark: neutral
● johnson carol: neutral</t>
  </si>
  <si>
    <t>I'm not entirely sure the term "visually interesting" applies to anything here...</t>
  </si>
  <si>
    <t>● anything: neutral
● term: positive
● applies: positive</t>
  </si>
  <si>
    <t>● davis patricia: neutral
● john davis: neutral
● lewis michelle: neutral
● michelle robinson: neutral
● robinson john: neutral</t>
  </si>
  <si>
    <t>● family: positive
● everything: positive
● new house: positive
● many struggles: negative</t>
  </si>
  <si>
    <t>2024-09-25</t>
  </si>
  <si>
    <t>its not iconic. all it does is let you know the person driving its is a tool</t>
  </si>
  <si>
    <t>● tool: negative
● person: negative</t>
  </si>
  <si>
    <t>● fisher skyway: neutral</t>
  </si>
  <si>
    <t>● fun: positive
● cute: positive</t>
  </si>
  <si>
    <t>● homerimpson: negative
● car: negative</t>
  </si>
  <si>
    <t>● advanced technology: positive</t>
  </si>
  <si>
    <t>● ford f100: positive
● cool truck: positive
● good condition: positive</t>
  </si>
  <si>
    <t>● taylor donna: positive
● donna gonzalez: neutral
● larry hernandez: neutral
● gonzalez larry: neutral
● hernandez michelle: neutral</t>
  </si>
  <si>
    <t>● death machine: positive</t>
  </si>
  <si>
    <t>2024-10-09</t>
  </si>
  <si>
    <t>Gonzalez Carol Wilson Laura Martin Angela</t>
  </si>
  <si>
    <t>● gonzalez carol: neutral
● laura martin: neutral
● wilson laura: neutral
● martin angela: neutral
● carol wilson: neutral</t>
  </si>
  <si>
    <t>● martinez lisa: positive
● lisa lewis: neutral
● charles clark: neutral
● clark david: neutral
● lewis charles: neutral</t>
  </si>
  <si>
    <t>● scott allen: neutral
● garcia angela: neutral
● allen shirley: neutral
● angela davis: neutral
● davis scott: neutral</t>
  </si>
  <si>
    <t>12:45 This is what I like about Marques, he's honest, he bashed the flaws of the truck but also make fun of the people who make a storm about it.</t>
  </si>
  <si>
    <t>● martinez brenda: positive
● clark john: neutral
● taylor margaret: neutral
● margaret martinez: neutral
● brenda clark: neutral</t>
  </si>
  <si>
    <t>● huel lane: neutral</t>
  </si>
  <si>
    <t>● child: neutral</t>
  </si>
  <si>
    <t>● cybertruck: negative
● dystopian present: negative
● futuristic car: negative</t>
  </si>
  <si>
    <t>● issue: negative
● truck door: negative
● truck window: negative
● door locks: negative</t>
  </si>
  <si>
    <t>● miller scott: neutral
● scott white: neutral
● garcia paul: neutral
● thomas garcia: neutral
● white thomas: neutral</t>
  </si>
  <si>
    <t>● logo: negative
● tesla: negative
● bond movie: negative
● ufo car: negative
● james bond: negative
● car park: negative</t>
  </si>
  <si>
    <t>Disclaimer being European - the statement being "bulletproof" - wtf - a car "bulletproof" - is that a thing that sales?? Only crazy gun loving americans see this as an asset. And yes this "car" will never ever be allowed in the streets in Europe.</t>
  </si>
  <si>
    <t>● europe: negative
● crazy gun: positive</t>
  </si>
  <si>
    <t>● stuck: negative</t>
  </si>
  <si>
    <t>2024-10-25</t>
  </si>
  <si>
    <t>I wouldn’t buy a cyber truck cause having a truck means I want to tow something. That right there defeats the purpose of having a truck</t>
  </si>
  <si>
    <t>● cyber truck: negative
● truck cause: negative</t>
  </si>
  <si>
    <t>● thing: positive
● job: positive</t>
  </si>
  <si>
    <t>● big screen: negative
● tesla product: negative
● info screen: negative
● home television: neutral
● prototype experiment: negative
● huge info: negative
● screen: negative
● screen home: neutral</t>
  </si>
  <si>
    <t>6 months later you need to do a follow up on the cyber truck.</t>
  </si>
  <si>
    <t>● tesla: negative
● youtubers: positive
● unfavourable reviews: positive</t>
  </si>
  <si>
    <t>● physical controls: negative
● legal limit: positive
● parade float: positive
● volatile batteries: positive</t>
  </si>
  <si>
    <t>● yaw: negative
● pitch: negative
● roll: negative</t>
  </si>
  <si>
    <t>● example: negative
● something: negative
● better stuff: negative</t>
  </si>
  <si>
    <t>Why are you always so negative 
Almost all of your videos are saying negative and little positive of the product</t>
  </si>
  <si>
    <t>● video: negative
● negative almost: negative</t>
  </si>
  <si>
    <t>2024-11-04</t>
  </si>
  <si>
    <t>I actually like how it looks Imagine my surprise today when I saw learned people found it ugly?</t>
  </si>
  <si>
    <t>● surprise today: positive
● learned people: negative</t>
  </si>
  <si>
    <t>● cybertrucks: negative
● person: negative
● day: neutral
● road: negative</t>
  </si>
  <si>
    <t>I talked to a dude today that didn't know Rogan interviewed Trump. I can now believe there are people that don't have a clue what that truck is. You would blow their mind if you told them about the Starship catch. The idea of a 90s mini-truck version of a Cyber Truck gives me a woody like I was back in high school again. SMH. Only in my dreams</t>
  </si>
  <si>
    <t>● cyber truck: negative
● high school: negative
● minitruck version: negative</t>
  </si>
  <si>
    <t>● wheel: positive
● perfect description: positive
● commercial refrigerator: positive</t>
  </si>
  <si>
    <t>● steel appliances: negative
● stainless steel: negative</t>
  </si>
  <si>
    <t>● honor: positive
● bugatti: positive
● lotus elise: positive
● iconic car: negative</t>
  </si>
  <si>
    <t>● most countries: negative
● fiat multipla: negative</t>
  </si>
  <si>
    <t>● winter roads: negative
● complete pos: negative</t>
  </si>
  <si>
    <t>● heavy duty: negative
● casted aluminum: negative
● biggest sin: negative
● steel body: negative
● air suspension: negative
● regular car: negative
● aluminum frame: negative</t>
  </si>
  <si>
    <t>● toyota: neutral
● drive: neutral
● wire: positive</t>
  </si>
  <si>
    <t>2024-11-20</t>
  </si>
  <si>
    <t>thanks for the view man, I have never even drove a car in my life because of poverty here in AFRICA. I  wish someone could give me an old car i will be the most happy person</t>
  </si>
  <si>
    <t>● africa: negative
● poverty: negative
● old car: positive
● happy person: positive</t>
  </si>
  <si>
    <t>● first car: negative</t>
  </si>
  <si>
    <t>● stuff: positive
● expensive truck: positive</t>
  </si>
  <si>
    <t>2024-11-26</t>
  </si>
  <si>
    <t>Amazing review your really good at this love watching you man I feel like you could review anything. Well done</t>
  </si>
  <si>
    <t>● well: positive
● love: positive
● anything: positive
● man: positive</t>
  </si>
  <si>
    <t>● much love: positive
● tankz u: positive</t>
  </si>
  <si>
    <t>● cars design: negative</t>
  </si>
  <si>
    <t>lewis sandra</t>
  </si>
  <si>
    <t>failure</t>
  </si>
  <si>
    <t>question</t>
  </si>
  <si>
    <t>davis scott</t>
  </si>
  <si>
    <t>bad review</t>
  </si>
  <si>
    <t>market</t>
  </si>
  <si>
    <t>many videos</t>
  </si>
  <si>
    <t>iconic design</t>
  </si>
  <si>
    <t>garcia paul</t>
  </si>
  <si>
    <t>reliable review</t>
  </si>
  <si>
    <t>tool</t>
  </si>
  <si>
    <t>disaster</t>
  </si>
  <si>
    <t>certain vehicles</t>
  </si>
  <si>
    <t>comment</t>
  </si>
  <si>
    <t>best videos</t>
  </si>
  <si>
    <t>davis patricia</t>
  </si>
  <si>
    <t>best review</t>
  </si>
  <si>
    <t>important problems</t>
  </si>
  <si>
    <t>other videos</t>
  </si>
  <si>
    <t>design and</t>
  </si>
  <si>
    <t>davis sandra</t>
  </si>
  <si>
    <t>product reviews</t>
  </si>
  <si>
    <t>death</t>
  </si>
  <si>
    <t>vehicle style</t>
  </si>
  <si>
    <t>video man</t>
  </si>
  <si>
    <t>better design</t>
  </si>
  <si>
    <t>carol garcia</t>
  </si>
  <si>
    <t>honest review</t>
  </si>
  <si>
    <t>high speed</t>
  </si>
  <si>
    <t>city</t>
  </si>
  <si>
    <t>few things</t>
  </si>
  <si>
    <t>drivers truck</t>
  </si>
  <si>
    <t>more detail</t>
  </si>
  <si>
    <t>video way</t>
  </si>
  <si>
    <t>steel look</t>
  </si>
  <si>
    <t>davis nancy</t>
  </si>
  <si>
    <t>reason people</t>
  </si>
  <si>
    <t>tesla vehicles</t>
  </si>
  <si>
    <t>more videos</t>
  </si>
  <si>
    <t>hideous design</t>
  </si>
  <si>
    <t>martin carol</t>
  </si>
  <si>
    <t>product review</t>
  </si>
  <si>
    <t>input</t>
  </si>
  <si>
    <t>reasons someone</t>
  </si>
  <si>
    <t>big vehicle</t>
  </si>
  <si>
    <t>lot</t>
  </si>
  <si>
    <t>long video</t>
  </si>
  <si>
    <t>robinson sandra</t>
  </si>
  <si>
    <t>genuine review</t>
  </si>
  <si>
    <t>reason</t>
  </si>
  <si>
    <t>iconic vehicle</t>
  </si>
  <si>
    <t>shit</t>
  </si>
  <si>
    <t>informative video</t>
  </si>
  <si>
    <t>modern designs</t>
  </si>
  <si>
    <t>johnson carol</t>
  </si>
  <si>
    <t>positive review</t>
  </si>
  <si>
    <t>high production</t>
  </si>
  <si>
    <t>accident</t>
  </si>
  <si>
    <t>different vehicles</t>
  </si>
  <si>
    <t>good</t>
  </si>
  <si>
    <t>video till</t>
  </si>
  <si>
    <t>martin nancy</t>
  </si>
  <si>
    <t>true review</t>
  </si>
  <si>
    <t>turbo</t>
  </si>
  <si>
    <t>shopping</t>
  </si>
  <si>
    <t>many issues</t>
  </si>
  <si>
    <t>new vehicle</t>
  </si>
  <si>
    <t>more time</t>
  </si>
  <si>
    <t>best video</t>
  </si>
  <si>
    <t>steel frame</t>
  </si>
  <si>
    <t>laura martin</t>
  </si>
  <si>
    <t>best reviewer</t>
  </si>
  <si>
    <t>cybertruck</t>
  </si>
  <si>
    <t>making</t>
  </si>
  <si>
    <t>something</t>
  </si>
  <si>
    <t>different cars</t>
  </si>
  <si>
    <t>same thing</t>
  </si>
  <si>
    <t>reasonable video</t>
  </si>
  <si>
    <t>coolest design</t>
  </si>
  <si>
    <t>gonzalez carol</t>
  </si>
  <si>
    <t>great reviewer</t>
  </si>
  <si>
    <t>video game</t>
  </si>
  <si>
    <t>many production</t>
  </si>
  <si>
    <t>bad stuff</t>
  </si>
  <si>
    <t>practical vehicle</t>
  </si>
  <si>
    <t>cool video</t>
  </si>
  <si>
    <t>wacky design</t>
  </si>
  <si>
    <t>walker patricia</t>
  </si>
  <si>
    <t>fair review</t>
  </si>
  <si>
    <t>original movie</t>
  </si>
  <si>
    <t>america</t>
  </si>
  <si>
    <t>detail</t>
  </si>
  <si>
    <t>other vehicles</t>
  </si>
  <si>
    <t>nice</t>
  </si>
  <si>
    <t>car video</t>
  </si>
  <si>
    <t>good design</t>
  </si>
  <si>
    <t>davis daniel</t>
  </si>
  <si>
    <t>incredible review</t>
  </si>
  <si>
    <t>cyberstuck</t>
  </si>
  <si>
    <t>town</t>
  </si>
  <si>
    <t>many things</t>
  </si>
  <si>
    <t>iconic vehicles</t>
  </si>
  <si>
    <t>way</t>
  </si>
  <si>
    <t>video u</t>
  </si>
  <si>
    <t>cool design</t>
  </si>
  <si>
    <t>nancy davis</t>
  </si>
  <si>
    <t>review thing</t>
  </si>
  <si>
    <t>cybercar</t>
  </si>
  <si>
    <t>country</t>
  </si>
  <si>
    <t>many flaws</t>
  </si>
  <si>
    <t>chevy trucks</t>
  </si>
  <si>
    <t>first videos</t>
  </si>
  <si>
    <t>donna lewis</t>
  </si>
  <si>
    <t>honest reviewer</t>
  </si>
  <si>
    <t>future</t>
  </si>
  <si>
    <t>consumer</t>
  </si>
  <si>
    <t>ev truck</t>
  </si>
  <si>
    <t>timing</t>
  </si>
  <si>
    <t>other video</t>
  </si>
  <si>
    <t>delicate design</t>
  </si>
  <si>
    <t>michelle robinson</t>
  </si>
  <si>
    <t>reviewer please</t>
  </si>
  <si>
    <t>buyer</t>
  </si>
  <si>
    <t>serious issues</t>
  </si>
  <si>
    <t>regular car</t>
  </si>
  <si>
    <t>he</t>
  </si>
  <si>
    <t>last video</t>
  </si>
  <si>
    <t>major design</t>
  </si>
  <si>
    <t>lewis michelle</t>
  </si>
  <si>
    <t>good review</t>
  </si>
  <si>
    <t>marketing thing</t>
  </si>
  <si>
    <t>many problems</t>
  </si>
  <si>
    <t>real vehicle</t>
  </si>
  <si>
    <t>entire video</t>
  </si>
  <si>
    <t>revolutionary design</t>
  </si>
  <si>
    <t>patricia miller</t>
  </si>
  <si>
    <t>many reviews</t>
  </si>
  <si>
    <t>head</t>
  </si>
  <si>
    <t>dangerous thing</t>
  </si>
  <si>
    <t>american cars</t>
  </si>
  <si>
    <t>kid</t>
  </si>
  <si>
    <t>videos ive</t>
  </si>
  <si>
    <t>many design</t>
  </si>
  <si>
    <t>lisa lewis</t>
  </si>
  <si>
    <t>review man</t>
  </si>
  <si>
    <t>cybert</t>
  </si>
  <si>
    <t>room</t>
  </si>
  <si>
    <t>something people</t>
  </si>
  <si>
    <t>ridiculous vehicle</t>
  </si>
  <si>
    <t>this</t>
  </si>
  <si>
    <t>marketing video</t>
  </si>
  <si>
    <t>plastic</t>
  </si>
  <si>
    <t>nancy jackson</t>
  </si>
  <si>
    <t>things reviewers</t>
  </si>
  <si>
    <t>electric x</t>
  </si>
  <si>
    <t>usa</t>
  </si>
  <si>
    <t>real issues</t>
  </si>
  <si>
    <t>personal truck</t>
  </si>
  <si>
    <t>long shot</t>
  </si>
  <si>
    <t>tech videos</t>
  </si>
  <si>
    <t>steel body</t>
  </si>
  <si>
    <t>carol wilson</t>
  </si>
  <si>
    <t>review super</t>
  </si>
  <si>
    <t>biggest issue</t>
  </si>
  <si>
    <t>pickup car</t>
  </si>
  <si>
    <t>long run</t>
  </si>
  <si>
    <t>stupid design</t>
  </si>
  <si>
    <t>martinez lisa</t>
  </si>
  <si>
    <t>unfavourable reviews</t>
  </si>
  <si>
    <t>fortnite</t>
  </si>
  <si>
    <t>united states</t>
  </si>
  <si>
    <t>safety disaster</t>
  </si>
  <si>
    <t>most vehicles</t>
  </si>
  <si>
    <t>problem</t>
  </si>
  <si>
    <t>video title</t>
  </si>
  <si>
    <t>clark donna</t>
  </si>
  <si>
    <t>production review</t>
  </si>
  <si>
    <t>dollar</t>
  </si>
  <si>
    <t>worst things</t>
  </si>
  <si>
    <t>similar vehicle</t>
  </si>
  <si>
    <t>thanks</t>
  </si>
  <si>
    <t>beautiful video</t>
  </si>
  <si>
    <t>steel block</t>
  </si>
  <si>
    <t>sandra clark</t>
  </si>
  <si>
    <t>entertaining review</t>
  </si>
  <si>
    <t>used market</t>
  </si>
  <si>
    <t>major issue</t>
  </si>
  <si>
    <t>innovative vehicle</t>
  </si>
  <si>
    <t>first video</t>
  </si>
  <si>
    <t>innovative pieces</t>
  </si>
  <si>
    <t>garcia angela</t>
  </si>
  <si>
    <t>tech reviewer</t>
  </si>
  <si>
    <t>brilliant business</t>
  </si>
  <si>
    <t>dangerous part</t>
  </si>
  <si>
    <t>american vehicle</t>
  </si>
  <si>
    <t>taking videos</t>
  </si>
  <si>
    <t>design standpoint</t>
  </si>
  <si>
    <t>robinson sarah</t>
  </si>
  <si>
    <t>other reviews</t>
  </si>
  <si>
    <t>red cybertruck</t>
  </si>
  <si>
    <t>brand</t>
  </si>
  <si>
    <t>other lives</t>
  </si>
  <si>
    <t>new car</t>
  </si>
  <si>
    <t>third video</t>
  </si>
  <si>
    <t>steel shell</t>
  </si>
  <si>
    <t>angela davis</t>
  </si>
  <si>
    <t>soft review</t>
  </si>
  <si>
    <t>new tech</t>
  </si>
  <si>
    <t>much money</t>
  </si>
  <si>
    <t>interesting cars</t>
  </si>
  <si>
    <t>superb video</t>
  </si>
  <si>
    <t>sandra gonzalez</t>
  </si>
  <si>
    <t>funny review</t>
  </si>
  <si>
    <t>high speeds</t>
  </si>
  <si>
    <t>survey</t>
  </si>
  <si>
    <t>gigantic failure</t>
  </si>
  <si>
    <t>truck ev</t>
  </si>
  <si>
    <t>sense</t>
  </si>
  <si>
    <t>ultra video</t>
  </si>
  <si>
    <t>body steel</t>
  </si>
  <si>
    <t>thomas garcia</t>
  </si>
  <si>
    <t>great review</t>
  </si>
  <si>
    <t>top gear</t>
  </si>
  <si>
    <t>los angeles</t>
  </si>
  <si>
    <t>significant threat</t>
  </si>
  <si>
    <t>production vehicle</t>
  </si>
  <si>
    <t>awesome video</t>
  </si>
  <si>
    <t>horrible design</t>
  </si>
  <si>
    <t>david martin</t>
  </si>
  <si>
    <t>tech reviewers</t>
  </si>
  <si>
    <t>home city</t>
  </si>
  <si>
    <t>flaw</t>
  </si>
  <si>
    <t>friend</t>
  </si>
  <si>
    <t>future videos</t>
  </si>
  <si>
    <t>sharp steel</t>
  </si>
  <si>
    <t>harris amy</t>
  </si>
  <si>
    <t>car review</t>
  </si>
  <si>
    <t>local</t>
  </si>
  <si>
    <t>history</t>
  </si>
  <si>
    <t>ugly vehicle</t>
  </si>
  <si>
    <t>long time</t>
  </si>
  <si>
    <t>quality videos</t>
  </si>
  <si>
    <t>exterior steel</t>
  </si>
  <si>
    <t>john davis</t>
  </si>
  <si>
    <t>biased review</t>
  </si>
  <si>
    <t>building</t>
  </si>
  <si>
    <t>creativity</t>
  </si>
  <si>
    <t>production car</t>
  </si>
  <si>
    <t>picture</t>
  </si>
  <si>
    <t>excellent video</t>
  </si>
  <si>
    <t>bad design</t>
  </si>
  <si>
    <t>clark charles</t>
  </si>
  <si>
    <t>objective review</t>
  </si>
  <si>
    <t>wire</t>
  </si>
  <si>
    <t>positive things</t>
  </si>
  <si>
    <t>other cars</t>
  </si>
  <si>
    <t>much time</t>
  </si>
  <si>
    <t>vids</t>
  </si>
  <si>
    <t>groundbreaking design</t>
  </si>
  <si>
    <t>martinez melissa</t>
  </si>
  <si>
    <t>negative review</t>
  </si>
  <si>
    <t>dirt</t>
  </si>
  <si>
    <t>grocery store</t>
  </si>
  <si>
    <t>something humanity</t>
  </si>
  <si>
    <t>tesla car</t>
  </si>
  <si>
    <t>long way</t>
  </si>
  <si>
    <t>phenomenal video</t>
  </si>
  <si>
    <t>desired design</t>
  </si>
  <si>
    <t>gonzalez angela</t>
  </si>
  <si>
    <t>child</t>
  </si>
  <si>
    <t>real life</t>
  </si>
  <si>
    <t>normal cars</t>
  </si>
  <si>
    <t>game</t>
  </si>
  <si>
    <t>killer video</t>
  </si>
  <si>
    <t>goofy design</t>
  </si>
  <si>
    <t>donna gonzalez</t>
  </si>
  <si>
    <t>tech reviews</t>
  </si>
  <si>
    <t>cyberscam</t>
  </si>
  <si>
    <t>seattle</t>
  </si>
  <si>
    <t>bad publicity</t>
  </si>
  <si>
    <t>cool vehicle</t>
  </si>
  <si>
    <t>flat finish</t>
  </si>
  <si>
    <t>martin angela</t>
  </si>
  <si>
    <t>informational review</t>
  </si>
  <si>
    <t>cybertrucks</t>
  </si>
  <si>
    <t>government</t>
  </si>
  <si>
    <t>more concerns</t>
  </si>
  <si>
    <t>accurate</t>
  </si>
  <si>
    <t>great video</t>
  </si>
  <si>
    <t>logo</t>
  </si>
  <si>
    <t>charles clark</t>
  </si>
  <si>
    <t>awesome review</t>
  </si>
  <si>
    <t>cyberruck</t>
  </si>
  <si>
    <t>commercial use</t>
  </si>
  <si>
    <t>kinda things</t>
  </si>
  <si>
    <t>actual cars</t>
  </si>
  <si>
    <t>video thanks</t>
  </si>
  <si>
    <t>hard material</t>
  </si>
  <si>
    <t>miller anna</t>
  </si>
  <si>
    <t>customers reviews</t>
  </si>
  <si>
    <t>touch</t>
  </si>
  <si>
    <t>australia</t>
  </si>
  <si>
    <t>car accidents</t>
  </si>
  <si>
    <t>sports cars</t>
  </si>
  <si>
    <t>video yesterday</t>
  </si>
  <si>
    <t>lewis charles</t>
  </si>
  <si>
    <t>unbiased reviewer</t>
  </si>
  <si>
    <t>china</t>
  </si>
  <si>
    <t>sarcastic stuff</t>
  </si>
  <si>
    <t>tesla vehicle</t>
  </si>
  <si>
    <t>good points</t>
  </si>
  <si>
    <t>youtube i</t>
  </si>
  <si>
    <t>hard exterior</t>
  </si>
  <si>
    <t>carol white</t>
  </si>
  <si>
    <t>review lmfao</t>
  </si>
  <si>
    <t>fly</t>
  </si>
  <si>
    <t>cheaper i</t>
  </si>
  <si>
    <t>hate</t>
  </si>
  <si>
    <t>car guys</t>
  </si>
  <si>
    <t>classic</t>
  </si>
  <si>
    <t>explanation video</t>
  </si>
  <si>
    <t>david clark</t>
  </si>
  <si>
    <t>auto reviews</t>
  </si>
  <si>
    <t>low resale</t>
  </si>
  <si>
    <t>horrible stuff</t>
  </si>
  <si>
    <t>neat vehicle</t>
  </si>
  <si>
    <t>applies</t>
  </si>
  <si>
    <t>video daug</t>
  </si>
  <si>
    <t>little design</t>
  </si>
  <si>
    <t>nancy lee</t>
  </si>
  <si>
    <t>indepth review</t>
  </si>
  <si>
    <t>buzz</t>
  </si>
  <si>
    <t>more flaws</t>
  </si>
  <si>
    <t>clever</t>
  </si>
  <si>
    <t>video creativity</t>
  </si>
  <si>
    <t>davis helen</t>
  </si>
  <si>
    <t>unbiased review</t>
  </si>
  <si>
    <t>la</t>
  </si>
  <si>
    <t>issue</t>
  </si>
  <si>
    <t>tesla cars</t>
  </si>
  <si>
    <t>better stuff</t>
  </si>
  <si>
    <t>multiple videos</t>
  </si>
  <si>
    <t>melissa miller</t>
  </si>
  <si>
    <t>note review</t>
  </si>
  <si>
    <t>human beings</t>
  </si>
  <si>
    <t>car company</t>
  </si>
  <si>
    <t>gold</t>
  </si>
  <si>
    <t>tesla videos</t>
  </si>
  <si>
    <t>material choice</t>
  </si>
  <si>
    <t>melissa robinson</t>
  </si>
  <si>
    <t>car reviewer</t>
  </si>
  <si>
    <t>master piece</t>
  </si>
  <si>
    <t>other company</t>
  </si>
  <si>
    <t>wrong reasons</t>
  </si>
  <si>
    <t>worst vehicle</t>
  </si>
  <si>
    <t>years time</t>
  </si>
  <si>
    <t>great videowork</t>
  </si>
  <si>
    <t>steel brick</t>
  </si>
  <si>
    <t>daniel miller</t>
  </si>
  <si>
    <t>cinematic review</t>
  </si>
  <si>
    <t>fast kill</t>
  </si>
  <si>
    <t>main customers</t>
  </si>
  <si>
    <t>different things</t>
  </si>
  <si>
    <t>modern car</t>
  </si>
  <si>
    <t>cute</t>
  </si>
  <si>
    <t>tier video</t>
  </si>
  <si>
    <t>steel panels</t>
  </si>
  <si>
    <t>lee david</t>
  </si>
  <si>
    <t>bad quality</t>
  </si>
  <si>
    <t>ability</t>
  </si>
  <si>
    <t>suburb</t>
  </si>
  <si>
    <t>matter</t>
  </si>
  <si>
    <t>a truck</t>
  </si>
  <si>
    <t>good stuff</t>
  </si>
  <si>
    <t>lovely video</t>
  </si>
  <si>
    <t>miller christopher</t>
  </si>
  <si>
    <t>quality issues</t>
  </si>
  <si>
    <t>mud</t>
  </si>
  <si>
    <t>family</t>
  </si>
  <si>
    <t>personal reasons</t>
  </si>
  <si>
    <t>vehicle thats</t>
  </si>
  <si>
    <t>crap</t>
  </si>
  <si>
    <t>wholesome video</t>
  </si>
  <si>
    <t>ugly product</t>
  </si>
  <si>
    <t>david lopez</t>
  </si>
  <si>
    <t>worstreviewed reviewer</t>
  </si>
  <si>
    <t>steel cybertruck</t>
  </si>
  <si>
    <t>india</t>
  </si>
  <si>
    <t>objectivity</t>
  </si>
  <si>
    <t>many cars</t>
  </si>
  <si>
    <t>mbl video</t>
  </si>
  <si>
    <t>steel knife</t>
  </si>
  <si>
    <t>martin jeffrey</t>
  </si>
  <si>
    <t>neutraladjacent review</t>
  </si>
  <si>
    <t>snake</t>
  </si>
  <si>
    <t>most customers</t>
  </si>
  <si>
    <t>fragile egos</t>
  </si>
  <si>
    <t>idiotic vehicle</t>
  </si>
  <si>
    <t>whole time</t>
  </si>
  <si>
    <t>video marques</t>
  </si>
  <si>
    <t>design principles</t>
  </si>
  <si>
    <t>robinson paul</t>
  </si>
  <si>
    <t>quality info</t>
  </si>
  <si>
    <t>blur</t>
  </si>
  <si>
    <t>europe</t>
  </si>
  <si>
    <t>exact reason</t>
  </si>
  <si>
    <t>fancy car</t>
  </si>
  <si>
    <t>time i</t>
  </si>
  <si>
    <t>youtuber</t>
  </si>
  <si>
    <t>design way</t>
  </si>
  <si>
    <t>jason cammisa</t>
  </si>
  <si>
    <t>many quality</t>
  </si>
  <si>
    <t>ugly failure</t>
  </si>
  <si>
    <t>older vehicles</t>
  </si>
  <si>
    <t>positive thing</t>
  </si>
  <si>
    <t>mkbhd video</t>
  </si>
  <si>
    <t>iconic items</t>
  </si>
  <si>
    <t>betty jackson</t>
  </si>
  <si>
    <t>quality style</t>
  </si>
  <si>
    <t>real reason</t>
  </si>
  <si>
    <t>modern cars</t>
  </si>
  <si>
    <t>same time</t>
  </si>
  <si>
    <t>cybertruck video</t>
  </si>
  <si>
    <t>aluminum frame</t>
  </si>
  <si>
    <t>clark david</t>
  </si>
  <si>
    <t>poor quality</t>
  </si>
  <si>
    <t>light truck</t>
  </si>
  <si>
    <t>youtube channel</t>
  </si>
  <si>
    <t>front ends</t>
  </si>
  <si>
    <t>scott white</t>
  </si>
  <si>
    <t>quality garbage</t>
  </si>
  <si>
    <t>negative thing</t>
  </si>
  <si>
    <t>fold video</t>
  </si>
  <si>
    <t>angela young</t>
  </si>
  <si>
    <t>high quality</t>
  </si>
  <si>
    <t>top end</t>
  </si>
  <si>
    <t>city streets</t>
  </si>
  <si>
    <t>main reason</t>
  </si>
  <si>
    <t>car needing</t>
  </si>
  <si>
    <t>fun</t>
  </si>
  <si>
    <t>elite vid</t>
  </si>
  <si>
    <t>current design</t>
  </si>
  <si>
    <t>hernandez michelle</t>
  </si>
  <si>
    <t>low quality</t>
  </si>
  <si>
    <t>pull</t>
  </si>
  <si>
    <t>different market</t>
  </si>
  <si>
    <t>serious hazard</t>
  </si>
  <si>
    <t>unique vehicle</t>
  </si>
  <si>
    <t>look at</t>
  </si>
  <si>
    <t>reviewoverview videos</t>
  </si>
  <si>
    <t>background</t>
  </si>
  <si>
    <t>george martin</t>
  </si>
  <si>
    <t>focus review</t>
  </si>
  <si>
    <t>science fiction</t>
  </si>
  <si>
    <t>most dangerous</t>
  </si>
  <si>
    <t>youtubers</t>
  </si>
  <si>
    <t>ton steel</t>
  </si>
  <si>
    <t>sarah taylor</t>
  </si>
  <si>
    <t>major criticism</t>
  </si>
  <si>
    <t>round</t>
  </si>
  <si>
    <t>neighborhood</t>
  </si>
  <si>
    <t>peoples reaction</t>
  </si>
  <si>
    <t>super cars</t>
  </si>
  <si>
    <t>behold</t>
  </si>
  <si>
    <t>tech youtubers</t>
  </si>
  <si>
    <t>metal panels</t>
  </si>
  <si>
    <t>ruth harris</t>
  </si>
  <si>
    <t>more criticism</t>
  </si>
  <si>
    <t>razor blade</t>
  </si>
  <si>
    <t>new york</t>
  </si>
  <si>
    <t>iconic failure</t>
  </si>
  <si>
    <t>dumb cars</t>
  </si>
  <si>
    <t>such thing</t>
  </si>
  <si>
    <t>other materials</t>
  </si>
  <si>
    <t>movie star</t>
  </si>
  <si>
    <t>highest quality</t>
  </si>
  <si>
    <t>battlestar galactica</t>
  </si>
  <si>
    <t>safety issues</t>
  </si>
  <si>
    <t>cars company</t>
  </si>
  <si>
    <t>other points</t>
  </si>
  <si>
    <t>marques brownlee</t>
  </si>
  <si>
    <t>tesla reviews</t>
  </si>
  <si>
    <t>clumsy</t>
  </si>
  <si>
    <t>small car</t>
  </si>
  <si>
    <t>case</t>
  </si>
  <si>
    <t>art</t>
  </si>
  <si>
    <t>garcia maria</t>
  </si>
  <si>
    <t>su7 review</t>
  </si>
  <si>
    <t>electronics</t>
  </si>
  <si>
    <t>russia</t>
  </si>
  <si>
    <t>safety issue</t>
  </si>
  <si>
    <t>dangerous vehicles</t>
  </si>
  <si>
    <t>difference</t>
  </si>
  <si>
    <t>miller scott</t>
  </si>
  <si>
    <t>horrific quality</t>
  </si>
  <si>
    <t>low production</t>
  </si>
  <si>
    <t>many struggles</t>
  </si>
  <si>
    <t>future car</t>
  </si>
  <si>
    <t>crazy camera</t>
  </si>
  <si>
    <t>bare metal</t>
  </si>
  <si>
    <t>garcia eric</t>
  </si>
  <si>
    <t>production quality</t>
  </si>
  <si>
    <t>area bro</t>
  </si>
  <si>
    <t>big reason</t>
  </si>
  <si>
    <t>most cars</t>
  </si>
  <si>
    <t>idea</t>
  </si>
  <si>
    <t>propaganda clip</t>
  </si>
  <si>
    <t>industrial designer</t>
  </si>
  <si>
    <t>clark frank</t>
  </si>
  <si>
    <t>american customers</t>
  </si>
  <si>
    <t>offense</t>
  </si>
  <si>
    <t>weird cars</t>
  </si>
  <si>
    <t>idk</t>
  </si>
  <si>
    <t>aluminum version</t>
  </si>
  <si>
    <t>scott allen</t>
  </si>
  <si>
    <t>jerryrigs review</t>
  </si>
  <si>
    <t>long cybertruck</t>
  </si>
  <si>
    <t>foreign country</t>
  </si>
  <si>
    <t>laughter</t>
  </si>
  <si>
    <t>chevy ev</t>
  </si>
  <si>
    <t>youtuber complaining</t>
  </si>
  <si>
    <t>metal brick</t>
  </si>
  <si>
    <t>helen martin</t>
  </si>
  <si>
    <t>quality speaks</t>
  </si>
  <si>
    <t>west coast</t>
  </si>
  <si>
    <t>unrealistic stuff</t>
  </si>
  <si>
    <t>worst vehicles</t>
  </si>
  <si>
    <t>good thing</t>
  </si>
  <si>
    <t>photo</t>
  </si>
  <si>
    <t>harris anna</t>
  </si>
  <si>
    <t>rich people</t>
  </si>
  <si>
    <t>stupid reasons</t>
  </si>
  <si>
    <t>actual car</t>
  </si>
  <si>
    <t>storyteller youtuber</t>
  </si>
  <si>
    <t>unique look</t>
  </si>
  <si>
    <t>moore melissa</t>
  </si>
  <si>
    <t>notjustbikes review</t>
  </si>
  <si>
    <t>modern day</t>
  </si>
  <si>
    <t>sole reason</t>
  </si>
  <si>
    <t>practical truck</t>
  </si>
  <si>
    <t>thing</t>
  </si>
  <si>
    <t>nfs cinematic</t>
  </si>
  <si>
    <t>art project</t>
  </si>
  <si>
    <t>wilson laura</t>
  </si>
  <si>
    <t>cybertruck review</t>
  </si>
  <si>
    <t>arc</t>
  </si>
  <si>
    <t>high end</t>
  </si>
  <si>
    <t>stupid car</t>
  </si>
  <si>
    <t>sub</t>
  </si>
  <si>
    <t>phone camera</t>
  </si>
  <si>
    <t>heavy duty</t>
  </si>
  <si>
    <t>walker david</t>
  </si>
  <si>
    <t>battery toy</t>
  </si>
  <si>
    <t>tacoma</t>
  </si>
  <si>
    <t>biggest complaint</t>
  </si>
  <si>
    <t>old car</t>
  </si>
  <si>
    <t>different thing</t>
  </si>
  <si>
    <t>reverse camera</t>
  </si>
  <si>
    <t>steel edges</t>
  </si>
  <si>
    <t>jackson betty</t>
  </si>
  <si>
    <t>market landscape</t>
  </si>
  <si>
    <t>big fail</t>
  </si>
  <si>
    <t>ford gt</t>
  </si>
  <si>
    <t>enough time</t>
  </si>
  <si>
    <t>aesthetic purpose</t>
  </si>
  <si>
    <t>paul harris</t>
  </si>
  <si>
    <t>crap overrated</t>
  </si>
  <si>
    <t>greysilver</t>
  </si>
  <si>
    <t>fund</t>
  </si>
  <si>
    <t>thinking</t>
  </si>
  <si>
    <t>vehicle ridden</t>
  </si>
  <si>
    <t>dont</t>
  </si>
  <si>
    <t>mechanical parts</t>
  </si>
  <si>
    <t>lopez donna</t>
  </si>
  <si>
    <t>reliable tech</t>
  </si>
  <si>
    <t>next product</t>
  </si>
  <si>
    <t>most things</t>
  </si>
  <si>
    <t>other car</t>
  </si>
  <si>
    <t>stuck</t>
  </si>
  <si>
    <t>steel appliances</t>
  </si>
  <si>
    <t>white nancy</t>
  </si>
  <si>
    <t>first cyber</t>
  </si>
  <si>
    <t>those dangerous</t>
  </si>
  <si>
    <t>horrible vehicle</t>
  </si>
  <si>
    <t>much love</t>
  </si>
  <si>
    <t>person</t>
  </si>
  <si>
    <t>chip quality</t>
  </si>
  <si>
    <t>crazy gun</t>
  </si>
  <si>
    <t>many miles</t>
  </si>
  <si>
    <t>impact</t>
  </si>
  <si>
    <t>car vs</t>
  </si>
  <si>
    <t>much respect</t>
  </si>
  <si>
    <t>scrap metal</t>
  </si>
  <si>
    <t>hernandez william</t>
  </si>
  <si>
    <t>sharp turn</t>
  </si>
  <si>
    <t>whole world</t>
  </si>
  <si>
    <t>normal car</t>
  </si>
  <si>
    <t>sick</t>
  </si>
  <si>
    <t>bulletproof steel</t>
  </si>
  <si>
    <t>jackson jason</t>
  </si>
  <si>
    <t>cybertruk</t>
  </si>
  <si>
    <t>north america</t>
  </si>
  <si>
    <t>critical issues</t>
  </si>
  <si>
    <t>ev cars</t>
  </si>
  <si>
    <t>thanks so</t>
  </si>
  <si>
    <t>miller richard</t>
  </si>
  <si>
    <t>tech friends</t>
  </si>
  <si>
    <t>cell phone</t>
  </si>
  <si>
    <t>amazing vehicle</t>
  </si>
  <si>
    <t>black plastic</t>
  </si>
  <si>
    <t>wilson david</t>
  </si>
  <si>
    <t>next generation</t>
  </si>
  <si>
    <t>public lot</t>
  </si>
  <si>
    <t>bad drug</t>
  </si>
  <si>
    <t>iconic car</t>
  </si>
  <si>
    <t>last time</t>
  </si>
  <si>
    <t>same design</t>
  </si>
  <si>
    <t>douglas adams</t>
  </si>
  <si>
    <t>cybercrap</t>
  </si>
  <si>
    <t>the earth</t>
  </si>
  <si>
    <t>others</t>
  </si>
  <si>
    <t>questionable car</t>
  </si>
  <si>
    <t>mention</t>
  </si>
  <si>
    <t>nice design</t>
  </si>
  <si>
    <t>arnold</t>
  </si>
  <si>
    <t>death machine</t>
  </si>
  <si>
    <t>germany</t>
  </si>
  <si>
    <t>ugly things</t>
  </si>
  <si>
    <t>safe vehicle</t>
  </si>
  <si>
    <t>anybody</t>
  </si>
  <si>
    <t>brenda davis</t>
  </si>
  <si>
    <t>turbo s</t>
  </si>
  <si>
    <t>marketing effort</t>
  </si>
  <si>
    <t>dangeroues thing</t>
  </si>
  <si>
    <t>stupid truck</t>
  </si>
  <si>
    <t>best thing</t>
  </si>
  <si>
    <t>iconic products</t>
  </si>
  <si>
    <t>christopher harris</t>
  </si>
  <si>
    <t>space ship</t>
  </si>
  <si>
    <t>tucson</t>
  </si>
  <si>
    <t>social issues</t>
  </si>
  <si>
    <t>end</t>
  </si>
  <si>
    <t>martinez brenda</t>
  </si>
  <si>
    <t>cyber bumpster</t>
  </si>
  <si>
    <t>real safety</t>
  </si>
  <si>
    <t>bad vehicle</t>
  </si>
  <si>
    <t>doubt</t>
  </si>
  <si>
    <t>many features</t>
  </si>
  <si>
    <t>margaret martinez</t>
  </si>
  <si>
    <t>daddy</t>
  </si>
  <si>
    <t>planning</t>
  </si>
  <si>
    <t>something everyone</t>
  </si>
  <si>
    <t>camping car</t>
  </si>
  <si>
    <t>more ways</t>
  </si>
  <si>
    <t>paper</t>
  </si>
  <si>
    <t>brenda clark</t>
  </si>
  <si>
    <t>more tech</t>
  </si>
  <si>
    <t>horrendous</t>
  </si>
  <si>
    <t>technology cars</t>
  </si>
  <si>
    <t>best bro</t>
  </si>
  <si>
    <t>unusual piece</t>
  </si>
  <si>
    <t>jessica walker</t>
  </si>
  <si>
    <t>best tech</t>
  </si>
  <si>
    <t>africa</t>
  </si>
  <si>
    <t>much momentum</t>
  </si>
  <si>
    <t>vehicle designs</t>
  </si>
  <si>
    <t>future design</t>
  </si>
  <si>
    <t>someone</t>
  </si>
  <si>
    <t>tech nerd</t>
  </si>
  <si>
    <t>production line</t>
  </si>
  <si>
    <t>other issues</t>
  </si>
  <si>
    <t>bigger car</t>
  </si>
  <si>
    <t>right way</t>
  </si>
  <si>
    <t>furniture</t>
  </si>
  <si>
    <t>richard harris</t>
  </si>
  <si>
    <t>red light</t>
  </si>
  <si>
    <t>promotion</t>
  </si>
  <si>
    <t>idiocy</t>
  </si>
  <si>
    <t>perfect car</t>
  </si>
  <si>
    <t>chance</t>
  </si>
  <si>
    <t>nothing material</t>
  </si>
  <si>
    <t>maria hernandez</t>
  </si>
  <si>
    <t>space machine</t>
  </si>
  <si>
    <t>florida</t>
  </si>
  <si>
    <t>more danger</t>
  </si>
  <si>
    <t>expensive truck</t>
  </si>
  <si>
    <t>time ive</t>
  </si>
  <si>
    <t>interesting features</t>
  </si>
  <si>
    <t>karen</t>
  </si>
  <si>
    <t>teste</t>
  </si>
  <si>
    <t>collector</t>
  </si>
  <si>
    <t>good examples</t>
  </si>
  <si>
    <t>car design</t>
  </si>
  <si>
    <t>model s</t>
  </si>
  <si>
    <t>allen shirley</t>
  </si>
  <si>
    <t>toy versions</t>
  </si>
  <si>
    <t>social media</t>
  </si>
  <si>
    <t>dangerous minimalist</t>
  </si>
  <si>
    <t>scifi trucks</t>
  </si>
  <si>
    <t>god</t>
  </si>
  <si>
    <t>body panels</t>
  </si>
  <si>
    <t>taylor amy</t>
  </si>
  <si>
    <t>fatal menace</t>
  </si>
  <si>
    <t>exchange</t>
  </si>
  <si>
    <t>expensive disaster</t>
  </si>
  <si>
    <t>fun truck</t>
  </si>
  <si>
    <t>big boy</t>
  </si>
  <si>
    <t>light duty</t>
  </si>
  <si>
    <t>shirley robinson</t>
  </si>
  <si>
    <t>collision</t>
  </si>
  <si>
    <t>south beach</t>
  </si>
  <si>
    <t>work truck</t>
  </si>
  <si>
    <t>laugh</t>
  </si>
  <si>
    <t>design history</t>
  </si>
  <si>
    <t>robinson john</t>
  </si>
  <si>
    <t>real cybertruck</t>
  </si>
  <si>
    <t>million</t>
  </si>
  <si>
    <t>fragile things</t>
  </si>
  <si>
    <t>iconic cars</t>
  </si>
  <si>
    <t>hell</t>
  </si>
  <si>
    <t>stainless stick</t>
  </si>
  <si>
    <t>best name</t>
  </si>
  <si>
    <t>razorblade</t>
  </si>
  <si>
    <t>worst thing</t>
  </si>
  <si>
    <t>steel truck</t>
  </si>
  <si>
    <t>itll</t>
  </si>
  <si>
    <t>cheaper plastic</t>
  </si>
  <si>
    <t>young charles</t>
  </si>
  <si>
    <t>video games</t>
  </si>
  <si>
    <t>high traffic</t>
  </si>
  <si>
    <t>absolute ignorance</t>
  </si>
  <si>
    <t>cars companies</t>
  </si>
  <si>
    <t>in that</t>
  </si>
  <si>
    <t>weird style</t>
  </si>
  <si>
    <t>harris steven</t>
  </si>
  <si>
    <t>mad max</t>
  </si>
  <si>
    <t>my product</t>
  </si>
  <si>
    <t>biggest things</t>
  </si>
  <si>
    <t>cars design</t>
  </si>
  <si>
    <t>ton metal</t>
  </si>
  <si>
    <t>moore george</t>
  </si>
  <si>
    <t>electric el</t>
  </si>
  <si>
    <t>actual sales</t>
  </si>
  <si>
    <t>massive cars</t>
  </si>
  <si>
    <t>good job</t>
  </si>
  <si>
    <t>actual features</t>
  </si>
  <si>
    <t>johnson helen</t>
  </si>
  <si>
    <t>seattle area</t>
  </si>
  <si>
    <t>lack</t>
  </si>
  <si>
    <t>car enthusiast</t>
  </si>
  <si>
    <t>heavy equipment</t>
  </si>
  <si>
    <t>clark john</t>
  </si>
  <si>
    <t>cybertruck thing</t>
  </si>
  <si>
    <t>garden</t>
  </si>
  <si>
    <t>common problem</t>
  </si>
  <si>
    <t>electric vehicles</t>
  </si>
  <si>
    <t>hard work</t>
  </si>
  <si>
    <t>icon</t>
  </si>
  <si>
    <t>white shirley</t>
  </si>
  <si>
    <t>big cannon</t>
  </si>
  <si>
    <t>tech companies</t>
  </si>
  <si>
    <t>other comments</t>
  </si>
  <si>
    <t>rookies designers</t>
  </si>
  <si>
    <t>william harris</t>
  </si>
  <si>
    <t>ct1</t>
  </si>
  <si>
    <t>poor manufacturing</t>
  </si>
  <si>
    <t>biggest thing</t>
  </si>
  <si>
    <t>cool truck</t>
  </si>
  <si>
    <t>joke</t>
  </si>
  <si>
    <t>iconic piece</t>
  </si>
  <si>
    <t>helen allen</t>
  </si>
  <si>
    <t>cellphone market</t>
  </si>
  <si>
    <t>ford f100</t>
  </si>
  <si>
    <t>one</t>
  </si>
  <si>
    <t>chrome pieces</t>
  </si>
  <si>
    <t>blink</t>
  </si>
  <si>
    <t>brand deal</t>
  </si>
  <si>
    <t>right reasons</t>
  </si>
  <si>
    <t>classic cars</t>
  </si>
  <si>
    <t>anyone</t>
  </si>
  <si>
    <t>important feature</t>
  </si>
  <si>
    <t>rock star</t>
  </si>
  <si>
    <t>ego mobile</t>
  </si>
  <si>
    <t>new jersey</t>
  </si>
  <si>
    <t>example</t>
  </si>
  <si>
    <t>conventional truck</t>
  </si>
  <si>
    <t>cool stuff</t>
  </si>
  <si>
    <t>aluminium</t>
  </si>
  <si>
    <t>jackson jessica</t>
  </si>
  <si>
    <t>opening</t>
  </si>
  <si>
    <t>freedom</t>
  </si>
  <si>
    <t>cool car</t>
  </si>
  <si>
    <t>down to</t>
  </si>
  <si>
    <t>design flaws</t>
  </si>
  <si>
    <t>thomas white</t>
  </si>
  <si>
    <t>movie prop</t>
  </si>
  <si>
    <t>resource</t>
  </si>
  <si>
    <t>learned people</t>
  </si>
  <si>
    <t>concept car</t>
  </si>
  <si>
    <t>pretty cool</t>
  </si>
  <si>
    <t>spec</t>
  </si>
  <si>
    <t>taylor margaret</t>
  </si>
  <si>
    <t>giant hammer</t>
  </si>
  <si>
    <t>worst product</t>
  </si>
  <si>
    <t>favor</t>
  </si>
  <si>
    <t>modern art</t>
  </si>
  <si>
    <t>nobody</t>
  </si>
  <si>
    <t>tech demo</t>
  </si>
  <si>
    <t>other manufacturers</t>
  </si>
  <si>
    <t>valid reason</t>
  </si>
  <si>
    <t>good vehicle</t>
  </si>
  <si>
    <t>last thing</t>
  </si>
  <si>
    <t>best features</t>
  </si>
  <si>
    <t>low number</t>
  </si>
  <si>
    <t>self defense</t>
  </si>
  <si>
    <t>futuristic car</t>
  </si>
  <si>
    <t>makes you</t>
  </si>
  <si>
    <t>new shapes</t>
  </si>
  <si>
    <t>edward white</t>
  </si>
  <si>
    <t>tech giants</t>
  </si>
  <si>
    <t>much space</t>
  </si>
  <si>
    <t>dangerous type</t>
  </si>
  <si>
    <t>truck perfect</t>
  </si>
  <si>
    <t>other day</t>
  </si>
  <si>
    <t>flat front</t>
  </si>
  <si>
    <t>allen thomas</t>
  </si>
  <si>
    <t>decent machine</t>
  </si>
  <si>
    <t>custom shops</t>
  </si>
  <si>
    <t>way things</t>
  </si>
  <si>
    <t>best car</t>
  </si>
  <si>
    <t>iconic rust</t>
  </si>
  <si>
    <t>former president</t>
  </si>
  <si>
    <t>n evs</t>
  </si>
  <si>
    <t>disney</t>
  </si>
  <si>
    <t>common sense</t>
  </si>
  <si>
    <t>first vehicle</t>
  </si>
  <si>
    <t>same effect</t>
  </si>
  <si>
    <t>brick wall</t>
  </si>
  <si>
    <t>taylor donna</t>
  </si>
  <si>
    <t>cybertruck body</t>
  </si>
  <si>
    <t>commercial purposes</t>
  </si>
  <si>
    <t>crazy people</t>
  </si>
  <si>
    <t>ugly car</t>
  </si>
  <si>
    <t>happy person</t>
  </si>
  <si>
    <t>iconically ugly</t>
  </si>
  <si>
    <t>kyle</t>
  </si>
  <si>
    <t>soul</t>
  </si>
  <si>
    <t>construction business</t>
  </si>
  <si>
    <t>chevy corvette</t>
  </si>
  <si>
    <t>oof</t>
  </si>
  <si>
    <t>design decisions</t>
  </si>
  <si>
    <t>martinez gary</t>
  </si>
  <si>
    <t>middle finger</t>
  </si>
  <si>
    <t>long beach</t>
  </si>
  <si>
    <t>potential danger</t>
  </si>
  <si>
    <t>gas trucks</t>
  </si>
  <si>
    <t>awe</t>
  </si>
  <si>
    <t>more looks</t>
  </si>
  <si>
    <t>larry hernandez</t>
  </si>
  <si>
    <t>super fast</t>
  </si>
  <si>
    <t>safety incidents</t>
  </si>
  <si>
    <t>truck things</t>
  </si>
  <si>
    <t>interesting thing</t>
  </si>
  <si>
    <t>white margaret</t>
  </si>
  <si>
    <t>poverty</t>
  </si>
  <si>
    <t>other reasons</t>
  </si>
  <si>
    <t>worst car</t>
  </si>
  <si>
    <t>job guys</t>
  </si>
  <si>
    <t>metal sandwich</t>
  </si>
  <si>
    <t>harris edward</t>
  </si>
  <si>
    <t>future remake</t>
  </si>
  <si>
    <t>tech industry</t>
  </si>
  <si>
    <t>other people</t>
  </si>
  <si>
    <t>truck cause</t>
  </si>
  <si>
    <t>well</t>
  </si>
  <si>
    <t>current appearance</t>
  </si>
  <si>
    <t>gonzalez larry</t>
  </si>
  <si>
    <t>naice</t>
  </si>
  <si>
    <t>consumption</t>
  </si>
  <si>
    <t>nothing</t>
  </si>
  <si>
    <t>beautiful cars</t>
  </si>
  <si>
    <t>full attention</t>
  </si>
  <si>
    <t>old models</t>
  </si>
  <si>
    <t>marquise</t>
  </si>
  <si>
    <t>favorite ive</t>
  </si>
  <si>
    <t>college</t>
  </si>
  <si>
    <t>fact</t>
  </si>
  <si>
    <t>alien car</t>
  </si>
  <si>
    <t>experience</t>
  </si>
  <si>
    <t>wayne</t>
  </si>
  <si>
    <t>drag race</t>
  </si>
  <si>
    <t>high school</t>
  </si>
  <si>
    <t>surprising people</t>
  </si>
  <si>
    <t>big truck</t>
  </si>
  <si>
    <t>same way</t>
  </si>
  <si>
    <t>electronic parts</t>
  </si>
  <si>
    <t>name ever</t>
  </si>
  <si>
    <t>grown child</t>
  </si>
  <si>
    <t>rural part</t>
  </si>
  <si>
    <t>world insights</t>
  </si>
  <si>
    <t>ufo car</t>
  </si>
  <si>
    <t>believe</t>
  </si>
  <si>
    <t>pointy front</t>
  </si>
  <si>
    <t>white thomas</t>
  </si>
  <si>
    <t>eyeball</t>
  </si>
  <si>
    <t>other product</t>
  </si>
  <si>
    <t>big ego</t>
  </si>
  <si>
    <t>driving stuff</t>
  </si>
  <si>
    <t>steel mirrors</t>
  </si>
  <si>
    <t>eric wilson</t>
  </si>
  <si>
    <t>physic</t>
  </si>
  <si>
    <t>debt</t>
  </si>
  <si>
    <t>case scenario</t>
  </si>
  <si>
    <t>reason cars</t>
  </si>
  <si>
    <t>same name</t>
  </si>
  <si>
    <t>white ruth</t>
  </si>
  <si>
    <t>single cyberruck</t>
  </si>
  <si>
    <t>enthusiast areas</t>
  </si>
  <si>
    <t>pet peeve</t>
  </si>
  <si>
    <t>trailer trucks</t>
  </si>
  <si>
    <t>life i</t>
  </si>
  <si>
    <t>white laura</t>
  </si>
  <si>
    <t>clown mobile</t>
  </si>
  <si>
    <t>rich humans</t>
  </si>
  <si>
    <t>older truck</t>
  </si>
  <si>
    <t>many hours</t>
  </si>
  <si>
    <t>ugly thing</t>
  </si>
  <si>
    <t>harris larry</t>
  </si>
  <si>
    <t>frisbee team</t>
  </si>
  <si>
    <t>housing system</t>
  </si>
  <si>
    <t>wrong thing</t>
  </si>
  <si>
    <t>truck stuff</t>
  </si>
  <si>
    <t>it getting</t>
  </si>
  <si>
    <t>look iconic</t>
  </si>
  <si>
    <t>white brenda</t>
  </si>
  <si>
    <t>ev monster</t>
  </si>
  <si>
    <t>common thing</t>
  </si>
  <si>
    <t>heavy truck</t>
  </si>
  <si>
    <t>y o</t>
  </si>
  <si>
    <t>crayon</t>
  </si>
  <si>
    <t>wilson mark</t>
  </si>
  <si>
    <t>big screen</t>
  </si>
  <si>
    <t>long range</t>
  </si>
  <si>
    <t>reaction</t>
  </si>
  <si>
    <t>steel cars</t>
  </si>
  <si>
    <t>best point</t>
  </si>
  <si>
    <t>heavy machines</t>
  </si>
  <si>
    <t>gary wilson</t>
  </si>
  <si>
    <t>teenager</t>
  </si>
  <si>
    <t>outside door</t>
  </si>
  <si>
    <t>science people</t>
  </si>
  <si>
    <t>secondhand vehicle</t>
  </si>
  <si>
    <t>big deal</t>
  </si>
  <si>
    <t>softer edges</t>
  </si>
  <si>
    <t>respectable tech</t>
  </si>
  <si>
    <t>mass production</t>
  </si>
  <si>
    <t>thing is</t>
  </si>
  <si>
    <t>car ive</t>
  </si>
  <si>
    <t>surprise</t>
  </si>
  <si>
    <t>black wrap</t>
  </si>
  <si>
    <t>mile mark</t>
  </si>
  <si>
    <t>first cybertruck</t>
  </si>
  <si>
    <t>mega cab</t>
  </si>
  <si>
    <t>worst people</t>
  </si>
  <si>
    <t>pickup truck</t>
  </si>
  <si>
    <t>giant panel</t>
  </si>
  <si>
    <t>jar bonks</t>
  </si>
  <si>
    <t>new beetle</t>
  </si>
  <si>
    <t>real world</t>
  </si>
  <si>
    <t>truck features</t>
  </si>
  <si>
    <t>ohm</t>
  </si>
  <si>
    <t>high sides</t>
  </si>
  <si>
    <t>murika</t>
  </si>
  <si>
    <t>long distance</t>
  </si>
  <si>
    <t>safety concerns</t>
  </si>
  <si>
    <t>smaller vehicles</t>
  </si>
  <si>
    <t>creative and</t>
  </si>
  <si>
    <t>futuristic piece</t>
  </si>
  <si>
    <t>black man</t>
  </si>
  <si>
    <t>min</t>
  </si>
  <si>
    <t>more people</t>
  </si>
  <si>
    <t>unique truck</t>
  </si>
  <si>
    <t>same people</t>
  </si>
  <si>
    <t>bulletproof exterior</t>
  </si>
  <si>
    <t>os rims</t>
  </si>
  <si>
    <t>cell phones</t>
  </si>
  <si>
    <t>getting creative</t>
  </si>
  <si>
    <t>hard truck</t>
  </si>
  <si>
    <t>huge respect</t>
  </si>
  <si>
    <t>is design</t>
  </si>
  <si>
    <t>hay marques</t>
  </si>
  <si>
    <t>fair wage</t>
  </si>
  <si>
    <t>experienced issues</t>
  </si>
  <si>
    <t>eletric cars</t>
  </si>
  <si>
    <t>joy</t>
  </si>
  <si>
    <t>iconic thing</t>
  </si>
  <si>
    <t>cousin</t>
  </si>
  <si>
    <t>magic power</t>
  </si>
  <si>
    <t>coast cities</t>
  </si>
  <si>
    <t>negative way</t>
  </si>
  <si>
    <t>car stuff</t>
  </si>
  <si>
    <t>x man</t>
  </si>
  <si>
    <t>rear visibility</t>
  </si>
  <si>
    <t>few miles</t>
  </si>
  <si>
    <t>fake news</t>
  </si>
  <si>
    <t>car industry</t>
  </si>
  <si>
    <t>gee</t>
  </si>
  <si>
    <t>art projects</t>
  </si>
  <si>
    <t>dieter rams</t>
  </si>
  <si>
    <t>music song</t>
  </si>
  <si>
    <t>small hometown</t>
  </si>
  <si>
    <t>social problem</t>
  </si>
  <si>
    <t>are cars</t>
  </si>
  <si>
    <t>same point</t>
  </si>
  <si>
    <t>pencil</t>
  </si>
  <si>
    <t>way marques</t>
  </si>
  <si>
    <t>avatar movie</t>
  </si>
  <si>
    <t>ultimate issue</t>
  </si>
  <si>
    <t>only reason</t>
  </si>
  <si>
    <t>bad look</t>
  </si>
  <si>
    <t>cybertruck ad</t>
  </si>
  <si>
    <t>busy street</t>
  </si>
  <si>
    <t>favorite reaction</t>
  </si>
  <si>
    <t>goofy cars</t>
  </si>
  <si>
    <t>first place</t>
  </si>
  <si>
    <t>special products</t>
  </si>
  <si>
    <t>celeb youtuber</t>
  </si>
  <si>
    <t>iron man</t>
  </si>
  <si>
    <t>cheap parts</t>
  </si>
  <si>
    <t>phrase</t>
  </si>
  <si>
    <t>car driver</t>
  </si>
  <si>
    <t>same sentence</t>
  </si>
  <si>
    <t>impressive aspects</t>
  </si>
  <si>
    <t>ted faro</t>
  </si>
  <si>
    <t>gen x</t>
  </si>
  <si>
    <t>few meters</t>
  </si>
  <si>
    <t>bad representation</t>
  </si>
  <si>
    <t>car drivers</t>
  </si>
  <si>
    <t>depth</t>
  </si>
  <si>
    <t>horrible person</t>
  </si>
  <si>
    <t>furious teaser</t>
  </si>
  <si>
    <t>marketing stunt</t>
  </si>
  <si>
    <t>hazardous errors</t>
  </si>
  <si>
    <t>car lots</t>
  </si>
  <si>
    <t>real man</t>
  </si>
  <si>
    <t>casted aluminum</t>
  </si>
  <si>
    <t>prowler</t>
  </si>
  <si>
    <t>jamaica</t>
  </si>
  <si>
    <t>bad choice</t>
  </si>
  <si>
    <t>car manufacturer</t>
  </si>
  <si>
    <t>lying its</t>
  </si>
  <si>
    <t>material change</t>
  </si>
  <si>
    <t>van gogh</t>
  </si>
  <si>
    <t>death trap</t>
  </si>
  <si>
    <t>dallas</t>
  </si>
  <si>
    <t>negative comments</t>
  </si>
  <si>
    <t>excuse</t>
  </si>
  <si>
    <t>actual structure</t>
  </si>
  <si>
    <t>horn</t>
  </si>
  <si>
    <t>mile</t>
  </si>
  <si>
    <t>theory</t>
  </si>
  <si>
    <t>worst cars</t>
  </si>
  <si>
    <t>weird</t>
  </si>
  <si>
    <t>my model</t>
  </si>
  <si>
    <t>franz von</t>
  </si>
  <si>
    <t>zz top</t>
  </si>
  <si>
    <t>paid ad</t>
  </si>
  <si>
    <t>progressive failure</t>
  </si>
  <si>
    <t>most truck</t>
  </si>
  <si>
    <t>similar feeling</t>
  </si>
  <si>
    <t>terrible designer</t>
  </si>
  <si>
    <t>instant body</t>
  </si>
  <si>
    <t>post house</t>
  </si>
  <si>
    <t>certain pride</t>
  </si>
  <si>
    <t>fastest truck</t>
  </si>
  <si>
    <t>same day</t>
  </si>
  <si>
    <t>fast fashion</t>
  </si>
  <si>
    <t>own celebrity</t>
  </si>
  <si>
    <t>alien spaceship</t>
  </si>
  <si>
    <t>mesa</t>
  </si>
  <si>
    <t>car lol</t>
  </si>
  <si>
    <t>day</t>
  </si>
  <si>
    <t>rust vibes</t>
  </si>
  <si>
    <t>day person</t>
  </si>
  <si>
    <t>beautiful cybertruck</t>
  </si>
  <si>
    <t>us army</t>
  </si>
  <si>
    <t>day people</t>
  </si>
  <si>
    <t>ugly truck</t>
  </si>
  <si>
    <t>ive</t>
  </si>
  <si>
    <t>brick walls</t>
  </si>
  <si>
    <t>von holzhausen</t>
  </si>
  <si>
    <t>new house</t>
  </si>
  <si>
    <t>research</t>
  </si>
  <si>
    <t>lores car</t>
  </si>
  <si>
    <t>excited fan</t>
  </si>
  <si>
    <t>great engineering</t>
  </si>
  <si>
    <t>dime elon</t>
  </si>
  <si>
    <t>fire man</t>
  </si>
  <si>
    <t>home television</t>
  </si>
  <si>
    <t>anything</t>
  </si>
  <si>
    <t>traditional truck</t>
  </si>
  <si>
    <t>damn time</t>
  </si>
  <si>
    <t>horrific build</t>
  </si>
  <si>
    <t>dom</t>
  </si>
  <si>
    <t>mild accident</t>
  </si>
  <si>
    <t>actual truck</t>
  </si>
  <si>
    <t>hype</t>
  </si>
  <si>
    <t>jar jar</t>
  </si>
  <si>
    <t>low speeds</t>
  </si>
  <si>
    <t>amongst makers</t>
  </si>
  <si>
    <t>dislikes</t>
  </si>
  <si>
    <t>massive truck</t>
  </si>
  <si>
    <t>my brain</t>
  </si>
  <si>
    <t>industrial cobalt</t>
  </si>
  <si>
    <t>no one</t>
  </si>
  <si>
    <t>jakarta</t>
  </si>
  <si>
    <t>thing sucks</t>
  </si>
  <si>
    <t>electric vehicle</t>
  </si>
  <si>
    <t>great insights</t>
  </si>
  <si>
    <t>aesthetic inconvenience</t>
  </si>
  <si>
    <t>drew gooden</t>
  </si>
  <si>
    <t>lens</t>
  </si>
  <si>
    <t>chinese market</t>
  </si>
  <si>
    <t>bad programming</t>
  </si>
  <si>
    <t>electric car</t>
  </si>
  <si>
    <t>fan boy</t>
  </si>
  <si>
    <t>chinese metal</t>
  </si>
  <si>
    <t>leeway</t>
  </si>
  <si>
    <t>urban challenge</t>
  </si>
  <si>
    <t>passion</t>
  </si>
  <si>
    <t>car guy</t>
  </si>
  <si>
    <t>daughter</t>
  </si>
  <si>
    <t>cool graphics</t>
  </si>
  <si>
    <t>bike rider</t>
  </si>
  <si>
    <t>next level</t>
  </si>
  <si>
    <t>large things</t>
  </si>
  <si>
    <t>perfect example</t>
  </si>
  <si>
    <t>ton vehicle</t>
  </si>
  <si>
    <t>meant</t>
  </si>
  <si>
    <t>better build</t>
  </si>
  <si>
    <t>cult members</t>
  </si>
  <si>
    <t>speeds feels</t>
  </si>
  <si>
    <t>horrible consumer</t>
  </si>
  <si>
    <t>peoples eyes</t>
  </si>
  <si>
    <t>rocket cars</t>
  </si>
  <si>
    <t>mine</t>
  </si>
  <si>
    <t>curved chrome</t>
  </si>
  <si>
    <t>anyone rescue</t>
  </si>
  <si>
    <t>cybetruck</t>
  </si>
  <si>
    <t>good products</t>
  </si>
  <si>
    <t>to ignore</t>
  </si>
  <si>
    <t>driving</t>
  </si>
  <si>
    <t>later date</t>
  </si>
  <si>
    <t>lazy design</t>
  </si>
  <si>
    <t>hey marques</t>
  </si>
  <si>
    <t>smooth ride</t>
  </si>
  <si>
    <t>air station</t>
  </si>
  <si>
    <t>unintuitive thing</t>
  </si>
  <si>
    <t>car production</t>
  </si>
  <si>
    <t>other guys</t>
  </si>
  <si>
    <t>brushed finish</t>
  </si>
  <si>
    <t>reliant robin</t>
  </si>
  <si>
    <t>click wheel</t>
  </si>
  <si>
    <t>business decision</t>
  </si>
  <si>
    <t>american people</t>
  </si>
  <si>
    <t>smaller cars</t>
  </si>
  <si>
    <t>choose to</t>
  </si>
  <si>
    <t>rust belt</t>
  </si>
  <si>
    <t>german person</t>
  </si>
  <si>
    <t>onset</t>
  </si>
  <si>
    <t>body shops</t>
  </si>
  <si>
    <t>new experiences</t>
  </si>
  <si>
    <t>electric cars</t>
  </si>
  <si>
    <t>same guy</t>
  </si>
  <si>
    <t>look marques</t>
  </si>
  <si>
    <t>boom arm</t>
  </si>
  <si>
    <t>more infrastructure</t>
  </si>
  <si>
    <t>new things</t>
  </si>
  <si>
    <t>crap car</t>
  </si>
  <si>
    <t>quick af</t>
  </si>
  <si>
    <t>purpose cleaner</t>
  </si>
  <si>
    <t>barney groves</t>
  </si>
  <si>
    <t>working tool</t>
  </si>
  <si>
    <t>northern california</t>
  </si>
  <si>
    <t>modernity</t>
  </si>
  <si>
    <t>car show</t>
  </si>
  <si>
    <t>next year</t>
  </si>
  <si>
    <t>chevron hoodies</t>
  </si>
  <si>
    <t>neck turner</t>
  </si>
  <si>
    <t>iconic generator</t>
  </si>
  <si>
    <t>san diego</t>
  </si>
  <si>
    <t>safety reasons</t>
  </si>
  <si>
    <t>modern trucks</t>
  </si>
  <si>
    <t>first seconds</t>
  </si>
  <si>
    <t>orange color</t>
  </si>
  <si>
    <t>er nurse</t>
  </si>
  <si>
    <t>zune</t>
  </si>
  <si>
    <t>tiny bay</t>
  </si>
  <si>
    <t>concept</t>
  </si>
  <si>
    <t>ugliest vehicle</t>
  </si>
  <si>
    <t>grifter ceo</t>
  </si>
  <si>
    <t>stunts game</t>
  </si>
  <si>
    <t>santa barbara</t>
  </si>
  <si>
    <t>stronger sense</t>
  </si>
  <si>
    <t>good car</t>
  </si>
  <si>
    <t>same reaction</t>
  </si>
  <si>
    <t>back lights</t>
  </si>
  <si>
    <t>best storyteller</t>
  </si>
  <si>
    <t>heavy af</t>
  </si>
  <si>
    <t>shipping purposes</t>
  </si>
  <si>
    <t>public safety</t>
  </si>
  <si>
    <t>beautiful truck</t>
  </si>
  <si>
    <t>true genius</t>
  </si>
  <si>
    <t>bulletproof stainless</t>
  </si>
  <si>
    <t>marques considers</t>
  </si>
  <si>
    <t>b roll</t>
  </si>
  <si>
    <t>salesperson</t>
  </si>
  <si>
    <t>human shit</t>
  </si>
  <si>
    <t>frikin car</t>
  </si>
  <si>
    <t>sharp edges</t>
  </si>
  <si>
    <t>ai pin</t>
  </si>
  <si>
    <t>overpriced</t>
  </si>
  <si>
    <t>potential lawsuits</t>
  </si>
  <si>
    <t>volkswagen beetle</t>
  </si>
  <si>
    <t>comparison</t>
  </si>
  <si>
    <t>iconic part</t>
  </si>
  <si>
    <t>joy ride</t>
  </si>
  <si>
    <t>dollar super</t>
  </si>
  <si>
    <t>false sense</t>
  </si>
  <si>
    <t>police cruiser</t>
  </si>
  <si>
    <t>good way</t>
  </si>
  <si>
    <t>model x</t>
  </si>
  <si>
    <t>limited run</t>
  </si>
  <si>
    <t>nj area</t>
  </si>
  <si>
    <t>dangerous monstrosity</t>
  </si>
  <si>
    <t>mile car</t>
  </si>
  <si>
    <t>best bit</t>
  </si>
  <si>
    <t>cybertrucks designs</t>
  </si>
  <si>
    <t>someone smash</t>
  </si>
  <si>
    <t>online people</t>
  </si>
  <si>
    <t>mankind</t>
  </si>
  <si>
    <t>worst truck</t>
  </si>
  <si>
    <t>great approach</t>
  </si>
  <si>
    <t>new clothes</t>
  </si>
  <si>
    <t>cybertruck online</t>
  </si>
  <si>
    <t>nearby thanks</t>
  </si>
  <si>
    <t>conspiracy theories</t>
  </si>
  <si>
    <t>meme car</t>
  </si>
  <si>
    <t>to take</t>
  </si>
  <si>
    <t>side panel</t>
  </si>
  <si>
    <t>term</t>
  </si>
  <si>
    <t>most cities</t>
  </si>
  <si>
    <t>motivation</t>
  </si>
  <si>
    <t>ford mustang</t>
  </si>
  <si>
    <t>ultra cool</t>
  </si>
  <si>
    <t>questionable look</t>
  </si>
  <si>
    <t>twitter</t>
  </si>
  <si>
    <t>clever advertising</t>
  </si>
  <si>
    <t>production flaws</t>
  </si>
  <si>
    <t>shaped truck</t>
  </si>
  <si>
    <t>great story</t>
  </si>
  <si>
    <t>multi purpose</t>
  </si>
  <si>
    <t>max x</t>
  </si>
  <si>
    <t>raise</t>
  </si>
  <si>
    <t>safety rules</t>
  </si>
  <si>
    <t>produced cars</t>
  </si>
  <si>
    <t>at those</t>
  </si>
  <si>
    <t>special seeing</t>
  </si>
  <si>
    <t>less risk</t>
  </si>
  <si>
    <t>outlandish truck</t>
  </si>
  <si>
    <t>please</t>
  </si>
  <si>
    <t>iconic pile</t>
  </si>
  <si>
    <t>straight line</t>
  </si>
  <si>
    <t>marketing tool</t>
  </si>
  <si>
    <t>other negativity</t>
  </si>
  <si>
    <t>legal car</t>
  </si>
  <si>
    <t>top notch</t>
  </si>
  <si>
    <t>coolest things</t>
  </si>
  <si>
    <t>section</t>
  </si>
  <si>
    <t>bad joke</t>
  </si>
  <si>
    <t>thats</t>
  </si>
  <si>
    <t>transparent clothes</t>
  </si>
  <si>
    <t>scifi movie</t>
  </si>
  <si>
    <t>good condition</t>
  </si>
  <si>
    <t>cringe</t>
  </si>
  <si>
    <t>wire truck</t>
  </si>
  <si>
    <t>same feeling</t>
  </si>
  <si>
    <t>innovative tech</t>
  </si>
  <si>
    <t>wank panzer</t>
  </si>
  <si>
    <t>door right</t>
  </si>
  <si>
    <t>life aspects</t>
  </si>
  <si>
    <t>good year</t>
  </si>
  <si>
    <t>engineering trash</t>
  </si>
  <si>
    <t>cheap versions</t>
  </si>
  <si>
    <t>ugliest thing</t>
  </si>
  <si>
    <t>truck chasis</t>
  </si>
  <si>
    <t>other way</t>
  </si>
  <si>
    <t>same color</t>
  </si>
  <si>
    <t>song name</t>
  </si>
  <si>
    <t>elon marketing</t>
  </si>
  <si>
    <t>dangerous tank</t>
  </si>
  <si>
    <t>stealth vehicle</t>
  </si>
  <si>
    <t>o u</t>
  </si>
  <si>
    <t>iconic smart</t>
  </si>
  <si>
    <t>pavement princess</t>
  </si>
  <si>
    <t>more money</t>
  </si>
  <si>
    <t>most people</t>
  </si>
  <si>
    <t>turbo porsche</t>
  </si>
  <si>
    <t>same product</t>
  </si>
  <si>
    <t>things buttons</t>
  </si>
  <si>
    <t>new crosstrek</t>
  </si>
  <si>
    <t>investors millions</t>
  </si>
  <si>
    <t>safety aspects</t>
  </si>
  <si>
    <t>garbage vehicle</t>
  </si>
  <si>
    <t>other option</t>
  </si>
  <si>
    <t>zombienation</t>
  </si>
  <si>
    <t>thousand</t>
  </si>
  <si>
    <t>likely fatal</t>
  </si>
  <si>
    <t>industrial trucks</t>
  </si>
  <si>
    <t>more years</t>
  </si>
  <si>
    <t>ss body</t>
  </si>
  <si>
    <t>tight turns</t>
  </si>
  <si>
    <t>home ground</t>
  </si>
  <si>
    <t>false conspiracy</t>
  </si>
  <si>
    <t>automotive expressions</t>
  </si>
  <si>
    <t>perfect description</t>
  </si>
  <si>
    <t>equipment tools</t>
  </si>
  <si>
    <t>fast besides</t>
  </si>
  <si>
    <t>large amounts</t>
  </si>
  <si>
    <t>impractical</t>
  </si>
  <si>
    <t>huge trucks</t>
  </si>
  <si>
    <t>past today</t>
  </si>
  <si>
    <t>iconic way</t>
  </si>
  <si>
    <t>cheap pcs</t>
  </si>
  <si>
    <t>overall shock</t>
  </si>
  <si>
    <t>toyota supra</t>
  </si>
  <si>
    <t>everyone</t>
  </si>
  <si>
    <t>tangible capabilities</t>
  </si>
  <si>
    <t>that ev</t>
  </si>
  <si>
    <t>dutch</t>
  </si>
  <si>
    <t>only flaw</t>
  </si>
  <si>
    <t>only car</t>
  </si>
  <si>
    <t>same fate</t>
  </si>
  <si>
    <t>tin</t>
  </si>
  <si>
    <t>queue</t>
  </si>
  <si>
    <t>zones</t>
  </si>
  <si>
    <t>the people</t>
  </si>
  <si>
    <t>mercedes</t>
  </si>
  <si>
    <t>different times</t>
  </si>
  <si>
    <t>human body</t>
  </si>
  <si>
    <t>single cybertruck</t>
  </si>
  <si>
    <t>enron</t>
  </si>
  <si>
    <t>statement piece</t>
  </si>
  <si>
    <t>bad truck</t>
  </si>
  <si>
    <t>next time</t>
  </si>
  <si>
    <t>little tv</t>
  </si>
  <si>
    <t>moms basement</t>
  </si>
  <si>
    <t>hazard</t>
  </si>
  <si>
    <t>toyota tundra</t>
  </si>
  <si>
    <t>god damn</t>
  </si>
  <si>
    <t>aerocaps</t>
  </si>
  <si>
    <t>galactica cylon</t>
  </si>
  <si>
    <t>apple products</t>
  </si>
  <si>
    <t>high impact</t>
  </si>
  <si>
    <t>ugliest vehicles</t>
  </si>
  <si>
    <t>not a</t>
  </si>
  <si>
    <t>german shirt</t>
  </si>
  <si>
    <t>level production</t>
  </si>
  <si>
    <t>positive remarks</t>
  </si>
  <si>
    <t>truck people</t>
  </si>
  <si>
    <t>good work</t>
  </si>
  <si>
    <t>complete sellout</t>
  </si>
  <si>
    <t>issues today</t>
  </si>
  <si>
    <t>truck design</t>
  </si>
  <si>
    <t>dont care</t>
  </si>
  <si>
    <t>grade stainless</t>
  </si>
  <si>
    <t>actual tech</t>
  </si>
  <si>
    <t>rich oil</t>
  </si>
  <si>
    <t>side effect</t>
  </si>
  <si>
    <t>first car</t>
  </si>
  <si>
    <t>great content</t>
  </si>
  <si>
    <t>advanced technology</t>
  </si>
  <si>
    <t>cybertruckspecific goodyear</t>
  </si>
  <si>
    <t>car accident</t>
  </si>
  <si>
    <t>truck driver</t>
  </si>
  <si>
    <t>thst u</t>
  </si>
  <si>
    <t>many sclass</t>
  </si>
  <si>
    <t>full stupidmode</t>
  </si>
  <si>
    <t>expensive homeless</t>
  </si>
  <si>
    <t>w garbage</t>
  </si>
  <si>
    <t>cyber truck</t>
  </si>
  <si>
    <t>holy shit</t>
  </si>
  <si>
    <t>nonbending metal</t>
  </si>
  <si>
    <t>veyrons</t>
  </si>
  <si>
    <t>high class</t>
  </si>
  <si>
    <t>poor excuse</t>
  </si>
  <si>
    <t>whole truck</t>
  </si>
  <si>
    <t>good product</t>
  </si>
  <si>
    <t>professional engineer</t>
  </si>
  <si>
    <t>great production</t>
  </si>
  <si>
    <t>bias</t>
  </si>
  <si>
    <t>truck owners</t>
  </si>
  <si>
    <t>few years</t>
  </si>
  <si>
    <t>model y</t>
  </si>
  <si>
    <t>young man</t>
  </si>
  <si>
    <t>mkbhd</t>
  </si>
  <si>
    <t>human kind</t>
  </si>
  <si>
    <t>car building</t>
  </si>
  <si>
    <t>fair job</t>
  </si>
  <si>
    <t>box items</t>
  </si>
  <si>
    <t>space suit</t>
  </si>
  <si>
    <t>general public</t>
  </si>
  <si>
    <t>pointless</t>
  </si>
  <si>
    <t>porsche gt3rs</t>
  </si>
  <si>
    <t>few shots</t>
  </si>
  <si>
    <t>single corner</t>
  </si>
  <si>
    <t>memecar</t>
  </si>
  <si>
    <t>product person</t>
  </si>
  <si>
    <t>arms race</t>
  </si>
  <si>
    <t>truck drivers</t>
  </si>
  <si>
    <t>same looks</t>
  </si>
  <si>
    <t>only features</t>
  </si>
  <si>
    <t>dumpster</t>
  </si>
  <si>
    <t>short range</t>
  </si>
  <si>
    <t>personal bias</t>
  </si>
  <si>
    <t>car life</t>
  </si>
  <si>
    <t>real thing</t>
  </si>
  <si>
    <t>oversized junk</t>
  </si>
  <si>
    <t>picker boom</t>
  </si>
  <si>
    <t>full charge</t>
  </si>
  <si>
    <t>few positives</t>
  </si>
  <si>
    <t>most trucks</t>
  </si>
  <si>
    <t>few minutes</t>
  </si>
  <si>
    <t>sheer mass</t>
  </si>
  <si>
    <t>near future</t>
  </si>
  <si>
    <t>single owner</t>
  </si>
  <si>
    <t>verygood explanation</t>
  </si>
  <si>
    <t>nice car</t>
  </si>
  <si>
    <t>dbrand skin</t>
  </si>
  <si>
    <t>future tech</t>
  </si>
  <si>
    <t>overall value</t>
  </si>
  <si>
    <t>chicago auto</t>
  </si>
  <si>
    <t>guess way</t>
  </si>
  <si>
    <t>simple blocky</t>
  </si>
  <si>
    <t>extra one</t>
  </si>
  <si>
    <t>commercial refrigerator</t>
  </si>
  <si>
    <t>questionable owners</t>
  </si>
  <si>
    <t>nightmare truck</t>
  </si>
  <si>
    <t>next one</t>
  </si>
  <si>
    <t>bulletproof panels</t>
  </si>
  <si>
    <t>killer phone</t>
  </si>
  <si>
    <t>large bed</t>
  </si>
  <si>
    <t>many people</t>
  </si>
  <si>
    <t>underused suv</t>
  </si>
  <si>
    <t>are so</t>
  </si>
  <si>
    <t>steel fridge</t>
  </si>
  <si>
    <t>wheeler</t>
  </si>
  <si>
    <t>small fortune</t>
  </si>
  <si>
    <t>best case</t>
  </si>
  <si>
    <t>classic chevy</t>
  </si>
  <si>
    <t>quick buck</t>
  </si>
  <si>
    <t>bulletproof part</t>
  </si>
  <si>
    <t>production skill</t>
  </si>
  <si>
    <t>own trucks</t>
  </si>
  <si>
    <t>honest</t>
  </si>
  <si>
    <t>true icon</t>
  </si>
  <si>
    <t>ease</t>
  </si>
  <si>
    <t>anyone living</t>
  </si>
  <si>
    <t>realistic idea</t>
  </si>
  <si>
    <t>cyber trucks</t>
  </si>
  <si>
    <t>ignore that</t>
  </si>
  <si>
    <t>fantastic presentation</t>
  </si>
  <si>
    <t>first version</t>
  </si>
  <si>
    <t>trash heap</t>
  </si>
  <si>
    <t>eventual bugs</t>
  </si>
  <si>
    <t>cool story</t>
  </si>
  <si>
    <t>crappy build</t>
  </si>
  <si>
    <t>second sight</t>
  </si>
  <si>
    <t>sheer power</t>
  </si>
  <si>
    <t>truck capabilities</t>
  </si>
  <si>
    <t>multiple times</t>
  </si>
  <si>
    <t>best presentation</t>
  </si>
  <si>
    <t>best buy</t>
  </si>
  <si>
    <t>moronic person</t>
  </si>
  <si>
    <t>truck vibes</t>
  </si>
  <si>
    <t>literally</t>
  </si>
  <si>
    <t>plastic accelerator</t>
  </si>
  <si>
    <t>cybertruck movie</t>
  </si>
  <si>
    <t>cost purposes</t>
  </si>
  <si>
    <t>intelligent humans</t>
  </si>
  <si>
    <t>nissan infinity</t>
  </si>
  <si>
    <t>day the</t>
  </si>
  <si>
    <t>noteworthy feature</t>
  </si>
  <si>
    <t>like budgetentry</t>
  </si>
  <si>
    <t>vs people</t>
  </si>
  <si>
    <t>many suvs</t>
  </si>
  <si>
    <t>bos</t>
  </si>
  <si>
    <t>loud background</t>
  </si>
  <si>
    <t>crumble zone</t>
  </si>
  <si>
    <t>free advertising</t>
  </si>
  <si>
    <t>armored vehicle</t>
  </si>
  <si>
    <t>first one</t>
  </si>
  <si>
    <t>proof stainless</t>
  </si>
  <si>
    <t>extortionist junk</t>
  </si>
  <si>
    <t>normal people</t>
  </si>
  <si>
    <t>writtenoff car</t>
  </si>
  <si>
    <t>welcome</t>
  </si>
  <si>
    <t>next f</t>
  </si>
  <si>
    <t>starting price</t>
  </si>
  <si>
    <t>reckless endangerment</t>
  </si>
  <si>
    <t>massproduced cars</t>
  </si>
  <si>
    <t>out</t>
  </si>
  <si>
    <t>flat reflective</t>
  </si>
  <si>
    <t>small guy</t>
  </si>
  <si>
    <t>billion</t>
  </si>
  <si>
    <t>overused word</t>
  </si>
  <si>
    <t>few trucks</t>
  </si>
  <si>
    <t>dont mention</t>
  </si>
  <si>
    <t>iconic profile</t>
  </si>
  <si>
    <t>addition</t>
  </si>
  <si>
    <t>industrial scam</t>
  </si>
  <si>
    <t>external safety</t>
  </si>
  <si>
    <t>first time</t>
  </si>
  <si>
    <t>conservative fashion</t>
  </si>
  <si>
    <t>wire right</t>
  </si>
  <si>
    <t>saint louis</t>
  </si>
  <si>
    <t>same person</t>
  </si>
  <si>
    <t>iconic cuz</t>
  </si>
  <si>
    <t>minitruck version</t>
  </si>
  <si>
    <t>smart phone</t>
  </si>
  <si>
    <t>facial expressions</t>
  </si>
  <si>
    <t>truck window</t>
  </si>
  <si>
    <t>alive rn</t>
  </si>
  <si>
    <t>sharp angle</t>
  </si>
  <si>
    <t>veryron</t>
  </si>
  <si>
    <t>questionable manner</t>
  </si>
  <si>
    <t>you blind</t>
  </si>
  <si>
    <t>whole panel</t>
  </si>
  <si>
    <t>old english</t>
  </si>
  <si>
    <t>broken bones</t>
  </si>
  <si>
    <t>rigid car</t>
  </si>
  <si>
    <t>junk</t>
  </si>
  <si>
    <t>overrated stainless</t>
  </si>
  <si>
    <t>wannabe tank</t>
  </si>
  <si>
    <t>middle school</t>
  </si>
  <si>
    <t>severe injury</t>
  </si>
  <si>
    <t>car breakings</t>
  </si>
  <si>
    <t>full mat</t>
  </si>
  <si>
    <t>foot pole</t>
  </si>
  <si>
    <t>small amount</t>
  </si>
  <si>
    <t>invaluable part</t>
  </si>
  <si>
    <t>vw van</t>
  </si>
  <si>
    <t>only thing</t>
  </si>
  <si>
    <t>straight lines</t>
  </si>
  <si>
    <t>monstrosity</t>
  </si>
  <si>
    <t>cheap interior</t>
  </si>
  <si>
    <t>civilized world</t>
  </si>
  <si>
    <t>giant suvs</t>
  </si>
  <si>
    <t>id hate</t>
  </si>
  <si>
    <t>tiny bars</t>
  </si>
  <si>
    <t>cherry picker</t>
  </si>
  <si>
    <t>newark nj</t>
  </si>
  <si>
    <t>reason american</t>
  </si>
  <si>
    <t>obvious hes</t>
  </si>
  <si>
    <t>iconic mass</t>
  </si>
  <si>
    <t>awesomest title</t>
  </si>
  <si>
    <t>many apple</t>
  </si>
  <si>
    <t>future generations</t>
  </si>
  <si>
    <t>free car</t>
  </si>
  <si>
    <t>same reason</t>
  </si>
  <si>
    <t>technical perspective</t>
  </si>
  <si>
    <t>team america</t>
  </si>
  <si>
    <t>lithuania</t>
  </si>
  <si>
    <t>guess ethics</t>
  </si>
  <si>
    <t>automobile shapes</t>
  </si>
  <si>
    <t>more views</t>
  </si>
  <si>
    <t>raider graphics</t>
  </si>
  <si>
    <t>insurance companies</t>
  </si>
  <si>
    <t>potential dangerousness</t>
  </si>
  <si>
    <t>mercedes sl</t>
  </si>
  <si>
    <t>sunlight</t>
  </si>
  <si>
    <t>more cybertruk</t>
  </si>
  <si>
    <t>american desire</t>
  </si>
  <si>
    <t>building cars</t>
  </si>
  <si>
    <t>honor</t>
  </si>
  <si>
    <t>vanity project</t>
  </si>
  <si>
    <t>title intro</t>
  </si>
  <si>
    <t>european union</t>
  </si>
  <si>
    <t>daddy scandals</t>
  </si>
  <si>
    <t>chevy bolt</t>
  </si>
  <si>
    <t>you just</t>
  </si>
  <si>
    <t>shiny stuff</t>
  </si>
  <si>
    <t>kmh</t>
  </si>
  <si>
    <t>order mine</t>
  </si>
  <si>
    <t>upsetting trend</t>
  </si>
  <si>
    <t>truck culture</t>
  </si>
  <si>
    <t>lol</t>
  </si>
  <si>
    <t>cybertruck design</t>
  </si>
  <si>
    <t>hummer ev</t>
  </si>
  <si>
    <t>used range</t>
  </si>
  <si>
    <t>course people</t>
  </si>
  <si>
    <t>truck buyers</t>
  </si>
  <si>
    <t>incredible job</t>
  </si>
  <si>
    <t>duper sturdy</t>
  </si>
  <si>
    <t>chinese manufacturer</t>
  </si>
  <si>
    <t>dystopian present</t>
  </si>
  <si>
    <t>funny way</t>
  </si>
  <si>
    <t>door lines</t>
  </si>
  <si>
    <t>open air</t>
  </si>
  <si>
    <t>budget rivian</t>
  </si>
  <si>
    <t>american thing</t>
  </si>
  <si>
    <t>ford lightning</t>
  </si>
  <si>
    <t>didnt age</t>
  </si>
  <si>
    <t>fashion statement</t>
  </si>
  <si>
    <t>new phone</t>
  </si>
  <si>
    <t>capitalist hellscape</t>
  </si>
  <si>
    <t>conversation</t>
  </si>
  <si>
    <t>hater</t>
  </si>
  <si>
    <t>rigid body</t>
  </si>
  <si>
    <t>balls plug</t>
  </si>
  <si>
    <t>eu sale</t>
  </si>
  <si>
    <t>everyones eyes</t>
  </si>
  <si>
    <t>beefy trucks</t>
  </si>
  <si>
    <t>pointy edges</t>
  </si>
  <si>
    <t>better launch</t>
  </si>
  <si>
    <t>own country</t>
  </si>
  <si>
    <t>american culture</t>
  </si>
  <si>
    <t>vehicle clean</t>
  </si>
  <si>
    <t>much trust</t>
  </si>
  <si>
    <t>material durability</t>
  </si>
  <si>
    <t>press release</t>
  </si>
  <si>
    <t>few thousand</t>
  </si>
  <si>
    <t>offroading</t>
  </si>
  <si>
    <t>tesla s</t>
  </si>
  <si>
    <t>original issue</t>
  </si>
  <si>
    <t>straight edges</t>
  </si>
  <si>
    <t>highest end</t>
  </si>
  <si>
    <t>quarter mile</t>
  </si>
  <si>
    <t>pedestrian killer</t>
  </si>
  <si>
    <t>ford explorer</t>
  </si>
  <si>
    <t>many ways</t>
  </si>
  <si>
    <t>massive pillars</t>
  </si>
  <si>
    <t>citroen sm</t>
  </si>
  <si>
    <t>original website</t>
  </si>
  <si>
    <t>car door</t>
  </si>
  <si>
    <t>same cause</t>
  </si>
  <si>
    <t>functional features</t>
  </si>
  <si>
    <t>7th grade</t>
  </si>
  <si>
    <t>rough site</t>
  </si>
  <si>
    <t>huge security</t>
  </si>
  <si>
    <t>beetle bus</t>
  </si>
  <si>
    <t>better example</t>
  </si>
  <si>
    <t>paper notebook</t>
  </si>
  <si>
    <t>tech influencer</t>
  </si>
  <si>
    <t>hadley center</t>
  </si>
  <si>
    <t>old people</t>
  </si>
  <si>
    <t>bulletproof truck</t>
  </si>
  <si>
    <t>huge info</t>
  </si>
  <si>
    <t>glare magnet</t>
  </si>
  <si>
    <t>master chief</t>
  </si>
  <si>
    <t>production process</t>
  </si>
  <si>
    <t>limitation</t>
  </si>
  <si>
    <t>arent cars</t>
  </si>
  <si>
    <t>whole thing</t>
  </si>
  <si>
    <t>bad origami</t>
  </si>
  <si>
    <t>n64</t>
  </si>
  <si>
    <t>reasonable turning</t>
  </si>
  <si>
    <t>little subaru</t>
  </si>
  <si>
    <t>same direction</t>
  </si>
  <si>
    <t>crisis cry</t>
  </si>
  <si>
    <t>single housing</t>
  </si>
  <si>
    <t>big numbers</t>
  </si>
  <si>
    <t>little chevy</t>
  </si>
  <si>
    <t>sorry</t>
  </si>
  <si>
    <t>refrigerator designer</t>
  </si>
  <si>
    <t>super charger</t>
  </si>
  <si>
    <t>little hundreds</t>
  </si>
  <si>
    <t>blind spot</t>
  </si>
  <si>
    <t>tesla semi</t>
  </si>
  <si>
    <t>thank god</t>
  </si>
  <si>
    <t>body rust</t>
  </si>
  <si>
    <t>super duper</t>
  </si>
  <si>
    <t>bare minimum</t>
  </si>
  <si>
    <t>mass delusion</t>
  </si>
  <si>
    <t>tesla thing</t>
  </si>
  <si>
    <t>obvious that</t>
  </si>
  <si>
    <t>pot holes</t>
  </si>
  <si>
    <t>ark ii</t>
  </si>
  <si>
    <t>american way</t>
  </si>
  <si>
    <t>low standards</t>
  </si>
  <si>
    <t>anything tesla</t>
  </si>
  <si>
    <t>provocative</t>
  </si>
  <si>
    <t>budgetentry ameteur</t>
  </si>
  <si>
    <t>unhinged way</t>
  </si>
  <si>
    <t>good reason</t>
  </si>
  <si>
    <t>bulletproof skin</t>
  </si>
  <si>
    <t>new hummer</t>
  </si>
  <si>
    <t>island dragway</t>
  </si>
  <si>
    <t>new concepts</t>
  </si>
  <si>
    <t>nissan cube</t>
  </si>
  <si>
    <t>good sound</t>
  </si>
  <si>
    <t>scrapmetal statue</t>
  </si>
  <si>
    <t>ed kid</t>
  </si>
  <si>
    <t>other website</t>
  </si>
  <si>
    <t>initial novelty</t>
  </si>
  <si>
    <t>ford f150</t>
  </si>
  <si>
    <t>round applause</t>
  </si>
  <si>
    <t>non turbo</t>
  </si>
  <si>
    <t>german jersey</t>
  </si>
  <si>
    <t>allah</t>
  </si>
  <si>
    <t>sorry car</t>
  </si>
  <si>
    <t>better comparison</t>
  </si>
  <si>
    <t>bullet proof</t>
  </si>
  <si>
    <t>huge press</t>
  </si>
  <si>
    <t>long distances</t>
  </si>
  <si>
    <t>over focus</t>
  </si>
  <si>
    <t>tesla stan</t>
  </si>
  <si>
    <t>byd</t>
  </si>
  <si>
    <t>homeless clothes</t>
  </si>
  <si>
    <t>highest level</t>
  </si>
  <si>
    <t>consumer practices</t>
  </si>
  <si>
    <t>street scape</t>
  </si>
  <si>
    <t>truck performance</t>
  </si>
  <si>
    <t>slows down</t>
  </si>
  <si>
    <t>rigid structure</t>
  </si>
  <si>
    <t>cgi</t>
  </si>
  <si>
    <t>production number</t>
  </si>
  <si>
    <t>obnoxious groups</t>
  </si>
  <si>
    <t>uglier car</t>
  </si>
  <si>
    <t>insane thing</t>
  </si>
  <si>
    <t>flat surfaces</t>
  </si>
  <si>
    <t>potato chip</t>
  </si>
  <si>
    <t>other channels</t>
  </si>
  <si>
    <t>passionate hate</t>
  </si>
  <si>
    <t>new tesla</t>
  </si>
  <si>
    <t>day someone</t>
  </si>
  <si>
    <t>own logo</t>
  </si>
  <si>
    <t>clever air</t>
  </si>
  <si>
    <t>california love</t>
  </si>
  <si>
    <t>drug habit</t>
  </si>
  <si>
    <t>truck bed</t>
  </si>
  <si>
    <t>short cute</t>
  </si>
  <si>
    <t>first models</t>
  </si>
  <si>
    <t>classic form</t>
  </si>
  <si>
    <t>trust companies</t>
  </si>
  <si>
    <t>trend amongst</t>
  </si>
  <si>
    <t>time truck</t>
  </si>
  <si>
    <t>good idea</t>
  </si>
  <si>
    <t>vain luxuries</t>
  </si>
  <si>
    <t>iconic intro</t>
  </si>
  <si>
    <t>angeles decades</t>
  </si>
  <si>
    <t>terrible human</t>
  </si>
  <si>
    <t>tesla cybertruck</t>
  </si>
  <si>
    <t>huge fast</t>
  </si>
  <si>
    <t>crumpled zone</t>
  </si>
  <si>
    <t>frisbee part</t>
  </si>
  <si>
    <t>most computers</t>
  </si>
  <si>
    <t>original concept</t>
  </si>
  <si>
    <t>most suvs</t>
  </si>
  <si>
    <t>eye catching</t>
  </si>
  <si>
    <t>pc case</t>
  </si>
  <si>
    <t>top tier</t>
  </si>
  <si>
    <t>service experience</t>
  </si>
  <si>
    <t>financial disasters</t>
  </si>
  <si>
    <t>thought mah</t>
  </si>
  <si>
    <t>cobalt mines</t>
  </si>
  <si>
    <t>amateur radio</t>
  </si>
  <si>
    <t>flat bed</t>
  </si>
  <si>
    <t>gun violence</t>
  </si>
  <si>
    <t>ugliest car</t>
  </si>
  <si>
    <t>why anyone</t>
  </si>
  <si>
    <t>inside bits</t>
  </si>
  <si>
    <t>basicly endless</t>
  </si>
  <si>
    <t>trap houses</t>
  </si>
  <si>
    <t>sore thumb</t>
  </si>
  <si>
    <t>other tesla</t>
  </si>
  <si>
    <t>age</t>
  </si>
  <si>
    <t>internet things</t>
  </si>
  <si>
    <t>german frisbee</t>
  </si>
  <si>
    <t>famous channels</t>
  </si>
  <si>
    <t>safety recall</t>
  </si>
  <si>
    <t>biggest truck</t>
  </si>
  <si>
    <t>ill</t>
  </si>
  <si>
    <t>stays iconic</t>
  </si>
  <si>
    <t>road salt</t>
  </si>
  <si>
    <t>divorced dad</t>
  </si>
  <si>
    <t>safety standards</t>
  </si>
  <si>
    <t>mazda guy</t>
  </si>
  <si>
    <t>second time</t>
  </si>
  <si>
    <t>creature comforts</t>
  </si>
  <si>
    <t>hair orange</t>
  </si>
  <si>
    <t>actual utility</t>
  </si>
  <si>
    <t>world nonissue</t>
  </si>
  <si>
    <t>atv elon</t>
  </si>
  <si>
    <t>ahh shit</t>
  </si>
  <si>
    <t>mismatched finish</t>
  </si>
  <si>
    <t>door stop</t>
  </si>
  <si>
    <t>greasy sink</t>
  </si>
  <si>
    <t>shitboxes</t>
  </si>
  <si>
    <t>besides car</t>
  </si>
  <si>
    <t>only option</t>
  </si>
  <si>
    <t>novelty pc</t>
  </si>
  <si>
    <t>storm chasers</t>
  </si>
  <si>
    <t>commitment</t>
  </si>
  <si>
    <t>tesla everyone</t>
  </si>
  <si>
    <t>total life</t>
  </si>
  <si>
    <t>styling changes</t>
  </si>
  <si>
    <t>retail msrp</t>
  </si>
  <si>
    <t>major flop</t>
  </si>
  <si>
    <t>first thing</t>
  </si>
  <si>
    <t>wire feature</t>
  </si>
  <si>
    <t>light years</t>
  </si>
  <si>
    <t>price drops</t>
  </si>
  <si>
    <t>existence</t>
  </si>
  <si>
    <t>vw beetle</t>
  </si>
  <si>
    <t>possible way</t>
  </si>
  <si>
    <t>proof tin</t>
  </si>
  <si>
    <t>cyberpunk artist</t>
  </si>
  <si>
    <t>berry plain</t>
  </si>
  <si>
    <t>horrible bed</t>
  </si>
  <si>
    <t>truck pass</t>
  </si>
  <si>
    <t>worst part</t>
  </si>
  <si>
    <t>movable object</t>
  </si>
  <si>
    <t>last avatar</t>
  </si>
  <si>
    <t>willow springs</t>
  </si>
  <si>
    <t>online hate</t>
  </si>
  <si>
    <t>few months</t>
  </si>
  <si>
    <t>association shirt</t>
  </si>
  <si>
    <t>arirplay</t>
  </si>
  <si>
    <t>good speech</t>
  </si>
  <si>
    <t>truck market</t>
  </si>
  <si>
    <t>only opinion</t>
  </si>
  <si>
    <t>massive lcd</t>
  </si>
  <si>
    <t>first reaction</t>
  </si>
  <si>
    <t>many tens</t>
  </si>
  <si>
    <t>terrible viz</t>
  </si>
  <si>
    <t>ugliest cars</t>
  </si>
  <si>
    <t>super cool</t>
  </si>
  <si>
    <t>touch screens</t>
  </si>
  <si>
    <t>cybertruck apart</t>
  </si>
  <si>
    <t>zone specifically</t>
  </si>
  <si>
    <t>safety ratings</t>
  </si>
  <si>
    <t>pontiac aztek</t>
  </si>
  <si>
    <t>first impression</t>
  </si>
  <si>
    <t>software features</t>
  </si>
  <si>
    <t>lsd</t>
  </si>
  <si>
    <t>local trap</t>
  </si>
  <si>
    <t>life damages</t>
  </si>
  <si>
    <t>automotive sphere</t>
  </si>
  <si>
    <t>weird cool</t>
  </si>
  <si>
    <t>actual cage</t>
  </si>
  <si>
    <t>elon fanboy</t>
  </si>
  <si>
    <t>cheapest components</t>
  </si>
  <si>
    <t>tear downs</t>
  </si>
  <si>
    <t>vehicular arms</t>
  </si>
  <si>
    <t>big surprise</t>
  </si>
  <si>
    <t>model xs</t>
  </si>
  <si>
    <t>1015 cybertrucks</t>
  </si>
  <si>
    <t>multiple people</t>
  </si>
  <si>
    <t>risk sucks</t>
  </si>
  <si>
    <t>hire car</t>
  </si>
  <si>
    <t>great job</t>
  </si>
  <si>
    <t>complete view</t>
  </si>
  <si>
    <t>tomb raider</t>
  </si>
  <si>
    <t>frozen areas</t>
  </si>
  <si>
    <t>cadillac escalade</t>
  </si>
  <si>
    <t>surprise today</t>
  </si>
  <si>
    <t>unprotected steel</t>
  </si>
  <si>
    <t>california no</t>
  </si>
  <si>
    <t>social experiment</t>
  </si>
  <si>
    <t>only son</t>
  </si>
  <si>
    <t>perfect angle</t>
  </si>
  <si>
    <t>other pick</t>
  </si>
  <si>
    <t>chihuahua mexico</t>
  </si>
  <si>
    <t>cultural war</t>
  </si>
  <si>
    <t>run car</t>
  </si>
  <si>
    <t>awesome content</t>
  </si>
  <si>
    <t>rapid rusting</t>
  </si>
  <si>
    <t>stellar work</t>
  </si>
  <si>
    <t>worth hundreds</t>
  </si>
  <si>
    <t>vast majority</t>
  </si>
  <si>
    <t>passenger side</t>
  </si>
  <si>
    <t>likely cause</t>
  </si>
  <si>
    <t>weird compartment</t>
  </si>
  <si>
    <t>elon musk</t>
  </si>
  <si>
    <t>fiat multipla</t>
  </si>
  <si>
    <t>stupid soda</t>
  </si>
  <si>
    <t>so dope</t>
  </si>
  <si>
    <t>line model</t>
  </si>
  <si>
    <t>kill machines</t>
  </si>
  <si>
    <t>slave wage</t>
  </si>
  <si>
    <t>only advantage</t>
  </si>
  <si>
    <t>front wheels</t>
  </si>
  <si>
    <t>good performance</t>
  </si>
  <si>
    <t>ev right</t>
  </si>
  <si>
    <t>elon pay</t>
  </si>
  <si>
    <t>complexity</t>
  </si>
  <si>
    <t>tractor trailer</t>
  </si>
  <si>
    <t>longest time</t>
  </si>
  <si>
    <t>windows are</t>
  </si>
  <si>
    <t>tiny power</t>
  </si>
  <si>
    <t>fisher skyway</t>
  </si>
  <si>
    <t>road menace</t>
  </si>
  <si>
    <t>bigger mention</t>
  </si>
  <si>
    <t>stark contrast</t>
  </si>
  <si>
    <t>saint halo</t>
  </si>
  <si>
    <t>snow packs</t>
  </si>
  <si>
    <t>worse human</t>
  </si>
  <si>
    <t>pt cruiser</t>
  </si>
  <si>
    <t>xxi</t>
  </si>
  <si>
    <t>tangible reminder</t>
  </si>
  <si>
    <t>less storage</t>
  </si>
  <si>
    <t>novelty fades</t>
  </si>
  <si>
    <t>other teslas</t>
  </si>
  <si>
    <t>like in</t>
  </si>
  <si>
    <t>bulletproof windshield</t>
  </si>
  <si>
    <t>electric sports</t>
  </si>
  <si>
    <t>base price</t>
  </si>
  <si>
    <t>other hand</t>
  </si>
  <si>
    <t>cool atv</t>
  </si>
  <si>
    <t>new way</t>
  </si>
  <si>
    <t>new midlife</t>
  </si>
  <si>
    <t>paid shill</t>
  </si>
  <si>
    <t>subsequent problem</t>
  </si>
  <si>
    <t>tesla product</t>
  </si>
  <si>
    <t>felt closer</t>
  </si>
  <si>
    <t>standard colors</t>
  </si>
  <si>
    <t>attention grabber</t>
  </si>
  <si>
    <t>most countries</t>
  </si>
  <si>
    <t>blind spots</t>
  </si>
  <si>
    <t>back wheels</t>
  </si>
  <si>
    <t>such fun</t>
  </si>
  <si>
    <t>single panels</t>
  </si>
  <si>
    <t>shit box</t>
  </si>
  <si>
    <t>chinese cellphone</t>
  </si>
  <si>
    <t>qa side</t>
  </si>
  <si>
    <t>gullwing mercedes</t>
  </si>
  <si>
    <t>complete trash</t>
  </si>
  <si>
    <t>recycled materials</t>
  </si>
  <si>
    <t>least cut</t>
  </si>
  <si>
    <t>aftermarket value</t>
  </si>
  <si>
    <t>unrealistic expectations</t>
  </si>
  <si>
    <t>mache passenger</t>
  </si>
  <si>
    <t>high body</t>
  </si>
  <si>
    <t>practical package</t>
  </si>
  <si>
    <t>force manufacturers</t>
  </si>
  <si>
    <t>someone brag</t>
  </si>
  <si>
    <t>needless truck</t>
  </si>
  <si>
    <t>few days</t>
  </si>
  <si>
    <t>word iconic</t>
  </si>
  <si>
    <t>scouring multi</t>
  </si>
  <si>
    <t>same range</t>
  </si>
  <si>
    <t>overused term</t>
  </si>
  <si>
    <t>automotive hostility</t>
  </si>
  <si>
    <t>im sleeping</t>
  </si>
  <si>
    <t>hideous lmao</t>
  </si>
  <si>
    <t>istelf</t>
  </si>
  <si>
    <t>wage labourers</t>
  </si>
  <si>
    <t>abject disgust</t>
  </si>
  <si>
    <t>sure people</t>
  </si>
  <si>
    <t>different directions</t>
  </si>
  <si>
    <t>word id</t>
  </si>
  <si>
    <t>traffic platform</t>
  </si>
  <si>
    <t>super informative</t>
  </si>
  <si>
    <t>people vehiclei</t>
  </si>
  <si>
    <t>kids today</t>
  </si>
  <si>
    <t>western materialism</t>
  </si>
  <si>
    <t>space balls</t>
  </si>
  <si>
    <t>new xiaomi</t>
  </si>
  <si>
    <t>shallow human</t>
  </si>
  <si>
    <t>automotive propulsion</t>
  </si>
  <si>
    <t>hype man</t>
  </si>
  <si>
    <t>big oils</t>
  </si>
  <si>
    <t>marketing gimmick</t>
  </si>
  <si>
    <t>actual towing</t>
  </si>
  <si>
    <t>today work</t>
  </si>
  <si>
    <t>reflective surfaces</t>
  </si>
  <si>
    <t>infrastructure impact</t>
  </si>
  <si>
    <t>petty narcissist</t>
  </si>
  <si>
    <t>ford prefect</t>
  </si>
  <si>
    <t>good fair</t>
  </si>
  <si>
    <t>rusting materials</t>
  </si>
  <si>
    <t>highlander ps</t>
  </si>
  <si>
    <t>propaganda machine</t>
  </si>
  <si>
    <t>tiny hyundai</t>
  </si>
  <si>
    <t>best friend</t>
  </si>
  <si>
    <t>physical buttons</t>
  </si>
  <si>
    <t>tech equivalent</t>
  </si>
  <si>
    <t>crumple area</t>
  </si>
  <si>
    <t>poor fitting</t>
  </si>
  <si>
    <t>subarus</t>
  </si>
  <si>
    <t>shit aint</t>
  </si>
  <si>
    <t>cleaned windshield</t>
  </si>
  <si>
    <t>alpha romeo</t>
  </si>
  <si>
    <t>la mirada</t>
  </si>
  <si>
    <t>fingerprinty something</t>
  </si>
  <si>
    <t>red camaro</t>
  </si>
  <si>
    <t>total sincerity</t>
  </si>
  <si>
    <t>door handles</t>
  </si>
  <si>
    <t>end cybertruck</t>
  </si>
  <si>
    <t>nordschleife</t>
  </si>
  <si>
    <t>midlife crisis</t>
  </si>
  <si>
    <t>tesla m3p</t>
  </si>
  <si>
    <t>time span</t>
  </si>
  <si>
    <t>nonpractical piece</t>
  </si>
  <si>
    <t>someones fingers</t>
  </si>
  <si>
    <t>single person</t>
  </si>
  <si>
    <t>white supremacist</t>
  </si>
  <si>
    <t>good feature</t>
  </si>
  <si>
    <t>giant geometry</t>
  </si>
  <si>
    <t>studio mic</t>
  </si>
  <si>
    <t>79k lbs</t>
  </si>
  <si>
    <t>safety test</t>
  </si>
  <si>
    <t>daily driver</t>
  </si>
  <si>
    <t>same amount</t>
  </si>
  <si>
    <t>collar work</t>
  </si>
  <si>
    <t>gas tank</t>
  </si>
  <si>
    <t>regular winter</t>
  </si>
  <si>
    <t>proper race</t>
  </si>
  <si>
    <t>fastest porsche</t>
  </si>
  <si>
    <t>may</t>
  </si>
  <si>
    <t>unique shapes</t>
  </si>
  <si>
    <t>army knife</t>
  </si>
  <si>
    <t>massive bulking</t>
  </si>
  <si>
    <t>american stereotypes</t>
  </si>
  <si>
    <t>car park</t>
  </si>
  <si>
    <t>play</t>
  </si>
  <si>
    <t>aerodynamic shape</t>
  </si>
  <si>
    <t>twentyeight minute</t>
  </si>
  <si>
    <t>deposit way</t>
  </si>
  <si>
    <t>eu safety</t>
  </si>
  <si>
    <t>jesus dude</t>
  </si>
  <si>
    <t>best cleaner</t>
  </si>
  <si>
    <t>childish state</t>
  </si>
  <si>
    <t>selfdenying fanboys</t>
  </si>
  <si>
    <t>ferrari f40</t>
  </si>
  <si>
    <t>its obvious</t>
  </si>
  <si>
    <t>info screen</t>
  </si>
  <si>
    <t>card boxes</t>
  </si>
  <si>
    <t>biggest sin</t>
  </si>
  <si>
    <t>sclass mercedes</t>
  </si>
  <si>
    <t>several times</t>
  </si>
  <si>
    <t>innovative approach</t>
  </si>
  <si>
    <t>crisis mobile</t>
  </si>
  <si>
    <t>life savings</t>
  </si>
  <si>
    <t>defense consideration</t>
  </si>
  <si>
    <t>car wreck</t>
  </si>
  <si>
    <t>qualifies</t>
  </si>
  <si>
    <t>hermina squares</t>
  </si>
  <si>
    <t>free cyber</t>
  </si>
  <si>
    <t>people taking</t>
  </si>
  <si>
    <t>safety regulations</t>
  </si>
  <si>
    <t>car crumples</t>
  </si>
  <si>
    <t>i mean</t>
  </si>
  <si>
    <t>recycled scrap</t>
  </si>
  <si>
    <t>entros</t>
  </si>
  <si>
    <t>mile range</t>
  </si>
  <si>
    <t>security risk</t>
  </si>
  <si>
    <t>ev company</t>
  </si>
  <si>
    <t>huge amount</t>
  </si>
  <si>
    <t>and mrchanics</t>
  </si>
  <si>
    <t>conversation starter</t>
  </si>
  <si>
    <t>sociopolitical issues</t>
  </si>
  <si>
    <t>chrysler prowler</t>
  </si>
  <si>
    <t>same problems</t>
  </si>
  <si>
    <t>physical controls</t>
  </si>
  <si>
    <t>iconic movie</t>
  </si>
  <si>
    <t>worth 100k</t>
  </si>
  <si>
    <t>single negative</t>
  </si>
  <si>
    <t>tesla model</t>
  </si>
  <si>
    <t>highly doubt</t>
  </si>
  <si>
    <t>thick gloves</t>
  </si>
  <si>
    <t>costcutting purposes</t>
  </si>
  <si>
    <t>normal person</t>
  </si>
  <si>
    <t>gaspowered sedan</t>
  </si>
  <si>
    <t>prove</t>
  </si>
  <si>
    <t>short joy</t>
  </si>
  <si>
    <t>country music</t>
  </si>
  <si>
    <t>restriction</t>
  </si>
  <si>
    <t>american drives</t>
  </si>
  <si>
    <t>absolute joke</t>
  </si>
  <si>
    <t>preparation</t>
  </si>
  <si>
    <t>horizon games</t>
  </si>
  <si>
    <t>vanity purchase</t>
  </si>
  <si>
    <t>vocal minority</t>
  </si>
  <si>
    <t>midlarge suv</t>
  </si>
  <si>
    <t>hey dude</t>
  </si>
  <si>
    <t>aliexpress novelty</t>
  </si>
  <si>
    <t>parade float</t>
  </si>
  <si>
    <t>real mfs</t>
  </si>
  <si>
    <t>dysfunctional products</t>
  </si>
  <si>
    <t>many teslas</t>
  </si>
  <si>
    <t>stare</t>
  </si>
  <si>
    <t>less functionality</t>
  </si>
  <si>
    <t>times elon</t>
  </si>
  <si>
    <t>legal limit</t>
  </si>
  <si>
    <t>stop complaining</t>
  </si>
  <si>
    <t>many times</t>
  </si>
  <si>
    <t>processing device</t>
  </si>
  <si>
    <t>viseos</t>
  </si>
  <si>
    <t>negative kwh</t>
  </si>
  <si>
    <t>true hallmark</t>
  </si>
  <si>
    <t>rear end</t>
  </si>
  <si>
    <t>best day</t>
  </si>
  <si>
    <t>iconic means</t>
  </si>
  <si>
    <t>guitar solo</t>
  </si>
  <si>
    <t>local kindergarten</t>
  </si>
  <si>
    <t>more prone</t>
  </si>
  <si>
    <t>kia soul</t>
  </si>
  <si>
    <t>few times</t>
  </si>
  <si>
    <t>practical way</t>
  </si>
  <si>
    <t>furious loves</t>
  </si>
  <si>
    <t>kwh credit</t>
  </si>
  <si>
    <t>outlandish claims</t>
  </si>
  <si>
    <t>pontiac aztec</t>
  </si>
  <si>
    <t>need</t>
  </si>
  <si>
    <t>overhyped capabilities</t>
  </si>
  <si>
    <t>resale value</t>
  </si>
  <si>
    <t>dystopian future</t>
  </si>
  <si>
    <t>army jeep</t>
  </si>
  <si>
    <t>coolest thing</t>
  </si>
  <si>
    <t>certain angles</t>
  </si>
  <si>
    <t>giveaway</t>
  </si>
  <si>
    <t>multiple states</t>
  </si>
  <si>
    <t>child labor</t>
  </si>
  <si>
    <t>tesla truly</t>
  </si>
  <si>
    <t>x jesus</t>
  </si>
  <si>
    <t>same panel</t>
  </si>
  <si>
    <t>life scouring</t>
  </si>
  <si>
    <t>fisherprice potato</t>
  </si>
  <si>
    <t>bird poop</t>
  </si>
  <si>
    <t>mustang mache</t>
  </si>
  <si>
    <t>does anyone</t>
  </si>
  <si>
    <t>presentation skill</t>
  </si>
  <si>
    <t>woodstock</t>
  </si>
  <si>
    <t>capitalistic ideal</t>
  </si>
  <si>
    <t>least race</t>
  </si>
  <si>
    <t>winter driving</t>
  </si>
  <si>
    <t>great idea</t>
  </si>
  <si>
    <t>geometry square</t>
  </si>
  <si>
    <t>use case</t>
  </si>
  <si>
    <t>disposable products</t>
  </si>
  <si>
    <t>minor bug</t>
  </si>
  <si>
    <t>couple years</t>
  </si>
  <si>
    <t>drag strip</t>
  </si>
  <si>
    <t>level ffs</t>
  </si>
  <si>
    <t>smaller channel</t>
  </si>
  <si>
    <t>occupant inside</t>
  </si>
  <si>
    <t>like tesla</t>
  </si>
  <si>
    <t>couldnt cut</t>
  </si>
  <si>
    <t>unstable fool</t>
  </si>
  <si>
    <t>final payment</t>
  </si>
  <si>
    <t>few decades</t>
  </si>
  <si>
    <t>coupe gtr</t>
  </si>
  <si>
    <t>awesome honest</t>
  </si>
  <si>
    <t>panel edges</t>
  </si>
  <si>
    <t>hoodie marques</t>
  </si>
  <si>
    <t>rare factor</t>
  </si>
  <si>
    <t>deceptive marketing</t>
  </si>
  <si>
    <t>same breath</t>
  </si>
  <si>
    <t>physical button</t>
  </si>
  <si>
    <t>final nail</t>
  </si>
  <si>
    <t>huckberrys inventory</t>
  </si>
  <si>
    <t>actual information</t>
  </si>
  <si>
    <t>tow companies</t>
  </si>
  <si>
    <t>shit show</t>
  </si>
  <si>
    <t>new wave</t>
  </si>
  <si>
    <t>data brokers</t>
  </si>
  <si>
    <t>less coldwarm</t>
  </si>
  <si>
    <t>cybertruck driver</t>
  </si>
  <si>
    <t>cant wait</t>
  </si>
  <si>
    <t>womans chest</t>
  </si>
  <si>
    <t>cross guard</t>
  </si>
  <si>
    <t>fremont plant</t>
  </si>
  <si>
    <t>safetyergonomic negligence</t>
  </si>
  <si>
    <t>road feel</t>
  </si>
  <si>
    <t>worlds fair</t>
  </si>
  <si>
    <t>damn space</t>
  </si>
  <si>
    <t>independent journalism</t>
  </si>
  <si>
    <t>learned personality</t>
  </si>
  <si>
    <t>porsche comparison</t>
  </si>
  <si>
    <t>half</t>
  </si>
  <si>
    <t>polygon ps2</t>
  </si>
  <si>
    <t>cybertruck posters</t>
  </si>
  <si>
    <t>experience refrigerator</t>
  </si>
  <si>
    <t>word clever</t>
  </si>
  <si>
    <t>bicycle</t>
  </si>
  <si>
    <t>last years</t>
  </si>
  <si>
    <t>prototype experiment</t>
  </si>
  <si>
    <t>intro music</t>
  </si>
  <si>
    <t>hospital bills</t>
  </si>
  <si>
    <t>uncomfortable amount</t>
  </si>
  <si>
    <t>other driver</t>
  </si>
  <si>
    <t>it lying</t>
  </si>
  <si>
    <t>drag races</t>
  </si>
  <si>
    <t>wellpublicized fallings</t>
  </si>
  <si>
    <t>typical tesla</t>
  </si>
  <si>
    <t>first year</t>
  </si>
  <si>
    <t>glass breaks</t>
  </si>
  <si>
    <t>face mask</t>
  </si>
  <si>
    <t>cost savings</t>
  </si>
  <si>
    <t>solo argument</t>
  </si>
  <si>
    <t>cruiser reference</t>
  </si>
  <si>
    <t>hell no</t>
  </si>
  <si>
    <t>angular exterior</t>
  </si>
  <si>
    <t>factory midproduction</t>
  </si>
  <si>
    <t>study things</t>
  </si>
  <si>
    <t>germany porscheland</t>
  </si>
  <si>
    <t>stupid right</t>
  </si>
  <si>
    <t>status symbol</t>
  </si>
  <si>
    <t>oil boss</t>
  </si>
  <si>
    <t>historic distance</t>
  </si>
  <si>
    <t>standard police</t>
  </si>
  <si>
    <t>past week</t>
  </si>
  <si>
    <t>high acceleration</t>
  </si>
  <si>
    <t>financial literacy</t>
  </si>
  <si>
    <t>scaped altima</t>
  </si>
  <si>
    <t>dodge rams</t>
  </si>
  <si>
    <t>cute chicks</t>
  </si>
  <si>
    <t>different scale</t>
  </si>
  <si>
    <t>enough grind</t>
  </si>
  <si>
    <t>door locks</t>
  </si>
  <si>
    <t>due diligence</t>
  </si>
  <si>
    <t>matching atv</t>
  </si>
  <si>
    <t>same league</t>
  </si>
  <si>
    <t>german flag</t>
  </si>
  <si>
    <t>small caliber</t>
  </si>
  <si>
    <t>charger employees</t>
  </si>
  <si>
    <t>impact accident</t>
  </si>
  <si>
    <t>road users</t>
  </si>
  <si>
    <t>only one</t>
  </si>
  <si>
    <t>kugelblitz2001</t>
  </si>
  <si>
    <t>dispensable income</t>
  </si>
  <si>
    <t>embarrassing imitation</t>
  </si>
  <si>
    <t>choice tesla</t>
  </si>
  <si>
    <t>immense amount</t>
  </si>
  <si>
    <t>dent proof</t>
  </si>
  <si>
    <t>fever scream</t>
  </si>
  <si>
    <t>backup system</t>
  </si>
  <si>
    <t>safe citation</t>
  </si>
  <si>
    <t>only towing</t>
  </si>
  <si>
    <t>everything perfect</t>
  </si>
  <si>
    <t>break pedal</t>
  </si>
  <si>
    <t>baby corolla</t>
  </si>
  <si>
    <t>just choose</t>
  </si>
  <si>
    <t>predator vibe</t>
  </si>
  <si>
    <t>focus license</t>
  </si>
  <si>
    <t>lifethreatening issues</t>
  </si>
  <si>
    <t>nissan skyline</t>
  </si>
  <si>
    <t>pop off</t>
  </si>
  <si>
    <t>pixel fold</t>
  </si>
  <si>
    <t>chance elon</t>
  </si>
  <si>
    <t>massproduced products</t>
  </si>
  <si>
    <t>weird discoloration</t>
  </si>
  <si>
    <t>regular teslas</t>
  </si>
  <si>
    <t>tbh i</t>
  </si>
  <si>
    <t>strap hooks</t>
  </si>
  <si>
    <t>ultra beefy</t>
  </si>
  <si>
    <t>moderate distances</t>
  </si>
  <si>
    <t>random problems</t>
  </si>
  <si>
    <t>tankz u</t>
  </si>
  <si>
    <t>lateral axis</t>
  </si>
  <si>
    <t>mass information</t>
  </si>
  <si>
    <t>pin debacle</t>
  </si>
  <si>
    <t>new vw</t>
  </si>
  <si>
    <t>lol idk</t>
  </si>
  <si>
    <t>sensors means</t>
  </si>
  <si>
    <t>electric power</t>
  </si>
  <si>
    <t>murder rate</t>
  </si>
  <si>
    <t>terrible ceo</t>
  </si>
  <si>
    <t>winding road</t>
  </si>
  <si>
    <t>huge block</t>
  </si>
  <si>
    <t>drag strips</t>
  </si>
  <si>
    <t>rivian ev</t>
  </si>
  <si>
    <t>unused asset</t>
  </si>
  <si>
    <t>stop coping</t>
  </si>
  <si>
    <t>legacy auto</t>
  </si>
  <si>
    <t>great work</t>
  </si>
  <si>
    <t>build issues</t>
  </si>
  <si>
    <t>replacement cost</t>
  </si>
  <si>
    <t>stop lights</t>
  </si>
  <si>
    <t>car transfers</t>
  </si>
  <si>
    <t>honest look</t>
  </si>
  <si>
    <t>panel gaps</t>
  </si>
  <si>
    <t>computer cost</t>
  </si>
  <si>
    <t>pedestrian law</t>
  </si>
  <si>
    <t>f150 owners</t>
  </si>
  <si>
    <t>killer right</t>
  </si>
  <si>
    <t>rusting process</t>
  </si>
  <si>
    <t>carrera t</t>
  </si>
  <si>
    <t>variable ratio</t>
  </si>
  <si>
    <t>exhaust fumes</t>
  </si>
  <si>
    <t>lego</t>
  </si>
  <si>
    <t>few mentions</t>
  </si>
  <si>
    <t>popup headlights</t>
  </si>
  <si>
    <t>lores pickup</t>
  </si>
  <si>
    <t>msrp value</t>
  </si>
  <si>
    <t>cosigning elon</t>
  </si>
  <si>
    <t>skyline coupe</t>
  </si>
  <si>
    <t>insane amount</t>
  </si>
  <si>
    <t>bed variation</t>
  </si>
  <si>
    <t>through line</t>
  </si>
  <si>
    <t>ingress issues</t>
  </si>
  <si>
    <t>minimalist abomination</t>
  </si>
  <si>
    <t>ev industry</t>
  </si>
  <si>
    <t>polite way</t>
  </si>
  <si>
    <t>refrigerator magnets</t>
  </si>
  <si>
    <t>stupid scifi</t>
  </si>
  <si>
    <t>low views</t>
  </si>
  <si>
    <t>towing use</t>
  </si>
  <si>
    <t>future updates</t>
  </si>
  <si>
    <t>fitting panels</t>
  </si>
  <si>
    <t>leftliberals</t>
  </si>
  <si>
    <t>glorified suv</t>
  </si>
  <si>
    <t>unbelieveable you</t>
  </si>
  <si>
    <t>big nono</t>
  </si>
  <si>
    <t>eye cancer</t>
  </si>
  <si>
    <t>tesla ad</t>
  </si>
  <si>
    <t>ps kindness</t>
  </si>
  <si>
    <t>rust issues</t>
  </si>
  <si>
    <t>future builds</t>
  </si>
  <si>
    <t>strange definition</t>
  </si>
  <si>
    <t>vw beetles</t>
  </si>
  <si>
    <t>thanks marques</t>
  </si>
  <si>
    <t>initial renders</t>
  </si>
  <si>
    <t>el camino</t>
  </si>
  <si>
    <t>negative reactions</t>
  </si>
  <si>
    <t>fast motors</t>
  </si>
  <si>
    <t>more damage</t>
  </si>
  <si>
    <t>selfdriving feature</t>
  </si>
  <si>
    <t>childish fever</t>
  </si>
  <si>
    <t>misleading advertisements</t>
  </si>
  <si>
    <t>typical drivers</t>
  </si>
  <si>
    <t>only people</t>
  </si>
  <si>
    <t>gap issue</t>
  </si>
  <si>
    <t>spacex rockets</t>
  </si>
  <si>
    <t>vw bug</t>
  </si>
  <si>
    <t>likely replies</t>
  </si>
  <si>
    <t>egrmany</t>
  </si>
  <si>
    <t>software bugs</t>
  </si>
  <si>
    <t>drunk driver</t>
  </si>
  <si>
    <t>yeah i</t>
  </si>
  <si>
    <t>vertical axis</t>
  </si>
  <si>
    <t>german frisbeesport</t>
  </si>
  <si>
    <t>control issues</t>
  </si>
  <si>
    <t>single tesla</t>
  </si>
  <si>
    <t>just work</t>
  </si>
  <si>
    <t>electrical redundancies</t>
  </si>
  <si>
    <t>chinese ev</t>
  </si>
  <si>
    <t>mfs realizing</t>
  </si>
  <si>
    <t>rover evoque</t>
  </si>
  <si>
    <t>word today</t>
  </si>
  <si>
    <t>fetching features</t>
  </si>
  <si>
    <t>gas issues</t>
  </si>
  <si>
    <t>american ev</t>
  </si>
  <si>
    <t>mah boi</t>
  </si>
  <si>
    <t>regular basis</t>
  </si>
  <si>
    <t>homerimpson</t>
  </si>
  <si>
    <t>medical student</t>
  </si>
  <si>
    <t>tesla fanboy</t>
  </si>
  <si>
    <t>noone cares</t>
  </si>
  <si>
    <t>puff daddy</t>
  </si>
  <si>
    <t>own views</t>
  </si>
  <si>
    <t>car crash</t>
  </si>
  <si>
    <t>love child</t>
  </si>
  <si>
    <t>second delay</t>
  </si>
  <si>
    <t>couple reliability</t>
  </si>
  <si>
    <t>ive driven</t>
  </si>
  <si>
    <t>similar effect</t>
  </si>
  <si>
    <t>dirty dime</t>
  </si>
  <si>
    <t>performance bugs</t>
  </si>
  <si>
    <t>original vw</t>
  </si>
  <si>
    <t>my recipe</t>
  </si>
  <si>
    <t>durability tests</t>
  </si>
  <si>
    <t>bike driver</t>
  </si>
  <si>
    <t>love makes</t>
  </si>
  <si>
    <t>low torque</t>
  </si>
  <si>
    <t>highquality change</t>
  </si>
  <si>
    <t>large tractor</t>
  </si>
  <si>
    <t>complete pos</t>
  </si>
  <si>
    <t>gyat</t>
  </si>
  <si>
    <t>adopter issues</t>
  </si>
  <si>
    <t>turdmobile</t>
  </si>
  <si>
    <t>same issue</t>
  </si>
  <si>
    <t>sharp battering</t>
  </si>
  <si>
    <t>hydrolic issues</t>
  </si>
  <si>
    <t>midsized f150</t>
  </si>
  <si>
    <t>please dont</t>
  </si>
  <si>
    <t>x type</t>
  </si>
  <si>
    <t>sycophantic behavior</t>
  </si>
  <si>
    <t>fullsize trucks</t>
  </si>
  <si>
    <t>dumb idea</t>
  </si>
  <si>
    <t>huel lane</t>
  </si>
  <si>
    <t>tesla fan</t>
  </si>
  <si>
    <t>doesnt look</t>
  </si>
  <si>
    <t>title card</t>
  </si>
  <si>
    <t>total recall</t>
  </si>
  <si>
    <t>ps5 games</t>
  </si>
  <si>
    <t>traffic lane</t>
  </si>
  <si>
    <t>wonderful life</t>
  </si>
  <si>
    <t>musk fanboy</t>
  </si>
  <si>
    <t>rear mirror</t>
  </si>
  <si>
    <t>surprised nothing</t>
  </si>
  <si>
    <t>karmann ghia</t>
  </si>
  <si>
    <t>time tesla</t>
  </si>
  <si>
    <t>good presentation</t>
  </si>
  <si>
    <t>ad break</t>
  </si>
  <si>
    <t>driving efficiency</t>
  </si>
  <si>
    <t>cmon man</t>
  </si>
  <si>
    <t>innate bullet</t>
  </si>
  <si>
    <t>pt cruisers</t>
  </si>
  <si>
    <t>yours clean</t>
  </si>
  <si>
    <t>sound effects</t>
  </si>
  <si>
    <t>distance driving</t>
  </si>
  <si>
    <t>glad yours</t>
  </si>
  <si>
    <t>etype jag</t>
  </si>
  <si>
    <t>iconic vw</t>
  </si>
  <si>
    <t>please stick</t>
  </si>
  <si>
    <t>stratos zero</t>
  </si>
  <si>
    <t>drive past</t>
  </si>
  <si>
    <t>second step</t>
  </si>
  <si>
    <t>wanker thst</t>
  </si>
  <si>
    <t>happy drivers</t>
  </si>
  <si>
    <t>pray</t>
  </si>
  <si>
    <t>light drops</t>
  </si>
  <si>
    <t>towing capabilities</t>
  </si>
  <si>
    <t>intro way</t>
  </si>
  <si>
    <t>matte black</t>
  </si>
  <si>
    <t>mower trailers</t>
  </si>
  <si>
    <t>speech dude</t>
  </si>
  <si>
    <t>tbones</t>
  </si>
  <si>
    <t>vw beatle</t>
  </si>
  <si>
    <t>kinda sus</t>
  </si>
  <si>
    <t>last messenger</t>
  </si>
  <si>
    <t>maverick hybrid</t>
  </si>
  <si>
    <t>u shill</t>
  </si>
  <si>
    <t>grand cherokee</t>
  </si>
  <si>
    <t>odds</t>
  </si>
  <si>
    <t>ten foot</t>
  </si>
  <si>
    <t>volkswagen bug</t>
  </si>
  <si>
    <t>last month</t>
  </si>
  <si>
    <t>watching mkhd</t>
  </si>
  <si>
    <t>tesla owner</t>
  </si>
  <si>
    <t>past ten</t>
  </si>
  <si>
    <t>air jordans</t>
  </si>
  <si>
    <t>barebones f150</t>
  </si>
  <si>
    <t>subtle mentions</t>
  </si>
  <si>
    <t>h2 craze</t>
  </si>
  <si>
    <t>ten years</t>
  </si>
  <si>
    <t>complete road</t>
  </si>
  <si>
    <t>doesnt work</t>
  </si>
  <si>
    <t>flat perfect</t>
  </si>
  <si>
    <t>license plate</t>
  </si>
  <si>
    <t>slight adjustment</t>
  </si>
  <si>
    <t>boat briefly</t>
  </si>
  <si>
    <t>large parking</t>
  </si>
  <si>
    <t>congrats</t>
  </si>
  <si>
    <t>sinclair c5</t>
  </si>
  <si>
    <t>cruiser effect</t>
  </si>
  <si>
    <t>x cant</t>
  </si>
  <si>
    <t>stainable car</t>
  </si>
  <si>
    <t>most body</t>
  </si>
  <si>
    <t>ice pick</t>
  </si>
  <si>
    <t>lamborghini countach</t>
  </si>
  <si>
    <t>sure</t>
  </si>
  <si>
    <t>original hummer</t>
  </si>
  <si>
    <t>alternative ev</t>
  </si>
  <si>
    <t>remember us</t>
  </si>
  <si>
    <t>muskateers</t>
  </si>
  <si>
    <t>im ocd</t>
  </si>
  <si>
    <t>best mkbhd</t>
  </si>
  <si>
    <t>winter roads</t>
  </si>
  <si>
    <t>same witless</t>
  </si>
  <si>
    <t>24hour race</t>
  </si>
  <si>
    <t>proud lol</t>
  </si>
  <si>
    <t>sunny day</t>
  </si>
  <si>
    <t>wheel arch</t>
  </si>
  <si>
    <t>sure someone</t>
  </si>
  <si>
    <t>buggy fisker</t>
  </si>
  <si>
    <t>tesla content</t>
  </si>
  <si>
    <t>couple months</t>
  </si>
  <si>
    <t>techskeptical person</t>
  </si>
  <si>
    <t>other road</t>
  </si>
  <si>
    <t>scroll wheels</t>
  </si>
  <si>
    <t>typical roads</t>
  </si>
  <si>
    <t>insane lol</t>
  </si>
  <si>
    <t>god level</t>
  </si>
  <si>
    <t>overpriced losermobiles</t>
  </si>
  <si>
    <t>double take</t>
  </si>
  <si>
    <t>realistic ps5</t>
  </si>
  <si>
    <t>low headlights</t>
  </si>
  <si>
    <t>detailed talk</t>
  </si>
  <si>
    <t>guess gm</t>
  </si>
  <si>
    <t>audio sound</t>
  </si>
  <si>
    <t>corner steerbywire</t>
  </si>
  <si>
    <t>best way</t>
  </si>
  <si>
    <t>ps2 games</t>
  </si>
  <si>
    <t>wheel covers</t>
  </si>
  <si>
    <t>hummer i</t>
  </si>
  <si>
    <t>speeding towards</t>
  </si>
  <si>
    <t>honda prologue</t>
  </si>
  <si>
    <t>dude couldnt</t>
  </si>
  <si>
    <t>mkbhd team</t>
  </si>
  <si>
    <t>for cyclists</t>
  </si>
  <si>
    <t>last week</t>
  </si>
  <si>
    <t>traffic lights</t>
  </si>
  <si>
    <t>couple weeks</t>
  </si>
  <si>
    <t>screen home</t>
  </si>
  <si>
    <t>electric motors</t>
  </si>
  <si>
    <t>respect sorry</t>
  </si>
  <si>
    <t>gt2 rs</t>
  </si>
  <si>
    <t>other drivers</t>
  </si>
  <si>
    <t>stood still</t>
  </si>
  <si>
    <t>fisker ocean</t>
  </si>
  <si>
    <t>will tesla</t>
  </si>
  <si>
    <t>take multiple</t>
  </si>
  <si>
    <t>other sports</t>
  </si>
  <si>
    <t>tesla views</t>
  </si>
  <si>
    <t>epic lol</t>
  </si>
  <si>
    <t>swiss army</t>
  </si>
  <si>
    <t>towing issue</t>
  </si>
  <si>
    <t>feeling lingers</t>
  </si>
  <si>
    <t>slight smile</t>
  </si>
  <si>
    <t>villageelon</t>
  </si>
  <si>
    <t>tesla fanboyism</t>
  </si>
  <si>
    <t>negative almost</t>
  </si>
  <si>
    <t>hummer h2</t>
  </si>
  <si>
    <t>f150 model</t>
  </si>
  <si>
    <t>kinda irrelevant</t>
  </si>
  <si>
    <t>lancia stratos</t>
  </si>
  <si>
    <t>class drivers</t>
  </si>
  <si>
    <t>no april</t>
  </si>
  <si>
    <t>porche win</t>
  </si>
  <si>
    <t>train compartment</t>
  </si>
  <si>
    <t>looked insane</t>
  </si>
  <si>
    <t>open box</t>
  </si>
  <si>
    <t>public roads</t>
  </si>
  <si>
    <t>last weekend</t>
  </si>
  <si>
    <t>lowpoly prius</t>
  </si>
  <si>
    <t>bulking truck</t>
  </si>
  <si>
    <t>almost everyone</t>
  </si>
  <si>
    <t>special ed</t>
  </si>
  <si>
    <t>honda ridgeline</t>
  </si>
  <si>
    <t>haha please</t>
  </si>
  <si>
    <t>norm</t>
  </si>
  <si>
    <t>salted highways</t>
  </si>
  <si>
    <t>exact copy</t>
  </si>
  <si>
    <t>small hands</t>
  </si>
  <si>
    <t>23 months</t>
  </si>
  <si>
    <t>ameteur storm</t>
  </si>
  <si>
    <t>distance towing</t>
  </si>
  <si>
    <t>literally slows</t>
  </si>
  <si>
    <t>salt spray</t>
  </si>
  <si>
    <t>pedestrian etc</t>
  </si>
  <si>
    <t>much mkb</t>
  </si>
  <si>
    <t>content marques</t>
  </si>
  <si>
    <t>same tires</t>
  </si>
  <si>
    <t>different reaction</t>
  </si>
  <si>
    <t>pot shots</t>
  </si>
  <si>
    <t>wheel steering</t>
  </si>
  <si>
    <t>comment section</t>
  </si>
  <si>
    <t>new water</t>
  </si>
  <si>
    <t>mechanical steering</t>
  </si>
  <si>
    <t>click bait</t>
  </si>
  <si>
    <t>fisker look</t>
  </si>
  <si>
    <t>spare tire</t>
  </si>
  <si>
    <t>countachs lol</t>
  </si>
  <si>
    <t>nerd gamers</t>
  </si>
  <si>
    <t>whole pin</t>
  </si>
  <si>
    <t>lunatic musk</t>
  </si>
  <si>
    <t>fastest street</t>
  </si>
  <si>
    <t>added bonus</t>
  </si>
  <si>
    <t>super duke</t>
  </si>
  <si>
    <t>traffic light</t>
  </si>
  <si>
    <t>surprising number</t>
  </si>
  <si>
    <t>endangerment machine</t>
  </si>
  <si>
    <t>smug douche</t>
  </si>
  <si>
    <t>kluges</t>
  </si>
  <si>
    <t>roundabout paths</t>
  </si>
  <si>
    <t>nice camping</t>
  </si>
  <si>
    <t>ugly tuck</t>
  </si>
  <si>
    <t>like button</t>
  </si>
  <si>
    <t>delorean drives</t>
  </si>
  <si>
    <t>watch drew</t>
  </si>
  <si>
    <t>old cell</t>
  </si>
  <si>
    <t>tesla badges</t>
  </si>
  <si>
    <t>helll yessssssss</t>
  </si>
  <si>
    <t>same platform</t>
  </si>
  <si>
    <t>bigger os</t>
  </si>
  <si>
    <t>smallest trunk</t>
  </si>
  <si>
    <t>available today</t>
  </si>
  <si>
    <t>iconic turd</t>
  </si>
  <si>
    <t>transport alternatives</t>
  </si>
  <si>
    <t>test results</t>
  </si>
  <si>
    <t>good evs</t>
  </si>
  <si>
    <t>glamorized hatchback</t>
  </si>
  <si>
    <t>only milk</t>
  </si>
  <si>
    <t>gaff tape</t>
  </si>
  <si>
    <t>wire steering</t>
  </si>
  <si>
    <t>bingewatched hours</t>
  </si>
  <si>
    <t>tequila shot</t>
  </si>
  <si>
    <t>steering sensor</t>
  </si>
  <si>
    <t>verified badge</t>
  </si>
  <si>
    <t>cringiest word</t>
  </si>
  <si>
    <t>wonky accelerator</t>
  </si>
  <si>
    <t>steerbywire system</t>
  </si>
  <si>
    <t>russian ladas</t>
  </si>
  <si>
    <t>witless zeal</t>
  </si>
  <si>
    <t>chaser setups</t>
  </si>
  <si>
    <t>quick vs</t>
  </si>
  <si>
    <t>porche variant</t>
  </si>
  <si>
    <t>evs prices</t>
  </si>
  <si>
    <t>endless battery</t>
  </si>
  <si>
    <t>average suzuki</t>
  </si>
  <si>
    <t>rivian r1t</t>
  </si>
  <si>
    <t>steerbywire fails</t>
  </si>
  <si>
    <t>vs fast</t>
  </si>
  <si>
    <t>much elon</t>
  </si>
  <si>
    <t>collisions way</t>
  </si>
  <si>
    <t>future reboot</t>
  </si>
  <si>
    <t>jdm andor</t>
  </si>
  <si>
    <t>plaud note</t>
  </si>
  <si>
    <t>fantasist musk</t>
  </si>
  <si>
    <t>homedepot yesterday</t>
  </si>
  <si>
    <t>extra weight</t>
  </si>
  <si>
    <t>georgia tech</t>
  </si>
  <si>
    <t>few milliseconds</t>
  </si>
  <si>
    <t>tp loser</t>
  </si>
  <si>
    <t>door shuts</t>
  </si>
  <si>
    <t>hummer h1</t>
  </si>
  <si>
    <t>microsoft zune</t>
  </si>
  <si>
    <t>future guitar</t>
  </si>
  <si>
    <t>major collisions</t>
  </si>
  <si>
    <t>pathetic scrapmetal</t>
  </si>
  <si>
    <t>digital electronics</t>
  </si>
  <si>
    <t>ct evs</t>
  </si>
  <si>
    <t>left andright</t>
  </si>
  <si>
    <t>next cyclist</t>
  </si>
  <si>
    <t>other writtenoff</t>
  </si>
  <si>
    <t>frisbeesport association</t>
  </si>
  <si>
    <t>water whilst</t>
  </si>
  <si>
    <t>teslamusk cult</t>
  </si>
  <si>
    <t>laughable size</t>
  </si>
  <si>
    <t>mean tweet</t>
  </si>
  <si>
    <t>bond movie</t>
  </si>
  <si>
    <t>smartphones lmao</t>
  </si>
  <si>
    <t>levels like</t>
  </si>
  <si>
    <t>incel camino</t>
  </si>
  <si>
    <t>newer tesas</t>
  </si>
  <si>
    <t>mkbhd plaud</t>
  </si>
  <si>
    <t>line speed</t>
  </si>
  <si>
    <t>compact phone</t>
  </si>
  <si>
    <t>squishy self</t>
  </si>
  <si>
    <t>someone passing</t>
  </si>
  <si>
    <t>metric ton</t>
  </si>
  <si>
    <t>other mfg</t>
  </si>
  <si>
    <t>early adopter</t>
  </si>
  <si>
    <t>updated delorean</t>
  </si>
  <si>
    <t>nuclear fission</t>
  </si>
  <si>
    <t>dash guages</t>
  </si>
  <si>
    <t>does elon</t>
  </si>
  <si>
    <t>first rivian</t>
  </si>
  <si>
    <t>nose pivoting</t>
  </si>
  <si>
    <t>loose door</t>
  </si>
  <si>
    <t>fever dream</t>
  </si>
  <si>
    <t>1st world</t>
  </si>
  <si>
    <t>que ball</t>
  </si>
  <si>
    <t>wind tunnel</t>
  </si>
  <si>
    <t>glorified ad</t>
  </si>
  <si>
    <t>slightest curve</t>
  </si>
  <si>
    <t>overated hummer</t>
  </si>
  <si>
    <t>caliber weapons</t>
  </si>
  <si>
    <t>x fever</t>
  </si>
  <si>
    <t>mile race</t>
  </si>
  <si>
    <t>simpler form</t>
  </si>
  <si>
    <t>stuck accelerator</t>
  </si>
  <si>
    <t>note taking</t>
  </si>
  <si>
    <t>poor crumple</t>
  </si>
  <si>
    <t>turning circle</t>
  </si>
  <si>
    <t>fiction flicks</t>
  </si>
  <si>
    <t>robocoptype shows</t>
  </si>
  <si>
    <t>elon bootlicker</t>
  </si>
  <si>
    <t>auto show</t>
  </si>
  <si>
    <t>c class</t>
  </si>
  <si>
    <t>police start</t>
  </si>
  <si>
    <t>base non</t>
  </si>
  <si>
    <t>proof id</t>
  </si>
  <si>
    <t>dozen sightings</t>
  </si>
  <si>
    <t>milk float</t>
  </si>
  <si>
    <t>same path</t>
  </si>
  <si>
    <t>smashgrab proof</t>
  </si>
  <si>
    <t>earth stood</t>
  </si>
  <si>
    <t>kuradi werbung</t>
  </si>
  <si>
    <t>end lifts</t>
  </si>
  <si>
    <t>kinetic energy</t>
  </si>
  <si>
    <t>crush organs</t>
  </si>
  <si>
    <t>intro timestamp</t>
  </si>
  <si>
    <t>devout cult</t>
  </si>
  <si>
    <t>electric line</t>
  </si>
  <si>
    <t>beta tester</t>
  </si>
  <si>
    <t>mac minis</t>
  </si>
  <si>
    <t>fruit smoothies</t>
  </si>
  <si>
    <t>squishy marshmallow</t>
  </si>
  <si>
    <t>environmental creature</t>
  </si>
  <si>
    <t>battery drill</t>
  </si>
  <si>
    <t>year pt</t>
  </si>
  <si>
    <t>10second quarter</t>
  </si>
  <si>
    <t>true backup</t>
  </si>
  <si>
    <t>complete debadging</t>
  </si>
  <si>
    <t>prius lol</t>
  </si>
  <si>
    <t>new norm</t>
  </si>
  <si>
    <t>get pit</t>
  </si>
  <si>
    <t>biggest pet</t>
  </si>
  <si>
    <t>elon hate</t>
  </si>
  <si>
    <t>humanoid robot</t>
  </si>
  <si>
    <t>stellar brakes</t>
  </si>
  <si>
    <t>xiaomi su7</t>
  </si>
  <si>
    <t>loose bolts</t>
  </si>
  <si>
    <t>physical key</t>
  </si>
  <si>
    <t>ps1 graphics</t>
  </si>
  <si>
    <t>old tomb</t>
  </si>
  <si>
    <t>perturbed marques</t>
  </si>
  <si>
    <t>cybertruck excels</t>
  </si>
  <si>
    <t>recall list</t>
  </si>
  <si>
    <t>co2</t>
  </si>
  <si>
    <t>20yearold boxer</t>
  </si>
  <si>
    <t>change fan</t>
  </si>
  <si>
    <t>m577 apc</t>
  </si>
  <si>
    <t>different eras</t>
  </si>
  <si>
    <t>wash mode</t>
  </si>
  <si>
    <t>speakers type</t>
  </si>
  <si>
    <t>degree turn</t>
  </si>
  <si>
    <t>bed battery</t>
  </si>
  <si>
    <t>verbal commands</t>
  </si>
  <si>
    <t>ignacio square</t>
  </si>
  <si>
    <t>proof crumple</t>
  </si>
  <si>
    <t>besides nerds</t>
  </si>
  <si>
    <t>trim level</t>
  </si>
  <si>
    <t>offroad capability</t>
  </si>
  <si>
    <t>battering ram</t>
  </si>
  <si>
    <t>expect crashes</t>
  </si>
  <si>
    <t>perfect summation</t>
  </si>
  <si>
    <t>ionic</t>
  </si>
  <si>
    <t>initial models</t>
  </si>
  <si>
    <t>saturn sky</t>
  </si>
  <si>
    <t>battery dies</t>
  </si>
  <si>
    <t>iphone se4</t>
  </si>
  <si>
    <t>infinity models</t>
  </si>
  <si>
    <t>impact propagate</t>
  </si>
  <si>
    <t>solar recharge</t>
  </si>
  <si>
    <t>transfers energy</t>
  </si>
  <si>
    <t>escape tool</t>
  </si>
  <si>
    <t>day marquees</t>
  </si>
  <si>
    <t>battery problems</t>
  </si>
  <si>
    <t>haptic feedback</t>
  </si>
  <si>
    <t>myriad array</t>
  </si>
  <si>
    <t>android auto</t>
  </si>
  <si>
    <t>torque curve</t>
  </si>
  <si>
    <t>volatile batteries</t>
  </si>
  <si>
    <t>joydisgust ratio</t>
  </si>
  <si>
    <t>starting animation</t>
  </si>
  <si>
    <t>algorithm shifts</t>
  </si>
  <si>
    <t>martian aerodynamics</t>
  </si>
  <si>
    <t>unique observations</t>
  </si>
  <si>
    <t>grade relationship</t>
  </si>
  <si>
    <t>postapocalyptic trash</t>
  </si>
  <si>
    <t>pedal issues</t>
  </si>
  <si>
    <t>ratio shifts</t>
  </si>
  <si>
    <t>4step process</t>
  </si>
  <si>
    <t>ncap tests</t>
  </si>
  <si>
    <t>battery degradation</t>
  </si>
  <si>
    <t>frequency interference</t>
  </si>
  <si>
    <t>radiation levels</t>
  </si>
  <si>
    <t>A</t>
  </si>
  <si>
    <t>B</t>
  </si>
  <si>
    <t>C</t>
  </si>
  <si>
    <t>D</t>
  </si>
  <si>
    <t>E</t>
  </si>
  <si>
    <t>F</t>
  </si>
  <si>
    <t>G</t>
  </si>
  <si>
    <t>H</t>
  </si>
  <si>
    <t>life scour</t>
  </si>
  <si>
    <t>soft edge</t>
  </si>
  <si>
    <t>life saving</t>
  </si>
  <si>
    <t>end lift</t>
  </si>
  <si>
    <t>mom basement</t>
  </si>
  <si>
    <t>smartphone lmao</t>
  </si>
  <si>
    <t>build car</t>
  </si>
  <si>
    <t>small channel</t>
  </si>
  <si>
    <t>verbal command</t>
  </si>
  <si>
    <t>electrical redundancy</t>
  </si>
  <si>
    <t>unique shape</t>
  </si>
  <si>
    <t>more flaw</t>
  </si>
  <si>
    <t>big pet</t>
  </si>
  <si>
    <t>few minute</t>
  </si>
  <si>
    <t>offroade</t>
  </si>
  <si>
    <t>scour multi</t>
  </si>
  <si>
    <t>positive remark</t>
  </si>
  <si>
    <t>obnoxious group</t>
  </si>
  <si>
    <t>scape altima</t>
  </si>
  <si>
    <t>leave andright</t>
  </si>
  <si>
    <t>standard color</t>
  </si>
  <si>
    <t>clean windshield</t>
  </si>
  <si>
    <t>other issue</t>
  </si>
  <si>
    <t>transfer energy</t>
  </si>
  <si>
    <t>transport alternative</t>
  </si>
  <si>
    <t>massive pillar</t>
  </si>
  <si>
    <t>cost saving</t>
  </si>
  <si>
    <t>massive car</t>
  </si>
  <si>
    <t>thing button</t>
  </si>
  <si>
    <t>other vehicle</t>
  </si>
  <si>
    <t>tesla view</t>
  </si>
  <si>
    <t>cult member</t>
  </si>
  <si>
    <t>car transfer</t>
  </si>
  <si>
    <t>steerbywire fail</t>
  </si>
  <si>
    <t>door shut</t>
  </si>
  <si>
    <t>study thing</t>
  </si>
  <si>
    <t>many flaw</t>
  </si>
  <si>
    <t>tear down</t>
  </si>
  <si>
    <t>certain angle</t>
  </si>
  <si>
    <t>subtle mention</t>
  </si>
  <si>
    <t>massproduce product</t>
  </si>
  <si>
    <t>yeah I</t>
  </si>
  <si>
    <t>actual sale</t>
  </si>
  <si>
    <t>regular tesla</t>
  </si>
  <si>
    <t>good clean</t>
  </si>
  <si>
    <t>well launch</t>
  </si>
  <si>
    <t>job guy</t>
  </si>
  <si>
    <t>american stereotype</t>
  </si>
  <si>
    <t>nose pivot</t>
  </si>
  <si>
    <t>awesome title</t>
  </si>
  <si>
    <t>rust vibe</t>
  </si>
  <si>
    <t>rust material</t>
  </si>
  <si>
    <t>apple product</t>
  </si>
  <si>
    <t>noone care</t>
  </si>
  <si>
    <t>nerd gamer</t>
  </si>
  <si>
    <t>good example</t>
  </si>
  <si>
    <t>good storyteller</t>
  </si>
  <si>
    <t>infinity model</t>
  </si>
  <si>
    <t>new concept</t>
  </si>
  <si>
    <t>road user</t>
  </si>
  <si>
    <t>barebone f150</t>
  </si>
  <si>
    <t>new thing</t>
  </si>
  <si>
    <t>iconic mean</t>
  </si>
  <si>
    <t>iconic product</t>
  </si>
  <si>
    <t>same tire</t>
  </si>
  <si>
    <t>risk suck</t>
  </si>
  <si>
    <t>weird car</t>
  </si>
  <si>
    <t>future generation</t>
  </si>
  <si>
    <t>american drive</t>
  </si>
  <si>
    <t>negative comment</t>
  </si>
  <si>
    <t>furious love</t>
  </si>
  <si>
    <t>interesting car</t>
  </si>
  <si>
    <t>qualify</t>
  </si>
  <si>
    <t>initial model</t>
  </si>
  <si>
    <t>many feature</t>
  </si>
  <si>
    <t>dash guage</t>
  </si>
  <si>
    <t>tbone</t>
  </si>
  <si>
    <t>martian aerodynamic</t>
  </si>
  <si>
    <t>tesla video</t>
  </si>
  <si>
    <t>huge truck</t>
  </si>
  <si>
    <t>thank marque</t>
  </si>
  <si>
    <t>hummer I</t>
  </si>
  <si>
    <t>think</t>
  </si>
  <si>
    <t>quality video</t>
  </si>
  <si>
    <t>cosign elon</t>
  </si>
  <si>
    <t>outlandish claim</t>
  </si>
  <si>
    <t>reason car</t>
  </si>
  <si>
    <t>many problem</t>
  </si>
  <si>
    <t>technology car</t>
  </si>
  <si>
    <t>many time</t>
  </si>
  <si>
    <t>many way</t>
  </si>
  <si>
    <t>own view</t>
  </si>
  <si>
    <t>public road</t>
  </si>
  <si>
    <t>overhype capability</t>
  </si>
  <si>
    <t>quality issue</t>
  </si>
  <si>
    <t>shitboxe</t>
  </si>
  <si>
    <t>f150 owner</t>
  </si>
  <si>
    <t>simple form</t>
  </si>
  <si>
    <t>level ff</t>
  </si>
  <si>
    <t>small vehicle</t>
  </si>
  <si>
    <t>entertain review</t>
  </si>
  <si>
    <t>force manufacturer</t>
  </si>
  <si>
    <t>first second</t>
  </si>
  <si>
    <t>first model</t>
  </si>
  <si>
    <t>fragile thing</t>
  </si>
  <si>
    <t>few year</t>
  </si>
  <si>
    <t>selfdenye fanboy</t>
  </si>
  <si>
    <t>sensor mean</t>
  </si>
  <si>
    <t>few meter</t>
  </si>
  <si>
    <t>same problem</t>
  </si>
  <si>
    <t>produce car</t>
  </si>
  <si>
    <t>social issue</t>
  </si>
  <si>
    <t>groundbreake design</t>
  </si>
  <si>
    <t>reviewoverview video</t>
  </si>
  <si>
    <t>different car</t>
  </si>
  <si>
    <t>straight edge</t>
  </si>
  <si>
    <t>stupid reason</t>
  </si>
  <si>
    <t>happy driver</t>
  </si>
  <si>
    <t>loose bolt</t>
  </si>
  <si>
    <t>good case</t>
  </si>
  <si>
    <t>light year</t>
  </si>
  <si>
    <t>electronic part</t>
  </si>
  <si>
    <t>good bro</t>
  </si>
  <si>
    <t>issue today</t>
  </si>
  <si>
    <t>drive stuff</t>
  </si>
  <si>
    <t>card box</t>
  </si>
  <si>
    <t>angeles decade</t>
  </si>
  <si>
    <t>car breaking</t>
  </si>
  <si>
    <t>underuse suv</t>
  </si>
  <si>
    <t>unhinge way</t>
  </si>
  <si>
    <t>city street</t>
  </si>
  <si>
    <t>transparent clothe</t>
  </si>
  <si>
    <t>wrong reason</t>
  </si>
  <si>
    <t>other channel</t>
  </si>
  <si>
    <t>new clothe</t>
  </si>
  <si>
    <t>unique observation</t>
  </si>
  <si>
    <t>more video</t>
  </si>
  <si>
    <t>video thank</t>
  </si>
  <si>
    <t>big number</t>
  </si>
  <si>
    <t>way marque</t>
  </si>
  <si>
    <t>most vehicle</t>
  </si>
  <si>
    <t>battery problem</t>
  </si>
  <si>
    <t>multiple time</t>
  </si>
  <si>
    <t>bad car</t>
  </si>
  <si>
    <t>classic car</t>
  </si>
  <si>
    <t>time elon</t>
  </si>
  <si>
    <t>other manufacturer</t>
  </si>
  <si>
    <t>time Ive</t>
  </si>
  <si>
    <t>commercial purpose</t>
  </si>
  <si>
    <t>performance bug</t>
  </si>
  <si>
    <t>famous channel</t>
  </si>
  <si>
    <t>turn circle</t>
  </si>
  <si>
    <t>note take</t>
  </si>
  <si>
    <t>learn personality</t>
  </si>
  <si>
    <t>good tech</t>
  </si>
  <si>
    <t>bad part</t>
  </si>
  <si>
    <t>start animation</t>
  </si>
  <si>
    <t>curve chrome</t>
  </si>
  <si>
    <t>safety concern</t>
  </si>
  <si>
    <t>divorce dad</t>
  </si>
  <si>
    <t>future video</t>
  </si>
  <si>
    <t>anyone live</t>
  </si>
  <si>
    <t>shape truck</t>
  </si>
  <si>
    <t>safety rating</t>
  </si>
  <si>
    <t>Ive</t>
  </si>
  <si>
    <t>eventual bug</t>
  </si>
  <si>
    <t>auto review</t>
  </si>
  <si>
    <t>perturb marque</t>
  </si>
  <si>
    <t>little hundred</t>
  </si>
  <si>
    <t>safety standard</t>
  </si>
  <si>
    <t>gas truck</t>
  </si>
  <si>
    <t>expect crash</t>
  </si>
  <si>
    <t>glorify suv</t>
  </si>
  <si>
    <t>safety rule</t>
  </si>
  <si>
    <t>sclass mercede</t>
  </si>
  <si>
    <t>other point</t>
  </si>
  <si>
    <t>intelligent human</t>
  </si>
  <si>
    <t>many car</t>
  </si>
  <si>
    <t>daddy scandal</t>
  </si>
  <si>
    <t>many video</t>
  </si>
  <si>
    <t>time I</t>
  </si>
  <si>
    <t>class driver</t>
  </si>
  <si>
    <t>cybertruck poster</t>
  </si>
  <si>
    <t>chrome piece</t>
  </si>
  <si>
    <t>high level</t>
  </si>
  <si>
    <t>tech video</t>
  </si>
  <si>
    <t>truck capability</t>
  </si>
  <si>
    <t>investor million</t>
  </si>
  <si>
    <t>few shot</t>
  </si>
  <si>
    <t>internet thing</t>
  </si>
  <si>
    <t>american car</t>
  </si>
  <si>
    <t>most customer</t>
  </si>
  <si>
    <t>car need</t>
  </si>
  <si>
    <t>truck vibe</t>
  </si>
  <si>
    <t>bad people</t>
  </si>
  <si>
    <t>quality speak</t>
  </si>
  <si>
    <t>other reason</t>
  </si>
  <si>
    <t>beautiful car</t>
  </si>
  <si>
    <t>ev car</t>
  </si>
  <si>
    <t>feel close</t>
  </si>
  <si>
    <t>most thing</t>
  </si>
  <si>
    <t>serious issue</t>
  </si>
  <si>
    <t>eye catch</t>
  </si>
  <si>
    <t>old vehicle</t>
  </si>
  <si>
    <t>video Ive</t>
  </si>
  <si>
    <t>big issue</t>
  </si>
  <si>
    <t>zone</t>
  </si>
  <si>
    <t>big mention</t>
  </si>
  <si>
    <t>fullsize truck</t>
  </si>
  <si>
    <t>creature comfort</t>
  </si>
  <si>
    <t>low view</t>
  </si>
  <si>
    <t>main customer</t>
  </si>
  <si>
    <t>different direction</t>
  </si>
  <si>
    <t>cute chick</t>
  </si>
  <si>
    <t>battery die</t>
  </si>
  <si>
    <t>mismatch finish</t>
  </si>
  <si>
    <t>good video</t>
  </si>
  <si>
    <t>reason someone</t>
  </si>
  <si>
    <t>own truck</t>
  </si>
  <si>
    <t>cannot wait</t>
  </si>
  <si>
    <t>glorify ad</t>
  </si>
  <si>
    <t>critical issue</t>
  </si>
  <si>
    <t>good mkbhd</t>
  </si>
  <si>
    <t>rocket car</t>
  </si>
  <si>
    <t>roundabout path</t>
  </si>
  <si>
    <t>production flaw</t>
  </si>
  <si>
    <t>new experience</t>
  </si>
  <si>
    <t>ratio shift</t>
  </si>
  <si>
    <t>kill machine</t>
  </si>
  <si>
    <t>work tool</t>
  </si>
  <si>
    <t>new shape</t>
  </si>
  <si>
    <t>hey marque</t>
  </si>
  <si>
    <t>we army</t>
  </si>
  <si>
    <t>amongst maker</t>
  </si>
  <si>
    <t>other guy</t>
  </si>
  <si>
    <t>old model</t>
  </si>
  <si>
    <t>sharp edge</t>
  </si>
  <si>
    <t>video marque</t>
  </si>
  <si>
    <t>trailer truck</t>
  </si>
  <si>
    <t>many review</t>
  </si>
  <si>
    <t>chevy truck</t>
  </si>
  <si>
    <t>modern design</t>
  </si>
  <si>
    <t>other sport</t>
  </si>
  <si>
    <t>thank</t>
  </si>
  <si>
    <t>few month</t>
  </si>
  <si>
    <t>look insane</t>
  </si>
  <si>
    <t>lore car</t>
  </si>
  <si>
    <t>air jordan</t>
  </si>
  <si>
    <t>lore pickup</t>
  </si>
  <si>
    <t>good buy</t>
  </si>
  <si>
    <t>day marquee</t>
  </si>
  <si>
    <t>hay marque</t>
  </si>
  <si>
    <t>robocoptype show</t>
  </si>
  <si>
    <t>few mention</t>
  </si>
  <si>
    <t>scifi truck</t>
  </si>
  <si>
    <t>other review</t>
  </si>
  <si>
    <t>most city</t>
  </si>
  <si>
    <t>box item</t>
  </si>
  <si>
    <t>safety regulation</t>
  </si>
  <si>
    <t>bingewatche hour</t>
  </si>
  <si>
    <t>overuse term</t>
  </si>
  <si>
    <t>cost purpose</t>
  </si>
  <si>
    <t>huckberry inventory</t>
  </si>
  <si>
    <t>super car</t>
  </si>
  <si>
    <t>industrial truck</t>
  </si>
  <si>
    <t>dangeroue thing</t>
  </si>
  <si>
    <t>styling change</t>
  </si>
  <si>
    <t>great insight</t>
  </si>
  <si>
    <t>few positive</t>
  </si>
  <si>
    <t>bo</t>
  </si>
  <si>
    <t>snow pack</t>
  </si>
  <si>
    <t>lifethreatening issue</t>
  </si>
  <si>
    <t>good point</t>
  </si>
  <si>
    <t>electric motor</t>
  </si>
  <si>
    <t>recycle scrap</t>
  </si>
  <si>
    <t>salt highway</t>
  </si>
  <si>
    <t>Im ocd</t>
  </si>
  <si>
    <t>truck thing</t>
  </si>
  <si>
    <t>cheap plastic</t>
  </si>
  <si>
    <t>donot</t>
  </si>
  <si>
    <t>cheap component</t>
  </si>
  <si>
    <t>tesla review</t>
  </si>
  <si>
    <t>different era</t>
  </si>
  <si>
    <t>more way</t>
  </si>
  <si>
    <t>functional feature</t>
  </si>
  <si>
    <t>more year</t>
  </si>
  <si>
    <t>mercede sl</t>
  </si>
  <si>
    <t>couldnot cut</t>
  </si>
  <si>
    <t>novelty fade</t>
  </si>
  <si>
    <t>I mean</t>
  </si>
  <si>
    <t>dude couldnot</t>
  </si>
  <si>
    <t>truck owner</t>
  </si>
  <si>
    <t>douglas adam</t>
  </si>
  <si>
    <t>bad thing</t>
  </si>
  <si>
    <t>personal reason</t>
  </si>
  <si>
    <t>inside bit</t>
  </si>
  <si>
    <t>most computer</t>
  </si>
  <si>
    <t>ncap test</t>
  </si>
  <si>
    <t>cheap pc</t>
  </si>
  <si>
    <t>stay iconic</t>
  </si>
  <si>
    <t>drive efficiency</t>
  </si>
  <si>
    <t>someone pass</t>
  </si>
  <si>
    <t>well example</t>
  </si>
  <si>
    <t>facial expression</t>
  </si>
  <si>
    <t>guess ethic</t>
  </si>
  <si>
    <t>marque brownlee</t>
  </si>
  <si>
    <t>tech review</t>
  </si>
  <si>
    <t>customer review</t>
  </si>
  <si>
    <t>good name</t>
  </si>
  <si>
    <t>high side</t>
  </si>
  <si>
    <t>real issue</t>
  </si>
  <si>
    <t>cheap part</t>
  </si>
  <si>
    <t>equipment tool</t>
  </si>
  <si>
    <t>flat surface</t>
  </si>
  <si>
    <t>initial render</t>
  </si>
  <si>
    <t>len</t>
  </si>
  <si>
    <t>few truck</t>
  </si>
  <si>
    <t>leftliberal</t>
  </si>
  <si>
    <t>pointy edge</t>
  </si>
  <si>
    <t>negative reaction</t>
  </si>
  <si>
    <t>fit panel</t>
  </si>
  <si>
    <t>tbh I</t>
  </si>
  <si>
    <t>glass break</t>
  </si>
  <si>
    <t>grow child</t>
  </si>
  <si>
    <t>cheap version</t>
  </si>
  <si>
    <t>toy version</t>
  </si>
  <si>
    <t>delorean drive</t>
  </si>
  <si>
    <t>ball plug</t>
  </si>
  <si>
    <t>good reviewer</t>
  </si>
  <si>
    <t>dangerous vehicle</t>
  </si>
  <si>
    <t>financial disaster</t>
  </si>
  <si>
    <t>unrealistic expectation</t>
  </si>
  <si>
    <t>fast street</t>
  </si>
  <si>
    <t>right reason</t>
  </si>
  <si>
    <t>distance tow</t>
  </si>
  <si>
    <t>pedal issue</t>
  </si>
  <si>
    <t>only tow</t>
  </si>
  <si>
    <t>donot mention</t>
  </si>
  <si>
    <t>other life</t>
  </si>
  <si>
    <t>coast city</t>
  </si>
  <si>
    <t>tow use</t>
  </si>
  <si>
    <t>other material</t>
  </si>
  <si>
    <t>tech giant</t>
  </si>
  <si>
    <t>cybertruck excel</t>
  </si>
  <si>
    <t>please donot</t>
  </si>
  <si>
    <t>single panel</t>
  </si>
  <si>
    <t>well comparison</t>
  </si>
  <si>
    <t>bad human</t>
  </si>
  <si>
    <t>enthusiast area</t>
  </si>
  <si>
    <t>life aspect</t>
  </si>
  <si>
    <t>life damage</t>
  </si>
  <si>
    <t>way thing</t>
  </si>
  <si>
    <t>few decade</t>
  </si>
  <si>
    <t>adopter issue</t>
  </si>
  <si>
    <t>pot shot</t>
  </si>
  <si>
    <t>verify badge</t>
  </si>
  <si>
    <t>glad your</t>
  </si>
  <si>
    <t>jerryrig review</t>
  </si>
  <si>
    <t>beefy truck</t>
  </si>
  <si>
    <t>big oil</t>
  </si>
  <si>
    <t>thing reviewer</t>
  </si>
  <si>
    <t>wage labourer</t>
  </si>
  <si>
    <t>iconic item</t>
  </si>
  <si>
    <t>bad product</t>
  </si>
  <si>
    <t>ps1 graphic</t>
  </si>
  <si>
    <t>more concern</t>
  </si>
  <si>
    <t>1015 cybertruck</t>
  </si>
  <si>
    <t>kinda thing</t>
  </si>
  <si>
    <t>dieter ram</t>
  </si>
  <si>
    <t>fast motor</t>
  </si>
  <si>
    <t>pay ad</t>
  </si>
  <si>
    <t>electric sport</t>
  </si>
  <si>
    <t>design principle</t>
  </si>
  <si>
    <t>design flaw</t>
  </si>
  <si>
    <t>low speed</t>
  </si>
  <si>
    <t>stop cope</t>
  </si>
  <si>
    <t>vehicular arm</t>
  </si>
  <si>
    <t>speed feel</t>
  </si>
  <si>
    <t>build issue</t>
  </si>
  <si>
    <t>use range</t>
  </si>
  <si>
    <t>most country</t>
  </si>
  <si>
    <t>big car</t>
  </si>
  <si>
    <t>stick accelerator</t>
  </si>
  <si>
    <t>new tesa</t>
  </si>
  <si>
    <t>couple week</t>
  </si>
  <si>
    <t>content marque</t>
  </si>
  <si>
    <t>few time</t>
  </si>
  <si>
    <t>many tesla</t>
  </si>
  <si>
    <t>arm race</t>
  </si>
  <si>
    <t>willow spring</t>
  </si>
  <si>
    <t>fast porsche</t>
  </si>
  <si>
    <t>horizon game</t>
  </si>
  <si>
    <t>human being</t>
  </si>
  <si>
    <t>other</t>
  </si>
  <si>
    <t>dalla</t>
  </si>
  <si>
    <t>fetch feature</t>
  </si>
  <si>
    <t>interesting feature</t>
  </si>
  <si>
    <t>safety incident</t>
  </si>
  <si>
    <t>kid today</t>
  </si>
  <si>
    <t>youtuber complain</t>
  </si>
  <si>
    <t>truck buyer</t>
  </si>
  <si>
    <t>steel panel</t>
  </si>
  <si>
    <t>notjustbike review</t>
  </si>
  <si>
    <t>watch mkhd</t>
  </si>
  <si>
    <t>random problem</t>
  </si>
  <si>
    <t>wank thst</t>
  </si>
  <si>
    <t>steel edge</t>
  </si>
  <si>
    <t>safety reason</t>
  </si>
  <si>
    <t>tech company</t>
  </si>
  <si>
    <t>major collision</t>
  </si>
  <si>
    <t>break bone</t>
  </si>
  <si>
    <t>future update</t>
  </si>
  <si>
    <t>for cyclist</t>
  </si>
  <si>
    <t>many hour</t>
  </si>
  <si>
    <t>benot car</t>
  </si>
  <si>
    <t>life I</t>
  </si>
  <si>
    <t>limit run</t>
  </si>
  <si>
    <t>dysfunctional product</t>
  </si>
  <si>
    <t>pay shill</t>
  </si>
  <si>
    <t>fiction flick</t>
  </si>
  <si>
    <t>custom shop</t>
  </si>
  <si>
    <t>software bug</t>
  </si>
  <si>
    <t>massproduce car</t>
  </si>
  <si>
    <t>bulletproof panel</t>
  </si>
  <si>
    <t>typical road</t>
  </si>
  <si>
    <t>typical driver</t>
  </si>
  <si>
    <t>everyone eye</t>
  </si>
  <si>
    <t>overprice losermobile</t>
  </si>
  <si>
    <t>big thing</t>
  </si>
  <si>
    <t>few millisecond</t>
  </si>
  <si>
    <t>good day</t>
  </si>
  <si>
    <t>someone finger</t>
  </si>
  <si>
    <t>heavy machine</t>
  </si>
  <si>
    <t>fruit smoothie</t>
  </si>
  <si>
    <t>frozen area</t>
  </si>
  <si>
    <t>people eye</t>
  </si>
  <si>
    <t>worstreviewe reviewer</t>
  </si>
  <si>
    <t>low headlight</t>
  </si>
  <si>
    <t>tangible capability</t>
  </si>
  <si>
    <t>thick glove</t>
  </si>
  <si>
    <t>rust issue</t>
  </si>
  <si>
    <t>gas issue</t>
  </si>
  <si>
    <t>few mile</t>
  </si>
  <si>
    <t>dislike</t>
  </si>
  <si>
    <t>sociopolitical issue</t>
  </si>
  <si>
    <t>exhaust fume</t>
  </si>
  <si>
    <t>do elon</t>
  </si>
  <si>
    <t>nonbende metal</t>
  </si>
  <si>
    <t>collision way</t>
  </si>
  <si>
    <t>moderate distance</t>
  </si>
  <si>
    <t>popup headlight</t>
  </si>
  <si>
    <t>remember we</t>
  </si>
  <si>
    <t>hazardous error</t>
  </si>
  <si>
    <t>couple month</t>
  </si>
  <si>
    <t>cheap I</t>
  </si>
  <si>
    <t>dozen sighting</t>
  </si>
  <si>
    <t>ingress issue</t>
  </si>
  <si>
    <t>tech friend</t>
  </si>
  <si>
    <t>costcutte purpose</t>
  </si>
  <si>
    <t>donot care</t>
  </si>
  <si>
    <t>fragile ego</t>
  </si>
  <si>
    <t>besides nerd</t>
  </si>
  <si>
    <t>dumb car</t>
  </si>
  <si>
    <t>watch draw</t>
  </si>
  <si>
    <t>donot age</t>
  </si>
  <si>
    <t>desire design</t>
  </si>
  <si>
    <t>crap overrate</t>
  </si>
  <si>
    <t>good friend</t>
  </si>
  <si>
    <t>glamorize hatchback</t>
  </si>
  <si>
    <t>design decision</t>
  </si>
  <si>
    <t>crush organ</t>
  </si>
  <si>
    <t>few thing</t>
  </si>
  <si>
    <t>automotive expression</t>
  </si>
  <si>
    <t>excite fan</t>
  </si>
  <si>
    <t>overate hummer</t>
  </si>
  <si>
    <t>gullwe mercede</t>
  </si>
  <si>
    <t>strong sense</t>
  </si>
  <si>
    <t>tow company</t>
  </si>
  <si>
    <t>Im sleep</t>
  </si>
  <si>
    <t>think mah</t>
  </si>
  <si>
    <t>safety aspect</t>
  </si>
  <si>
    <t>odd</t>
  </si>
  <si>
    <t>large amount</t>
  </si>
  <si>
    <t>other comment</t>
  </si>
  <si>
    <t>overuse word</t>
  </si>
  <si>
    <t>bias review</t>
  </si>
  <si>
    <t>chaser setup</t>
  </si>
  <si>
    <t>wellpublicize falling</t>
  </si>
  <si>
    <t>hydrolic issue</t>
  </si>
  <si>
    <t>overprice</t>
  </si>
  <si>
    <t>surprise nothing</t>
  </si>
  <si>
    <t>old truck</t>
  </si>
  <si>
    <t>tiny bar</t>
  </si>
  <si>
    <t>control issue</t>
  </si>
  <si>
    <t>modern truck</t>
  </si>
  <si>
    <t>only feature</t>
  </si>
  <si>
    <t>reflective surface</t>
  </si>
  <si>
    <t>youtube I</t>
  </si>
  <si>
    <t>physical control</t>
  </si>
  <si>
    <t>nearby thank</t>
  </si>
  <si>
    <t>recycle material</t>
  </si>
  <si>
    <t>truck feature</t>
  </si>
  <si>
    <t>driver truck</t>
  </si>
  <si>
    <t>questionable owner</t>
  </si>
  <si>
    <t>speed towards</t>
  </si>
  <si>
    <t>vehicle ride</t>
  </si>
  <si>
    <t>rich human</t>
  </si>
  <si>
    <t>tight turn</t>
  </si>
  <si>
    <t>well build</t>
  </si>
  <si>
    <t>be design</t>
  </si>
  <si>
    <t>make you</t>
  </si>
  <si>
    <t>thing be</t>
  </si>
  <si>
    <t>and mrchanic</t>
  </si>
  <si>
    <t>love make</t>
  </si>
  <si>
    <t>automobile shape</t>
  </si>
  <si>
    <t>charger employee</t>
  </si>
  <si>
    <t>level like</t>
  </si>
  <si>
    <t>steel car</t>
  </si>
  <si>
    <t>likely reply</t>
  </si>
  <si>
    <t>raider graphic</t>
  </si>
  <si>
    <t>cool graphic</t>
  </si>
  <si>
    <t>worth hundred</t>
  </si>
  <si>
    <t>lancia strato</t>
  </si>
  <si>
    <t>different time</t>
  </si>
  <si>
    <t>different vehicle</t>
  </si>
  <si>
    <t>last year</t>
  </si>
  <si>
    <t>tesla badge</t>
  </si>
  <si>
    <t>match atv</t>
  </si>
  <si>
    <t>donot look</t>
  </si>
  <si>
    <t>car crumple</t>
  </si>
  <si>
    <t>use market</t>
  </si>
  <si>
    <t>evs price</t>
  </si>
  <si>
    <t>get creative</t>
  </si>
  <si>
    <t>well design</t>
  </si>
  <si>
    <t>literally slow</t>
  </si>
  <si>
    <t>slow down</t>
  </si>
  <si>
    <t>people take</t>
  </si>
  <si>
    <t>year time</t>
  </si>
  <si>
    <t>it lie</t>
  </si>
  <si>
    <t>multiple video</t>
  </si>
  <si>
    <t>take video</t>
  </si>
  <si>
    <t>it get</t>
  </si>
  <si>
    <t>people reaction</t>
  </si>
  <si>
    <t>lie its</t>
  </si>
  <si>
    <t>few day</t>
  </si>
  <si>
    <t>shipping purpose</t>
  </si>
  <si>
    <t>add bonus</t>
  </si>
  <si>
    <t>same look</t>
  </si>
  <si>
    <t>thing suck</t>
  </si>
  <si>
    <t>low standard</t>
  </si>
  <si>
    <t>world fair</t>
  </si>
  <si>
    <t>test result</t>
  </si>
  <si>
    <t>world insight</t>
  </si>
  <si>
    <t>experience issue</t>
  </si>
  <si>
    <t>tech youtuber</t>
  </si>
  <si>
    <t>future build</t>
  </si>
  <si>
    <t>be car</t>
  </si>
  <si>
    <t>special product</t>
  </si>
  <si>
    <t>homeless clothe</t>
  </si>
  <si>
    <t>trust company</t>
  </si>
  <si>
    <t>conspiracy theory</t>
  </si>
  <si>
    <t>midsize f150</t>
  </si>
  <si>
    <t>several time</t>
  </si>
  <si>
    <t>ps5 game</t>
  </si>
  <si>
    <t>ps2 game</t>
  </si>
  <si>
    <t>potential lawsuit</t>
  </si>
  <si>
    <t>light drop</t>
  </si>
  <si>
    <t>mislead advertisement</t>
  </si>
  <si>
    <t>most car</t>
  </si>
  <si>
    <t>ten year</t>
  </si>
  <si>
    <t>make</t>
  </si>
  <si>
    <t>do anyone</t>
  </si>
  <si>
    <t>hoodie marque</t>
  </si>
  <si>
    <t>insurance company</t>
  </si>
  <si>
    <t>datum broker</t>
  </si>
  <si>
    <t>many mile</t>
  </si>
  <si>
    <t>update delorean</t>
  </si>
  <si>
    <t>large thing</t>
  </si>
  <si>
    <t>tow issue</t>
  </si>
  <si>
    <t>cool thing</t>
  </si>
  <si>
    <t>small trunk</t>
  </si>
  <si>
    <t>actual feature</t>
  </si>
  <si>
    <t>price drop</t>
  </si>
  <si>
    <t>slight curve</t>
  </si>
  <si>
    <t>overrate stainless</t>
  </si>
  <si>
    <t>mfs realize</t>
  </si>
  <si>
    <t>car lot</t>
  </si>
  <si>
    <t>impressive aspect</t>
  </si>
  <si>
    <t>vain luxury</t>
  </si>
  <si>
    <t>steel mirror</t>
  </si>
  <si>
    <t>spacex rocket</t>
  </si>
  <si>
    <t>stellar brake</t>
  </si>
  <si>
    <t>certain vehicle</t>
  </si>
  <si>
    <t>goofy car</t>
  </si>
  <si>
    <t>dodge ram</t>
  </si>
  <si>
    <t>body shop</t>
  </si>
  <si>
    <t>russian lada</t>
  </si>
  <si>
    <t>many ten</t>
  </si>
  <si>
    <t>23 month</t>
  </si>
  <si>
    <t>multiple state</t>
  </si>
  <si>
    <t>important problem</t>
  </si>
  <si>
    <t>innovative piece</t>
  </si>
  <si>
    <t>big os</t>
  </si>
  <si>
    <t>look marque</t>
  </si>
  <si>
    <t>good bit</t>
  </si>
  <si>
    <t>thank so</t>
  </si>
  <si>
    <t>shit benot</t>
  </si>
  <si>
    <t>more look</t>
  </si>
  <si>
    <t>more view</t>
  </si>
  <si>
    <t>gaspowere sedan</t>
  </si>
  <si>
    <t>jar bonk</t>
  </si>
  <si>
    <t>fast truck</t>
  </si>
  <si>
    <t>stand still</t>
  </si>
  <si>
    <t>earth stand</t>
  </si>
  <si>
    <t>couple year</t>
  </si>
  <si>
    <t>window be</t>
  </si>
  <si>
    <t>be so</t>
  </si>
  <si>
    <t>donot work</t>
  </si>
  <si>
    <t>small hand</t>
  </si>
  <si>
    <t>marque consider</t>
  </si>
  <si>
    <t>stop complain</t>
  </si>
  <si>
    <t>feel linger</t>
  </si>
  <si>
    <t>big complaint</t>
  </si>
  <si>
    <t>selfdrive feature</t>
  </si>
  <si>
    <t>caliber weapon</t>
  </si>
  <si>
    <t>car Ive</t>
  </si>
  <si>
    <t>hospital bill</t>
  </si>
  <si>
    <t>many issue</t>
  </si>
  <si>
    <t>many thing</t>
  </si>
  <si>
    <t>disposable product</t>
  </si>
  <si>
    <t>consumer practice</t>
  </si>
  <si>
    <t>durability test</t>
  </si>
  <si>
    <t>x cannot</t>
  </si>
  <si>
    <t>Ive drive</t>
  </si>
  <si>
    <t>favorite Ive</t>
  </si>
  <si>
    <t>young charle</t>
  </si>
  <si>
    <t>american customer</t>
  </si>
  <si>
    <t>eletric car</t>
  </si>
  <si>
    <t>barney grove</t>
  </si>
  <si>
    <t>hermina square</t>
  </si>
  <si>
    <t>stunt game</t>
  </si>
  <si>
    <t>rookie designer</t>
  </si>
  <si>
    <t>apply</t>
  </si>
  <si>
    <t>many struggle</t>
  </si>
  <si>
    <t>door lock</t>
  </si>
  <si>
    <t>unfavourable review</t>
  </si>
  <si>
    <t>volatile battery</t>
  </si>
  <si>
    <t>well stuff</t>
  </si>
  <si>
    <t>learn people</t>
  </si>
  <si>
    <t>steel appliance</t>
  </si>
  <si>
    <t>winter road</t>
  </si>
  <si>
    <t>complete po</t>
  </si>
  <si>
    <t>cast aluminum</t>
  </si>
  <si>
    <t>big 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</si>
</sst>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
    <numFmt numFmtId="166" formatCode="yyyy\-mm\-dd;@"/>
  </numFmts>
  <fonts count="9">
    <font>
      <sz val="11"/>
      <color theme="1"/>
      <name val="Calibri"/>
      <family val="2"/>
      <scheme val="minor"/>
    </font>
    <font>
      <b/>
      <sz val="11"/>
      <color theme="1"/>
      <name val="Calibri"/>
      <family val="2"/>
      <scheme val="minor"/>
    </font>
    <font>
      <sz val="11"/>
      <color theme="0"/>
      <name val="Calibri"/>
      <family val="2"/>
      <scheme val="minor"/>
    </font>
    <font>
      <b/>
      <sz val="11"/>
      <name val="Calibri"/>
      <family val="2"/>
    </font>
    <font>
      <sz val="11"/>
      <color theme="1"/>
      <name val="Calibri"/>
      <family val="2"/>
      <scheme val="minor"/>
    </font>
    <font>
      <b/>
      <sz val="11"/>
      <color theme="0"/>
      <name val="Calibri"/>
      <family val="2"/>
      <scheme val="minor"/>
    </font>
    <font>
      <b/>
      <sz val="11"/>
      <color theme="0"/>
      <name val="Calibri"/>
      <family val="2"/>
    </font>
    <font>
      <sz val="10"/>
      <color rgb="FF020817"/>
      <name val="Hanken Grotesk"/>
    </font>
    <font>
      <sz val="8"/>
      <name val="Calibri"/>
      <family val="2"/>
      <scheme val="minor"/>
    </font>
  </fonts>
  <fills count="12">
    <fill>
      <patternFill patternType="none"/>
    </fill>
    <fill>
      <patternFill patternType="gray125"/>
    </fill>
    <fill>
      <patternFill patternType="solid">
        <fgColor theme="0" tint="-0.499984740745262"/>
        <bgColor indexed="64"/>
      </patternFill>
    </fill>
    <fill>
      <patternFill patternType="solid">
        <fgColor theme="1" tint="0.499984740745262"/>
        <bgColor indexed="64"/>
      </patternFill>
    </fill>
    <fill>
      <patternFill patternType="solid">
        <fgColor theme="4"/>
        <bgColor theme="4"/>
      </patternFill>
    </fill>
    <fill>
      <patternFill patternType="solid">
        <fgColor rgb="FFFFFF00"/>
        <bgColor indexed="64"/>
      </patternFill>
    </fill>
    <fill>
      <patternFill patternType="solid">
        <fgColor theme="8" tint="0.59999389629810485"/>
        <bgColor indexed="64"/>
      </patternFill>
    </fill>
    <fill>
      <patternFill patternType="solid">
        <fgColor rgb="FFFF0000"/>
        <bgColor indexed="64"/>
      </patternFill>
    </fill>
    <fill>
      <patternFill patternType="solid">
        <fgColor rgb="FFFFC000"/>
        <bgColor indexed="64"/>
      </patternFill>
    </fill>
    <fill>
      <patternFill patternType="solid">
        <fgColor theme="8" tint="0.79998168889431442"/>
        <bgColor indexed="64"/>
      </patternFill>
    </fill>
    <fill>
      <patternFill patternType="solid">
        <fgColor theme="4" tint="0.79998168889431442"/>
        <bgColor theme="4" tint="0.79998168889431442"/>
      </patternFill>
    </fill>
    <fill>
      <patternFill patternType="solid">
        <fgColor theme="4" tint="0.59999389629810485"/>
        <bgColor theme="4" tint="0.59999389629810485"/>
      </patternFill>
    </fill>
  </fills>
  <borders count="11">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diagonal/>
    </border>
    <border>
      <left/>
      <right style="thin">
        <color theme="0"/>
      </right>
      <top style="thin">
        <color theme="0"/>
      </top>
      <bottom style="thin">
        <color theme="0"/>
      </bottom>
      <diagonal/>
    </border>
    <border>
      <left/>
      <right style="thin">
        <color theme="0"/>
      </right>
      <top style="thin">
        <color theme="0"/>
      </top>
      <bottom/>
      <diagonal/>
    </border>
    <border>
      <left/>
      <right style="thin">
        <color auto="1"/>
      </right>
      <top style="thin">
        <color theme="4" tint="0.39997558519241921"/>
      </top>
      <bottom style="thin">
        <color theme="4" tint="0.39997558519241921"/>
      </bottom>
      <diagonal/>
    </border>
  </borders>
  <cellStyleXfs count="2">
    <xf numFmtId="0" fontId="0" fillId="0" borderId="0"/>
    <xf numFmtId="9" fontId="4" fillId="0" borderId="0" applyFont="0" applyFill="0" applyBorder="0" applyAlignment="0" applyProtection="0"/>
  </cellStyleXfs>
  <cellXfs count="50">
    <xf numFmtId="0" fontId="0" fillId="0" borderId="0" xfId="0"/>
    <xf numFmtId="0" fontId="2" fillId="2" borderId="0" xfId="0" applyFont="1" applyFill="1"/>
    <xf numFmtId="0" fontId="0" fillId="2" borderId="0" xfId="0" applyFill="1"/>
    <xf numFmtId="0" fontId="2" fillId="3" borderId="0" xfId="0" applyFont="1" applyFill="1"/>
    <xf numFmtId="0" fontId="0" fillId="3" borderId="0" xfId="0" applyFill="1"/>
    <xf numFmtId="0" fontId="1" fillId="0" borderId="0" xfId="0" applyFont="1"/>
    <xf numFmtId="0" fontId="3" fillId="0" borderId="1" xfId="0" applyFont="1" applyBorder="1" applyAlignment="1">
      <alignment horizontal="center" vertical="top"/>
    </xf>
    <xf numFmtId="14" fontId="0" fillId="0" borderId="0" xfId="0" applyNumberFormat="1"/>
    <xf numFmtId="0" fontId="0" fillId="0" borderId="0" xfId="0" applyAlignment="1">
      <alignment wrapText="1"/>
    </xf>
    <xf numFmtId="14" fontId="0" fillId="0" borderId="0" xfId="0" applyNumberFormat="1" applyAlignment="1">
      <alignment wrapText="1"/>
    </xf>
    <xf numFmtId="0" fontId="5" fillId="4" borderId="3" xfId="0" applyFont="1" applyFill="1" applyBorder="1"/>
    <xf numFmtId="0" fontId="5" fillId="4" borderId="4" xfId="0" applyFont="1" applyFill="1" applyBorder="1"/>
    <xf numFmtId="14" fontId="5" fillId="4" borderId="3" xfId="0" applyNumberFormat="1" applyFont="1" applyFill="1" applyBorder="1"/>
    <xf numFmtId="9" fontId="0" fillId="0" borderId="0" xfId="1" applyFont="1"/>
    <xf numFmtId="0" fontId="3" fillId="0" borderId="2" xfId="0" applyFont="1" applyBorder="1" applyAlignment="1">
      <alignment horizontal="center" vertical="top"/>
    </xf>
    <xf numFmtId="164" fontId="0" fillId="0" borderId="0" xfId="0" applyNumberFormat="1"/>
    <xf numFmtId="0" fontId="5" fillId="4" borderId="0" xfId="0" applyFont="1" applyFill="1"/>
    <xf numFmtId="0" fontId="0" fillId="5" borderId="0" xfId="0" applyFill="1"/>
    <xf numFmtId="0" fontId="5" fillId="0" borderId="3" xfId="0" applyFont="1" applyBorder="1"/>
    <xf numFmtId="0" fontId="5" fillId="0" borderId="0" xfId="0" applyFont="1"/>
    <xf numFmtId="0" fontId="0" fillId="0" borderId="0" xfId="0" applyAlignment="1">
      <alignment horizontal="right"/>
    </xf>
    <xf numFmtId="0" fontId="3" fillId="4" borderId="1" xfId="0" applyFont="1" applyFill="1" applyBorder="1" applyAlignment="1">
      <alignment horizontal="center" vertical="top"/>
    </xf>
    <xf numFmtId="165" fontId="0" fillId="0" borderId="0" xfId="0" applyNumberFormat="1"/>
    <xf numFmtId="0" fontId="0" fillId="6" borderId="0" xfId="0" applyFill="1"/>
    <xf numFmtId="0" fontId="0" fillId="7" borderId="0" xfId="0" applyFill="1"/>
    <xf numFmtId="0" fontId="0" fillId="8" borderId="0" xfId="0" applyFill="1"/>
    <xf numFmtId="0" fontId="0" fillId="9" borderId="0" xfId="0" applyFill="1"/>
    <xf numFmtId="9" fontId="0" fillId="9" borderId="0" xfId="1" applyFont="1" applyFill="1"/>
    <xf numFmtId="0" fontId="1" fillId="0" borderId="2" xfId="0" applyFont="1" applyBorder="1" applyAlignment="1">
      <alignment horizontal="center" wrapText="1"/>
    </xf>
    <xf numFmtId="0" fontId="0" fillId="0" borderId="2" xfId="0" applyBorder="1" applyAlignment="1">
      <alignment horizontal="center" wrapText="1"/>
    </xf>
    <xf numFmtId="0" fontId="0" fillId="0" borderId="2" xfId="0" applyBorder="1" applyAlignment="1">
      <alignment horizontal="right" wrapText="1"/>
    </xf>
    <xf numFmtId="0" fontId="0" fillId="6" borderId="0" xfId="0" applyFill="1" applyAlignment="1">
      <alignment horizontal="center"/>
    </xf>
    <xf numFmtId="2" fontId="0" fillId="9" borderId="0" xfId="0" applyNumberFormat="1" applyFill="1"/>
    <xf numFmtId="166" fontId="0" fillId="9" borderId="0" xfId="0" applyNumberFormat="1" applyFill="1"/>
    <xf numFmtId="0" fontId="6" fillId="0" borderId="5" xfId="0" applyFont="1" applyBorder="1" applyAlignment="1">
      <alignment horizontal="center" vertical="top"/>
    </xf>
    <xf numFmtId="0" fontId="6" fillId="0" borderId="1" xfId="0" applyFont="1" applyBorder="1" applyAlignment="1">
      <alignment horizontal="center" vertical="top"/>
    </xf>
    <xf numFmtId="0" fontId="6" fillId="0" borderId="6" xfId="0" applyFont="1" applyBorder="1" applyAlignment="1">
      <alignment horizontal="center" vertical="top"/>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7" fillId="0" borderId="2" xfId="0" applyFont="1" applyBorder="1" applyAlignment="1">
      <alignment horizontal="center" vertical="center" wrapText="1"/>
    </xf>
    <xf numFmtId="0" fontId="3" fillId="4" borderId="2" xfId="0" applyFont="1" applyFill="1" applyBorder="1" applyAlignment="1">
      <alignment horizontal="center" vertical="center"/>
    </xf>
    <xf numFmtId="0" fontId="3" fillId="4" borderId="7" xfId="0" applyFont="1" applyFill="1" applyBorder="1"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0" fillId="11" borderId="8" xfId="0" applyFont="1" applyFill="1" applyBorder="1"/>
    <xf numFmtId="0" fontId="0" fillId="10" borderId="8" xfId="0" applyFont="1" applyFill="1" applyBorder="1"/>
    <xf numFmtId="0" fontId="0" fillId="10" borderId="9" xfId="0" applyFont="1" applyFill="1" applyBorder="1"/>
    <xf numFmtId="0" fontId="0" fillId="10" borderId="10" xfId="0" applyFont="1" applyFill="1" applyBorder="1" applyAlignment="1">
      <alignment wrapText="1"/>
    </xf>
    <xf numFmtId="0" fontId="0" fillId="0" borderId="10" xfId="0" applyFont="1" applyBorder="1" applyAlignment="1">
      <alignment wrapText="1"/>
    </xf>
  </cellXfs>
  <cellStyles count="2">
    <cellStyle name="Normal" xfId="0" builtinId="0"/>
    <cellStyle name="Percent" xfId="1" builtinId="5"/>
  </cellStyles>
  <dxfs count="30">
    <dxf>
      <numFmt numFmtId="164" formatCode="yyyy\-mm\-dd"/>
    </dxf>
    <dxf>
      <numFmt numFmtId="164" formatCode="yyyy\-mm\-dd"/>
    </dxf>
    <dxf>
      <numFmt numFmtId="164" formatCode="yyyy\-mm\-dd"/>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style="thin">
          <color theme="0"/>
        </right>
        <top style="thin">
          <color theme="0"/>
        </top>
        <bottom style="thin">
          <color theme="0"/>
        </bottom>
        <vertical/>
        <horizontal/>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alignment horizontal="general" vertical="bottom"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general" vertical="bottom"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general" vertical="bottom"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general" vertical="bottom"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general" vertical="bottom" textRotation="0" wrapText="1" indent="0" justifyLastLine="0" shrinkToFit="0" readingOrder="0"/>
      <border diagonalUp="0" diagonalDown="0" outline="0">
        <left/>
        <right style="thin">
          <color auto="1"/>
        </right>
        <top style="thin">
          <color auto="1"/>
        </top>
        <bottom style="thin">
          <color auto="1"/>
        </bottom>
      </border>
    </dxf>
    <dxf>
      <border outline="0">
        <top style="thin">
          <color auto="1"/>
        </top>
      </border>
    </dxf>
    <dxf>
      <border outline="0">
        <left style="thin">
          <color auto="1"/>
        </left>
        <right style="thin">
          <color auto="1"/>
        </right>
        <top style="thin">
          <color auto="1"/>
        </top>
        <bottom style="thin">
          <color auto="1"/>
        </bottom>
      </border>
    </dxf>
    <dxf>
      <alignment horizontal="general"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1"/>
        <color theme="0"/>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numFmt numFmtId="164" formatCode="yyyy\-mm\-dd"/>
    </dxf>
    <dxf>
      <numFmt numFmtId="164" formatCode="yyyy\-mm\-dd"/>
    </dxf>
    <dxf>
      <numFmt numFmtId="164" formatCode="yyyy\-mm\-dd"/>
    </dxf>
    <dxf>
      <numFmt numFmtId="164" formatCode="yyyy\-mm\-dd"/>
    </dxf>
    <dxf>
      <numFmt numFmtId="164"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0"/>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mruColors>
      <color rgb="FFF60000"/>
      <color rgb="FFF8F200"/>
      <color rgb="FF70CD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7665866669570429E-2"/>
          <c:y val="0.16463939521975357"/>
          <c:w val="0.96994980772603145"/>
          <c:h val="0.46364562007153515"/>
        </c:manualLayout>
      </c:layout>
      <c:lineChart>
        <c:grouping val="standard"/>
        <c:varyColors val="0"/>
        <c:ser>
          <c:idx val="3"/>
          <c:order val="0"/>
          <c:tx>
            <c:strRef>
              <c:f>calculation!$AV$9</c:f>
              <c:strCache>
                <c:ptCount val="1"/>
                <c:pt idx="0">
                  <c:v>Frequency</c:v>
                </c:pt>
              </c:strCache>
            </c:strRef>
          </c:tx>
          <c:spPr>
            <a:ln w="28575" cap="rnd">
              <a:solidFill>
                <a:schemeClr val="bg1">
                  <a:lumMod val="85000"/>
                </a:schemeClr>
              </a:solidFill>
              <a:round/>
            </a:ln>
            <a:effectLst/>
          </c:spPr>
          <c:marker>
            <c:symbol val="circle"/>
            <c:size val="5"/>
            <c:spPr>
              <a:solidFill>
                <a:schemeClr val="bg1">
                  <a:lumMod val="85000"/>
                </a:schemeClr>
              </a:solidFill>
              <a:ln w="9525">
                <a:solidFill>
                  <a:schemeClr val="bg1">
                    <a:lumMod val="8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calculation!$AV$12:$AV$23</c:f>
              <c:numCache>
                <c:formatCode>yyyy\-mm\-dd;@</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calculation!$BE$12:$BE$23</c:f>
              <c:numCache>
                <c:formatCode>0.0</c:formatCode>
                <c:ptCount val="12"/>
                <c:pt idx="0">
                  <c:v>0</c:v>
                </c:pt>
                <c:pt idx="1">
                  <c:v>0</c:v>
                </c:pt>
                <c:pt idx="2">
                  <c:v>0</c:v>
                </c:pt>
                <c:pt idx="3">
                  <c:v>286</c:v>
                </c:pt>
                <c:pt idx="4">
                  <c:v>53</c:v>
                </c:pt>
                <c:pt idx="5">
                  <c:v>25</c:v>
                </c:pt>
                <c:pt idx="6">
                  <c:v>12</c:v>
                </c:pt>
                <c:pt idx="7">
                  <c:v>10</c:v>
                </c:pt>
                <c:pt idx="8">
                  <c:v>7</c:v>
                </c:pt>
                <c:pt idx="9">
                  <c:v>2</c:v>
                </c:pt>
                <c:pt idx="10">
                  <c:v>3</c:v>
                </c:pt>
                <c:pt idx="11">
                  <c:v>0</c:v>
                </c:pt>
              </c:numCache>
            </c:numRef>
          </c:val>
          <c:smooth val="0"/>
          <c:extLst>
            <c:ext xmlns:c16="http://schemas.microsoft.com/office/drawing/2014/chart" uri="{C3380CC4-5D6E-409C-BE32-E72D297353CC}">
              <c16:uniqueId val="{00000000-57AE-45AD-AD70-3F742CC37DF0}"/>
            </c:ext>
          </c:extLst>
        </c:ser>
        <c:dLbls>
          <c:showLegendKey val="0"/>
          <c:showVal val="0"/>
          <c:showCatName val="0"/>
          <c:showSerName val="0"/>
          <c:showPercent val="0"/>
          <c:showBubbleSize val="0"/>
        </c:dLbls>
        <c:marker val="1"/>
        <c:smooth val="0"/>
        <c:axId val="1105380432"/>
        <c:axId val="1247242688"/>
      </c:lineChart>
      <c:dateAx>
        <c:axId val="1105380432"/>
        <c:scaling>
          <c:orientation val="minMax"/>
        </c:scaling>
        <c:delete val="1"/>
        <c:axPos val="b"/>
        <c:numFmt formatCode="yyyy\-mm\-dd;@" sourceLinked="1"/>
        <c:majorTickMark val="out"/>
        <c:minorTickMark val="none"/>
        <c:tickLblPos val="nextTo"/>
        <c:crossAx val="1247242688"/>
        <c:crosses val="autoZero"/>
        <c:auto val="0"/>
        <c:lblOffset val="100"/>
        <c:baseTimeUnit val="months"/>
      </c:dateAx>
      <c:valAx>
        <c:axId val="1247242688"/>
        <c:scaling>
          <c:orientation val="minMax"/>
        </c:scaling>
        <c:delete val="1"/>
        <c:axPos val="l"/>
        <c:numFmt formatCode="0.0" sourceLinked="1"/>
        <c:majorTickMark val="out"/>
        <c:minorTickMark val="none"/>
        <c:tickLblPos val="nextTo"/>
        <c:crossAx val="1105380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percentStacked"/>
        <c:varyColors val="0"/>
        <c:ser>
          <c:idx val="0"/>
          <c:order val="0"/>
          <c:tx>
            <c:strRef>
              <c:f>calculation!$AW$11</c:f>
              <c:strCache>
                <c:ptCount val="1"/>
                <c:pt idx="0">
                  <c:v>positive</c:v>
                </c:pt>
              </c:strCache>
            </c:strRef>
          </c:tx>
          <c:spPr>
            <a:solidFill>
              <a:srgbClr val="70CD53"/>
            </a:solidFill>
            <a:ln>
              <a:solidFill>
                <a:srgbClr val="70CD53"/>
              </a:solidFill>
            </a:ln>
            <a:effectLst/>
          </c:spPr>
          <c:invertIfNegative val="0"/>
          <c:dLbls>
            <c:dLbl>
              <c:idx val="0"/>
              <c:tx>
                <c:rich>
                  <a:bodyPr/>
                  <a:lstStyle/>
                  <a:p>
                    <a:fld id="{69BF5341-5104-4D8D-84BB-20A13187E8EC}"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8802-41EE-BA13-B712C6AADDD6}"/>
                </c:ext>
              </c:extLst>
            </c:dLbl>
            <c:dLbl>
              <c:idx val="1"/>
              <c:tx>
                <c:rich>
                  <a:bodyPr/>
                  <a:lstStyle/>
                  <a:p>
                    <a:fld id="{585C7F3A-2866-4DAE-9125-C6B66DB669B7}"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802-41EE-BA13-B712C6AADDD6}"/>
                </c:ext>
              </c:extLst>
            </c:dLbl>
            <c:dLbl>
              <c:idx val="2"/>
              <c:tx>
                <c:rich>
                  <a:bodyPr/>
                  <a:lstStyle/>
                  <a:p>
                    <a:fld id="{D3D6B0A3-92D3-46A4-B67A-181B775E2D84}"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802-41EE-BA13-B712C6AADDD6}"/>
                </c:ext>
              </c:extLst>
            </c:dLbl>
            <c:dLbl>
              <c:idx val="3"/>
              <c:tx>
                <c:rich>
                  <a:bodyPr/>
                  <a:lstStyle/>
                  <a:p>
                    <a:fld id="{7CEEBC47-5B8F-487D-A8A3-99A387EBC50B}"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802-41EE-BA13-B712C6AADDD6}"/>
                </c:ext>
              </c:extLst>
            </c:dLbl>
            <c:dLbl>
              <c:idx val="4"/>
              <c:tx>
                <c:rich>
                  <a:bodyPr/>
                  <a:lstStyle/>
                  <a:p>
                    <a:fld id="{21B515D6-BBFC-4BD9-95CB-511BC5EDF06D}"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802-41EE-BA13-B712C6AADDD6}"/>
                </c:ext>
              </c:extLst>
            </c:dLbl>
            <c:dLbl>
              <c:idx val="5"/>
              <c:tx>
                <c:rich>
                  <a:bodyPr/>
                  <a:lstStyle/>
                  <a:p>
                    <a:fld id="{609F0A1C-092F-4558-8274-CCE22F253298}"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802-41EE-BA13-B712C6AADDD6}"/>
                </c:ext>
              </c:extLst>
            </c:dLbl>
            <c:dLbl>
              <c:idx val="6"/>
              <c:tx>
                <c:rich>
                  <a:bodyPr/>
                  <a:lstStyle/>
                  <a:p>
                    <a:fld id="{B1E1EE90-C350-46E4-AD81-0DB8A077FC3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802-41EE-BA13-B712C6AADDD6}"/>
                </c:ext>
              </c:extLst>
            </c:dLbl>
            <c:dLbl>
              <c:idx val="7"/>
              <c:tx>
                <c:rich>
                  <a:bodyPr/>
                  <a:lstStyle/>
                  <a:p>
                    <a:fld id="{F40C4B1C-DE6A-4EC1-8A0D-B7B5CFDD3E5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802-41EE-BA13-B712C6AADDD6}"/>
                </c:ext>
              </c:extLst>
            </c:dLbl>
            <c:dLbl>
              <c:idx val="8"/>
              <c:tx>
                <c:rich>
                  <a:bodyPr/>
                  <a:lstStyle/>
                  <a:p>
                    <a:fld id="{373E0B24-D808-417B-B261-98B9891DEE04}"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802-41EE-BA13-B712C6AADDD6}"/>
                </c:ext>
              </c:extLst>
            </c:dLbl>
            <c:dLbl>
              <c:idx val="9"/>
              <c:tx>
                <c:rich>
                  <a:bodyPr/>
                  <a:lstStyle/>
                  <a:p>
                    <a:fld id="{398A1991-6CCA-4AC3-BF59-ADF7BCBEC2C7}"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802-41EE-BA13-B712C6AADDD6}"/>
                </c:ext>
              </c:extLst>
            </c:dLbl>
            <c:dLbl>
              <c:idx val="10"/>
              <c:tx>
                <c:rich>
                  <a:bodyPr/>
                  <a:lstStyle/>
                  <a:p>
                    <a:fld id="{543C49C0-389A-42F6-84C3-14709E8A4ABE}"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802-41EE-BA13-B712C6AADDD6}"/>
                </c:ext>
              </c:extLst>
            </c:dLbl>
            <c:dLbl>
              <c:idx val="11"/>
              <c:tx>
                <c:rich>
                  <a:bodyPr/>
                  <a:lstStyle/>
                  <a:p>
                    <a:fld id="{607E4F7A-0BD3-43F3-8838-2B638BCC4563}"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802-41EE-BA13-B712C6AADDD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calculation!$AV$12:$AV$23</c:f>
              <c:numCache>
                <c:formatCode>yyyy\-mm\-dd;@</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calculation!$AW$12:$AW$23</c:f>
              <c:numCache>
                <c:formatCode>General</c:formatCode>
                <c:ptCount val="12"/>
                <c:pt idx="0">
                  <c:v>0</c:v>
                </c:pt>
                <c:pt idx="1">
                  <c:v>0</c:v>
                </c:pt>
                <c:pt idx="2">
                  <c:v>0</c:v>
                </c:pt>
                <c:pt idx="3">
                  <c:v>70</c:v>
                </c:pt>
                <c:pt idx="4">
                  <c:v>8</c:v>
                </c:pt>
                <c:pt idx="5">
                  <c:v>3</c:v>
                </c:pt>
                <c:pt idx="6">
                  <c:v>1</c:v>
                </c:pt>
                <c:pt idx="7">
                  <c:v>1</c:v>
                </c:pt>
                <c:pt idx="8">
                  <c:v>3</c:v>
                </c:pt>
                <c:pt idx="9">
                  <c:v>0</c:v>
                </c:pt>
                <c:pt idx="10">
                  <c:v>1</c:v>
                </c:pt>
                <c:pt idx="11">
                  <c:v>0</c:v>
                </c:pt>
              </c:numCache>
            </c:numRef>
          </c:val>
          <c:extLst>
            <c:ext xmlns:c15="http://schemas.microsoft.com/office/drawing/2012/chart" uri="{02D57815-91ED-43cb-92C2-25804820EDAC}">
              <c15:datalabelsRange>
                <c15:f>calculation!$BB$12:$BB$23</c15:f>
                <c15:dlblRangeCache>
                  <c:ptCount val="12"/>
                  <c:pt idx="3">
                    <c:v>24%</c:v>
                  </c:pt>
                  <c:pt idx="4">
                    <c:v>15%</c:v>
                  </c:pt>
                  <c:pt idx="5">
                    <c:v>12%</c:v>
                  </c:pt>
                  <c:pt idx="7">
                    <c:v>10%</c:v>
                  </c:pt>
                  <c:pt idx="8">
                    <c:v>43%</c:v>
                  </c:pt>
                  <c:pt idx="10">
                    <c:v>33%</c:v>
                  </c:pt>
                </c15:dlblRangeCache>
              </c15:datalabelsRange>
            </c:ext>
            <c:ext xmlns:c16="http://schemas.microsoft.com/office/drawing/2014/chart" uri="{C3380CC4-5D6E-409C-BE32-E72D297353CC}">
              <c16:uniqueId val="{0000000C-8802-41EE-BA13-B712C6AADDD6}"/>
            </c:ext>
          </c:extLst>
        </c:ser>
        <c:ser>
          <c:idx val="2"/>
          <c:order val="1"/>
          <c:tx>
            <c:strRef>
              <c:f>calculation!$AX$11</c:f>
              <c:strCache>
                <c:ptCount val="1"/>
                <c:pt idx="0">
                  <c:v>neutral</c:v>
                </c:pt>
              </c:strCache>
            </c:strRef>
          </c:tx>
          <c:spPr>
            <a:solidFill>
              <a:srgbClr val="F8F200"/>
            </a:solidFill>
            <a:ln>
              <a:solidFill>
                <a:srgbClr val="F8F200"/>
              </a:solidFill>
            </a:ln>
            <a:effectLst/>
          </c:spPr>
          <c:invertIfNegative val="0"/>
          <c:dLbls>
            <c:dLbl>
              <c:idx val="0"/>
              <c:tx>
                <c:rich>
                  <a:bodyPr/>
                  <a:lstStyle/>
                  <a:p>
                    <a:fld id="{56C71901-9B7A-47FC-80CF-19D0030F6B47}"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8802-41EE-BA13-B712C6AADDD6}"/>
                </c:ext>
              </c:extLst>
            </c:dLbl>
            <c:dLbl>
              <c:idx val="1"/>
              <c:tx>
                <c:rich>
                  <a:bodyPr/>
                  <a:lstStyle/>
                  <a:p>
                    <a:fld id="{DEB41754-8656-4879-B584-2F5670DFD2E3}"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8802-41EE-BA13-B712C6AADDD6}"/>
                </c:ext>
              </c:extLst>
            </c:dLbl>
            <c:dLbl>
              <c:idx val="2"/>
              <c:tx>
                <c:rich>
                  <a:bodyPr/>
                  <a:lstStyle/>
                  <a:p>
                    <a:fld id="{94391FCB-91DE-4038-A77D-B61B0856FB9E}"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8802-41EE-BA13-B712C6AADDD6}"/>
                </c:ext>
              </c:extLst>
            </c:dLbl>
            <c:dLbl>
              <c:idx val="3"/>
              <c:tx>
                <c:rich>
                  <a:bodyPr/>
                  <a:lstStyle/>
                  <a:p>
                    <a:fld id="{81DC5D70-ADCF-4D29-9585-0BF41F4812FE}"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8802-41EE-BA13-B712C6AADDD6}"/>
                </c:ext>
              </c:extLst>
            </c:dLbl>
            <c:dLbl>
              <c:idx val="4"/>
              <c:tx>
                <c:rich>
                  <a:bodyPr/>
                  <a:lstStyle/>
                  <a:p>
                    <a:fld id="{8D26CDFE-653A-4F6F-9F75-0C4B489A5DFC}"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8802-41EE-BA13-B712C6AADDD6}"/>
                </c:ext>
              </c:extLst>
            </c:dLbl>
            <c:dLbl>
              <c:idx val="5"/>
              <c:tx>
                <c:rich>
                  <a:bodyPr/>
                  <a:lstStyle/>
                  <a:p>
                    <a:fld id="{12D1321C-3D33-4A36-A0DF-C2CB258C50DA}"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8802-41EE-BA13-B712C6AADDD6}"/>
                </c:ext>
              </c:extLst>
            </c:dLbl>
            <c:dLbl>
              <c:idx val="6"/>
              <c:tx>
                <c:rich>
                  <a:bodyPr/>
                  <a:lstStyle/>
                  <a:p>
                    <a:fld id="{F99A475F-5F91-4817-90AD-EB50015AA467}"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8802-41EE-BA13-B712C6AADDD6}"/>
                </c:ext>
              </c:extLst>
            </c:dLbl>
            <c:dLbl>
              <c:idx val="7"/>
              <c:tx>
                <c:rich>
                  <a:bodyPr/>
                  <a:lstStyle/>
                  <a:p>
                    <a:fld id="{8F2A9B5D-DB26-4096-AC6D-D10489668261}"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8802-41EE-BA13-B712C6AADDD6}"/>
                </c:ext>
              </c:extLst>
            </c:dLbl>
            <c:dLbl>
              <c:idx val="8"/>
              <c:tx>
                <c:rich>
                  <a:bodyPr/>
                  <a:lstStyle/>
                  <a:p>
                    <a:fld id="{5C550C74-4624-4546-8324-F2E53A80227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8802-41EE-BA13-B712C6AADDD6}"/>
                </c:ext>
              </c:extLst>
            </c:dLbl>
            <c:dLbl>
              <c:idx val="9"/>
              <c:tx>
                <c:rich>
                  <a:bodyPr/>
                  <a:lstStyle/>
                  <a:p>
                    <a:fld id="{4BDA2CFA-6FE2-43FD-B849-3EA77E47CB74}"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8802-41EE-BA13-B712C6AADDD6}"/>
                </c:ext>
              </c:extLst>
            </c:dLbl>
            <c:dLbl>
              <c:idx val="10"/>
              <c:tx>
                <c:rich>
                  <a:bodyPr/>
                  <a:lstStyle/>
                  <a:p>
                    <a:fld id="{FA479D7E-7757-4358-98DF-5277637B094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8802-41EE-BA13-B712C6AADDD6}"/>
                </c:ext>
              </c:extLst>
            </c:dLbl>
            <c:dLbl>
              <c:idx val="11"/>
              <c:tx>
                <c:rich>
                  <a:bodyPr/>
                  <a:lstStyle/>
                  <a:p>
                    <a:fld id="{FAF67E63-4A9A-4030-8720-584A8A405CE1}"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8802-41EE-BA13-B712C6AADDD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calculation!$AV$12:$AV$23</c:f>
              <c:numCache>
                <c:formatCode>yyyy\-mm\-dd;@</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calculation!$AX$12:$AX$23</c:f>
              <c:numCache>
                <c:formatCode>General</c:formatCode>
                <c:ptCount val="12"/>
                <c:pt idx="0">
                  <c:v>0</c:v>
                </c:pt>
                <c:pt idx="1">
                  <c:v>0</c:v>
                </c:pt>
                <c:pt idx="2">
                  <c:v>0</c:v>
                </c:pt>
                <c:pt idx="3">
                  <c:v>17</c:v>
                </c:pt>
                <c:pt idx="4">
                  <c:v>7</c:v>
                </c:pt>
                <c:pt idx="5">
                  <c:v>3</c:v>
                </c:pt>
                <c:pt idx="6">
                  <c:v>1</c:v>
                </c:pt>
                <c:pt idx="7">
                  <c:v>0</c:v>
                </c:pt>
                <c:pt idx="8">
                  <c:v>1</c:v>
                </c:pt>
                <c:pt idx="9">
                  <c:v>0</c:v>
                </c:pt>
                <c:pt idx="10">
                  <c:v>0</c:v>
                </c:pt>
                <c:pt idx="11">
                  <c:v>0</c:v>
                </c:pt>
              </c:numCache>
            </c:numRef>
          </c:val>
          <c:extLst>
            <c:ext xmlns:c15="http://schemas.microsoft.com/office/drawing/2012/chart" uri="{02D57815-91ED-43cb-92C2-25804820EDAC}">
              <c15:datalabelsRange>
                <c15:f>calculation!$BC$12:$BC$23</c15:f>
                <c15:dlblRangeCache>
                  <c:ptCount val="12"/>
                  <c:pt idx="4">
                    <c:v>13%</c:v>
                  </c:pt>
                  <c:pt idx="5">
                    <c:v>12%</c:v>
                  </c:pt>
                  <c:pt idx="8">
                    <c:v>14%</c:v>
                  </c:pt>
                </c15:dlblRangeCache>
              </c15:datalabelsRange>
            </c:ext>
            <c:ext xmlns:c16="http://schemas.microsoft.com/office/drawing/2014/chart" uri="{C3380CC4-5D6E-409C-BE32-E72D297353CC}">
              <c16:uniqueId val="{00000019-8802-41EE-BA13-B712C6AADDD6}"/>
            </c:ext>
          </c:extLst>
        </c:ser>
        <c:ser>
          <c:idx val="3"/>
          <c:order val="2"/>
          <c:tx>
            <c:strRef>
              <c:f>calculation!$AY$11</c:f>
              <c:strCache>
                <c:ptCount val="1"/>
                <c:pt idx="0">
                  <c:v>negative</c:v>
                </c:pt>
              </c:strCache>
            </c:strRef>
          </c:tx>
          <c:spPr>
            <a:solidFill>
              <a:srgbClr val="F60000"/>
            </a:solidFill>
            <a:ln>
              <a:noFill/>
            </a:ln>
            <a:effectLst/>
          </c:spPr>
          <c:invertIfNegative val="0"/>
          <c:dLbls>
            <c:dLbl>
              <c:idx val="0"/>
              <c:tx>
                <c:rich>
                  <a:bodyPr/>
                  <a:lstStyle/>
                  <a:p>
                    <a:fld id="{454C757A-2BDE-470A-897A-7038C3DE4DBA}"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A-8802-41EE-BA13-B712C6AADDD6}"/>
                </c:ext>
              </c:extLst>
            </c:dLbl>
            <c:dLbl>
              <c:idx val="1"/>
              <c:tx>
                <c:rich>
                  <a:bodyPr/>
                  <a:lstStyle/>
                  <a:p>
                    <a:fld id="{8E492AB0-18C5-46E5-B8DD-2294F472A922}"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8802-41EE-BA13-B712C6AADDD6}"/>
                </c:ext>
              </c:extLst>
            </c:dLbl>
            <c:dLbl>
              <c:idx val="2"/>
              <c:tx>
                <c:rich>
                  <a:bodyPr/>
                  <a:lstStyle/>
                  <a:p>
                    <a:fld id="{A9293476-6588-4A69-9448-1F47A3CEC6D2}"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8802-41EE-BA13-B712C6AADDD6}"/>
                </c:ext>
              </c:extLst>
            </c:dLbl>
            <c:dLbl>
              <c:idx val="3"/>
              <c:tx>
                <c:rich>
                  <a:bodyPr/>
                  <a:lstStyle/>
                  <a:p>
                    <a:fld id="{11431B8B-7729-4519-8C5E-9499C46D793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8802-41EE-BA13-B712C6AADDD6}"/>
                </c:ext>
              </c:extLst>
            </c:dLbl>
            <c:dLbl>
              <c:idx val="4"/>
              <c:tx>
                <c:rich>
                  <a:bodyPr/>
                  <a:lstStyle/>
                  <a:p>
                    <a:fld id="{710EEF6F-F88E-4FCA-AC0B-EA21DB350D51}"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8802-41EE-BA13-B712C6AADDD6}"/>
                </c:ext>
              </c:extLst>
            </c:dLbl>
            <c:dLbl>
              <c:idx val="5"/>
              <c:tx>
                <c:rich>
                  <a:bodyPr/>
                  <a:lstStyle/>
                  <a:p>
                    <a:fld id="{93697DCC-8ADF-4FA8-A161-4942BA329CDE}"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8802-41EE-BA13-B712C6AADDD6}"/>
                </c:ext>
              </c:extLst>
            </c:dLbl>
            <c:dLbl>
              <c:idx val="6"/>
              <c:tx>
                <c:rich>
                  <a:bodyPr/>
                  <a:lstStyle/>
                  <a:p>
                    <a:fld id="{8845EFB1-A037-4D52-89E3-5D68F198BB7F}"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8802-41EE-BA13-B712C6AADDD6}"/>
                </c:ext>
              </c:extLst>
            </c:dLbl>
            <c:dLbl>
              <c:idx val="7"/>
              <c:tx>
                <c:rich>
                  <a:bodyPr/>
                  <a:lstStyle/>
                  <a:p>
                    <a:fld id="{0A7DBD4E-6669-4BA4-B43D-546C5CB5C3D7}"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8802-41EE-BA13-B712C6AADDD6}"/>
                </c:ext>
              </c:extLst>
            </c:dLbl>
            <c:dLbl>
              <c:idx val="8"/>
              <c:tx>
                <c:rich>
                  <a:bodyPr/>
                  <a:lstStyle/>
                  <a:p>
                    <a:fld id="{71344ED6-6C18-4EDD-8612-08C560F2F4E1}"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8802-41EE-BA13-B712C6AADDD6}"/>
                </c:ext>
              </c:extLst>
            </c:dLbl>
            <c:dLbl>
              <c:idx val="9"/>
              <c:tx>
                <c:rich>
                  <a:bodyPr/>
                  <a:lstStyle/>
                  <a:p>
                    <a:fld id="{7DD8EAE1-2620-4DC8-AE95-140B0DA8172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8802-41EE-BA13-B712C6AADDD6}"/>
                </c:ext>
              </c:extLst>
            </c:dLbl>
            <c:dLbl>
              <c:idx val="10"/>
              <c:tx>
                <c:rich>
                  <a:bodyPr/>
                  <a:lstStyle/>
                  <a:p>
                    <a:fld id="{28769E24-E4FE-46F4-A167-46FCF5D9F99E}"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8802-41EE-BA13-B712C6AADDD6}"/>
                </c:ext>
              </c:extLst>
            </c:dLbl>
            <c:dLbl>
              <c:idx val="11"/>
              <c:tx>
                <c:rich>
                  <a:bodyPr/>
                  <a:lstStyle/>
                  <a:p>
                    <a:fld id="{9EA8784A-CAD6-487B-A3A2-8924527213F7}"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8802-41EE-BA13-B712C6AADDD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calculation!$AV$12:$AV$23</c:f>
              <c:numCache>
                <c:formatCode>yyyy\-mm\-dd;@</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calculation!$AY$12:$AY$23</c:f>
              <c:numCache>
                <c:formatCode>General</c:formatCode>
                <c:ptCount val="12"/>
                <c:pt idx="0">
                  <c:v>0</c:v>
                </c:pt>
                <c:pt idx="1">
                  <c:v>0</c:v>
                </c:pt>
                <c:pt idx="2">
                  <c:v>0</c:v>
                </c:pt>
                <c:pt idx="3">
                  <c:v>199</c:v>
                </c:pt>
                <c:pt idx="4">
                  <c:v>38</c:v>
                </c:pt>
                <c:pt idx="5">
                  <c:v>19</c:v>
                </c:pt>
                <c:pt idx="6">
                  <c:v>10</c:v>
                </c:pt>
                <c:pt idx="7">
                  <c:v>9</c:v>
                </c:pt>
                <c:pt idx="8">
                  <c:v>3</c:v>
                </c:pt>
                <c:pt idx="9">
                  <c:v>2</c:v>
                </c:pt>
                <c:pt idx="10">
                  <c:v>2</c:v>
                </c:pt>
                <c:pt idx="11">
                  <c:v>0</c:v>
                </c:pt>
              </c:numCache>
            </c:numRef>
          </c:val>
          <c:extLst>
            <c:ext xmlns:c15="http://schemas.microsoft.com/office/drawing/2012/chart" uri="{02D57815-91ED-43cb-92C2-25804820EDAC}">
              <c15:datalabelsRange>
                <c15:f>calculation!$BD$12:$BD$23</c15:f>
                <c15:dlblRangeCache>
                  <c:ptCount val="12"/>
                  <c:pt idx="3">
                    <c:v>70%</c:v>
                  </c:pt>
                  <c:pt idx="4">
                    <c:v>72%</c:v>
                  </c:pt>
                  <c:pt idx="5">
                    <c:v>76%</c:v>
                  </c:pt>
                  <c:pt idx="6">
                    <c:v>83%</c:v>
                  </c:pt>
                  <c:pt idx="7">
                    <c:v>90%</c:v>
                  </c:pt>
                  <c:pt idx="8">
                    <c:v>43%</c:v>
                  </c:pt>
                  <c:pt idx="9">
                    <c:v>100%</c:v>
                  </c:pt>
                  <c:pt idx="10">
                    <c:v>67%</c:v>
                  </c:pt>
                </c15:dlblRangeCache>
              </c15:datalabelsRange>
            </c:ext>
            <c:ext xmlns:c16="http://schemas.microsoft.com/office/drawing/2014/chart" uri="{C3380CC4-5D6E-409C-BE32-E72D297353CC}">
              <c16:uniqueId val="{00000026-8802-41EE-BA13-B712C6AADDD6}"/>
            </c:ext>
          </c:extLst>
        </c:ser>
        <c:dLbls>
          <c:showLegendKey val="0"/>
          <c:showVal val="0"/>
          <c:showCatName val="0"/>
          <c:showSerName val="0"/>
          <c:showPercent val="0"/>
          <c:showBubbleSize val="0"/>
        </c:dLbls>
        <c:gapWidth val="75"/>
        <c:overlap val="100"/>
        <c:axId val="1105380432"/>
        <c:axId val="1247242688"/>
      </c:barChart>
      <c:lineChart>
        <c:grouping val="standard"/>
        <c:varyColors val="0"/>
        <c:ser>
          <c:idx val="1"/>
          <c:order val="3"/>
          <c:tx>
            <c:strRef>
              <c:f>calculation!$AV$9</c:f>
              <c:strCache>
                <c:ptCount val="1"/>
                <c:pt idx="0">
                  <c:v>Frequency</c:v>
                </c:pt>
              </c:strCache>
            </c:strRef>
          </c:tx>
          <c:spPr>
            <a:ln w="28575" cap="rnd">
              <a:solidFill>
                <a:schemeClr val="bg1">
                  <a:lumMod val="85000"/>
                </a:schemeClr>
              </a:solidFill>
              <a:round/>
            </a:ln>
            <a:effectLst/>
          </c:spPr>
          <c:marker>
            <c:symbol val="circle"/>
            <c:size val="5"/>
            <c:spPr>
              <a:solidFill>
                <a:schemeClr val="bg1">
                  <a:lumMod val="85000"/>
                </a:schemeClr>
              </a:solidFill>
              <a:ln w="9525">
                <a:solidFill>
                  <a:schemeClr val="bg1">
                    <a:lumMod val="85000"/>
                  </a:schemeClr>
                </a:solidFill>
              </a:ln>
              <a:effectLst/>
            </c:spPr>
          </c:marker>
          <c:cat>
            <c:numRef>
              <c:f>calculation!$AV$12:$AV$23</c:f>
              <c:numCache>
                <c:formatCode>yyyy\-mm\-dd;@</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calculation!$BF$12:$BF$23</c:f>
              <c:numCache>
                <c:formatCode>General</c:formatCode>
                <c:ptCount val="12"/>
              </c:numCache>
            </c:numRef>
          </c:val>
          <c:smooth val="0"/>
          <c:extLst>
            <c:ext xmlns:c16="http://schemas.microsoft.com/office/drawing/2014/chart" uri="{C3380CC4-5D6E-409C-BE32-E72D297353CC}">
              <c16:uniqueId val="{00000027-8802-41EE-BA13-B712C6AADDD6}"/>
            </c:ext>
          </c:extLst>
        </c:ser>
        <c:dLbls>
          <c:showLegendKey val="0"/>
          <c:showVal val="0"/>
          <c:showCatName val="0"/>
          <c:showSerName val="0"/>
          <c:showPercent val="0"/>
          <c:showBubbleSize val="0"/>
        </c:dLbls>
        <c:marker val="1"/>
        <c:smooth val="0"/>
        <c:axId val="1105380432"/>
        <c:axId val="1247242688"/>
      </c:lineChart>
      <c:dateAx>
        <c:axId val="1105380432"/>
        <c:scaling>
          <c:orientation val="minMax"/>
        </c:scaling>
        <c:delete val="0"/>
        <c:axPos val="b"/>
        <c:numFmt formatCode="yyyy\-mm\-d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242688"/>
        <c:crosses val="autoZero"/>
        <c:auto val="0"/>
        <c:lblOffset val="100"/>
        <c:baseTimeUnit val="months"/>
      </c:dateAx>
      <c:valAx>
        <c:axId val="1247242688"/>
        <c:scaling>
          <c:orientation val="minMax"/>
        </c:scaling>
        <c:delete val="1"/>
        <c:axPos val="l"/>
        <c:numFmt formatCode="0%" sourceLinked="1"/>
        <c:majorTickMark val="out"/>
        <c:minorTickMark val="none"/>
        <c:tickLblPos val="nextTo"/>
        <c:crossAx val="1105380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0"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calculation!$AJ$5</c:f>
          <c:strCache>
            <c:ptCount val="1"/>
            <c:pt idx="0">
              <c:v>Distribution Topic Period: 2024</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2173956674394613"/>
          <c:y val="0.11552411917629915"/>
          <c:w val="0.77826043325605387"/>
          <c:h val="0.77650592990568701"/>
        </c:manualLayout>
      </c:layout>
      <c:barChart>
        <c:barDir val="bar"/>
        <c:grouping val="percentStacked"/>
        <c:varyColors val="0"/>
        <c:ser>
          <c:idx val="0"/>
          <c:order val="0"/>
          <c:tx>
            <c:strRef>
              <c:f>calculation!$AJ$7</c:f>
              <c:strCache>
                <c:ptCount val="1"/>
                <c:pt idx="0">
                  <c:v>positive</c:v>
                </c:pt>
              </c:strCache>
            </c:strRef>
          </c:tx>
          <c:spPr>
            <a:solidFill>
              <a:srgbClr val="70CD53"/>
            </a:solidFill>
            <a:ln>
              <a:noFill/>
            </a:ln>
            <a:effectLst/>
          </c:spPr>
          <c:invertIfNegative val="0"/>
          <c:dLbls>
            <c:dLbl>
              <c:idx val="0"/>
              <c:tx>
                <c:rich>
                  <a:bodyPr/>
                  <a:lstStyle/>
                  <a:p>
                    <a:fld id="{9F071143-3E6C-44A8-A6A1-A5781D17ED0B}"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2A1F-4F82-9C55-FDD1D2D62BE4}"/>
                </c:ext>
              </c:extLst>
            </c:dLbl>
            <c:dLbl>
              <c:idx val="1"/>
              <c:tx>
                <c:rich>
                  <a:bodyPr/>
                  <a:lstStyle/>
                  <a:p>
                    <a:fld id="{36871582-A1FA-444F-A742-8ACF42223AC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2A1F-4F82-9C55-FDD1D2D62BE4}"/>
                </c:ext>
              </c:extLst>
            </c:dLbl>
            <c:dLbl>
              <c:idx val="2"/>
              <c:tx>
                <c:rich>
                  <a:bodyPr/>
                  <a:lstStyle/>
                  <a:p>
                    <a:fld id="{1FD891E2-4D83-4E55-88B4-829B62E71DA2}"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2A1F-4F82-9C55-FDD1D2D62BE4}"/>
                </c:ext>
              </c:extLst>
            </c:dLbl>
            <c:dLbl>
              <c:idx val="3"/>
              <c:tx>
                <c:rich>
                  <a:bodyPr/>
                  <a:lstStyle/>
                  <a:p>
                    <a:fld id="{44065D1D-E2EE-4266-AF32-B7EA0904F518}"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A1F-4F82-9C55-FDD1D2D62BE4}"/>
                </c:ext>
              </c:extLst>
            </c:dLbl>
            <c:dLbl>
              <c:idx val="4"/>
              <c:tx>
                <c:rich>
                  <a:bodyPr/>
                  <a:lstStyle/>
                  <a:p>
                    <a:fld id="{108D45D5-D1E3-4519-AA1E-423AA2B1AE1C}"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2A1F-4F82-9C55-FDD1D2D62BE4}"/>
                </c:ext>
              </c:extLst>
            </c:dLbl>
            <c:dLbl>
              <c:idx val="5"/>
              <c:tx>
                <c:rich>
                  <a:bodyPr/>
                  <a:lstStyle/>
                  <a:p>
                    <a:fld id="{0CAA5414-D668-413D-80C9-B02A9A94ED74}"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7BA-409D-BC10-43F3DF4824A8}"/>
                </c:ext>
              </c:extLst>
            </c:dLbl>
            <c:dLbl>
              <c:idx val="6"/>
              <c:tx>
                <c:rich>
                  <a:bodyPr/>
                  <a:lstStyle/>
                  <a:p>
                    <a:fld id="{E3D33EA8-9920-4A66-B48B-803D6ECE97C2}"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7BA-409D-BC10-43F3DF4824A8}"/>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calculation!$AI$8:$AI$16</c15:sqref>
                  </c15:fullRef>
                </c:ext>
              </c:extLst>
              <c:f>(calculation!$AI$8:$AI$12,calculation!$AI$15:$AI$16)</c:f>
              <c:strCache>
                <c:ptCount val="7"/>
                <c:pt idx="0">
                  <c:v>A</c:v>
                </c:pt>
                <c:pt idx="1">
                  <c:v>B</c:v>
                </c:pt>
                <c:pt idx="2">
                  <c:v>C</c:v>
                </c:pt>
                <c:pt idx="3">
                  <c:v>D</c:v>
                </c:pt>
                <c:pt idx="4">
                  <c:v>E</c:v>
                </c:pt>
                <c:pt idx="5">
                  <c:v>H</c:v>
                </c:pt>
                <c:pt idx="6">
                  <c:v>I</c:v>
                </c:pt>
              </c:strCache>
            </c:strRef>
          </c:cat>
          <c:val>
            <c:numRef>
              <c:extLst>
                <c:ext xmlns:c15="http://schemas.microsoft.com/office/drawing/2012/chart" uri="{02D57815-91ED-43cb-92C2-25804820EDAC}">
                  <c15:fullRef>
                    <c15:sqref>calculation!$AJ$8:$AJ$16</c15:sqref>
                  </c15:fullRef>
                </c:ext>
              </c:extLst>
              <c:f>(calculation!$AJ$8:$AJ$12,calculation!$AJ$15:$AJ$16)</c:f>
              <c:numCache>
                <c:formatCode>General</c:formatCode>
                <c:ptCount val="7"/>
                <c:pt idx="0">
                  <c:v>24</c:v>
                </c:pt>
                <c:pt idx="1">
                  <c:v>38</c:v>
                </c:pt>
                <c:pt idx="2">
                  <c:v>216</c:v>
                </c:pt>
                <c:pt idx="3">
                  <c:v>101</c:v>
                </c:pt>
                <c:pt idx="4">
                  <c:v>87</c:v>
                </c:pt>
                <c:pt idx="5">
                  <c:v>53</c:v>
                </c:pt>
                <c:pt idx="6">
                  <c:v>103</c:v>
                </c:pt>
              </c:numCache>
            </c:numRef>
          </c:val>
          <c:extLst>
            <c:ext xmlns:c15="http://schemas.microsoft.com/office/drawing/2012/chart" uri="{02D57815-91ED-43cb-92C2-25804820EDAC}">
              <c15:datalabelsRange>
                <c15:f>calculation!$AQ$8:$AQ$16</c15:f>
                <c15:dlblRangeCache>
                  <c:ptCount val="9"/>
                  <c:pt idx="0">
                    <c:v>13%</c:v>
                  </c:pt>
                  <c:pt idx="1">
                    <c:v>41%</c:v>
                  </c:pt>
                  <c:pt idx="2">
                    <c:v>30%</c:v>
                  </c:pt>
                  <c:pt idx="3">
                    <c:v>29%</c:v>
                  </c:pt>
                  <c:pt idx="4">
                    <c:v>22%</c:v>
                  </c:pt>
                  <c:pt idx="5">
                    <c:v>30%</c:v>
                  </c:pt>
                  <c:pt idx="6">
                    <c:v>38%</c:v>
                  </c:pt>
                  <c:pt idx="7">
                    <c:v>55%</c:v>
                  </c:pt>
                  <c:pt idx="8">
                    <c:v>28%</c:v>
                  </c:pt>
                </c15:dlblRangeCache>
              </c15:datalabelsRange>
            </c:ext>
            <c:ext xmlns:c16="http://schemas.microsoft.com/office/drawing/2014/chart" uri="{C3380CC4-5D6E-409C-BE32-E72D297353CC}">
              <c16:uniqueId val="{00000007-2A1F-4F82-9C55-FDD1D2D62BE4}"/>
            </c:ext>
          </c:extLst>
        </c:ser>
        <c:ser>
          <c:idx val="1"/>
          <c:order val="1"/>
          <c:tx>
            <c:strRef>
              <c:f>calculation!$AK$7</c:f>
              <c:strCache>
                <c:ptCount val="1"/>
                <c:pt idx="0">
                  <c:v>neutral</c:v>
                </c:pt>
              </c:strCache>
            </c:strRef>
          </c:tx>
          <c:spPr>
            <a:solidFill>
              <a:srgbClr val="F8F200"/>
            </a:solidFill>
            <a:ln>
              <a:noFill/>
            </a:ln>
            <a:effectLst/>
          </c:spPr>
          <c:invertIfNegative val="0"/>
          <c:dLbls>
            <c:dLbl>
              <c:idx val="0"/>
              <c:tx>
                <c:rich>
                  <a:bodyPr/>
                  <a:lstStyle/>
                  <a:p>
                    <a:fld id="{5AB812A1-57E8-4C03-9ADB-2BA11E266ADE}"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2A1F-4F82-9C55-FDD1D2D62BE4}"/>
                </c:ext>
              </c:extLst>
            </c:dLbl>
            <c:dLbl>
              <c:idx val="1"/>
              <c:tx>
                <c:rich>
                  <a:bodyPr/>
                  <a:lstStyle/>
                  <a:p>
                    <a:fld id="{A7F8DB03-BFD6-4221-B739-31757D70EDD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2A1F-4F82-9C55-FDD1D2D62BE4}"/>
                </c:ext>
              </c:extLst>
            </c:dLbl>
            <c:dLbl>
              <c:idx val="2"/>
              <c:tx>
                <c:rich>
                  <a:bodyPr/>
                  <a:lstStyle/>
                  <a:p>
                    <a:fld id="{5F6500BC-93C6-437F-A1C4-FD3847980D27}"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2A1F-4F82-9C55-FDD1D2D62BE4}"/>
                </c:ext>
              </c:extLst>
            </c:dLbl>
            <c:dLbl>
              <c:idx val="3"/>
              <c:tx>
                <c:rich>
                  <a:bodyPr/>
                  <a:lstStyle/>
                  <a:p>
                    <a:fld id="{86E62D3D-C8AF-412D-BC10-1B65ED7219FA}"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2A1F-4F82-9C55-FDD1D2D62BE4}"/>
                </c:ext>
              </c:extLst>
            </c:dLbl>
            <c:dLbl>
              <c:idx val="4"/>
              <c:tx>
                <c:rich>
                  <a:bodyPr/>
                  <a:lstStyle/>
                  <a:p>
                    <a:fld id="{DB70337E-44CC-4070-927E-300C7ADE20D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2A1F-4F82-9C55-FDD1D2D62BE4}"/>
                </c:ext>
              </c:extLst>
            </c:dLbl>
            <c:dLbl>
              <c:idx val="5"/>
              <c:tx>
                <c:rich>
                  <a:bodyPr/>
                  <a:lstStyle/>
                  <a:p>
                    <a:fld id="{151615AB-E571-4E24-8708-676D3A28D8F4}"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7BA-409D-BC10-43F3DF4824A8}"/>
                </c:ext>
              </c:extLst>
            </c:dLbl>
            <c:dLbl>
              <c:idx val="6"/>
              <c:tx>
                <c:rich>
                  <a:bodyPr/>
                  <a:lstStyle/>
                  <a:p>
                    <a:fld id="{6AB1DAAE-B078-480F-B016-54F027CB49BC}"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7BA-409D-BC10-43F3DF4824A8}"/>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calculation!$AI$8:$AI$16</c15:sqref>
                  </c15:fullRef>
                </c:ext>
              </c:extLst>
              <c:f>(calculation!$AI$8:$AI$12,calculation!$AI$15:$AI$16)</c:f>
              <c:strCache>
                <c:ptCount val="7"/>
                <c:pt idx="0">
                  <c:v>A</c:v>
                </c:pt>
                <c:pt idx="1">
                  <c:v>B</c:v>
                </c:pt>
                <c:pt idx="2">
                  <c:v>C</c:v>
                </c:pt>
                <c:pt idx="3">
                  <c:v>D</c:v>
                </c:pt>
                <c:pt idx="4">
                  <c:v>E</c:v>
                </c:pt>
                <c:pt idx="5">
                  <c:v>H</c:v>
                </c:pt>
                <c:pt idx="6">
                  <c:v>I</c:v>
                </c:pt>
              </c:strCache>
            </c:strRef>
          </c:cat>
          <c:val>
            <c:numRef>
              <c:extLst>
                <c:ext xmlns:c15="http://schemas.microsoft.com/office/drawing/2012/chart" uri="{02D57815-91ED-43cb-92C2-25804820EDAC}">
                  <c15:fullRef>
                    <c15:sqref>calculation!$AK$8:$AK$16</c15:sqref>
                  </c15:fullRef>
                </c:ext>
              </c:extLst>
              <c:f>(calculation!$AK$8:$AK$12,calculation!$AK$15:$AK$16)</c:f>
              <c:numCache>
                <c:formatCode>General</c:formatCode>
                <c:ptCount val="7"/>
                <c:pt idx="0">
                  <c:v>123</c:v>
                </c:pt>
                <c:pt idx="1">
                  <c:v>4</c:v>
                </c:pt>
                <c:pt idx="2">
                  <c:v>85</c:v>
                </c:pt>
                <c:pt idx="3">
                  <c:v>62</c:v>
                </c:pt>
                <c:pt idx="4">
                  <c:v>29</c:v>
                </c:pt>
                <c:pt idx="5">
                  <c:v>11</c:v>
                </c:pt>
                <c:pt idx="6">
                  <c:v>23</c:v>
                </c:pt>
              </c:numCache>
            </c:numRef>
          </c:val>
          <c:extLst>
            <c:ext xmlns:c15="http://schemas.microsoft.com/office/drawing/2012/chart" uri="{02D57815-91ED-43cb-92C2-25804820EDAC}">
              <c15:datalabelsRange>
                <c15:f>calculation!$AR$8:$AR$16</c15:f>
                <c15:dlblRangeCache>
                  <c:ptCount val="9"/>
                  <c:pt idx="0">
                    <c:v>67%</c:v>
                  </c:pt>
                  <c:pt idx="2">
                    <c:v>12%</c:v>
                  </c:pt>
                  <c:pt idx="3">
                    <c:v>18%</c:v>
                  </c:pt>
                  <c:pt idx="7">
                    <c:v>11%</c:v>
                  </c:pt>
                </c15:dlblRangeCache>
              </c15:datalabelsRange>
            </c:ext>
            <c:ext xmlns:c16="http://schemas.microsoft.com/office/drawing/2014/chart" uri="{C3380CC4-5D6E-409C-BE32-E72D297353CC}">
              <c16:uniqueId val="{0000000F-2A1F-4F82-9C55-FDD1D2D62BE4}"/>
            </c:ext>
          </c:extLst>
        </c:ser>
        <c:ser>
          <c:idx val="2"/>
          <c:order val="2"/>
          <c:tx>
            <c:strRef>
              <c:f>calculation!$AL$7</c:f>
              <c:strCache>
                <c:ptCount val="1"/>
                <c:pt idx="0">
                  <c:v>negative</c:v>
                </c:pt>
              </c:strCache>
            </c:strRef>
          </c:tx>
          <c:spPr>
            <a:solidFill>
              <a:srgbClr val="F60000"/>
            </a:solidFill>
            <a:ln>
              <a:noFill/>
            </a:ln>
            <a:effectLst/>
          </c:spPr>
          <c:invertIfNegative val="0"/>
          <c:dLbls>
            <c:dLbl>
              <c:idx val="0"/>
              <c:tx>
                <c:rich>
                  <a:bodyPr/>
                  <a:lstStyle/>
                  <a:p>
                    <a:fld id="{DC1ED651-1288-410E-80F4-ED3094E91A11}"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2A1F-4F82-9C55-FDD1D2D62BE4}"/>
                </c:ext>
              </c:extLst>
            </c:dLbl>
            <c:dLbl>
              <c:idx val="1"/>
              <c:tx>
                <c:rich>
                  <a:bodyPr/>
                  <a:lstStyle/>
                  <a:p>
                    <a:fld id="{24F19C55-1D85-46F6-91AF-AA02B9F77903}"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2A1F-4F82-9C55-FDD1D2D62BE4}"/>
                </c:ext>
              </c:extLst>
            </c:dLbl>
            <c:dLbl>
              <c:idx val="2"/>
              <c:tx>
                <c:rich>
                  <a:bodyPr/>
                  <a:lstStyle/>
                  <a:p>
                    <a:fld id="{3F2B2FAD-1C2E-4DBB-841C-0B066FB97F9E}"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2A1F-4F82-9C55-FDD1D2D62BE4}"/>
                </c:ext>
              </c:extLst>
            </c:dLbl>
            <c:dLbl>
              <c:idx val="3"/>
              <c:tx>
                <c:rich>
                  <a:bodyPr/>
                  <a:lstStyle/>
                  <a:p>
                    <a:fld id="{0E49B7B4-0E7B-4662-98C2-24CD2E547614}"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2A1F-4F82-9C55-FDD1D2D62BE4}"/>
                </c:ext>
              </c:extLst>
            </c:dLbl>
            <c:dLbl>
              <c:idx val="4"/>
              <c:tx>
                <c:rich>
                  <a:bodyPr/>
                  <a:lstStyle/>
                  <a:p>
                    <a:fld id="{21EA4530-237C-496D-AAE9-D987B17EBE9D}"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2A1F-4F82-9C55-FDD1D2D62BE4}"/>
                </c:ext>
              </c:extLst>
            </c:dLbl>
            <c:dLbl>
              <c:idx val="5"/>
              <c:tx>
                <c:rich>
                  <a:bodyPr/>
                  <a:lstStyle/>
                  <a:p>
                    <a:fld id="{C9C09D0C-9061-49EA-9B91-F5A205510E9D}"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7BA-409D-BC10-43F3DF4824A8}"/>
                </c:ext>
              </c:extLst>
            </c:dLbl>
            <c:dLbl>
              <c:idx val="6"/>
              <c:tx>
                <c:rich>
                  <a:bodyPr/>
                  <a:lstStyle/>
                  <a:p>
                    <a:fld id="{21ADD1F4-F7EC-47EA-82AB-A941105308B8}"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7BA-409D-BC10-43F3DF4824A8}"/>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calculation!$AI$8:$AI$16</c15:sqref>
                  </c15:fullRef>
                </c:ext>
              </c:extLst>
              <c:f>(calculation!$AI$8:$AI$12,calculation!$AI$15:$AI$16)</c:f>
              <c:strCache>
                <c:ptCount val="7"/>
                <c:pt idx="0">
                  <c:v>A</c:v>
                </c:pt>
                <c:pt idx="1">
                  <c:v>B</c:v>
                </c:pt>
                <c:pt idx="2">
                  <c:v>C</c:v>
                </c:pt>
                <c:pt idx="3">
                  <c:v>D</c:v>
                </c:pt>
                <c:pt idx="4">
                  <c:v>E</c:v>
                </c:pt>
                <c:pt idx="5">
                  <c:v>H</c:v>
                </c:pt>
                <c:pt idx="6">
                  <c:v>I</c:v>
                </c:pt>
              </c:strCache>
            </c:strRef>
          </c:cat>
          <c:val>
            <c:numRef>
              <c:extLst>
                <c:ext xmlns:c15="http://schemas.microsoft.com/office/drawing/2012/chart" uri="{02D57815-91ED-43cb-92C2-25804820EDAC}">
                  <c15:fullRef>
                    <c15:sqref>calculation!$AL$8:$AL$16</c15:sqref>
                  </c15:fullRef>
                </c:ext>
              </c:extLst>
              <c:f>(calculation!$AL$8:$AL$12,calculation!$AL$15:$AL$16)</c:f>
              <c:numCache>
                <c:formatCode>General</c:formatCode>
                <c:ptCount val="7"/>
                <c:pt idx="0">
                  <c:v>37</c:v>
                </c:pt>
                <c:pt idx="1">
                  <c:v>51</c:v>
                </c:pt>
                <c:pt idx="2">
                  <c:v>410</c:v>
                </c:pt>
                <c:pt idx="3">
                  <c:v>189</c:v>
                </c:pt>
                <c:pt idx="4">
                  <c:v>282</c:v>
                </c:pt>
                <c:pt idx="5">
                  <c:v>32</c:v>
                </c:pt>
                <c:pt idx="6">
                  <c:v>236</c:v>
                </c:pt>
              </c:numCache>
            </c:numRef>
          </c:val>
          <c:extLst>
            <c:ext xmlns:c15="http://schemas.microsoft.com/office/drawing/2012/chart" uri="{02D57815-91ED-43cb-92C2-25804820EDAC}">
              <c15:datalabelsRange>
                <c15:f>calculation!$AS$8:$AS$16</c15:f>
                <c15:dlblRangeCache>
                  <c:ptCount val="9"/>
                  <c:pt idx="0">
                    <c:v>20%</c:v>
                  </c:pt>
                  <c:pt idx="1">
                    <c:v>55%</c:v>
                  </c:pt>
                  <c:pt idx="2">
                    <c:v>58%</c:v>
                  </c:pt>
                  <c:pt idx="3">
                    <c:v>54%</c:v>
                  </c:pt>
                  <c:pt idx="4">
                    <c:v>71%</c:v>
                  </c:pt>
                  <c:pt idx="5">
                    <c:v>61%</c:v>
                  </c:pt>
                  <c:pt idx="6">
                    <c:v>53%</c:v>
                  </c:pt>
                  <c:pt idx="7">
                    <c:v>33%</c:v>
                  </c:pt>
                  <c:pt idx="8">
                    <c:v>65%</c:v>
                  </c:pt>
                </c15:dlblRangeCache>
              </c15:datalabelsRange>
            </c:ext>
            <c:ext xmlns:c16="http://schemas.microsoft.com/office/drawing/2014/chart" uri="{C3380CC4-5D6E-409C-BE32-E72D297353CC}">
              <c16:uniqueId val="{00000017-2A1F-4F82-9C55-FDD1D2D62BE4}"/>
            </c:ext>
          </c:extLst>
        </c:ser>
        <c:dLbls>
          <c:showLegendKey val="0"/>
          <c:showVal val="0"/>
          <c:showCatName val="0"/>
          <c:showSerName val="0"/>
          <c:showPercent val="0"/>
          <c:showBubbleSize val="0"/>
        </c:dLbls>
        <c:gapWidth val="75"/>
        <c:overlap val="100"/>
        <c:axId val="553695343"/>
        <c:axId val="553696303"/>
      </c:barChart>
      <c:catAx>
        <c:axId val="5536953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696303"/>
        <c:crosses val="autoZero"/>
        <c:auto val="1"/>
        <c:lblAlgn val="ctr"/>
        <c:lblOffset val="100"/>
        <c:noMultiLvlLbl val="0"/>
      </c:catAx>
      <c:valAx>
        <c:axId val="553696303"/>
        <c:scaling>
          <c:orientation val="minMax"/>
        </c:scaling>
        <c:delete val="1"/>
        <c:axPos val="b"/>
        <c:numFmt formatCode="0%" sourceLinked="1"/>
        <c:majorTickMark val="none"/>
        <c:minorTickMark val="none"/>
        <c:tickLblPos val="nextTo"/>
        <c:crossAx val="553695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calculation!$AJ$5</c:f>
          <c:strCache>
            <c:ptCount val="1"/>
            <c:pt idx="0">
              <c:v>Distribution Topic Period: 2024</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lotArea>
      <c:layout>
        <c:manualLayout>
          <c:layoutTarget val="inner"/>
          <c:xMode val="edge"/>
          <c:yMode val="edge"/>
          <c:x val="0.22173956674394613"/>
          <c:y val="0.11552411917629915"/>
          <c:w val="0.77826043325605387"/>
          <c:h val="0.77650592990568701"/>
        </c:manualLayout>
      </c:layout>
      <c:barChart>
        <c:barDir val="bar"/>
        <c:grouping val="stacked"/>
        <c:varyColors val="0"/>
        <c:ser>
          <c:idx val="0"/>
          <c:order val="0"/>
          <c:tx>
            <c:strRef>
              <c:f>calculation!$AJ$7</c:f>
              <c:strCache>
                <c:ptCount val="1"/>
                <c:pt idx="0">
                  <c:v>positive</c:v>
                </c:pt>
              </c:strCache>
            </c:strRef>
          </c:tx>
          <c:spPr>
            <a:solidFill>
              <a:srgbClr val="70CD53"/>
            </a:solidFill>
            <a:ln>
              <a:noFill/>
            </a:ln>
            <a:effectLst/>
          </c:spPr>
          <c:invertIfNegative val="0"/>
          <c:dLbls>
            <c:dLbl>
              <c:idx val="0"/>
              <c:tx>
                <c:rich>
                  <a:bodyPr/>
                  <a:lstStyle/>
                  <a:p>
                    <a:fld id="{E16C497E-7B16-4024-A27A-81C2BFE31C9C}"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36FB-4461-9285-7A06AB887C5B}"/>
                </c:ext>
              </c:extLst>
            </c:dLbl>
            <c:dLbl>
              <c:idx val="1"/>
              <c:tx>
                <c:rich>
                  <a:bodyPr/>
                  <a:lstStyle/>
                  <a:p>
                    <a:fld id="{2106728A-D76C-46D8-AF4F-91FADE793F42}"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36FB-4461-9285-7A06AB887C5B}"/>
                </c:ext>
              </c:extLst>
            </c:dLbl>
            <c:dLbl>
              <c:idx val="2"/>
              <c:tx>
                <c:rich>
                  <a:bodyPr/>
                  <a:lstStyle/>
                  <a:p>
                    <a:fld id="{F2987B85-BF1E-47E0-BC17-8AE9526570C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36FB-4461-9285-7A06AB887C5B}"/>
                </c:ext>
              </c:extLst>
            </c:dLbl>
            <c:dLbl>
              <c:idx val="3"/>
              <c:tx>
                <c:rich>
                  <a:bodyPr/>
                  <a:lstStyle/>
                  <a:p>
                    <a:fld id="{647048E1-1065-48C5-BDF4-4FA7CA2F455C}"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36FB-4461-9285-7A06AB887C5B}"/>
                </c:ext>
              </c:extLst>
            </c:dLbl>
            <c:dLbl>
              <c:idx val="4"/>
              <c:tx>
                <c:rich>
                  <a:bodyPr/>
                  <a:lstStyle/>
                  <a:p>
                    <a:fld id="{B1432E33-D8E9-4CA1-B915-38730A47AAF8}"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36FB-4461-9285-7A06AB887C5B}"/>
                </c:ext>
              </c:extLst>
            </c:dLbl>
            <c:dLbl>
              <c:idx val="5"/>
              <c:tx>
                <c:rich>
                  <a:bodyPr/>
                  <a:lstStyle/>
                  <a:p>
                    <a:fld id="{C4F801B3-2E2F-41A2-8339-89CE3A65FA6E}"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36FB-4461-9285-7A06AB887C5B}"/>
                </c:ext>
              </c:extLst>
            </c:dLbl>
            <c:dLbl>
              <c:idx val="6"/>
              <c:tx>
                <c:rich>
                  <a:bodyPr/>
                  <a:lstStyle/>
                  <a:p>
                    <a:fld id="{F333FF9A-BE49-45E4-A498-03C98C945BFB}"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36FB-4461-9285-7A06AB887C5B}"/>
                </c:ext>
              </c:extLst>
            </c:dLbl>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calculation!$AI$8:$AI$14</c:f>
              <c:strCache>
                <c:ptCount val="7"/>
                <c:pt idx="0">
                  <c:v>A</c:v>
                </c:pt>
                <c:pt idx="1">
                  <c:v>B</c:v>
                </c:pt>
                <c:pt idx="2">
                  <c:v>C</c:v>
                </c:pt>
                <c:pt idx="3">
                  <c:v>D</c:v>
                </c:pt>
                <c:pt idx="4">
                  <c:v>E</c:v>
                </c:pt>
                <c:pt idx="5">
                  <c:v>F</c:v>
                </c:pt>
                <c:pt idx="6">
                  <c:v>G</c:v>
                </c:pt>
              </c:strCache>
            </c:strRef>
          </c:cat>
          <c:val>
            <c:numRef>
              <c:f>calculation!$AJ$8:$AJ$14</c:f>
              <c:numCache>
                <c:formatCode>General</c:formatCode>
                <c:ptCount val="7"/>
                <c:pt idx="0">
                  <c:v>24</c:v>
                </c:pt>
                <c:pt idx="1">
                  <c:v>38</c:v>
                </c:pt>
                <c:pt idx="2">
                  <c:v>216</c:v>
                </c:pt>
                <c:pt idx="3">
                  <c:v>101</c:v>
                </c:pt>
                <c:pt idx="4">
                  <c:v>87</c:v>
                </c:pt>
                <c:pt idx="5">
                  <c:v>193</c:v>
                </c:pt>
                <c:pt idx="6">
                  <c:v>212</c:v>
                </c:pt>
              </c:numCache>
            </c:numRef>
          </c:val>
          <c:extLst>
            <c:ext xmlns:c15="http://schemas.microsoft.com/office/drawing/2012/chart" uri="{02D57815-91ED-43cb-92C2-25804820EDAC}">
              <c15:datalabelsRange>
                <c15:f>calculation!$AQ$8:$AQ$14</c15:f>
                <c15:dlblRangeCache>
                  <c:ptCount val="7"/>
                  <c:pt idx="0">
                    <c:v>13%</c:v>
                  </c:pt>
                  <c:pt idx="1">
                    <c:v>41%</c:v>
                  </c:pt>
                  <c:pt idx="2">
                    <c:v>30%</c:v>
                  </c:pt>
                  <c:pt idx="3">
                    <c:v>29%</c:v>
                  </c:pt>
                  <c:pt idx="4">
                    <c:v>22%</c:v>
                  </c:pt>
                  <c:pt idx="5">
                    <c:v>30%</c:v>
                  </c:pt>
                  <c:pt idx="6">
                    <c:v>38%</c:v>
                  </c:pt>
                </c15:dlblRangeCache>
              </c15:datalabelsRange>
            </c:ext>
            <c:ext xmlns:c16="http://schemas.microsoft.com/office/drawing/2014/chart" uri="{C3380CC4-5D6E-409C-BE32-E72D297353CC}">
              <c16:uniqueId val="{00000007-36FB-4461-9285-7A06AB887C5B}"/>
            </c:ext>
          </c:extLst>
        </c:ser>
        <c:ser>
          <c:idx val="1"/>
          <c:order val="1"/>
          <c:tx>
            <c:strRef>
              <c:f>calculation!$AK$7</c:f>
              <c:strCache>
                <c:ptCount val="1"/>
                <c:pt idx="0">
                  <c:v>neutral</c:v>
                </c:pt>
              </c:strCache>
            </c:strRef>
          </c:tx>
          <c:spPr>
            <a:solidFill>
              <a:srgbClr val="F8F200"/>
            </a:solidFill>
            <a:ln>
              <a:noFill/>
            </a:ln>
            <a:effectLst/>
          </c:spPr>
          <c:invertIfNegative val="0"/>
          <c:dLbls>
            <c:dLbl>
              <c:idx val="0"/>
              <c:tx>
                <c:rich>
                  <a:bodyPr/>
                  <a:lstStyle/>
                  <a:p>
                    <a:fld id="{2E4F0768-225D-433F-B8DA-E526B1EF915B}"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36FB-4461-9285-7A06AB887C5B}"/>
                </c:ext>
              </c:extLst>
            </c:dLbl>
            <c:dLbl>
              <c:idx val="1"/>
              <c:tx>
                <c:rich>
                  <a:bodyPr/>
                  <a:lstStyle/>
                  <a:p>
                    <a:fld id="{F8D4F082-49FB-4847-9764-185465C5EEF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36FB-4461-9285-7A06AB887C5B}"/>
                </c:ext>
              </c:extLst>
            </c:dLbl>
            <c:dLbl>
              <c:idx val="2"/>
              <c:tx>
                <c:rich>
                  <a:bodyPr/>
                  <a:lstStyle/>
                  <a:p>
                    <a:fld id="{BD62D976-0431-45A5-9798-03FA0D94D31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36FB-4461-9285-7A06AB887C5B}"/>
                </c:ext>
              </c:extLst>
            </c:dLbl>
            <c:dLbl>
              <c:idx val="3"/>
              <c:tx>
                <c:rich>
                  <a:bodyPr/>
                  <a:lstStyle/>
                  <a:p>
                    <a:fld id="{68F369DF-46AE-4956-A397-DE954EF29EED}"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36FB-4461-9285-7A06AB887C5B}"/>
                </c:ext>
              </c:extLst>
            </c:dLbl>
            <c:dLbl>
              <c:idx val="4"/>
              <c:tx>
                <c:rich>
                  <a:bodyPr/>
                  <a:lstStyle/>
                  <a:p>
                    <a:fld id="{3C21192B-D1E9-4674-A060-C85D87A7CC3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36FB-4461-9285-7A06AB887C5B}"/>
                </c:ext>
              </c:extLst>
            </c:dLbl>
            <c:dLbl>
              <c:idx val="5"/>
              <c:tx>
                <c:rich>
                  <a:bodyPr/>
                  <a:lstStyle/>
                  <a:p>
                    <a:fld id="{72C11EDD-1077-4377-AADE-D3808A41CC5D}"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36FB-4461-9285-7A06AB887C5B}"/>
                </c:ext>
              </c:extLst>
            </c:dLbl>
            <c:dLbl>
              <c:idx val="6"/>
              <c:tx>
                <c:rich>
                  <a:bodyPr/>
                  <a:lstStyle/>
                  <a:p>
                    <a:fld id="{2D1F683D-2247-48BC-8317-3BC7134F0E88}"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36FB-4461-9285-7A06AB887C5B}"/>
                </c:ext>
              </c:extLst>
            </c:dLbl>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calculation!$AI$8:$AI$14</c:f>
              <c:strCache>
                <c:ptCount val="7"/>
                <c:pt idx="0">
                  <c:v>A</c:v>
                </c:pt>
                <c:pt idx="1">
                  <c:v>B</c:v>
                </c:pt>
                <c:pt idx="2">
                  <c:v>C</c:v>
                </c:pt>
                <c:pt idx="3">
                  <c:v>D</c:v>
                </c:pt>
                <c:pt idx="4">
                  <c:v>E</c:v>
                </c:pt>
                <c:pt idx="5">
                  <c:v>F</c:v>
                </c:pt>
                <c:pt idx="6">
                  <c:v>G</c:v>
                </c:pt>
              </c:strCache>
            </c:strRef>
          </c:cat>
          <c:val>
            <c:numRef>
              <c:f>calculation!$AK$8:$AK$14</c:f>
              <c:numCache>
                <c:formatCode>General</c:formatCode>
                <c:ptCount val="7"/>
                <c:pt idx="0">
                  <c:v>123</c:v>
                </c:pt>
                <c:pt idx="1">
                  <c:v>4</c:v>
                </c:pt>
                <c:pt idx="2">
                  <c:v>85</c:v>
                </c:pt>
                <c:pt idx="3">
                  <c:v>62</c:v>
                </c:pt>
                <c:pt idx="4">
                  <c:v>29</c:v>
                </c:pt>
                <c:pt idx="5">
                  <c:v>59</c:v>
                </c:pt>
                <c:pt idx="6">
                  <c:v>54</c:v>
                </c:pt>
              </c:numCache>
            </c:numRef>
          </c:val>
          <c:extLst>
            <c:ext xmlns:c15="http://schemas.microsoft.com/office/drawing/2012/chart" uri="{02D57815-91ED-43cb-92C2-25804820EDAC}">
              <c15:datalabelsRange>
                <c15:f>calculation!$AR$8:$AR$14</c15:f>
                <c15:dlblRangeCache>
                  <c:ptCount val="7"/>
                  <c:pt idx="0">
                    <c:v>67%</c:v>
                  </c:pt>
                  <c:pt idx="2">
                    <c:v>12%</c:v>
                  </c:pt>
                  <c:pt idx="3">
                    <c:v>18%</c:v>
                  </c:pt>
                </c15:dlblRangeCache>
              </c15:datalabelsRange>
            </c:ext>
            <c:ext xmlns:c16="http://schemas.microsoft.com/office/drawing/2014/chart" uri="{C3380CC4-5D6E-409C-BE32-E72D297353CC}">
              <c16:uniqueId val="{0000000F-36FB-4461-9285-7A06AB887C5B}"/>
            </c:ext>
          </c:extLst>
        </c:ser>
        <c:ser>
          <c:idx val="2"/>
          <c:order val="2"/>
          <c:tx>
            <c:strRef>
              <c:f>calculation!$AL$7</c:f>
              <c:strCache>
                <c:ptCount val="1"/>
                <c:pt idx="0">
                  <c:v>negative</c:v>
                </c:pt>
              </c:strCache>
            </c:strRef>
          </c:tx>
          <c:spPr>
            <a:solidFill>
              <a:srgbClr val="F60000"/>
            </a:solidFill>
            <a:ln>
              <a:noFill/>
            </a:ln>
            <a:effectLst/>
          </c:spPr>
          <c:invertIfNegative val="0"/>
          <c:dLbls>
            <c:dLbl>
              <c:idx val="0"/>
              <c:tx>
                <c:rich>
                  <a:bodyPr/>
                  <a:lstStyle/>
                  <a:p>
                    <a:fld id="{C1046656-792B-4EB0-A70C-445748953EC8}"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36FB-4461-9285-7A06AB887C5B}"/>
                </c:ext>
              </c:extLst>
            </c:dLbl>
            <c:dLbl>
              <c:idx val="1"/>
              <c:tx>
                <c:rich>
                  <a:bodyPr/>
                  <a:lstStyle/>
                  <a:p>
                    <a:fld id="{E29BFABA-D829-46E3-9B49-738A54421F8B}"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36FB-4461-9285-7A06AB887C5B}"/>
                </c:ext>
              </c:extLst>
            </c:dLbl>
            <c:dLbl>
              <c:idx val="2"/>
              <c:tx>
                <c:rich>
                  <a:bodyPr/>
                  <a:lstStyle/>
                  <a:p>
                    <a:fld id="{3E43100A-A4C9-49AA-A6D2-DC418A69B3EB}"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36FB-4461-9285-7A06AB887C5B}"/>
                </c:ext>
              </c:extLst>
            </c:dLbl>
            <c:dLbl>
              <c:idx val="3"/>
              <c:tx>
                <c:rich>
                  <a:bodyPr/>
                  <a:lstStyle/>
                  <a:p>
                    <a:fld id="{1449C154-5988-40BB-8C37-AD5598F0F64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36FB-4461-9285-7A06AB887C5B}"/>
                </c:ext>
              </c:extLst>
            </c:dLbl>
            <c:dLbl>
              <c:idx val="4"/>
              <c:tx>
                <c:rich>
                  <a:bodyPr/>
                  <a:lstStyle/>
                  <a:p>
                    <a:fld id="{EDB94AE2-3F31-4A69-8E50-A362633E214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36FB-4461-9285-7A06AB887C5B}"/>
                </c:ext>
              </c:extLst>
            </c:dLbl>
            <c:dLbl>
              <c:idx val="5"/>
              <c:tx>
                <c:rich>
                  <a:bodyPr/>
                  <a:lstStyle/>
                  <a:p>
                    <a:fld id="{2CA54A3F-93F8-409B-B2AC-0025F96D7AAF}"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36FB-4461-9285-7A06AB887C5B}"/>
                </c:ext>
              </c:extLst>
            </c:dLbl>
            <c:dLbl>
              <c:idx val="6"/>
              <c:tx>
                <c:rich>
                  <a:bodyPr/>
                  <a:lstStyle/>
                  <a:p>
                    <a:fld id="{4425C8C1-6D38-4E57-8D7C-CBD6E94F51EE}"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36FB-4461-9285-7A06AB887C5B}"/>
                </c:ext>
              </c:extLst>
            </c:dLbl>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calculation!$AI$8:$AI$14</c:f>
              <c:strCache>
                <c:ptCount val="7"/>
                <c:pt idx="0">
                  <c:v>A</c:v>
                </c:pt>
                <c:pt idx="1">
                  <c:v>B</c:v>
                </c:pt>
                <c:pt idx="2">
                  <c:v>C</c:v>
                </c:pt>
                <c:pt idx="3">
                  <c:v>D</c:v>
                </c:pt>
                <c:pt idx="4">
                  <c:v>E</c:v>
                </c:pt>
                <c:pt idx="5">
                  <c:v>F</c:v>
                </c:pt>
                <c:pt idx="6">
                  <c:v>G</c:v>
                </c:pt>
              </c:strCache>
            </c:strRef>
          </c:cat>
          <c:val>
            <c:numRef>
              <c:f>calculation!$AL$8:$AL$14</c:f>
              <c:numCache>
                <c:formatCode>General</c:formatCode>
                <c:ptCount val="7"/>
                <c:pt idx="0">
                  <c:v>37</c:v>
                </c:pt>
                <c:pt idx="1">
                  <c:v>51</c:v>
                </c:pt>
                <c:pt idx="2">
                  <c:v>410</c:v>
                </c:pt>
                <c:pt idx="3">
                  <c:v>189</c:v>
                </c:pt>
                <c:pt idx="4">
                  <c:v>282</c:v>
                </c:pt>
                <c:pt idx="5">
                  <c:v>397</c:v>
                </c:pt>
                <c:pt idx="6">
                  <c:v>296</c:v>
                </c:pt>
              </c:numCache>
            </c:numRef>
          </c:val>
          <c:extLst>
            <c:ext xmlns:c15="http://schemas.microsoft.com/office/drawing/2012/chart" uri="{02D57815-91ED-43cb-92C2-25804820EDAC}">
              <c15:datalabelsRange>
                <c15:f>calculation!$AS$8:$AS$14</c15:f>
                <c15:dlblRangeCache>
                  <c:ptCount val="7"/>
                  <c:pt idx="0">
                    <c:v>20%</c:v>
                  </c:pt>
                  <c:pt idx="1">
                    <c:v>55%</c:v>
                  </c:pt>
                  <c:pt idx="2">
                    <c:v>58%</c:v>
                  </c:pt>
                  <c:pt idx="3">
                    <c:v>54%</c:v>
                  </c:pt>
                  <c:pt idx="4">
                    <c:v>71%</c:v>
                  </c:pt>
                  <c:pt idx="5">
                    <c:v>61%</c:v>
                  </c:pt>
                  <c:pt idx="6">
                    <c:v>53%</c:v>
                  </c:pt>
                </c15:dlblRangeCache>
              </c15:datalabelsRange>
            </c:ext>
            <c:ext xmlns:c16="http://schemas.microsoft.com/office/drawing/2014/chart" uri="{C3380CC4-5D6E-409C-BE32-E72D297353CC}">
              <c16:uniqueId val="{00000017-36FB-4461-9285-7A06AB887C5B}"/>
            </c:ext>
          </c:extLst>
        </c:ser>
        <c:ser>
          <c:idx val="3"/>
          <c:order val="3"/>
          <c:tx>
            <c:strRef>
              <c:f>calculation!$AP$7</c:f>
              <c:strCache>
                <c:ptCount val="1"/>
                <c:pt idx="0">
                  <c:v>dummy</c:v>
                </c:pt>
              </c:strCache>
            </c:strRef>
          </c:tx>
          <c:spPr>
            <a:noFill/>
            <a:ln>
              <a:noFill/>
            </a:ln>
            <a:effectLst/>
          </c:spPr>
          <c:invertIfNegative val="0"/>
          <c:dLbls>
            <c:dLbl>
              <c:idx val="0"/>
              <c:tx>
                <c:rich>
                  <a:bodyPr/>
                  <a:lstStyle/>
                  <a:p>
                    <a:fld id="{61586F27-1971-451A-B522-431E2AED2B74}"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36FB-4461-9285-7A06AB887C5B}"/>
                </c:ext>
              </c:extLst>
            </c:dLbl>
            <c:dLbl>
              <c:idx val="1"/>
              <c:tx>
                <c:rich>
                  <a:bodyPr/>
                  <a:lstStyle/>
                  <a:p>
                    <a:fld id="{1F914D0E-48EA-4DFB-8DDF-0D970A86940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36FB-4461-9285-7A06AB887C5B}"/>
                </c:ext>
              </c:extLst>
            </c:dLbl>
            <c:dLbl>
              <c:idx val="2"/>
              <c:tx>
                <c:rich>
                  <a:bodyPr/>
                  <a:lstStyle/>
                  <a:p>
                    <a:fld id="{AE44791B-D02F-4BF4-84B1-A37E41AD07CB}"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36FB-4461-9285-7A06AB887C5B}"/>
                </c:ext>
              </c:extLst>
            </c:dLbl>
            <c:dLbl>
              <c:idx val="3"/>
              <c:tx>
                <c:rich>
                  <a:bodyPr/>
                  <a:lstStyle/>
                  <a:p>
                    <a:fld id="{FB40BB1E-085C-400B-A54D-575E04EBE354}"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36FB-4461-9285-7A06AB887C5B}"/>
                </c:ext>
              </c:extLst>
            </c:dLbl>
            <c:dLbl>
              <c:idx val="4"/>
              <c:tx>
                <c:rich>
                  <a:bodyPr/>
                  <a:lstStyle/>
                  <a:p>
                    <a:fld id="{50BF9A21-ACF2-4483-8127-191AC30B0D68}"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36FB-4461-9285-7A06AB887C5B}"/>
                </c:ext>
              </c:extLst>
            </c:dLbl>
            <c:dLbl>
              <c:idx val="5"/>
              <c:tx>
                <c:rich>
                  <a:bodyPr/>
                  <a:lstStyle/>
                  <a:p>
                    <a:fld id="{EAAEA342-FFC5-4145-8689-ED423C057514}"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36FB-4461-9285-7A06AB887C5B}"/>
                </c:ext>
              </c:extLst>
            </c:dLbl>
            <c:dLbl>
              <c:idx val="6"/>
              <c:tx>
                <c:rich>
                  <a:bodyPr/>
                  <a:lstStyle/>
                  <a:p>
                    <a:fld id="{47F73B6E-3AB6-4205-BCB7-F1DDC0B33E1D}"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36FB-4461-9285-7A06AB887C5B}"/>
                </c:ext>
              </c:extLst>
            </c:dLbl>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val>
            <c:numRef>
              <c:f>calculation!$AP$8:$AP$14</c:f>
              <c:numCache>
                <c:formatCode>General</c:formatCode>
                <c:ptCount val="7"/>
                <c:pt idx="0">
                  <c:v>0.25</c:v>
                </c:pt>
                <c:pt idx="1">
                  <c:v>0.25</c:v>
                </c:pt>
                <c:pt idx="2">
                  <c:v>0.25</c:v>
                </c:pt>
                <c:pt idx="3">
                  <c:v>0.25</c:v>
                </c:pt>
                <c:pt idx="4">
                  <c:v>0.25</c:v>
                </c:pt>
                <c:pt idx="5">
                  <c:v>0.25</c:v>
                </c:pt>
                <c:pt idx="6">
                  <c:v>0.25</c:v>
                </c:pt>
              </c:numCache>
            </c:numRef>
          </c:val>
          <c:extLst>
            <c:ext xmlns:c15="http://schemas.microsoft.com/office/drawing/2012/chart" uri="{02D57815-91ED-43cb-92C2-25804820EDAC}">
              <c15:datalabelsRange>
                <c15:f>calculation!$AO$8:$AO$14</c15:f>
                <c15:dlblRangeCache>
                  <c:ptCount val="7"/>
                  <c:pt idx="0">
                    <c:v>184</c:v>
                  </c:pt>
                  <c:pt idx="2">
                    <c:v>711</c:v>
                  </c:pt>
                  <c:pt idx="3">
                    <c:v>352</c:v>
                  </c:pt>
                  <c:pt idx="4">
                    <c:v>398</c:v>
                  </c:pt>
                  <c:pt idx="5">
                    <c:v>649</c:v>
                  </c:pt>
                  <c:pt idx="6">
                    <c:v>562</c:v>
                  </c:pt>
                </c15:dlblRangeCache>
              </c15:datalabelsRange>
            </c:ext>
            <c:ext xmlns:c16="http://schemas.microsoft.com/office/drawing/2014/chart" uri="{C3380CC4-5D6E-409C-BE32-E72D297353CC}">
              <c16:uniqueId val="{0000001F-36FB-4461-9285-7A06AB887C5B}"/>
            </c:ext>
          </c:extLst>
        </c:ser>
        <c:dLbls>
          <c:showLegendKey val="0"/>
          <c:showVal val="0"/>
          <c:showCatName val="0"/>
          <c:showSerName val="0"/>
          <c:showPercent val="0"/>
          <c:showBubbleSize val="0"/>
        </c:dLbls>
        <c:gapWidth val="75"/>
        <c:overlap val="100"/>
        <c:axId val="553695343"/>
        <c:axId val="553696303"/>
      </c:barChart>
      <c:catAx>
        <c:axId val="5536953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553696303"/>
        <c:crosses val="autoZero"/>
        <c:auto val="1"/>
        <c:lblAlgn val="ctr"/>
        <c:lblOffset val="100"/>
        <c:noMultiLvlLbl val="0"/>
      </c:catAx>
      <c:valAx>
        <c:axId val="553696303"/>
        <c:scaling>
          <c:orientation val="minMax"/>
        </c:scaling>
        <c:delete val="1"/>
        <c:axPos val="b"/>
        <c:numFmt formatCode="General" sourceLinked="1"/>
        <c:majorTickMark val="none"/>
        <c:minorTickMark val="none"/>
        <c:tickLblPos val="nextTo"/>
        <c:crossAx val="553695343"/>
        <c:crosses val="autoZero"/>
        <c:crossBetween val="between"/>
      </c:valAx>
      <c:spPr>
        <a:noFill/>
        <a:ln>
          <a:noFill/>
        </a:ln>
        <a:effectLst/>
      </c:spPr>
    </c:plotArea>
    <c:legend>
      <c:legendPos val="b"/>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12700" cap="flat" cmpd="sng" algn="ctr">
      <a:solidFill>
        <a:schemeClr val="dk1">
          <a:shade val="15000"/>
        </a:schemeClr>
      </a:solid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calculation!$AW$11</c:f>
              <c:strCache>
                <c:ptCount val="1"/>
                <c:pt idx="0">
                  <c:v>positive</c:v>
                </c:pt>
              </c:strCache>
            </c:strRef>
          </c:tx>
          <c:spPr>
            <a:solidFill>
              <a:srgbClr val="70CD53"/>
            </a:solidFill>
            <a:ln>
              <a:solidFill>
                <a:srgbClr val="70CD53"/>
              </a:solidFill>
            </a:ln>
            <a:effectLst/>
          </c:spPr>
          <c:invertIfNegative val="0"/>
          <c:dLbls>
            <c:dLbl>
              <c:idx val="0"/>
              <c:tx>
                <c:rich>
                  <a:bodyPr/>
                  <a:lstStyle/>
                  <a:p>
                    <a:fld id="{E3EF69CF-F632-433D-9720-F6C75FEB4405}"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45C1-4203-A80C-DDB72FDA0E8C}"/>
                </c:ext>
              </c:extLst>
            </c:dLbl>
            <c:dLbl>
              <c:idx val="1"/>
              <c:tx>
                <c:rich>
                  <a:bodyPr/>
                  <a:lstStyle/>
                  <a:p>
                    <a:fld id="{527F7B45-EDCE-4978-99FF-D6A53A5905E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45C1-4203-A80C-DDB72FDA0E8C}"/>
                </c:ext>
              </c:extLst>
            </c:dLbl>
            <c:dLbl>
              <c:idx val="2"/>
              <c:tx>
                <c:rich>
                  <a:bodyPr/>
                  <a:lstStyle/>
                  <a:p>
                    <a:fld id="{32F1AD97-4428-49F9-A1C7-AF78423B1B0D}"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45C1-4203-A80C-DDB72FDA0E8C}"/>
                </c:ext>
              </c:extLst>
            </c:dLbl>
            <c:dLbl>
              <c:idx val="3"/>
              <c:tx>
                <c:rich>
                  <a:bodyPr/>
                  <a:lstStyle/>
                  <a:p>
                    <a:fld id="{2EB4B193-B661-44F2-A614-EC42A802A0BB}"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45C1-4203-A80C-DDB72FDA0E8C}"/>
                </c:ext>
              </c:extLst>
            </c:dLbl>
            <c:dLbl>
              <c:idx val="4"/>
              <c:tx>
                <c:rich>
                  <a:bodyPr/>
                  <a:lstStyle/>
                  <a:p>
                    <a:fld id="{A5727685-9A7F-4A3D-97BA-5F607849DE9B}"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45C1-4203-A80C-DDB72FDA0E8C}"/>
                </c:ext>
              </c:extLst>
            </c:dLbl>
            <c:dLbl>
              <c:idx val="5"/>
              <c:tx>
                <c:rich>
                  <a:bodyPr/>
                  <a:lstStyle/>
                  <a:p>
                    <a:fld id="{A624E44F-2C91-4CF7-908C-998E0035E4DF}"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45C1-4203-A80C-DDB72FDA0E8C}"/>
                </c:ext>
              </c:extLst>
            </c:dLbl>
            <c:dLbl>
              <c:idx val="6"/>
              <c:tx>
                <c:rich>
                  <a:bodyPr/>
                  <a:lstStyle/>
                  <a:p>
                    <a:fld id="{B462D7F3-AEEC-4137-BA69-74E144306E3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45C1-4203-A80C-DDB72FDA0E8C}"/>
                </c:ext>
              </c:extLst>
            </c:dLbl>
            <c:dLbl>
              <c:idx val="7"/>
              <c:tx>
                <c:rich>
                  <a:bodyPr/>
                  <a:lstStyle/>
                  <a:p>
                    <a:fld id="{C4090698-CC1E-4E44-A956-163F87D8359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45C1-4203-A80C-DDB72FDA0E8C}"/>
                </c:ext>
              </c:extLst>
            </c:dLbl>
            <c:dLbl>
              <c:idx val="8"/>
              <c:tx>
                <c:rich>
                  <a:bodyPr/>
                  <a:lstStyle/>
                  <a:p>
                    <a:fld id="{D2161EAF-AC57-4443-B641-8443FF75D562}"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45C1-4203-A80C-DDB72FDA0E8C}"/>
                </c:ext>
              </c:extLst>
            </c:dLbl>
            <c:dLbl>
              <c:idx val="9"/>
              <c:tx>
                <c:rich>
                  <a:bodyPr/>
                  <a:lstStyle/>
                  <a:p>
                    <a:fld id="{B8B682E3-9D6A-46BF-8145-D86F6A20D05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45C1-4203-A80C-DDB72FDA0E8C}"/>
                </c:ext>
              </c:extLst>
            </c:dLbl>
            <c:dLbl>
              <c:idx val="10"/>
              <c:tx>
                <c:rich>
                  <a:bodyPr/>
                  <a:lstStyle/>
                  <a:p>
                    <a:fld id="{F6EB542B-54D7-4305-BC8A-079CAF8A5FA4}"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45C1-4203-A80C-DDB72FDA0E8C}"/>
                </c:ext>
              </c:extLst>
            </c:dLbl>
            <c:dLbl>
              <c:idx val="11"/>
              <c:tx>
                <c:rich>
                  <a:bodyPr/>
                  <a:lstStyle/>
                  <a:p>
                    <a:fld id="{BFEBB43F-20DE-44D6-9008-0BA433FC9EED}"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45C1-4203-A80C-DDB72FDA0E8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calculation!$AV$12:$AV$23</c:f>
              <c:numCache>
                <c:formatCode>yyyy\-mm\-dd;@</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calculation!$AW$12:$AW$23</c:f>
              <c:numCache>
                <c:formatCode>General</c:formatCode>
                <c:ptCount val="12"/>
                <c:pt idx="0">
                  <c:v>0</c:v>
                </c:pt>
                <c:pt idx="1">
                  <c:v>0</c:v>
                </c:pt>
                <c:pt idx="2">
                  <c:v>0</c:v>
                </c:pt>
                <c:pt idx="3">
                  <c:v>70</c:v>
                </c:pt>
                <c:pt idx="4">
                  <c:v>8</c:v>
                </c:pt>
                <c:pt idx="5">
                  <c:v>3</c:v>
                </c:pt>
                <c:pt idx="6">
                  <c:v>1</c:v>
                </c:pt>
                <c:pt idx="7">
                  <c:v>1</c:v>
                </c:pt>
                <c:pt idx="8">
                  <c:v>3</c:v>
                </c:pt>
                <c:pt idx="9">
                  <c:v>0</c:v>
                </c:pt>
                <c:pt idx="10">
                  <c:v>1</c:v>
                </c:pt>
                <c:pt idx="11">
                  <c:v>0</c:v>
                </c:pt>
              </c:numCache>
            </c:numRef>
          </c:val>
          <c:extLst>
            <c:ext xmlns:c15="http://schemas.microsoft.com/office/drawing/2012/chart" uri="{02D57815-91ED-43cb-92C2-25804820EDAC}">
              <c15:datalabelsRange>
                <c15:f>calculation!$BB$12:$BB$23</c15:f>
                <c15:dlblRangeCache>
                  <c:ptCount val="12"/>
                  <c:pt idx="3">
                    <c:v>24%</c:v>
                  </c:pt>
                  <c:pt idx="4">
                    <c:v>15%</c:v>
                  </c:pt>
                  <c:pt idx="5">
                    <c:v>12%</c:v>
                  </c:pt>
                  <c:pt idx="7">
                    <c:v>10%</c:v>
                  </c:pt>
                  <c:pt idx="8">
                    <c:v>43%</c:v>
                  </c:pt>
                  <c:pt idx="10">
                    <c:v>33%</c:v>
                  </c:pt>
                </c15:dlblRangeCache>
              </c15:datalabelsRange>
            </c:ext>
            <c:ext xmlns:c16="http://schemas.microsoft.com/office/drawing/2014/chart" uri="{C3380CC4-5D6E-409C-BE32-E72D297353CC}">
              <c16:uniqueId val="{0000000C-45C1-4203-A80C-DDB72FDA0E8C}"/>
            </c:ext>
          </c:extLst>
        </c:ser>
        <c:ser>
          <c:idx val="2"/>
          <c:order val="1"/>
          <c:tx>
            <c:strRef>
              <c:f>calculation!$AX$11</c:f>
              <c:strCache>
                <c:ptCount val="1"/>
                <c:pt idx="0">
                  <c:v>neutral</c:v>
                </c:pt>
              </c:strCache>
            </c:strRef>
          </c:tx>
          <c:spPr>
            <a:solidFill>
              <a:srgbClr val="F8F200"/>
            </a:solidFill>
            <a:ln>
              <a:solidFill>
                <a:srgbClr val="F8F200"/>
              </a:solidFill>
            </a:ln>
            <a:effectLst/>
          </c:spPr>
          <c:invertIfNegative val="0"/>
          <c:dLbls>
            <c:dLbl>
              <c:idx val="0"/>
              <c:tx>
                <c:rich>
                  <a:bodyPr/>
                  <a:lstStyle/>
                  <a:p>
                    <a:fld id="{35AAB7F0-DA8F-42AC-B716-67DEE2BAEFF5}"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45C1-4203-A80C-DDB72FDA0E8C}"/>
                </c:ext>
              </c:extLst>
            </c:dLbl>
            <c:dLbl>
              <c:idx val="1"/>
              <c:tx>
                <c:rich>
                  <a:bodyPr/>
                  <a:lstStyle/>
                  <a:p>
                    <a:fld id="{90570890-3F2E-4DC1-9D6D-768D3F5851B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45C1-4203-A80C-DDB72FDA0E8C}"/>
                </c:ext>
              </c:extLst>
            </c:dLbl>
            <c:dLbl>
              <c:idx val="2"/>
              <c:tx>
                <c:rich>
                  <a:bodyPr/>
                  <a:lstStyle/>
                  <a:p>
                    <a:fld id="{F448DD6B-B6FC-4A88-9157-87128D1AA014}"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45C1-4203-A80C-DDB72FDA0E8C}"/>
                </c:ext>
              </c:extLst>
            </c:dLbl>
            <c:dLbl>
              <c:idx val="3"/>
              <c:tx>
                <c:rich>
                  <a:bodyPr/>
                  <a:lstStyle/>
                  <a:p>
                    <a:fld id="{1E341F50-B6E8-45BB-95BC-F1021D270F7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45C1-4203-A80C-DDB72FDA0E8C}"/>
                </c:ext>
              </c:extLst>
            </c:dLbl>
            <c:dLbl>
              <c:idx val="4"/>
              <c:tx>
                <c:rich>
                  <a:bodyPr/>
                  <a:lstStyle/>
                  <a:p>
                    <a:fld id="{1B15B369-E70A-42EA-B8BC-9A60CA7584FF}"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45C1-4203-A80C-DDB72FDA0E8C}"/>
                </c:ext>
              </c:extLst>
            </c:dLbl>
            <c:dLbl>
              <c:idx val="5"/>
              <c:tx>
                <c:rich>
                  <a:bodyPr/>
                  <a:lstStyle/>
                  <a:p>
                    <a:fld id="{2E78B798-297B-446E-B385-03F63A57884B}"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45C1-4203-A80C-DDB72FDA0E8C}"/>
                </c:ext>
              </c:extLst>
            </c:dLbl>
            <c:dLbl>
              <c:idx val="6"/>
              <c:tx>
                <c:rich>
                  <a:bodyPr/>
                  <a:lstStyle/>
                  <a:p>
                    <a:fld id="{20E96665-80EF-4252-B6DD-1F28B134719B}"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45C1-4203-A80C-DDB72FDA0E8C}"/>
                </c:ext>
              </c:extLst>
            </c:dLbl>
            <c:dLbl>
              <c:idx val="7"/>
              <c:tx>
                <c:rich>
                  <a:bodyPr/>
                  <a:lstStyle/>
                  <a:p>
                    <a:fld id="{61B16D64-71AF-49EA-9634-4685982538D2}"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45C1-4203-A80C-DDB72FDA0E8C}"/>
                </c:ext>
              </c:extLst>
            </c:dLbl>
            <c:dLbl>
              <c:idx val="8"/>
              <c:tx>
                <c:rich>
                  <a:bodyPr/>
                  <a:lstStyle/>
                  <a:p>
                    <a:fld id="{A7E2892C-3898-4E6B-8074-DA6E8E42F6CE}"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45C1-4203-A80C-DDB72FDA0E8C}"/>
                </c:ext>
              </c:extLst>
            </c:dLbl>
            <c:dLbl>
              <c:idx val="9"/>
              <c:tx>
                <c:rich>
                  <a:bodyPr/>
                  <a:lstStyle/>
                  <a:p>
                    <a:fld id="{B0721A94-0F95-4EC5-BCAD-2FD75C59702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45C1-4203-A80C-DDB72FDA0E8C}"/>
                </c:ext>
              </c:extLst>
            </c:dLbl>
            <c:dLbl>
              <c:idx val="10"/>
              <c:tx>
                <c:rich>
                  <a:bodyPr/>
                  <a:lstStyle/>
                  <a:p>
                    <a:fld id="{FA83807B-3FD1-460D-86AE-6D46395D4EB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45C1-4203-A80C-DDB72FDA0E8C}"/>
                </c:ext>
              </c:extLst>
            </c:dLbl>
            <c:dLbl>
              <c:idx val="11"/>
              <c:tx>
                <c:rich>
                  <a:bodyPr/>
                  <a:lstStyle/>
                  <a:p>
                    <a:fld id="{AD2EFD92-0C84-4601-AD57-CC28D79040BC}"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45C1-4203-A80C-DDB72FDA0E8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calculation!$AV$12:$AV$23</c:f>
              <c:numCache>
                <c:formatCode>yyyy\-mm\-dd;@</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calculation!$AX$12:$AX$23</c:f>
              <c:numCache>
                <c:formatCode>General</c:formatCode>
                <c:ptCount val="12"/>
                <c:pt idx="0">
                  <c:v>0</c:v>
                </c:pt>
                <c:pt idx="1">
                  <c:v>0</c:v>
                </c:pt>
                <c:pt idx="2">
                  <c:v>0</c:v>
                </c:pt>
                <c:pt idx="3">
                  <c:v>17</c:v>
                </c:pt>
                <c:pt idx="4">
                  <c:v>7</c:v>
                </c:pt>
                <c:pt idx="5">
                  <c:v>3</c:v>
                </c:pt>
                <c:pt idx="6">
                  <c:v>1</c:v>
                </c:pt>
                <c:pt idx="7">
                  <c:v>0</c:v>
                </c:pt>
                <c:pt idx="8">
                  <c:v>1</c:v>
                </c:pt>
                <c:pt idx="9">
                  <c:v>0</c:v>
                </c:pt>
                <c:pt idx="10">
                  <c:v>0</c:v>
                </c:pt>
                <c:pt idx="11">
                  <c:v>0</c:v>
                </c:pt>
              </c:numCache>
            </c:numRef>
          </c:val>
          <c:extLst>
            <c:ext xmlns:c15="http://schemas.microsoft.com/office/drawing/2012/chart" uri="{02D57815-91ED-43cb-92C2-25804820EDAC}">
              <c15:datalabelsRange>
                <c15:f>calculation!$BC$12:$BC$23</c15:f>
                <c15:dlblRangeCache>
                  <c:ptCount val="12"/>
                  <c:pt idx="4">
                    <c:v>13%</c:v>
                  </c:pt>
                  <c:pt idx="5">
                    <c:v>12%</c:v>
                  </c:pt>
                  <c:pt idx="8">
                    <c:v>14%</c:v>
                  </c:pt>
                </c15:dlblRangeCache>
              </c15:datalabelsRange>
            </c:ext>
            <c:ext xmlns:c16="http://schemas.microsoft.com/office/drawing/2014/chart" uri="{C3380CC4-5D6E-409C-BE32-E72D297353CC}">
              <c16:uniqueId val="{00000019-45C1-4203-A80C-DDB72FDA0E8C}"/>
            </c:ext>
          </c:extLst>
        </c:ser>
        <c:ser>
          <c:idx val="3"/>
          <c:order val="2"/>
          <c:tx>
            <c:strRef>
              <c:f>calculation!$AY$11</c:f>
              <c:strCache>
                <c:ptCount val="1"/>
                <c:pt idx="0">
                  <c:v>negative</c:v>
                </c:pt>
              </c:strCache>
            </c:strRef>
          </c:tx>
          <c:spPr>
            <a:solidFill>
              <a:srgbClr val="F60000"/>
            </a:solidFill>
            <a:ln>
              <a:noFill/>
            </a:ln>
            <a:effectLst/>
          </c:spPr>
          <c:invertIfNegative val="0"/>
          <c:dLbls>
            <c:dLbl>
              <c:idx val="0"/>
              <c:tx>
                <c:rich>
                  <a:bodyPr/>
                  <a:lstStyle/>
                  <a:p>
                    <a:fld id="{BD9B0083-368D-4479-A955-CCD6F6416922}"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A-45C1-4203-A80C-DDB72FDA0E8C}"/>
                </c:ext>
              </c:extLst>
            </c:dLbl>
            <c:dLbl>
              <c:idx val="1"/>
              <c:tx>
                <c:rich>
                  <a:bodyPr/>
                  <a:lstStyle/>
                  <a:p>
                    <a:fld id="{A2BBE869-41BE-4403-983A-F0FF7F92C47D}"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45C1-4203-A80C-DDB72FDA0E8C}"/>
                </c:ext>
              </c:extLst>
            </c:dLbl>
            <c:dLbl>
              <c:idx val="2"/>
              <c:tx>
                <c:rich>
                  <a:bodyPr/>
                  <a:lstStyle/>
                  <a:p>
                    <a:fld id="{C9E6EA62-52FD-4841-A699-1723BF095FC2}"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45C1-4203-A80C-DDB72FDA0E8C}"/>
                </c:ext>
              </c:extLst>
            </c:dLbl>
            <c:dLbl>
              <c:idx val="3"/>
              <c:tx>
                <c:rich>
                  <a:bodyPr/>
                  <a:lstStyle/>
                  <a:p>
                    <a:fld id="{E8A048D1-8E96-4064-9208-2CBA8CB3E31B}"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45C1-4203-A80C-DDB72FDA0E8C}"/>
                </c:ext>
              </c:extLst>
            </c:dLbl>
            <c:dLbl>
              <c:idx val="4"/>
              <c:tx>
                <c:rich>
                  <a:bodyPr/>
                  <a:lstStyle/>
                  <a:p>
                    <a:fld id="{AFA1D5E5-D23D-4EB0-8B48-788C1F1E3EC3}"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45C1-4203-A80C-DDB72FDA0E8C}"/>
                </c:ext>
              </c:extLst>
            </c:dLbl>
            <c:dLbl>
              <c:idx val="5"/>
              <c:tx>
                <c:rich>
                  <a:bodyPr/>
                  <a:lstStyle/>
                  <a:p>
                    <a:fld id="{0924025A-34F3-4312-A58F-6D1FD50C3DA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45C1-4203-A80C-DDB72FDA0E8C}"/>
                </c:ext>
              </c:extLst>
            </c:dLbl>
            <c:dLbl>
              <c:idx val="6"/>
              <c:tx>
                <c:rich>
                  <a:bodyPr/>
                  <a:lstStyle/>
                  <a:p>
                    <a:fld id="{E0F757B3-DF67-48E9-B3E9-8E9919CC81E3}"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45C1-4203-A80C-DDB72FDA0E8C}"/>
                </c:ext>
              </c:extLst>
            </c:dLbl>
            <c:dLbl>
              <c:idx val="7"/>
              <c:tx>
                <c:rich>
                  <a:bodyPr/>
                  <a:lstStyle/>
                  <a:p>
                    <a:fld id="{CEEBCB1F-8C46-4B29-9267-25C3FBA605A7}"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45C1-4203-A80C-DDB72FDA0E8C}"/>
                </c:ext>
              </c:extLst>
            </c:dLbl>
            <c:dLbl>
              <c:idx val="8"/>
              <c:tx>
                <c:rich>
                  <a:bodyPr/>
                  <a:lstStyle/>
                  <a:p>
                    <a:fld id="{EF513BBA-FBC6-4675-BC53-656BDECF1E52}"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45C1-4203-A80C-DDB72FDA0E8C}"/>
                </c:ext>
              </c:extLst>
            </c:dLbl>
            <c:dLbl>
              <c:idx val="9"/>
              <c:tx>
                <c:rich>
                  <a:bodyPr/>
                  <a:lstStyle/>
                  <a:p>
                    <a:fld id="{C03452B2-68D8-4604-8F24-12B9F59203B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45C1-4203-A80C-DDB72FDA0E8C}"/>
                </c:ext>
              </c:extLst>
            </c:dLbl>
            <c:dLbl>
              <c:idx val="10"/>
              <c:tx>
                <c:rich>
                  <a:bodyPr/>
                  <a:lstStyle/>
                  <a:p>
                    <a:fld id="{E58C9ADD-75A1-4816-84F2-57DC648DBA31}"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45C1-4203-A80C-DDB72FDA0E8C}"/>
                </c:ext>
              </c:extLst>
            </c:dLbl>
            <c:dLbl>
              <c:idx val="11"/>
              <c:tx>
                <c:rich>
                  <a:bodyPr/>
                  <a:lstStyle/>
                  <a:p>
                    <a:fld id="{77313D70-B986-4146-8588-5888A6C8387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45C1-4203-A80C-DDB72FDA0E8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calculation!$AV$12:$AV$23</c:f>
              <c:numCache>
                <c:formatCode>yyyy\-mm\-dd;@</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calculation!$AY$12:$AY$23</c:f>
              <c:numCache>
                <c:formatCode>General</c:formatCode>
                <c:ptCount val="12"/>
                <c:pt idx="0">
                  <c:v>0</c:v>
                </c:pt>
                <c:pt idx="1">
                  <c:v>0</c:v>
                </c:pt>
                <c:pt idx="2">
                  <c:v>0</c:v>
                </c:pt>
                <c:pt idx="3">
                  <c:v>199</c:v>
                </c:pt>
                <c:pt idx="4">
                  <c:v>38</c:v>
                </c:pt>
                <c:pt idx="5">
                  <c:v>19</c:v>
                </c:pt>
                <c:pt idx="6">
                  <c:v>10</c:v>
                </c:pt>
                <c:pt idx="7">
                  <c:v>9</c:v>
                </c:pt>
                <c:pt idx="8">
                  <c:v>3</c:v>
                </c:pt>
                <c:pt idx="9">
                  <c:v>2</c:v>
                </c:pt>
                <c:pt idx="10">
                  <c:v>2</c:v>
                </c:pt>
                <c:pt idx="11">
                  <c:v>0</c:v>
                </c:pt>
              </c:numCache>
            </c:numRef>
          </c:val>
          <c:extLst>
            <c:ext xmlns:c15="http://schemas.microsoft.com/office/drawing/2012/chart" uri="{02D57815-91ED-43cb-92C2-25804820EDAC}">
              <c15:datalabelsRange>
                <c15:f>calculation!$BD$12:$BD$23</c15:f>
                <c15:dlblRangeCache>
                  <c:ptCount val="12"/>
                  <c:pt idx="3">
                    <c:v>70%</c:v>
                  </c:pt>
                  <c:pt idx="4">
                    <c:v>72%</c:v>
                  </c:pt>
                  <c:pt idx="5">
                    <c:v>76%</c:v>
                  </c:pt>
                  <c:pt idx="6">
                    <c:v>83%</c:v>
                  </c:pt>
                  <c:pt idx="7">
                    <c:v>90%</c:v>
                  </c:pt>
                  <c:pt idx="8">
                    <c:v>43%</c:v>
                  </c:pt>
                  <c:pt idx="9">
                    <c:v>100%</c:v>
                  </c:pt>
                  <c:pt idx="10">
                    <c:v>67%</c:v>
                  </c:pt>
                </c15:dlblRangeCache>
              </c15:datalabelsRange>
            </c:ext>
            <c:ext xmlns:c16="http://schemas.microsoft.com/office/drawing/2014/chart" uri="{C3380CC4-5D6E-409C-BE32-E72D297353CC}">
              <c16:uniqueId val="{00000026-45C1-4203-A80C-DDB72FDA0E8C}"/>
            </c:ext>
          </c:extLst>
        </c:ser>
        <c:dLbls>
          <c:showLegendKey val="0"/>
          <c:showVal val="0"/>
          <c:showCatName val="0"/>
          <c:showSerName val="0"/>
          <c:showPercent val="0"/>
          <c:showBubbleSize val="0"/>
        </c:dLbls>
        <c:gapWidth val="75"/>
        <c:overlap val="100"/>
        <c:axId val="1105380432"/>
        <c:axId val="1247242688"/>
      </c:barChart>
      <c:lineChart>
        <c:grouping val="standard"/>
        <c:varyColors val="0"/>
        <c:ser>
          <c:idx val="1"/>
          <c:order val="3"/>
          <c:tx>
            <c:strRef>
              <c:f>calculation!$AV$9</c:f>
              <c:strCache>
                <c:ptCount val="1"/>
                <c:pt idx="0">
                  <c:v>Frequency</c:v>
                </c:pt>
              </c:strCache>
            </c:strRef>
          </c:tx>
          <c:spPr>
            <a:ln w="28575" cap="rnd">
              <a:solidFill>
                <a:schemeClr val="bg1">
                  <a:lumMod val="85000"/>
                </a:schemeClr>
              </a:solidFill>
              <a:round/>
            </a:ln>
            <a:effectLst/>
          </c:spPr>
          <c:marker>
            <c:symbol val="circle"/>
            <c:size val="5"/>
            <c:spPr>
              <a:solidFill>
                <a:schemeClr val="bg1">
                  <a:lumMod val="85000"/>
                </a:schemeClr>
              </a:solidFill>
              <a:ln w="9525">
                <a:solidFill>
                  <a:schemeClr val="bg1">
                    <a:lumMod val="85000"/>
                  </a:schemeClr>
                </a:solidFill>
              </a:ln>
              <a:effectLst/>
            </c:spPr>
          </c:marker>
          <c:cat>
            <c:numRef>
              <c:f>calculation!$AV$12:$AV$23</c:f>
              <c:numCache>
                <c:formatCode>yyyy\-mm\-dd;@</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calculation!$BF$12:$BF$23</c:f>
              <c:numCache>
                <c:formatCode>General</c:formatCode>
                <c:ptCount val="12"/>
              </c:numCache>
            </c:numRef>
          </c:val>
          <c:smooth val="0"/>
          <c:extLst>
            <c:ext xmlns:c16="http://schemas.microsoft.com/office/drawing/2014/chart" uri="{C3380CC4-5D6E-409C-BE32-E72D297353CC}">
              <c16:uniqueId val="{00000027-45C1-4203-A80C-DDB72FDA0E8C}"/>
            </c:ext>
          </c:extLst>
        </c:ser>
        <c:dLbls>
          <c:showLegendKey val="0"/>
          <c:showVal val="0"/>
          <c:showCatName val="0"/>
          <c:showSerName val="0"/>
          <c:showPercent val="0"/>
          <c:showBubbleSize val="0"/>
        </c:dLbls>
        <c:marker val="1"/>
        <c:smooth val="0"/>
        <c:axId val="1105380432"/>
        <c:axId val="1247242688"/>
      </c:lineChart>
      <c:dateAx>
        <c:axId val="1105380432"/>
        <c:scaling>
          <c:orientation val="minMax"/>
        </c:scaling>
        <c:delete val="0"/>
        <c:axPos val="b"/>
        <c:numFmt formatCode="yyyy\-mm\-d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242688"/>
        <c:crosses val="autoZero"/>
        <c:auto val="0"/>
        <c:lblOffset val="100"/>
        <c:baseTimeUnit val="months"/>
      </c:dateAx>
      <c:valAx>
        <c:axId val="1247242688"/>
        <c:scaling>
          <c:orientation val="minMax"/>
        </c:scaling>
        <c:delete val="1"/>
        <c:axPos val="l"/>
        <c:numFmt formatCode="General" sourceLinked="1"/>
        <c:majorTickMark val="out"/>
        <c:minorTickMark val="none"/>
        <c:tickLblPos val="nextTo"/>
        <c:crossAx val="1105380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0"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calculation!$D$4" max="50" min="1" page="10"/>
</file>

<file path=xl/ctrlProps/ctrlProp2.xml><?xml version="1.0" encoding="utf-8"?>
<formControlPr xmlns="http://schemas.microsoft.com/office/spreadsheetml/2009/9/main" objectType="Drop" dropStyle="combo" dx="26" fmlaLink="calculation!$D$3" fmlaRange="calculation!$C$22:$C$26" noThreeD="1" sel="5" val="0"/>
</file>

<file path=xl/ctrlProps/ctrlProp3.xml><?xml version="1.0" encoding="utf-8"?>
<formControlPr xmlns="http://schemas.microsoft.com/office/spreadsheetml/2009/9/main" objectType="Drop" dropStyle="combo" dx="26" fmlaLink="calculation!$D$13" fmlaRange="calculation!$E$22:$E$23" noThreeD="1" sel="1" val="0"/>
</file>

<file path=xl/ctrlProps/ctrlProp4.xml><?xml version="1.0" encoding="utf-8"?>
<formControlPr xmlns="http://schemas.microsoft.com/office/spreadsheetml/2009/9/main" objectType="Drop" dropStyle="combo" dx="26" fmlaLink="calculation!$D$6" fmlaRange="calculation!$H$22:$H$34" noThreeD="1" sel="1" val="0"/>
</file>

<file path=xl/ctrlProps/ctrlProp5.xml><?xml version="1.0" encoding="utf-8"?>
<formControlPr xmlns="http://schemas.microsoft.com/office/spreadsheetml/2009/9/main" objectType="Drop" dropStyle="combo" dx="26" fmlaLink="calculation!$D$5" fmlaRange="calculation!$H$36:$H$36" noThreeD="1" sel="1" val="0"/>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emf"/><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16</xdr:col>
      <xdr:colOff>353391</xdr:colOff>
      <xdr:row>10</xdr:row>
      <xdr:rowOff>121479</xdr:rowOff>
    </xdr:from>
    <xdr:to>
      <xdr:col>26</xdr:col>
      <xdr:colOff>408608</xdr:colOff>
      <xdr:row>14</xdr:row>
      <xdr:rowOff>0</xdr:rowOff>
    </xdr:to>
    <xdr:sp macro="" textlink="">
      <xdr:nvSpPr>
        <xdr:cNvPr id="44" name="Rectangle 43">
          <a:extLst>
            <a:ext uri="{FF2B5EF4-FFF2-40B4-BE49-F238E27FC236}">
              <a16:creationId xmlns:a16="http://schemas.microsoft.com/office/drawing/2014/main" id="{A637773D-5456-08F9-9158-F6CDD62388AB}"/>
            </a:ext>
          </a:extLst>
        </xdr:cNvPr>
        <xdr:cNvSpPr/>
      </xdr:nvSpPr>
      <xdr:spPr>
        <a:xfrm>
          <a:off x="11506300" y="2026479"/>
          <a:ext cx="6826626" cy="6405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16</xdr:col>
      <xdr:colOff>351522</xdr:colOff>
      <xdr:row>3</xdr:row>
      <xdr:rowOff>27708</xdr:rowOff>
    </xdr:from>
    <xdr:to>
      <xdr:col>19</xdr:col>
      <xdr:colOff>461957</xdr:colOff>
      <xdr:row>10</xdr:row>
      <xdr:rowOff>22087</xdr:rowOff>
    </xdr:to>
    <xdr:sp macro="" textlink="">
      <xdr:nvSpPr>
        <xdr:cNvPr id="37" name="Rectangle 36">
          <a:extLst>
            <a:ext uri="{FF2B5EF4-FFF2-40B4-BE49-F238E27FC236}">
              <a16:creationId xmlns:a16="http://schemas.microsoft.com/office/drawing/2014/main" id="{D0D375DE-7E83-E107-1B17-C659AE3032EB}"/>
            </a:ext>
          </a:extLst>
        </xdr:cNvPr>
        <xdr:cNvSpPr/>
      </xdr:nvSpPr>
      <xdr:spPr>
        <a:xfrm>
          <a:off x="11577607" y="575060"/>
          <a:ext cx="2192519" cy="127153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16</xdr:col>
      <xdr:colOff>333159</xdr:colOff>
      <xdr:row>14</xdr:row>
      <xdr:rowOff>67901</xdr:rowOff>
    </xdr:from>
    <xdr:to>
      <xdr:col>26</xdr:col>
      <xdr:colOff>418386</xdr:colOff>
      <xdr:row>37</xdr:row>
      <xdr:rowOff>59531</xdr:rowOff>
    </xdr:to>
    <xdr:sp macro="" textlink="">
      <xdr:nvSpPr>
        <xdr:cNvPr id="14" name="Rectangle 13">
          <a:extLst>
            <a:ext uri="{FF2B5EF4-FFF2-40B4-BE49-F238E27FC236}">
              <a16:creationId xmlns:a16="http://schemas.microsoft.com/office/drawing/2014/main" id="{A3FC731B-8A18-46DE-B2B9-5F8B86712A19}"/>
            </a:ext>
          </a:extLst>
        </xdr:cNvPr>
        <xdr:cNvSpPr/>
      </xdr:nvSpPr>
      <xdr:spPr>
        <a:xfrm>
          <a:off x="11544367" y="2602871"/>
          <a:ext cx="6890415" cy="41562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16</xdr:col>
      <xdr:colOff>341252</xdr:colOff>
      <xdr:row>37</xdr:row>
      <xdr:rowOff>166687</xdr:rowOff>
    </xdr:from>
    <xdr:to>
      <xdr:col>26</xdr:col>
      <xdr:colOff>428852</xdr:colOff>
      <xdr:row>56</xdr:row>
      <xdr:rowOff>45268</xdr:rowOff>
    </xdr:to>
    <xdr:sp macro="" textlink="">
      <xdr:nvSpPr>
        <xdr:cNvPr id="13" name="Rectangle 12">
          <a:extLst>
            <a:ext uri="{FF2B5EF4-FFF2-40B4-BE49-F238E27FC236}">
              <a16:creationId xmlns:a16="http://schemas.microsoft.com/office/drawing/2014/main" id="{63FFC2A5-818A-EB96-61DC-5A8B39AA99F1}"/>
            </a:ext>
          </a:extLst>
        </xdr:cNvPr>
        <xdr:cNvSpPr/>
      </xdr:nvSpPr>
      <xdr:spPr>
        <a:xfrm>
          <a:off x="11521221" y="6774656"/>
          <a:ext cx="6862256" cy="32718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mc:AlternateContent xmlns:mc="http://schemas.openxmlformats.org/markup-compatibility/2006">
    <mc:Choice xmlns:a14="http://schemas.microsoft.com/office/drawing/2010/main" Requires="a14">
      <xdr:twoCellAnchor editAs="oneCell">
        <xdr:from>
          <xdr:col>17</xdr:col>
          <xdr:colOff>467465</xdr:colOff>
          <xdr:row>40</xdr:row>
          <xdr:rowOff>99816</xdr:rowOff>
        </xdr:from>
        <xdr:to>
          <xdr:col>26</xdr:col>
          <xdr:colOff>295380</xdr:colOff>
          <xdr:row>55</xdr:row>
          <xdr:rowOff>59532</xdr:rowOff>
        </xdr:to>
        <xdr:pic>
          <xdr:nvPicPr>
            <xdr:cNvPr id="6" name="Picture 5">
              <a:extLst>
                <a:ext uri="{FF2B5EF4-FFF2-40B4-BE49-F238E27FC236}">
                  <a16:creationId xmlns:a16="http://schemas.microsoft.com/office/drawing/2014/main" id="{2B09ABF4-D8E4-40B6-937D-95ADE4C6E5CF}"/>
                </a:ext>
              </a:extLst>
            </xdr:cNvPr>
            <xdr:cNvPicPr>
              <a:picLocks noChangeAspect="1" noChangeArrowheads="1"/>
              <a:extLst>
                <a:ext uri="{84589F7E-364E-4C9E-8A38-B11213B215E9}">
                  <a14:cameraTool cellRange="calculation!$AC$7:$AG$17" spid="_x0000_s7775"/>
                </a:ext>
              </a:extLst>
            </xdr:cNvPicPr>
          </xdr:nvPicPr>
          <xdr:blipFill>
            <a:blip xmlns:r="http://schemas.openxmlformats.org/officeDocument/2006/relationships" r:embed="rId1"/>
            <a:srcRect/>
            <a:stretch>
              <a:fillRect/>
            </a:stretch>
          </xdr:blipFill>
          <xdr:spPr bwMode="auto">
            <a:xfrm>
              <a:off x="12254653" y="7243566"/>
              <a:ext cx="5995352" cy="2638622"/>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22860</xdr:colOff>
          <xdr:row>42</xdr:row>
          <xdr:rowOff>45720</xdr:rowOff>
        </xdr:from>
        <xdr:to>
          <xdr:col>17</xdr:col>
          <xdr:colOff>274320</xdr:colOff>
          <xdr:row>52</xdr:row>
          <xdr:rowOff>152400</xdr:rowOff>
        </xdr:to>
        <xdr:sp macro="" textlink="">
          <xdr:nvSpPr>
            <xdr:cNvPr id="7169" name="Scroll Bar 1" hidden="1">
              <a:extLst>
                <a:ext uri="{63B3BB69-23CF-44E3-9099-C40C66FF867C}">
                  <a14:compatExt spid="_x0000_s7169"/>
                </a:ext>
                <a:ext uri="{FF2B5EF4-FFF2-40B4-BE49-F238E27FC236}">
                  <a16:creationId xmlns:a16="http://schemas.microsoft.com/office/drawing/2014/main" id="{00000000-0008-0000-0000-000001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18</xdr:col>
      <xdr:colOff>690104</xdr:colOff>
      <xdr:row>38</xdr:row>
      <xdr:rowOff>45720</xdr:rowOff>
    </xdr:from>
    <xdr:to>
      <xdr:col>24</xdr:col>
      <xdr:colOff>8391</xdr:colOff>
      <xdr:row>39</xdr:row>
      <xdr:rowOff>144104</xdr:rowOff>
    </xdr:to>
    <xdr:sp macro="" textlink="calculation!$AA$11">
      <xdr:nvSpPr>
        <xdr:cNvPr id="7" name="TextBox 6">
          <a:extLst>
            <a:ext uri="{FF2B5EF4-FFF2-40B4-BE49-F238E27FC236}">
              <a16:creationId xmlns:a16="http://schemas.microsoft.com/office/drawing/2014/main" id="{5F7E8FF2-80A7-4F51-9163-AD21E8BA143A}"/>
            </a:ext>
          </a:extLst>
        </xdr:cNvPr>
        <xdr:cNvSpPr txBox="1"/>
      </xdr:nvSpPr>
      <xdr:spPr>
        <a:xfrm>
          <a:off x="13084510" y="6832283"/>
          <a:ext cx="3664069" cy="276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3E3F898-96F4-4D15-A77B-015FA901BF62}" type="TxLink">
            <a:rPr lang="en-US" sz="1100" b="0" i="0" u="none" strike="noStrike" kern="1200">
              <a:solidFill>
                <a:srgbClr val="000000"/>
              </a:solidFill>
              <a:latin typeface="Calibri"/>
              <a:ea typeface="Calibri"/>
              <a:cs typeface="Calibri"/>
            </a:rPr>
            <a:pPr algn="ctr"/>
            <a:t>Table Frequency Sentiment per Aspect Period: 2024</a:t>
          </a:fld>
          <a:endParaRPr lang="en-ID" sz="1400" kern="1200">
            <a:solidFill>
              <a:schemeClr val="tx1">
                <a:lumMod val="65000"/>
                <a:lumOff val="35000"/>
              </a:schemeClr>
            </a:solidFill>
          </a:endParaRPr>
        </a:p>
      </xdr:txBody>
    </xdr:sp>
    <xdr:clientData/>
  </xdr:twoCellAnchor>
  <xdr:twoCellAnchor>
    <xdr:from>
      <xdr:col>17</xdr:col>
      <xdr:colOff>377544</xdr:colOff>
      <xdr:row>7</xdr:row>
      <xdr:rowOff>24581</xdr:rowOff>
    </xdr:from>
    <xdr:to>
      <xdr:col>19</xdr:col>
      <xdr:colOff>383516</xdr:colOff>
      <xdr:row>9</xdr:row>
      <xdr:rowOff>69709</xdr:rowOff>
    </xdr:to>
    <xdr:sp macro="" textlink="calculation!$H$7">
      <xdr:nvSpPr>
        <xdr:cNvPr id="18" name="TextBox 17">
          <a:extLst>
            <a:ext uri="{FF2B5EF4-FFF2-40B4-BE49-F238E27FC236}">
              <a16:creationId xmlns:a16="http://schemas.microsoft.com/office/drawing/2014/main" id="{5F5EB9CB-50D9-5DFA-A6D7-1D1D269D3CC0}"/>
            </a:ext>
          </a:extLst>
        </xdr:cNvPr>
        <xdr:cNvSpPr txBox="1"/>
      </xdr:nvSpPr>
      <xdr:spPr>
        <a:xfrm>
          <a:off x="12215375" y="1301736"/>
          <a:ext cx="1476310" cy="410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37D9A4EF-DECF-409C-A580-79639A4A6AC2}" type="TxLink">
            <a:rPr lang="en-US" sz="4800" b="0" i="0" u="none" strike="noStrike" kern="1200">
              <a:solidFill>
                <a:srgbClr val="70CD53"/>
              </a:solidFill>
              <a:latin typeface="Calibri"/>
              <a:ea typeface="Calibri"/>
              <a:cs typeface="Calibri"/>
            </a:rPr>
            <a:pPr algn="r"/>
            <a:t>30%</a:t>
          </a:fld>
          <a:endParaRPr lang="en-ID" sz="4800" kern="1200">
            <a:solidFill>
              <a:srgbClr val="70CD53"/>
            </a:solidFill>
          </a:endParaRPr>
        </a:p>
      </xdr:txBody>
    </xdr:sp>
    <xdr:clientData/>
  </xdr:twoCellAnchor>
  <xdr:twoCellAnchor>
    <xdr:from>
      <xdr:col>16</xdr:col>
      <xdr:colOff>441955</xdr:colOff>
      <xdr:row>3</xdr:row>
      <xdr:rowOff>24430</xdr:rowOff>
    </xdr:from>
    <xdr:to>
      <xdr:col>19</xdr:col>
      <xdr:colOff>342204</xdr:colOff>
      <xdr:row>7</xdr:row>
      <xdr:rowOff>33130</xdr:rowOff>
    </xdr:to>
    <xdr:sp macro="" textlink="calculation!$F$7">
      <xdr:nvSpPr>
        <xdr:cNvPr id="20" name="TextBox 19">
          <a:extLst>
            <a:ext uri="{FF2B5EF4-FFF2-40B4-BE49-F238E27FC236}">
              <a16:creationId xmlns:a16="http://schemas.microsoft.com/office/drawing/2014/main" id="{B8929807-4011-0DA4-0529-50ADAB7C3BB2}"/>
            </a:ext>
          </a:extLst>
        </xdr:cNvPr>
        <xdr:cNvSpPr txBox="1"/>
      </xdr:nvSpPr>
      <xdr:spPr>
        <a:xfrm>
          <a:off x="11668040" y="571782"/>
          <a:ext cx="1982333" cy="7385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07153446-8582-4166-B349-F56ED65E3DD3}" type="TxLink">
            <a:rPr lang="en-US" sz="1600" b="0" i="0" u="none" strike="noStrike" kern="1200">
              <a:solidFill>
                <a:sysClr val="windowText" lastClr="000000"/>
              </a:solidFill>
              <a:latin typeface="Calibri"/>
              <a:ea typeface="Calibri"/>
              <a:cs typeface="Calibri"/>
            </a:rPr>
            <a:pPr algn="l"/>
            <a:t>Sentiment Poisitive Rate Period: 2024</a:t>
          </a:fld>
          <a:endParaRPr lang="en-ID" sz="1600" kern="1200">
            <a:solidFill>
              <a:sysClr val="windowText" lastClr="000000"/>
            </a:solidFill>
          </a:endParaRPr>
        </a:p>
      </xdr:txBody>
    </xdr:sp>
    <xdr:clientData/>
  </xdr:twoCellAnchor>
  <xdr:twoCellAnchor>
    <xdr:from>
      <xdr:col>7</xdr:col>
      <xdr:colOff>84667</xdr:colOff>
      <xdr:row>3</xdr:row>
      <xdr:rowOff>24433</xdr:rowOff>
    </xdr:from>
    <xdr:to>
      <xdr:col>16</xdr:col>
      <xdr:colOff>206375</xdr:colOff>
      <xdr:row>10</xdr:row>
      <xdr:rowOff>11722</xdr:rowOff>
    </xdr:to>
    <xdr:sp macro="" textlink="">
      <xdr:nvSpPr>
        <xdr:cNvPr id="26" name="TextBox 25">
          <a:extLst>
            <a:ext uri="{FF2B5EF4-FFF2-40B4-BE49-F238E27FC236}">
              <a16:creationId xmlns:a16="http://schemas.microsoft.com/office/drawing/2014/main" id="{C9BD3709-3BF8-FDD0-25DC-1321CCEB16E2}"/>
            </a:ext>
          </a:extLst>
        </xdr:cNvPr>
        <xdr:cNvSpPr txBox="1"/>
      </xdr:nvSpPr>
      <xdr:spPr>
        <a:xfrm>
          <a:off x="4434417" y="595933"/>
          <a:ext cx="6900333" cy="1320789"/>
        </a:xfrm>
        <a:prstGeom prst="rect">
          <a:avLst/>
        </a:prstGeom>
        <a:solidFill>
          <a:schemeClr val="accent5">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3200" kern="1200"/>
            <a:t>DASHBOARD ASPECT</a:t>
          </a:r>
          <a:r>
            <a:rPr lang="en-ID" sz="3200" kern="1200" baseline="0"/>
            <a:t> BASED SENTIMENT ANALYSIS</a:t>
          </a:r>
          <a:endParaRPr lang="en-ID" sz="3200" kern="1200"/>
        </a:p>
      </xdr:txBody>
    </xdr:sp>
    <xdr:clientData/>
  </xdr:twoCellAnchor>
  <mc:AlternateContent xmlns:mc="http://schemas.openxmlformats.org/markup-compatibility/2006">
    <mc:Choice xmlns:a14="http://schemas.microsoft.com/office/drawing/2010/main" Requires="a14">
      <xdr:twoCellAnchor editAs="oneCell">
        <xdr:from>
          <xdr:col>17</xdr:col>
          <xdr:colOff>60960</xdr:colOff>
          <xdr:row>11</xdr:row>
          <xdr:rowOff>182880</xdr:rowOff>
        </xdr:from>
        <xdr:to>
          <xdr:col>19</xdr:col>
          <xdr:colOff>175260</xdr:colOff>
          <xdr:row>13</xdr:row>
          <xdr:rowOff>121920</xdr:rowOff>
        </xdr:to>
        <xdr:sp macro="" textlink="">
          <xdr:nvSpPr>
            <xdr:cNvPr id="7397" name="Drop Down 229" hidden="1">
              <a:extLst>
                <a:ext uri="{63B3BB69-23CF-44E3-9099-C40C66FF867C}">
                  <a14:compatExt spid="_x0000_s7397"/>
                </a:ext>
                <a:ext uri="{FF2B5EF4-FFF2-40B4-BE49-F238E27FC236}">
                  <a16:creationId xmlns:a16="http://schemas.microsoft.com/office/drawing/2014/main" id="{00000000-0008-0000-0000-0000E5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7</xdr:col>
      <xdr:colOff>108782</xdr:colOff>
      <xdr:row>10</xdr:row>
      <xdr:rowOff>127000</xdr:rowOff>
    </xdr:from>
    <xdr:to>
      <xdr:col>16</xdr:col>
      <xdr:colOff>224853</xdr:colOff>
      <xdr:row>56</xdr:row>
      <xdr:rowOff>39280</xdr:rowOff>
    </xdr:to>
    <xdr:sp macro="" textlink="">
      <xdr:nvSpPr>
        <xdr:cNvPr id="17" name="Rectangle 16">
          <a:extLst>
            <a:ext uri="{FF2B5EF4-FFF2-40B4-BE49-F238E27FC236}">
              <a16:creationId xmlns:a16="http://schemas.microsoft.com/office/drawing/2014/main" id="{FEAF3529-2D2E-4E23-94B4-417109FEA870}"/>
            </a:ext>
          </a:extLst>
        </xdr:cNvPr>
        <xdr:cNvSpPr/>
      </xdr:nvSpPr>
      <xdr:spPr>
        <a:xfrm>
          <a:off x="4458532" y="2032000"/>
          <a:ext cx="6894696" cy="867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7</xdr:col>
      <xdr:colOff>276239</xdr:colOff>
      <xdr:row>18</xdr:row>
      <xdr:rowOff>141734</xdr:rowOff>
    </xdr:from>
    <xdr:to>
      <xdr:col>16</xdr:col>
      <xdr:colOff>81711</xdr:colOff>
      <xdr:row>55</xdr:row>
      <xdr:rowOff>67104</xdr:rowOff>
    </xdr:to>
    <xdr:grpSp>
      <xdr:nvGrpSpPr>
        <xdr:cNvPr id="19" name="Group 18">
          <a:extLst>
            <a:ext uri="{FF2B5EF4-FFF2-40B4-BE49-F238E27FC236}">
              <a16:creationId xmlns:a16="http://schemas.microsoft.com/office/drawing/2014/main" id="{CF0C9907-09D6-4E5A-BBCE-3A8ECC0240C7}"/>
            </a:ext>
          </a:extLst>
        </xdr:cNvPr>
        <xdr:cNvGrpSpPr/>
      </xdr:nvGrpSpPr>
      <xdr:grpSpPr>
        <a:xfrm>
          <a:off x="4624894" y="3452493"/>
          <a:ext cx="6610920" cy="6730818"/>
          <a:chOff x="38707733" y="18918807"/>
          <a:chExt cx="11023915" cy="7249441"/>
        </a:xfrm>
        <a:solidFill>
          <a:schemeClr val="bg1">
            <a:lumMod val="85000"/>
          </a:schemeClr>
        </a:solidFill>
      </xdr:grpSpPr>
      <xdr:graphicFrame macro="">
        <xdr:nvGraphicFramePr>
          <xdr:cNvPr id="27" name="Chart 26">
            <a:extLst>
              <a:ext uri="{FF2B5EF4-FFF2-40B4-BE49-F238E27FC236}">
                <a16:creationId xmlns:a16="http://schemas.microsoft.com/office/drawing/2014/main" id="{0361A004-5639-7FB6-F5F7-ADEAA72B5091}"/>
              </a:ext>
            </a:extLst>
          </xdr:cNvPr>
          <xdr:cNvGraphicFramePr>
            <a:graphicFrameLocks/>
          </xdr:cNvGraphicFramePr>
        </xdr:nvGraphicFramePr>
        <xdr:xfrm>
          <a:off x="38712300" y="18918807"/>
          <a:ext cx="11017739" cy="2400284"/>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28" name="Chart 27">
            <a:extLst>
              <a:ext uri="{FF2B5EF4-FFF2-40B4-BE49-F238E27FC236}">
                <a16:creationId xmlns:a16="http://schemas.microsoft.com/office/drawing/2014/main" id="{6252763F-F312-D7F6-8C6D-3C71D1AAEAF3}"/>
              </a:ext>
            </a:extLst>
          </xdr:cNvPr>
          <xdr:cNvGraphicFramePr>
            <a:graphicFrameLocks/>
          </xdr:cNvGraphicFramePr>
        </xdr:nvGraphicFramePr>
        <xdr:xfrm>
          <a:off x="38707733" y="21277878"/>
          <a:ext cx="11023915" cy="4890370"/>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mc:AlternateContent xmlns:mc="http://schemas.openxmlformats.org/markup-compatibility/2006">
    <mc:Choice xmlns:a14="http://schemas.microsoft.com/office/drawing/2010/main" Requires="a14">
      <xdr:twoCellAnchor editAs="oneCell">
        <xdr:from>
          <xdr:col>13</xdr:col>
          <xdr:colOff>22860</xdr:colOff>
          <xdr:row>13</xdr:row>
          <xdr:rowOff>53340</xdr:rowOff>
        </xdr:from>
        <xdr:to>
          <xdr:col>15</xdr:col>
          <xdr:colOff>510540</xdr:colOff>
          <xdr:row>14</xdr:row>
          <xdr:rowOff>129540</xdr:rowOff>
        </xdr:to>
        <xdr:sp macro="" textlink="">
          <xdr:nvSpPr>
            <xdr:cNvPr id="7529" name="Drop Down 361" hidden="1">
              <a:extLst>
                <a:ext uri="{63B3BB69-23CF-44E3-9099-C40C66FF867C}">
                  <a14:compatExt spid="_x0000_s7529"/>
                </a:ext>
                <a:ext uri="{FF2B5EF4-FFF2-40B4-BE49-F238E27FC236}">
                  <a16:creationId xmlns:a16="http://schemas.microsoft.com/office/drawing/2014/main" id="{00000000-0008-0000-0000-0000691D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12</xdr:col>
      <xdr:colOff>1036320</xdr:colOff>
      <xdr:row>11</xdr:row>
      <xdr:rowOff>115146</xdr:rowOff>
    </xdr:from>
    <xdr:to>
      <xdr:col>16</xdr:col>
      <xdr:colOff>117438</xdr:colOff>
      <xdr:row>13</xdr:row>
      <xdr:rowOff>81279</xdr:rowOff>
    </xdr:to>
    <xdr:sp macro="" textlink="">
      <xdr:nvSpPr>
        <xdr:cNvPr id="29" name="TextBox 28">
          <a:extLst>
            <a:ext uri="{FF2B5EF4-FFF2-40B4-BE49-F238E27FC236}">
              <a16:creationId xmlns:a16="http://schemas.microsoft.com/office/drawing/2014/main" id="{651F12BC-7070-4790-83DB-45714F9531E8}"/>
            </a:ext>
          </a:extLst>
        </xdr:cNvPr>
        <xdr:cNvSpPr txBox="1"/>
      </xdr:nvSpPr>
      <xdr:spPr>
        <a:xfrm>
          <a:off x="9316720" y="2126826"/>
          <a:ext cx="2007198" cy="331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600" kern="1200">
              <a:solidFill>
                <a:schemeClr val="tx1">
                  <a:lumMod val="65000"/>
                  <a:lumOff val="35000"/>
                </a:schemeClr>
              </a:solidFill>
            </a:rPr>
            <a:t>Metric</a:t>
          </a:r>
          <a:endParaRPr lang="en-ID" sz="1200" kern="1200">
            <a:solidFill>
              <a:schemeClr val="tx1">
                <a:lumMod val="65000"/>
                <a:lumOff val="35000"/>
              </a:schemeClr>
            </a:solidFill>
          </a:endParaRPr>
        </a:p>
      </xdr:txBody>
    </xdr:sp>
    <xdr:clientData/>
  </xdr:twoCellAnchor>
  <xdr:twoCellAnchor>
    <xdr:from>
      <xdr:col>7</xdr:col>
      <xdr:colOff>328747</xdr:colOff>
      <xdr:row>11</xdr:row>
      <xdr:rowOff>11368</xdr:rowOff>
    </xdr:from>
    <xdr:to>
      <xdr:col>13</xdr:col>
      <xdr:colOff>4581</xdr:colOff>
      <xdr:row>15</xdr:row>
      <xdr:rowOff>89184</xdr:rowOff>
    </xdr:to>
    <xdr:sp macro="" textlink="calculation!$AV$8">
      <xdr:nvSpPr>
        <xdr:cNvPr id="30" name="TextBox 29">
          <a:extLst>
            <a:ext uri="{FF2B5EF4-FFF2-40B4-BE49-F238E27FC236}">
              <a16:creationId xmlns:a16="http://schemas.microsoft.com/office/drawing/2014/main" id="{6DEF4118-A428-E912-941C-12EE07FDC0F9}"/>
            </a:ext>
          </a:extLst>
        </xdr:cNvPr>
        <xdr:cNvSpPr txBox="1"/>
      </xdr:nvSpPr>
      <xdr:spPr>
        <a:xfrm>
          <a:off x="4678497" y="2106868"/>
          <a:ext cx="4644709" cy="8398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B37E7F75-0201-40BC-BA20-A4D27E19816F}" type="TxLink">
            <a:rPr lang="en-US" sz="1800" b="0" i="0" u="none" strike="noStrike" kern="1200">
              <a:solidFill>
                <a:srgbClr val="000000"/>
              </a:solidFill>
              <a:latin typeface="Calibri"/>
              <a:ea typeface="Calibri"/>
              <a:cs typeface="Calibri"/>
            </a:rPr>
            <a:pPr algn="l"/>
            <a:t>Trend Sentiment Topic: E (Period: 2024)</a:t>
          </a:fld>
          <a:endParaRPr lang="en-ID" sz="1800" kern="1200"/>
        </a:p>
      </xdr:txBody>
    </xdr:sp>
    <xdr:clientData/>
  </xdr:twoCellAnchor>
  <mc:AlternateContent xmlns:mc="http://schemas.openxmlformats.org/markup-compatibility/2006">
    <mc:Choice xmlns:a14="http://schemas.microsoft.com/office/drawing/2010/main" Requires="a14">
      <xdr:twoCellAnchor editAs="oneCell">
        <xdr:from>
          <xdr:col>19</xdr:col>
          <xdr:colOff>822960</xdr:colOff>
          <xdr:row>11</xdr:row>
          <xdr:rowOff>182880</xdr:rowOff>
        </xdr:from>
        <xdr:to>
          <xdr:col>22</xdr:col>
          <xdr:colOff>114300</xdr:colOff>
          <xdr:row>13</xdr:row>
          <xdr:rowOff>121920</xdr:rowOff>
        </xdr:to>
        <xdr:sp macro="" textlink="">
          <xdr:nvSpPr>
            <xdr:cNvPr id="7572" name="Drop Down 404" hidden="1">
              <a:extLst>
                <a:ext uri="{63B3BB69-23CF-44E3-9099-C40C66FF867C}">
                  <a14:compatExt spid="_x0000_s7572"/>
                </a:ext>
                <a:ext uri="{FF2B5EF4-FFF2-40B4-BE49-F238E27FC236}">
                  <a16:creationId xmlns:a16="http://schemas.microsoft.com/office/drawing/2014/main" id="{00000000-0008-0000-0000-0000941D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19</xdr:col>
      <xdr:colOff>1012919</xdr:colOff>
      <xdr:row>10</xdr:row>
      <xdr:rowOff>98484</xdr:rowOff>
    </xdr:from>
    <xdr:to>
      <xdr:col>22</xdr:col>
      <xdr:colOff>181226</xdr:colOff>
      <xdr:row>12</xdr:row>
      <xdr:rowOff>32957</xdr:rowOff>
    </xdr:to>
    <xdr:sp macro="" textlink="">
      <xdr:nvSpPr>
        <xdr:cNvPr id="34" name="TextBox 33">
          <a:extLst>
            <a:ext uri="{FF2B5EF4-FFF2-40B4-BE49-F238E27FC236}">
              <a16:creationId xmlns:a16="http://schemas.microsoft.com/office/drawing/2014/main" id="{DE3B9BCE-7420-4F65-AF33-E856BFCE1E78}"/>
            </a:ext>
          </a:extLst>
        </xdr:cNvPr>
        <xdr:cNvSpPr txBox="1"/>
      </xdr:nvSpPr>
      <xdr:spPr>
        <a:xfrm>
          <a:off x="14321088" y="1922991"/>
          <a:ext cx="1454307" cy="299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400" kern="1200">
              <a:solidFill>
                <a:schemeClr val="tx1">
                  <a:lumMod val="65000"/>
                  <a:lumOff val="35000"/>
                </a:schemeClr>
              </a:solidFill>
            </a:rPr>
            <a:t>Select Month</a:t>
          </a:r>
        </a:p>
      </xdr:txBody>
    </xdr:sp>
    <xdr:clientData/>
  </xdr:twoCellAnchor>
  <mc:AlternateContent xmlns:mc="http://schemas.openxmlformats.org/markup-compatibility/2006">
    <mc:Choice xmlns:a14="http://schemas.microsoft.com/office/drawing/2010/main" Requires="a14">
      <xdr:twoCellAnchor editAs="oneCell">
        <xdr:from>
          <xdr:col>23</xdr:col>
          <xdr:colOff>30480</xdr:colOff>
          <xdr:row>11</xdr:row>
          <xdr:rowOff>167640</xdr:rowOff>
        </xdr:from>
        <xdr:to>
          <xdr:col>25</xdr:col>
          <xdr:colOff>365760</xdr:colOff>
          <xdr:row>13</xdr:row>
          <xdr:rowOff>106680</xdr:rowOff>
        </xdr:to>
        <xdr:sp macro="" textlink="">
          <xdr:nvSpPr>
            <xdr:cNvPr id="7575" name="Drop Down 407" hidden="1">
              <a:extLst>
                <a:ext uri="{63B3BB69-23CF-44E3-9099-C40C66FF867C}">
                  <a14:compatExt spid="_x0000_s7575"/>
                </a:ext>
                <a:ext uri="{FF2B5EF4-FFF2-40B4-BE49-F238E27FC236}">
                  <a16:creationId xmlns:a16="http://schemas.microsoft.com/office/drawing/2014/main" id="{00000000-0008-0000-0000-0000971D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23</xdr:col>
      <xdr:colOff>334943</xdr:colOff>
      <xdr:row>10</xdr:row>
      <xdr:rowOff>105002</xdr:rowOff>
    </xdr:from>
    <xdr:to>
      <xdr:col>25</xdr:col>
      <xdr:colOff>558954</xdr:colOff>
      <xdr:row>12</xdr:row>
      <xdr:rowOff>39476</xdr:rowOff>
    </xdr:to>
    <xdr:sp macro="" textlink="">
      <xdr:nvSpPr>
        <xdr:cNvPr id="35" name="TextBox 34">
          <a:extLst>
            <a:ext uri="{FF2B5EF4-FFF2-40B4-BE49-F238E27FC236}">
              <a16:creationId xmlns:a16="http://schemas.microsoft.com/office/drawing/2014/main" id="{3E4D0E28-3AF6-4D3B-945B-839F3C599DBE}"/>
            </a:ext>
          </a:extLst>
        </xdr:cNvPr>
        <xdr:cNvSpPr txBox="1"/>
      </xdr:nvSpPr>
      <xdr:spPr>
        <a:xfrm>
          <a:off x="16521163" y="1947200"/>
          <a:ext cx="1446560" cy="302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400" kern="1200">
              <a:solidFill>
                <a:schemeClr val="tx1">
                  <a:lumMod val="65000"/>
                  <a:lumOff val="35000"/>
                </a:schemeClr>
              </a:solidFill>
            </a:rPr>
            <a:t>Select Year</a:t>
          </a:r>
        </a:p>
      </xdr:txBody>
    </xdr:sp>
    <xdr:clientData/>
  </xdr:twoCellAnchor>
  <xdr:twoCellAnchor>
    <xdr:from>
      <xdr:col>17</xdr:col>
      <xdr:colOff>209189</xdr:colOff>
      <xdr:row>10</xdr:row>
      <xdr:rowOff>119488</xdr:rowOff>
    </xdr:from>
    <xdr:to>
      <xdr:col>19</xdr:col>
      <xdr:colOff>176806</xdr:colOff>
      <xdr:row>12</xdr:row>
      <xdr:rowOff>49866</xdr:rowOff>
    </xdr:to>
    <xdr:sp macro="" textlink="">
      <xdr:nvSpPr>
        <xdr:cNvPr id="36" name="TextBox 35">
          <a:extLst>
            <a:ext uri="{FF2B5EF4-FFF2-40B4-BE49-F238E27FC236}">
              <a16:creationId xmlns:a16="http://schemas.microsoft.com/office/drawing/2014/main" id="{4691C49C-F906-4B01-95A9-C52CE1A6BDD7}"/>
            </a:ext>
          </a:extLst>
        </xdr:cNvPr>
        <xdr:cNvSpPr txBox="1"/>
      </xdr:nvSpPr>
      <xdr:spPr>
        <a:xfrm>
          <a:off x="11992580" y="1996879"/>
          <a:ext cx="1436400" cy="305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400" kern="1200">
              <a:solidFill>
                <a:schemeClr val="tx1">
                  <a:lumMod val="65000"/>
                  <a:lumOff val="35000"/>
                </a:schemeClr>
              </a:solidFill>
            </a:rPr>
            <a:t>Select Topic</a:t>
          </a:r>
        </a:p>
      </xdr:txBody>
    </xdr:sp>
    <xdr:clientData/>
  </xdr:twoCellAnchor>
  <xdr:twoCellAnchor>
    <xdr:from>
      <xdr:col>19</xdr:col>
      <xdr:colOff>607240</xdr:colOff>
      <xdr:row>3</xdr:row>
      <xdr:rowOff>37692</xdr:rowOff>
    </xdr:from>
    <xdr:to>
      <xdr:col>22</xdr:col>
      <xdr:colOff>519347</xdr:colOff>
      <xdr:row>10</xdr:row>
      <xdr:rowOff>32071</xdr:rowOff>
    </xdr:to>
    <xdr:sp macro="" textlink="">
      <xdr:nvSpPr>
        <xdr:cNvPr id="38" name="Rectangle 37">
          <a:extLst>
            <a:ext uri="{FF2B5EF4-FFF2-40B4-BE49-F238E27FC236}">
              <a16:creationId xmlns:a16="http://schemas.microsoft.com/office/drawing/2014/main" id="{E929B93A-7774-4B0B-B652-B9050BC2F971}"/>
            </a:ext>
          </a:extLst>
        </xdr:cNvPr>
        <xdr:cNvSpPr/>
      </xdr:nvSpPr>
      <xdr:spPr>
        <a:xfrm>
          <a:off x="13822199" y="601363"/>
          <a:ext cx="2177230" cy="130961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20</xdr:col>
      <xdr:colOff>184413</xdr:colOff>
      <xdr:row>7</xdr:row>
      <xdr:rowOff>34565</xdr:rowOff>
    </xdr:from>
    <xdr:to>
      <xdr:col>22</xdr:col>
      <xdr:colOff>440906</xdr:colOff>
      <xdr:row>9</xdr:row>
      <xdr:rowOff>79693</xdr:rowOff>
    </xdr:to>
    <xdr:sp macro="" textlink="calculation!$H$8">
      <xdr:nvSpPr>
        <xdr:cNvPr id="39" name="TextBox 38">
          <a:extLst>
            <a:ext uri="{FF2B5EF4-FFF2-40B4-BE49-F238E27FC236}">
              <a16:creationId xmlns:a16="http://schemas.microsoft.com/office/drawing/2014/main" id="{D45862DC-5609-4A65-B505-2C565B3A169C}"/>
            </a:ext>
          </a:extLst>
        </xdr:cNvPr>
        <xdr:cNvSpPr txBox="1"/>
      </xdr:nvSpPr>
      <xdr:spPr>
        <a:xfrm>
          <a:off x="14536809" y="1324103"/>
          <a:ext cx="1479042" cy="4135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479435CA-716C-4C04-8248-BF6A5DD01499}" type="TxLink">
            <a:rPr lang="en-US" sz="4800" b="0" i="0" u="none" strike="noStrike" kern="1200">
              <a:solidFill>
                <a:srgbClr val="F60000"/>
              </a:solidFill>
              <a:latin typeface="Calibri"/>
              <a:ea typeface="Calibri"/>
              <a:cs typeface="Calibri"/>
            </a:rPr>
            <a:pPr algn="r"/>
            <a:t>57%</a:t>
          </a:fld>
          <a:endParaRPr lang="en-ID" sz="23900" kern="1200">
            <a:solidFill>
              <a:srgbClr val="F60000"/>
            </a:solidFill>
          </a:endParaRPr>
        </a:p>
      </xdr:txBody>
    </xdr:sp>
    <xdr:clientData/>
  </xdr:twoCellAnchor>
  <xdr:twoCellAnchor>
    <xdr:from>
      <xdr:col>19</xdr:col>
      <xdr:colOff>697673</xdr:colOff>
      <xdr:row>3</xdr:row>
      <xdr:rowOff>34414</xdr:rowOff>
    </xdr:from>
    <xdr:to>
      <xdr:col>22</xdr:col>
      <xdr:colOff>399594</xdr:colOff>
      <xdr:row>7</xdr:row>
      <xdr:rowOff>43114</xdr:rowOff>
    </xdr:to>
    <xdr:sp macro="" textlink="calculation!$F$8">
      <xdr:nvSpPr>
        <xdr:cNvPr id="40" name="TextBox 39">
          <a:extLst>
            <a:ext uri="{FF2B5EF4-FFF2-40B4-BE49-F238E27FC236}">
              <a16:creationId xmlns:a16="http://schemas.microsoft.com/office/drawing/2014/main" id="{3336822E-E6C5-4979-A29D-D3E9DB540D8E}"/>
            </a:ext>
          </a:extLst>
        </xdr:cNvPr>
        <xdr:cNvSpPr txBox="1"/>
      </xdr:nvSpPr>
      <xdr:spPr>
        <a:xfrm>
          <a:off x="13912632" y="598085"/>
          <a:ext cx="1967044" cy="7602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A25CF5E7-EADF-4F78-9AFA-6A823C8BF4E8}" type="TxLink">
            <a:rPr lang="en-US" sz="1600" b="0" i="0" u="none" strike="noStrike" kern="1200">
              <a:solidFill>
                <a:srgbClr val="000000"/>
              </a:solidFill>
              <a:latin typeface="Calibri"/>
              <a:ea typeface="Calibri"/>
              <a:cs typeface="Calibri"/>
            </a:rPr>
            <a:pPr algn="l"/>
            <a:t>Sentiment Negative Rate Period: 2024</a:t>
          </a:fld>
          <a:endParaRPr lang="en-ID" sz="2400" kern="1200"/>
        </a:p>
      </xdr:txBody>
    </xdr:sp>
    <xdr:clientData/>
  </xdr:twoCellAnchor>
  <xdr:twoCellAnchor>
    <xdr:from>
      <xdr:col>23</xdr:col>
      <xdr:colOff>61897</xdr:colOff>
      <xdr:row>3</xdr:row>
      <xdr:rowOff>34294</xdr:rowOff>
    </xdr:from>
    <xdr:to>
      <xdr:col>26</xdr:col>
      <xdr:colOff>425888</xdr:colOff>
      <xdr:row>10</xdr:row>
      <xdr:rowOff>28673</xdr:rowOff>
    </xdr:to>
    <xdr:sp macro="" textlink="">
      <xdr:nvSpPr>
        <xdr:cNvPr id="41" name="Rectangle 40">
          <a:extLst>
            <a:ext uri="{FF2B5EF4-FFF2-40B4-BE49-F238E27FC236}">
              <a16:creationId xmlns:a16="http://schemas.microsoft.com/office/drawing/2014/main" id="{F7163A6A-8FF2-4088-A47F-2B5D6F6AE9C1}"/>
            </a:ext>
          </a:extLst>
        </xdr:cNvPr>
        <xdr:cNvSpPr/>
      </xdr:nvSpPr>
      <xdr:spPr>
        <a:xfrm>
          <a:off x="16267688" y="592503"/>
          <a:ext cx="2198107" cy="129686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24</xdr:col>
      <xdr:colOff>90953</xdr:colOff>
      <xdr:row>7</xdr:row>
      <xdr:rowOff>31167</xdr:rowOff>
    </xdr:from>
    <xdr:to>
      <xdr:col>26</xdr:col>
      <xdr:colOff>347447</xdr:colOff>
      <xdr:row>9</xdr:row>
      <xdr:rowOff>76295</xdr:rowOff>
    </xdr:to>
    <xdr:sp macro="" textlink="calculation!$H$9">
      <xdr:nvSpPr>
        <xdr:cNvPr id="42" name="TextBox 41">
          <a:extLst>
            <a:ext uri="{FF2B5EF4-FFF2-40B4-BE49-F238E27FC236}">
              <a16:creationId xmlns:a16="http://schemas.microsoft.com/office/drawing/2014/main" id="{9721534C-68F7-43D0-AF72-FFDD17CB1F0E}"/>
            </a:ext>
          </a:extLst>
        </xdr:cNvPr>
        <xdr:cNvSpPr txBox="1"/>
      </xdr:nvSpPr>
      <xdr:spPr>
        <a:xfrm>
          <a:off x="16908116" y="1333655"/>
          <a:ext cx="1479238" cy="4172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9112779E-837F-46A8-8190-6438C05B52C9}" type="TxLink">
            <a:rPr lang="en-US" sz="4800" b="0" i="0" u="none" strike="noStrike" kern="1200">
              <a:solidFill>
                <a:schemeClr val="bg1">
                  <a:lumMod val="65000"/>
                </a:schemeClr>
              </a:solidFill>
              <a:latin typeface="Calibri"/>
              <a:ea typeface="Calibri"/>
              <a:cs typeface="Calibri"/>
            </a:rPr>
            <a:pPr algn="r"/>
            <a:t>13%</a:t>
          </a:fld>
          <a:endParaRPr lang="en-ID" sz="213200" kern="1200">
            <a:solidFill>
              <a:schemeClr val="bg1">
                <a:lumMod val="65000"/>
              </a:schemeClr>
            </a:solidFill>
          </a:endParaRPr>
        </a:p>
      </xdr:txBody>
    </xdr:sp>
    <xdr:clientData/>
  </xdr:twoCellAnchor>
  <xdr:twoCellAnchor>
    <xdr:from>
      <xdr:col>23</xdr:col>
      <xdr:colOff>152330</xdr:colOff>
      <xdr:row>3</xdr:row>
      <xdr:rowOff>31016</xdr:rowOff>
    </xdr:from>
    <xdr:to>
      <xdr:col>26</xdr:col>
      <xdr:colOff>306135</xdr:colOff>
      <xdr:row>7</xdr:row>
      <xdr:rowOff>39716</xdr:rowOff>
    </xdr:to>
    <xdr:sp macro="" textlink="calculation!$F$9">
      <xdr:nvSpPr>
        <xdr:cNvPr id="43" name="TextBox 42">
          <a:extLst>
            <a:ext uri="{FF2B5EF4-FFF2-40B4-BE49-F238E27FC236}">
              <a16:creationId xmlns:a16="http://schemas.microsoft.com/office/drawing/2014/main" id="{AF43C3D8-1930-4250-A0BF-3038A3D21EE3}"/>
            </a:ext>
          </a:extLst>
        </xdr:cNvPr>
        <xdr:cNvSpPr txBox="1"/>
      </xdr:nvSpPr>
      <xdr:spPr>
        <a:xfrm>
          <a:off x="16358121" y="589225"/>
          <a:ext cx="1987921" cy="752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DE94C49B-D677-4F87-8FA3-6A1C587CC6FE}" type="TxLink">
            <a:rPr lang="en-US" sz="1600" b="0" i="0" u="none" strike="noStrike" kern="1200">
              <a:solidFill>
                <a:srgbClr val="000000"/>
              </a:solidFill>
              <a:latin typeface="Calibri"/>
              <a:ea typeface="Calibri"/>
              <a:cs typeface="Calibri"/>
            </a:rPr>
            <a:pPr algn="l"/>
            <a:t>Sentiment Neutral Rate Period: 2024</a:t>
          </a:fld>
          <a:endParaRPr lang="en-ID" sz="3600" kern="1200"/>
        </a:p>
      </xdr:txBody>
    </xdr:sp>
    <xdr:clientData/>
  </xdr:twoCellAnchor>
  <xdr:twoCellAnchor>
    <xdr:from>
      <xdr:col>16</xdr:col>
      <xdr:colOff>418563</xdr:colOff>
      <xdr:row>15</xdr:row>
      <xdr:rowOff>171718</xdr:rowOff>
    </xdr:from>
    <xdr:to>
      <xdr:col>26</xdr:col>
      <xdr:colOff>189881</xdr:colOff>
      <xdr:row>36</xdr:row>
      <xdr:rowOff>178609</xdr:rowOff>
    </xdr:to>
    <xdr:graphicFrame macro="">
      <xdr:nvGraphicFramePr>
        <xdr:cNvPr id="3" name="Chart 2">
          <a:extLst>
            <a:ext uri="{FF2B5EF4-FFF2-40B4-BE49-F238E27FC236}">
              <a16:creationId xmlns:a16="http://schemas.microsoft.com/office/drawing/2014/main" id="{D1C9C01E-C6B5-424E-8154-3749A23624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34</xdr:col>
      <xdr:colOff>1843549</xdr:colOff>
      <xdr:row>16</xdr:row>
      <xdr:rowOff>24580</xdr:rowOff>
    </xdr:from>
    <xdr:to>
      <xdr:col>43</xdr:col>
      <xdr:colOff>52430</xdr:colOff>
      <xdr:row>36</xdr:row>
      <xdr:rowOff>69321</xdr:rowOff>
    </xdr:to>
    <xdr:graphicFrame macro="">
      <xdr:nvGraphicFramePr>
        <xdr:cNvPr id="3" name="Chart 2">
          <a:extLst>
            <a:ext uri="{FF2B5EF4-FFF2-40B4-BE49-F238E27FC236}">
              <a16:creationId xmlns:a16="http://schemas.microsoft.com/office/drawing/2014/main" id="{3C76CF18-A1BB-46A9-AF1F-8598442574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46</xdr:col>
      <xdr:colOff>0</xdr:colOff>
      <xdr:row>27</xdr:row>
      <xdr:rowOff>0</xdr:rowOff>
    </xdr:from>
    <xdr:to>
      <xdr:col>54</xdr:col>
      <xdr:colOff>551805</xdr:colOff>
      <xdr:row>51</xdr:row>
      <xdr:rowOff>90996</xdr:rowOff>
    </xdr:to>
    <xdr:graphicFrame macro="">
      <xdr:nvGraphicFramePr>
        <xdr:cNvPr id="2" name="Chart 1">
          <a:extLst>
            <a:ext uri="{FF2B5EF4-FFF2-40B4-BE49-F238E27FC236}">
              <a16:creationId xmlns:a16="http://schemas.microsoft.com/office/drawing/2014/main" id="{13765EB3-47F1-47A3-876E-9D56E27504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F7AB1E2-F3A3-4AC5-9B6D-8CB209A7356A}" name="TableAspect" displayName="TableAspect" ref="A2:H4007" totalsRowShown="0" headerRowDxfId="29" headerRowBorderDxfId="28" tableBorderDxfId="27">
  <autoFilter ref="A2:H4007" xr:uid="{4F7AB1E2-F3A3-4AC5-9B6D-8CB209A7356A}"/>
  <tableColumns count="8">
    <tableColumn id="1" xr3:uid="{F8CDAA91-2D6C-42D5-9A3E-CEF605E1512E}" name="aspect"/>
    <tableColumn id="2" xr3:uid="{1FA65CEF-28E9-46D9-9791-07A67A66825D}" name="review_time" dataDxfId="2"/>
    <tableColumn id="3" xr3:uid="{5D71157F-1DFD-4326-8CAA-8532881F04A4}" name="year" dataDxfId="1"/>
    <tableColumn id="4" xr3:uid="{8BF31747-FA18-4DD1-9FA4-83110CC1DD48}" name="month" dataDxfId="0"/>
    <tableColumn id="5" xr3:uid="{1B7102F2-C23D-4E9D-BE59-F205AC03A5D8}" name="negative"/>
    <tableColumn id="6" xr3:uid="{CBDBF239-2AED-4489-AFA9-586C30CDBDDE}" name="neutral"/>
    <tableColumn id="7" xr3:uid="{72E1033D-844F-490F-A945-C784D7B42292}" name="positive"/>
    <tableColumn id="8" xr3:uid="{1380E72F-B779-4DB0-A1BA-9C58BBE2A50A}" name="tot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4857FE7-7B0D-400C-B9D6-BE0BC0450819}" name="TableAspectTopic" displayName="TableAspectTopic" ref="L2:T672" totalsRowShown="0" headerRowDxfId="4" headerRowBorderDxfId="5" tableBorderDxfId="6">
  <autoFilter ref="L2:T672" xr:uid="{E4857FE7-7B0D-400C-B9D6-BE0BC0450819}"/>
  <tableColumns count="9">
    <tableColumn id="1" xr3:uid="{C739AD9C-EA9C-47C6-B52A-B907E3276895}" name="A"/>
    <tableColumn id="2" xr3:uid="{A34EACB1-4B10-4557-A8B2-9494732FEF82}" name="B"/>
    <tableColumn id="3" xr3:uid="{3A3D7D17-738B-42DC-9AC0-12D9E78D043D}" name="C"/>
    <tableColumn id="4" xr3:uid="{EE46DB15-112A-424D-8D14-68BD918FF0EA}" name="D"/>
    <tableColumn id="5" xr3:uid="{5A59AE1E-E47E-4B07-844C-0B01AE26BE29}" name="E"/>
    <tableColumn id="6" xr3:uid="{7A65BA2D-8E6B-4F12-BEF2-731B6C7732F9}" name="F"/>
    <tableColumn id="7" xr3:uid="{E76BDA57-81C6-4CEE-B406-FA6DD0365F2A}" name="G"/>
    <tableColumn id="8" xr3:uid="{8FE77B47-B754-4D12-A2D3-D9CB982B9D19}" name="H"/>
    <tableColumn id="9" xr3:uid="{3DD51CE6-96B0-46E7-8B8F-5B820D0ED652}" name="I"/>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7FE01F9-A364-4311-931E-85843CEB71DF}" name="TableTrend" displayName="TableTrend" ref="A1:J749" totalsRowShown="0" headerRowDxfId="26" headerRowBorderDxfId="25" tableBorderDxfId="24">
  <autoFilter ref="A1:J749" xr:uid="{07FE01F9-A364-4311-931E-85843CEB71DF}"/>
  <tableColumns count="10">
    <tableColumn id="1" xr3:uid="{A01E3EE8-64C2-441F-A788-529973DE1C83}" name="topic" dataDxfId="3"/>
    <tableColumn id="2" xr3:uid="{75BC0C25-9C16-4DF4-BDD4-81551329693A}" name="review_time" dataDxfId="23"/>
    <tableColumn id="3" xr3:uid="{6F62391B-E1EF-4087-910A-55B22214AAEC}" name="year" dataDxfId="22"/>
    <tableColumn id="4" xr3:uid="{4E5FEED7-2B24-4AF9-9C97-E0DAC387C167}" name="month" dataDxfId="21"/>
    <tableColumn id="10" xr3:uid="{3FAC9164-BFC1-481E-921D-C0F06BA6BD96}" name="like_sum" dataDxfId="20"/>
    <tableColumn id="11" xr3:uid="{2A5A036C-32A2-4A08-A2BC-01A6A44E1C7D}" name="like_count" dataDxfId="19"/>
    <tableColumn id="12" xr3:uid="{A24E8AB3-D3DD-4723-9008-40462D7823F1}" name="negative"/>
    <tableColumn id="7" xr3:uid="{4F753938-2EA1-425C-9689-BA8373A3ADC2}" name="neutral"/>
    <tableColumn id="5" xr3:uid="{80542E9C-0658-4E4F-8EC6-1A2BAB698E24}" name="positive" dataDxfId="18"/>
    <tableColumn id="6" xr3:uid="{3D10DD58-EDA3-4F90-8B7B-A20FD3B34451}" name="total"/>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70648B-07FC-448A-84A4-668B4DCE9A3D}" name="TableMain" displayName="TableMain" ref="A2:F5915" totalsRowShown="0" headerRowDxfId="17" dataDxfId="15" headerRowBorderDxfId="16" tableBorderDxfId="14" totalsRowBorderDxfId="13">
  <autoFilter ref="A2:F5915" xr:uid="{F070648B-07FC-448A-84A4-668B4DCE9A3D}"/>
  <tableColumns count="6">
    <tableColumn id="1" xr3:uid="{2DF3F355-E675-4425-809C-713C8D31D1BF}" name="review_id" dataDxfId="12"/>
    <tableColumn id="2" xr3:uid="{D0522A8E-D504-44EB-9876-FD0F8E8C19EB}" name="review_time" dataDxfId="11"/>
    <tableColumn id="3" xr3:uid="{767381C1-3B6D-4982-BE62-43AA59D4F3A2}" name="like" dataDxfId="10"/>
    <tableColumn id="4" xr3:uid="{9E26DDED-5929-400E-9FE8-647BE7347D42}" name="review" dataDxfId="9"/>
    <tableColumn id="5" xr3:uid="{D367067B-A227-432D-9595-A266C3E24F13}" name="aspect_sentiment" dataDxfId="8"/>
    <tableColumn id="6" xr3:uid="{0E1BA31E-888B-45B6-9CA8-0F77BC1F5495}" name="topic" dataDxf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869D5-54EA-41E4-872C-B4DB73B5B75C}">
  <dimension ref="B3:AA57"/>
  <sheetViews>
    <sheetView showGridLines="0" tabSelected="1" zoomScale="58" zoomScaleNormal="100" workbookViewId="0">
      <selection activeCell="C27" sqref="C27"/>
    </sheetView>
  </sheetViews>
  <sheetFormatPr defaultRowHeight="14.4"/>
  <cols>
    <col min="6" max="6" width="10.5546875" bestFit="1" customWidth="1"/>
    <col min="9" max="9" width="14.21875" customWidth="1"/>
    <col min="10" max="10" width="11.21875" customWidth="1"/>
    <col min="12" max="12" width="13.5546875" customWidth="1"/>
    <col min="13" max="13" width="16" customWidth="1"/>
    <col min="19" max="19" width="12.5546875" customWidth="1"/>
    <col min="20" max="20" width="15.44140625" customWidth="1"/>
  </cols>
  <sheetData>
    <row r="3" spans="2:27">
      <c r="H3" s="23"/>
      <c r="I3" s="23"/>
      <c r="J3" s="23"/>
      <c r="K3" s="23"/>
      <c r="L3" s="23"/>
      <c r="M3" s="23"/>
      <c r="N3" s="23"/>
      <c r="O3" s="23"/>
      <c r="P3" s="23"/>
      <c r="Q3" s="23"/>
      <c r="R3" s="23"/>
      <c r="S3" s="23"/>
      <c r="T3" s="23"/>
      <c r="U3" s="23"/>
      <c r="V3" s="23"/>
      <c r="W3" s="23"/>
      <c r="X3" s="23"/>
      <c r="Y3" s="23"/>
      <c r="Z3" s="23"/>
      <c r="AA3" s="23"/>
    </row>
    <row r="4" spans="2:27">
      <c r="H4" s="23"/>
      <c r="I4" s="23"/>
      <c r="J4" s="23"/>
      <c r="K4" s="23"/>
      <c r="L4" s="23"/>
      <c r="M4" s="23"/>
      <c r="N4" s="23"/>
      <c r="O4" s="23"/>
      <c r="P4" s="23"/>
      <c r="Q4" s="23"/>
      <c r="R4" s="23"/>
      <c r="S4" s="23"/>
      <c r="T4" s="23"/>
      <c r="U4" s="23"/>
      <c r="V4" s="23"/>
      <c r="W4" s="23"/>
      <c r="X4" s="23"/>
      <c r="Y4" s="23"/>
      <c r="Z4" s="23"/>
      <c r="AA4" s="23"/>
    </row>
    <row r="5" spans="2:27">
      <c r="H5" s="23"/>
      <c r="I5" s="23"/>
      <c r="J5" s="23"/>
      <c r="K5" s="23"/>
      <c r="L5" s="23"/>
      <c r="M5" s="23"/>
      <c r="N5" s="23"/>
      <c r="O5" s="23"/>
      <c r="P5" s="23"/>
      <c r="Q5" s="23"/>
      <c r="R5" s="23"/>
      <c r="S5" s="23"/>
      <c r="T5" s="23"/>
      <c r="U5" s="23"/>
      <c r="V5" s="23"/>
      <c r="W5" s="23"/>
      <c r="X5" s="23"/>
      <c r="Y5" s="23"/>
      <c r="Z5" s="23"/>
      <c r="AA5" s="23"/>
    </row>
    <row r="6" spans="2:27">
      <c r="H6" s="23"/>
      <c r="I6" s="23"/>
      <c r="J6" s="23"/>
      <c r="K6" s="23"/>
      <c r="L6" s="23"/>
      <c r="M6" s="23"/>
      <c r="N6" s="23"/>
      <c r="O6" s="23"/>
      <c r="P6" s="23"/>
      <c r="Q6" s="23"/>
      <c r="R6" s="23"/>
      <c r="S6" s="23"/>
      <c r="T6" s="23"/>
      <c r="U6" s="23"/>
      <c r="V6" s="23"/>
      <c r="W6" s="23"/>
      <c r="X6" s="23"/>
      <c r="Y6" s="23"/>
      <c r="Z6" s="23"/>
      <c r="AA6" s="23"/>
    </row>
    <row r="7" spans="2:27">
      <c r="B7">
        <v>2</v>
      </c>
      <c r="H7" s="23"/>
      <c r="I7" s="23"/>
      <c r="J7" s="23"/>
      <c r="K7" s="23"/>
      <c r="L7" s="23"/>
      <c r="M7" s="23"/>
      <c r="N7" s="23"/>
      <c r="O7" s="23"/>
      <c r="P7" s="23"/>
      <c r="Q7" s="23"/>
      <c r="R7" s="23"/>
      <c r="S7" s="23"/>
      <c r="T7" s="23"/>
      <c r="U7" s="23"/>
      <c r="V7" s="23"/>
      <c r="W7" s="23"/>
      <c r="X7" s="23"/>
      <c r="Y7" s="23"/>
      <c r="Z7" s="23"/>
      <c r="AA7" s="23"/>
    </row>
    <row r="8" spans="2:27">
      <c r="H8" s="23"/>
      <c r="I8" s="23"/>
      <c r="J8" s="23"/>
      <c r="K8" s="23"/>
      <c r="L8" s="23"/>
      <c r="M8" s="23"/>
      <c r="N8" s="23"/>
      <c r="O8" s="23"/>
      <c r="P8" s="23"/>
      <c r="Q8" s="23"/>
      <c r="R8" s="23"/>
      <c r="S8" s="23"/>
      <c r="T8" s="23"/>
      <c r="U8" s="23"/>
      <c r="V8" s="23"/>
      <c r="W8" s="23"/>
      <c r="X8" s="23"/>
      <c r="Y8" s="23"/>
      <c r="Z8" s="23"/>
      <c r="AA8" s="23"/>
    </row>
    <row r="9" spans="2:27">
      <c r="H9" s="23"/>
      <c r="I9" s="23"/>
      <c r="J9" s="23"/>
      <c r="K9" s="23"/>
      <c r="L9" s="23"/>
      <c r="M9" s="23"/>
      <c r="N9" s="23"/>
      <c r="O9" s="23"/>
      <c r="P9" s="23"/>
      <c r="Q9" s="23"/>
      <c r="R9" s="23"/>
      <c r="S9" s="23"/>
      <c r="T9" s="23"/>
      <c r="U9" s="23"/>
      <c r="V9" s="23"/>
      <c r="W9" s="23"/>
      <c r="X9" s="23"/>
      <c r="Y9" s="23"/>
      <c r="Z9" s="23"/>
      <c r="AA9" s="23"/>
    </row>
    <row r="10" spans="2:27">
      <c r="H10" s="23"/>
      <c r="I10" s="23"/>
      <c r="J10" s="23"/>
      <c r="K10" s="23"/>
      <c r="L10" s="23"/>
      <c r="M10" s="23"/>
      <c r="N10" s="23"/>
      <c r="O10" s="23"/>
      <c r="P10" s="23"/>
      <c r="Q10" s="23"/>
      <c r="R10" s="23"/>
      <c r="S10" s="23"/>
      <c r="T10" s="23"/>
      <c r="U10" s="23"/>
      <c r="V10" s="23"/>
      <c r="W10" s="23"/>
      <c r="X10" s="23"/>
      <c r="Y10" s="23"/>
      <c r="Z10" s="23"/>
      <c r="AA10" s="23"/>
    </row>
    <row r="11" spans="2:27">
      <c r="H11" s="23"/>
      <c r="I11" s="23"/>
      <c r="J11" s="23"/>
      <c r="K11" s="23"/>
      <c r="L11" s="23"/>
      <c r="M11" s="23"/>
      <c r="N11" s="23"/>
      <c r="O11" s="23"/>
      <c r="P11" s="23"/>
      <c r="Q11" s="23"/>
      <c r="R11" s="23"/>
      <c r="S11" s="23"/>
      <c r="T11" s="23"/>
      <c r="U11" s="23"/>
      <c r="V11" s="23"/>
      <c r="W11" s="23"/>
      <c r="X11" s="23"/>
      <c r="Y11" s="23"/>
      <c r="Z11" s="23"/>
      <c r="AA11" s="23"/>
    </row>
    <row r="12" spans="2:27">
      <c r="H12" s="23"/>
      <c r="I12" s="23"/>
      <c r="J12" s="23"/>
      <c r="K12" s="23"/>
      <c r="L12" s="23"/>
      <c r="M12" s="23"/>
      <c r="N12" s="23"/>
      <c r="O12" s="23"/>
      <c r="P12" s="23"/>
      <c r="Q12" s="23"/>
      <c r="R12" s="23"/>
      <c r="S12" s="23"/>
      <c r="T12" s="23"/>
      <c r="U12" s="23"/>
      <c r="V12" s="23"/>
      <c r="W12" s="23"/>
      <c r="X12" s="23"/>
      <c r="Y12" s="23"/>
      <c r="Z12" s="23"/>
      <c r="AA12" s="23"/>
    </row>
    <row r="13" spans="2:27">
      <c r="H13" s="23"/>
      <c r="I13" s="23"/>
      <c r="J13" s="23"/>
      <c r="K13" s="23"/>
      <c r="L13" s="23"/>
      <c r="M13" s="23"/>
      <c r="N13" s="23"/>
      <c r="O13" s="23"/>
      <c r="P13" s="23"/>
      <c r="Q13" s="23"/>
      <c r="R13" s="23"/>
      <c r="S13" s="23"/>
      <c r="T13" s="23"/>
      <c r="U13" s="23"/>
      <c r="V13" s="23"/>
      <c r="W13" s="23"/>
      <c r="X13" s="23"/>
      <c r="Y13" s="23"/>
      <c r="Z13" s="23"/>
      <c r="AA13" s="23"/>
    </row>
    <row r="14" spans="2:27">
      <c r="H14" s="23"/>
      <c r="I14" s="23"/>
      <c r="J14" s="23"/>
      <c r="K14" s="23"/>
      <c r="L14" s="23"/>
      <c r="M14" s="23"/>
      <c r="N14" s="23"/>
      <c r="O14" s="23"/>
      <c r="P14" s="23"/>
      <c r="Q14" s="23"/>
      <c r="R14" s="23"/>
      <c r="S14" s="23"/>
      <c r="T14" s="23"/>
      <c r="U14" s="23"/>
      <c r="V14" s="23"/>
      <c r="W14" s="23"/>
      <c r="X14" s="23"/>
      <c r="Y14" s="23"/>
      <c r="Z14" s="23"/>
      <c r="AA14" s="23"/>
    </row>
    <row r="15" spans="2:27">
      <c r="F15" s="7"/>
      <c r="H15" s="23"/>
      <c r="I15" s="31"/>
      <c r="J15" s="31"/>
      <c r="K15" s="23"/>
      <c r="L15" s="23"/>
      <c r="M15" s="23"/>
      <c r="N15" s="23"/>
      <c r="O15" s="23"/>
      <c r="P15" s="23"/>
      <c r="Q15" s="23"/>
      <c r="R15" s="23"/>
      <c r="S15" s="23"/>
      <c r="T15" s="23"/>
      <c r="U15" s="23"/>
      <c r="V15" s="23"/>
      <c r="W15" s="23"/>
      <c r="X15" s="23"/>
      <c r="Y15" s="23"/>
      <c r="Z15" s="23"/>
      <c r="AA15" s="23"/>
    </row>
    <row r="16" spans="2:27">
      <c r="F16" s="7"/>
      <c r="H16" s="23"/>
      <c r="I16" s="23"/>
      <c r="J16" s="23"/>
      <c r="K16" s="23"/>
      <c r="L16" s="23"/>
      <c r="M16" s="23"/>
      <c r="N16" s="23"/>
      <c r="O16" s="23"/>
      <c r="P16" s="23"/>
      <c r="Q16" s="23"/>
      <c r="R16" s="23"/>
      <c r="S16" s="23"/>
      <c r="T16" s="23"/>
      <c r="U16" s="23"/>
      <c r="V16" s="23"/>
      <c r="W16" s="23"/>
      <c r="X16" s="23"/>
      <c r="Y16" s="23"/>
      <c r="Z16" s="23"/>
      <c r="AA16" s="23"/>
    </row>
    <row r="17" spans="8:27">
      <c r="H17" s="23"/>
      <c r="I17" s="23"/>
      <c r="J17" s="23"/>
      <c r="K17" s="23"/>
      <c r="L17" s="23"/>
      <c r="M17" s="23"/>
      <c r="N17" s="23"/>
      <c r="O17" s="23"/>
      <c r="P17" s="23"/>
      <c r="Q17" s="23"/>
      <c r="R17" s="23"/>
      <c r="S17" s="23"/>
      <c r="T17" s="23"/>
      <c r="U17" s="23"/>
      <c r="V17" s="23"/>
      <c r="W17" s="23"/>
      <c r="X17" s="23"/>
      <c r="Y17" s="23"/>
      <c r="Z17" s="23"/>
      <c r="AA17" s="23"/>
    </row>
    <row r="18" spans="8:27">
      <c r="H18" s="23"/>
      <c r="I18" s="23"/>
      <c r="J18" s="23"/>
      <c r="K18" s="23"/>
      <c r="L18" s="23"/>
      <c r="M18" s="23"/>
      <c r="N18" s="23"/>
      <c r="O18" s="23"/>
      <c r="P18" s="23"/>
      <c r="Q18" s="23"/>
      <c r="R18" s="23"/>
      <c r="S18" s="23"/>
      <c r="T18" s="23"/>
      <c r="U18" s="23"/>
      <c r="V18" s="23"/>
      <c r="W18" s="23"/>
      <c r="X18" s="23"/>
      <c r="Y18" s="23"/>
      <c r="Z18" s="23"/>
      <c r="AA18" s="23"/>
    </row>
    <row r="19" spans="8:27">
      <c r="H19" s="23"/>
      <c r="I19" s="23"/>
      <c r="J19" s="23"/>
      <c r="K19" s="23"/>
      <c r="L19" s="23"/>
      <c r="M19" s="23"/>
      <c r="N19" s="23"/>
      <c r="O19" s="23"/>
      <c r="P19" s="23"/>
      <c r="Q19" s="23"/>
      <c r="R19" s="23"/>
      <c r="S19" s="23"/>
      <c r="T19" s="23"/>
      <c r="U19" s="23"/>
      <c r="V19" s="23"/>
      <c r="W19" s="23"/>
      <c r="X19" s="23"/>
      <c r="Y19" s="23"/>
      <c r="Z19" s="23"/>
      <c r="AA19" s="23"/>
    </row>
    <row r="20" spans="8:27">
      <c r="H20" s="23"/>
      <c r="I20" s="23"/>
      <c r="J20" s="23"/>
      <c r="K20" s="23"/>
      <c r="L20" s="23"/>
      <c r="M20" s="23"/>
      <c r="N20" s="23"/>
      <c r="O20" s="23"/>
      <c r="P20" s="23"/>
      <c r="Q20" s="23"/>
      <c r="R20" s="23"/>
      <c r="S20" s="23"/>
      <c r="T20" s="23"/>
      <c r="U20" s="23"/>
      <c r="V20" s="23"/>
      <c r="W20" s="23"/>
      <c r="X20" s="23"/>
      <c r="Y20" s="23"/>
      <c r="Z20" s="23"/>
      <c r="AA20" s="23"/>
    </row>
    <row r="21" spans="8:27">
      <c r="H21" s="23"/>
      <c r="I21" s="23"/>
      <c r="J21" s="23"/>
      <c r="K21" s="23"/>
      <c r="L21" s="23"/>
      <c r="M21" s="23"/>
      <c r="N21" s="23"/>
      <c r="O21" s="23"/>
      <c r="P21" s="23"/>
      <c r="Q21" s="23"/>
      <c r="R21" s="23"/>
      <c r="S21" s="23"/>
      <c r="T21" s="23"/>
      <c r="U21" s="23"/>
      <c r="V21" s="23"/>
      <c r="W21" s="23"/>
      <c r="X21" s="23"/>
      <c r="Y21" s="23"/>
      <c r="Z21" s="23"/>
      <c r="AA21" s="23"/>
    </row>
    <row r="22" spans="8:27">
      <c r="H22" s="23"/>
      <c r="I22" s="23"/>
      <c r="J22" s="23"/>
      <c r="K22" s="23"/>
      <c r="L22" s="23"/>
      <c r="M22" s="23"/>
      <c r="N22" s="23"/>
      <c r="O22" s="23"/>
      <c r="P22" s="23"/>
      <c r="Q22" s="23"/>
      <c r="R22" s="23"/>
      <c r="S22" s="23"/>
      <c r="T22" s="23"/>
      <c r="U22" s="23"/>
      <c r="V22" s="23"/>
      <c r="W22" s="23"/>
      <c r="X22" s="23"/>
      <c r="Y22" s="23"/>
      <c r="Z22" s="23"/>
      <c r="AA22" s="23"/>
    </row>
    <row r="23" spans="8:27">
      <c r="H23" s="23"/>
      <c r="I23" s="23"/>
      <c r="J23" s="23"/>
      <c r="K23" s="23"/>
      <c r="L23" s="23"/>
      <c r="M23" s="23"/>
      <c r="N23" s="23"/>
      <c r="O23" s="23"/>
      <c r="P23" s="23"/>
      <c r="Q23" s="23"/>
      <c r="R23" s="23"/>
      <c r="S23" s="23"/>
      <c r="T23" s="23"/>
      <c r="U23" s="23"/>
      <c r="V23" s="23"/>
      <c r="W23" s="23"/>
      <c r="X23" s="23"/>
      <c r="Y23" s="23"/>
      <c r="Z23" s="23"/>
      <c r="AA23" s="23"/>
    </row>
    <row r="24" spans="8:27">
      <c r="H24" s="23"/>
      <c r="I24" s="23"/>
      <c r="J24" s="23"/>
      <c r="K24" s="23"/>
      <c r="L24" s="23"/>
      <c r="M24" s="23"/>
      <c r="N24" s="23"/>
      <c r="O24" s="23"/>
      <c r="P24" s="23"/>
      <c r="Q24" s="23"/>
      <c r="R24" s="23"/>
      <c r="S24" s="23"/>
      <c r="T24" s="23"/>
      <c r="U24" s="23"/>
      <c r="V24" s="23"/>
      <c r="W24" s="23"/>
      <c r="X24" s="23"/>
      <c r="Y24" s="23"/>
      <c r="Z24" s="23"/>
      <c r="AA24" s="23"/>
    </row>
    <row r="25" spans="8:27">
      <c r="H25" s="23"/>
      <c r="I25" s="23"/>
      <c r="J25" s="23"/>
      <c r="K25" s="23"/>
      <c r="L25" s="23"/>
      <c r="M25" s="23"/>
      <c r="N25" s="23"/>
      <c r="O25" s="23"/>
      <c r="P25" s="23"/>
      <c r="Q25" s="23"/>
      <c r="R25" s="23"/>
      <c r="S25" s="23"/>
      <c r="T25" s="23"/>
      <c r="U25" s="23"/>
      <c r="V25" s="23"/>
      <c r="W25" s="23"/>
      <c r="X25" s="23"/>
      <c r="Y25" s="23"/>
      <c r="Z25" s="23"/>
      <c r="AA25" s="23"/>
    </row>
    <row r="26" spans="8:27">
      <c r="H26" s="23"/>
      <c r="I26" s="23"/>
      <c r="J26" s="23"/>
      <c r="K26" s="23"/>
      <c r="L26" s="23"/>
      <c r="M26" s="23"/>
      <c r="N26" s="23"/>
      <c r="O26" s="23"/>
      <c r="P26" s="23"/>
      <c r="Q26" s="23"/>
      <c r="R26" s="23"/>
      <c r="S26" s="23"/>
      <c r="T26" s="23"/>
      <c r="U26" s="23"/>
      <c r="V26" s="23"/>
      <c r="W26" s="23"/>
      <c r="X26" s="23"/>
      <c r="Y26" s="23"/>
      <c r="Z26" s="23"/>
      <c r="AA26" s="23"/>
    </row>
    <row r="27" spans="8:27">
      <c r="H27" s="23"/>
      <c r="I27" s="23"/>
      <c r="J27" s="23"/>
      <c r="K27" s="23"/>
      <c r="L27" s="23"/>
      <c r="M27" s="23"/>
      <c r="N27" s="23"/>
      <c r="O27" s="23"/>
      <c r="P27" s="23"/>
      <c r="Q27" s="23"/>
      <c r="R27" s="23"/>
      <c r="S27" s="23"/>
      <c r="T27" s="23"/>
      <c r="U27" s="23"/>
      <c r="V27" s="23"/>
      <c r="W27" s="23"/>
      <c r="X27" s="23"/>
      <c r="Y27" s="23"/>
      <c r="Z27" s="23"/>
      <c r="AA27" s="23"/>
    </row>
    <row r="28" spans="8:27">
      <c r="H28" s="23"/>
      <c r="I28" s="23"/>
      <c r="J28" s="23"/>
      <c r="K28" s="23"/>
      <c r="L28" s="23"/>
      <c r="M28" s="23"/>
      <c r="N28" s="23"/>
      <c r="O28" s="23"/>
      <c r="P28" s="23"/>
      <c r="Q28" s="23"/>
      <c r="R28" s="23"/>
      <c r="S28" s="23"/>
      <c r="T28" s="23"/>
      <c r="U28" s="23"/>
      <c r="V28" s="23"/>
      <c r="W28" s="23"/>
      <c r="X28" s="23"/>
      <c r="Y28" s="23"/>
      <c r="Z28" s="23"/>
      <c r="AA28" s="23"/>
    </row>
    <row r="29" spans="8:27">
      <c r="H29" s="23"/>
      <c r="I29" s="23"/>
      <c r="J29" s="23"/>
      <c r="K29" s="23"/>
      <c r="L29" s="23"/>
      <c r="M29" s="23"/>
      <c r="N29" s="23"/>
      <c r="O29" s="23"/>
      <c r="P29" s="23"/>
      <c r="Q29" s="23"/>
      <c r="R29" s="23"/>
      <c r="S29" s="23"/>
      <c r="T29" s="23"/>
      <c r="U29" s="23"/>
      <c r="V29" s="23"/>
      <c r="W29" s="23"/>
      <c r="X29" s="23"/>
      <c r="Y29" s="23"/>
      <c r="Z29" s="23"/>
      <c r="AA29" s="23"/>
    </row>
    <row r="30" spans="8:27">
      <c r="H30" s="23"/>
      <c r="I30" s="23"/>
      <c r="J30" s="23"/>
      <c r="K30" s="23"/>
      <c r="L30" s="23"/>
      <c r="M30" s="23"/>
      <c r="N30" s="23"/>
      <c r="O30" s="23"/>
      <c r="P30" s="23"/>
      <c r="Q30" s="23"/>
      <c r="R30" s="23"/>
      <c r="S30" s="23"/>
      <c r="T30" s="23"/>
      <c r="U30" s="23"/>
      <c r="V30" s="23"/>
      <c r="W30" s="23"/>
      <c r="X30" s="23"/>
      <c r="Y30" s="23"/>
      <c r="Z30" s="23"/>
      <c r="AA30" s="23"/>
    </row>
    <row r="31" spans="8:27">
      <c r="H31" s="23"/>
      <c r="I31" s="23"/>
      <c r="J31" s="23"/>
      <c r="K31" s="23"/>
      <c r="L31" s="23"/>
      <c r="M31" s="23"/>
      <c r="N31" s="23"/>
      <c r="O31" s="23"/>
      <c r="P31" s="23"/>
      <c r="Q31" s="23"/>
      <c r="R31" s="23"/>
      <c r="S31" s="23"/>
      <c r="T31" s="23"/>
      <c r="U31" s="23"/>
      <c r="V31" s="23"/>
      <c r="W31" s="23"/>
      <c r="X31" s="23"/>
      <c r="Y31" s="23"/>
      <c r="Z31" s="23"/>
      <c r="AA31" s="23"/>
    </row>
    <row r="32" spans="8:27">
      <c r="H32" s="23"/>
      <c r="I32" s="23"/>
      <c r="J32" s="23"/>
      <c r="K32" s="23"/>
      <c r="L32" s="23"/>
      <c r="M32" s="23"/>
      <c r="N32" s="23"/>
      <c r="O32" s="23"/>
      <c r="P32" s="23"/>
      <c r="Q32" s="23"/>
      <c r="R32" s="23"/>
      <c r="S32" s="23"/>
      <c r="T32" s="23"/>
      <c r="U32" s="23"/>
      <c r="V32" s="23"/>
      <c r="W32" s="23"/>
      <c r="X32" s="23"/>
      <c r="Y32" s="23"/>
      <c r="Z32" s="23"/>
      <c r="AA32" s="23"/>
    </row>
    <row r="33" spans="8:27">
      <c r="H33" s="23"/>
      <c r="I33" s="23"/>
      <c r="J33" s="23"/>
      <c r="K33" s="23"/>
      <c r="L33" s="23"/>
      <c r="M33" s="23"/>
      <c r="N33" s="23"/>
      <c r="O33" s="23"/>
      <c r="P33" s="23"/>
      <c r="Q33" s="23"/>
      <c r="R33" s="23"/>
      <c r="S33" s="23"/>
      <c r="T33" s="23"/>
      <c r="U33" s="23"/>
      <c r="V33" s="23"/>
      <c r="W33" s="23"/>
      <c r="X33" s="23"/>
      <c r="Y33" s="23"/>
      <c r="Z33" s="23"/>
      <c r="AA33" s="23"/>
    </row>
    <row r="34" spans="8:27">
      <c r="H34" s="23"/>
      <c r="I34" s="23"/>
      <c r="J34" s="23"/>
      <c r="K34" s="23"/>
      <c r="L34" s="23"/>
      <c r="M34" s="23"/>
      <c r="N34" s="23"/>
      <c r="O34" s="23"/>
      <c r="P34" s="23"/>
      <c r="Q34" s="23"/>
      <c r="R34" s="23"/>
      <c r="S34" s="23"/>
      <c r="T34" s="23"/>
      <c r="U34" s="23"/>
      <c r="V34" s="23"/>
      <c r="W34" s="23"/>
      <c r="X34" s="23"/>
      <c r="Y34" s="23"/>
      <c r="Z34" s="23"/>
      <c r="AA34" s="23"/>
    </row>
    <row r="35" spans="8:27">
      <c r="H35" s="23"/>
      <c r="I35" s="23"/>
      <c r="J35" s="23"/>
      <c r="K35" s="23"/>
      <c r="L35" s="23"/>
      <c r="M35" s="23"/>
      <c r="N35" s="23"/>
      <c r="O35" s="23"/>
      <c r="P35" s="23"/>
      <c r="Q35" s="23"/>
      <c r="R35" s="23"/>
      <c r="S35" s="23"/>
      <c r="T35" s="23"/>
      <c r="U35" s="23"/>
      <c r="V35" s="23"/>
      <c r="W35" s="23"/>
      <c r="X35" s="23"/>
      <c r="Y35" s="23"/>
      <c r="Z35" s="23"/>
      <c r="AA35" s="23"/>
    </row>
    <row r="36" spans="8:27">
      <c r="H36" s="23"/>
      <c r="I36" s="23"/>
      <c r="J36" s="23"/>
      <c r="K36" s="23"/>
      <c r="L36" s="23"/>
      <c r="M36" s="23"/>
      <c r="N36" s="23"/>
      <c r="O36" s="23"/>
      <c r="P36" s="23"/>
      <c r="Q36" s="23"/>
      <c r="R36" s="23"/>
      <c r="S36" s="23"/>
      <c r="T36" s="23"/>
      <c r="U36" s="23"/>
      <c r="V36" s="23"/>
      <c r="W36" s="23"/>
      <c r="X36" s="23"/>
      <c r="Y36" s="23"/>
      <c r="Z36" s="23"/>
      <c r="AA36" s="23"/>
    </row>
    <row r="37" spans="8:27">
      <c r="H37" s="23"/>
      <c r="I37" s="23"/>
      <c r="J37" s="23"/>
      <c r="K37" s="23"/>
      <c r="L37" s="23"/>
      <c r="M37" s="23"/>
      <c r="N37" s="23"/>
      <c r="O37" s="23"/>
      <c r="P37" s="23"/>
      <c r="Q37" s="23"/>
      <c r="R37" s="23"/>
      <c r="S37" s="23"/>
      <c r="T37" s="23"/>
      <c r="U37" s="23"/>
      <c r="V37" s="23"/>
      <c r="W37" s="23"/>
      <c r="X37" s="23"/>
      <c r="Y37" s="23"/>
      <c r="Z37" s="23"/>
      <c r="AA37" s="23"/>
    </row>
    <row r="38" spans="8:27">
      <c r="H38" s="23"/>
      <c r="I38" s="23"/>
      <c r="J38" s="23"/>
      <c r="K38" s="23"/>
      <c r="L38" s="23"/>
      <c r="M38" s="23"/>
      <c r="N38" s="23"/>
      <c r="O38" s="23"/>
      <c r="P38" s="23"/>
      <c r="Q38" s="23"/>
      <c r="R38" s="23"/>
      <c r="S38" s="23"/>
      <c r="T38" s="23"/>
      <c r="U38" s="23"/>
      <c r="V38" s="23"/>
      <c r="W38" s="23"/>
      <c r="X38" s="23"/>
      <c r="Y38" s="23"/>
      <c r="Z38" s="23"/>
      <c r="AA38" s="23"/>
    </row>
    <row r="39" spans="8:27">
      <c r="H39" s="23"/>
      <c r="I39" s="23"/>
      <c r="J39" s="23"/>
      <c r="K39" s="23"/>
      <c r="L39" s="23"/>
      <c r="M39" s="23"/>
      <c r="N39" s="23"/>
      <c r="O39" s="23"/>
      <c r="P39" s="23"/>
      <c r="Q39" s="23"/>
      <c r="R39" s="23"/>
      <c r="S39" s="23"/>
      <c r="T39" s="23"/>
      <c r="U39" s="23"/>
      <c r="V39" s="23"/>
      <c r="W39" s="23"/>
      <c r="X39" s="23"/>
      <c r="Y39" s="23"/>
      <c r="Z39" s="23"/>
      <c r="AA39" s="23"/>
    </row>
    <row r="40" spans="8:27">
      <c r="H40" s="23"/>
      <c r="I40" s="23"/>
      <c r="J40" s="23"/>
      <c r="K40" s="23"/>
      <c r="L40" s="23"/>
      <c r="M40" s="23"/>
      <c r="N40" s="23"/>
      <c r="O40" s="23"/>
      <c r="P40" s="23"/>
      <c r="Q40" s="23"/>
      <c r="R40" s="23"/>
      <c r="S40" s="23"/>
      <c r="T40" s="23"/>
      <c r="U40" s="23"/>
      <c r="V40" s="23"/>
      <c r="W40" s="23"/>
      <c r="X40" s="23"/>
      <c r="Y40" s="23"/>
      <c r="Z40" s="23"/>
      <c r="AA40" s="23"/>
    </row>
    <row r="41" spans="8:27">
      <c r="H41" s="23"/>
      <c r="I41" s="23"/>
      <c r="J41" s="23"/>
      <c r="K41" s="23"/>
      <c r="L41" s="23"/>
      <c r="M41" s="23"/>
      <c r="N41" s="23"/>
      <c r="O41" s="23"/>
      <c r="P41" s="23"/>
      <c r="Q41" s="23"/>
      <c r="R41" s="23"/>
      <c r="S41" s="23"/>
      <c r="T41" s="23"/>
      <c r="U41" s="23"/>
      <c r="V41" s="23"/>
      <c r="W41" s="23"/>
      <c r="X41" s="23"/>
      <c r="Y41" s="23"/>
      <c r="Z41" s="23"/>
      <c r="AA41" s="23"/>
    </row>
    <row r="42" spans="8:27">
      <c r="H42" s="23"/>
      <c r="I42" s="23"/>
      <c r="J42" s="23"/>
      <c r="K42" s="23"/>
      <c r="L42" s="23"/>
      <c r="M42" s="23"/>
      <c r="N42" s="23"/>
      <c r="O42" s="23"/>
      <c r="P42" s="23"/>
      <c r="Q42" s="23"/>
      <c r="R42" s="23"/>
      <c r="S42" s="23"/>
      <c r="T42" s="23"/>
      <c r="U42" s="23"/>
      <c r="V42" s="23"/>
      <c r="W42" s="23"/>
      <c r="X42" s="23"/>
      <c r="Y42" s="23"/>
      <c r="Z42" s="23"/>
      <c r="AA42" s="23"/>
    </row>
    <row r="43" spans="8:27">
      <c r="H43" s="23"/>
      <c r="I43" s="23"/>
      <c r="J43" s="23"/>
      <c r="K43" s="23"/>
      <c r="L43" s="23"/>
      <c r="M43" s="23"/>
      <c r="N43" s="23"/>
      <c r="O43" s="23"/>
      <c r="P43" s="23"/>
      <c r="Q43" s="23"/>
      <c r="R43" s="23"/>
      <c r="S43" s="23"/>
      <c r="T43" s="23"/>
      <c r="U43" s="23"/>
      <c r="V43" s="23"/>
      <c r="W43" s="23"/>
      <c r="X43" s="23"/>
      <c r="Y43" s="23"/>
      <c r="Z43" s="23"/>
      <c r="AA43" s="23"/>
    </row>
    <row r="44" spans="8:27">
      <c r="H44" s="23"/>
      <c r="I44" s="23"/>
      <c r="J44" s="23"/>
      <c r="K44" s="23"/>
      <c r="L44" s="23"/>
      <c r="M44" s="23"/>
      <c r="N44" s="23"/>
      <c r="O44" s="23"/>
      <c r="P44" s="23"/>
      <c r="Q44" s="23"/>
      <c r="R44" s="23"/>
      <c r="S44" s="23"/>
      <c r="T44" s="23"/>
      <c r="U44" s="23"/>
      <c r="V44" s="23"/>
      <c r="W44" s="23"/>
      <c r="X44" s="23"/>
      <c r="Y44" s="23"/>
      <c r="Z44" s="23"/>
      <c r="AA44" s="23"/>
    </row>
    <row r="45" spans="8:27">
      <c r="H45" s="23"/>
      <c r="I45" s="23"/>
      <c r="J45" s="23"/>
      <c r="K45" s="23"/>
      <c r="L45" s="23"/>
      <c r="M45" s="23"/>
      <c r="N45" s="23"/>
      <c r="O45" s="23"/>
      <c r="P45" s="23"/>
      <c r="Q45" s="23"/>
      <c r="R45" s="23"/>
      <c r="S45" s="23"/>
      <c r="T45" s="23"/>
      <c r="U45" s="23"/>
      <c r="V45" s="23"/>
      <c r="W45" s="23"/>
      <c r="X45" s="23"/>
      <c r="Y45" s="23"/>
      <c r="Z45" s="23"/>
      <c r="AA45" s="23"/>
    </row>
    <row r="46" spans="8:27">
      <c r="H46" s="23"/>
      <c r="I46" s="23"/>
      <c r="J46" s="23"/>
      <c r="K46" s="23"/>
      <c r="L46" s="23"/>
      <c r="M46" s="23"/>
      <c r="N46" s="23"/>
      <c r="O46" s="23"/>
      <c r="P46" s="23"/>
      <c r="Q46" s="23"/>
      <c r="R46" s="23"/>
      <c r="S46" s="23"/>
      <c r="T46" s="23"/>
      <c r="U46" s="23"/>
      <c r="V46" s="23"/>
      <c r="W46" s="23"/>
      <c r="X46" s="23"/>
      <c r="Y46" s="23"/>
      <c r="Z46" s="23"/>
      <c r="AA46" s="23"/>
    </row>
    <row r="47" spans="8:27">
      <c r="H47" s="23"/>
      <c r="I47" s="23"/>
      <c r="J47" s="23"/>
      <c r="K47" s="23"/>
      <c r="L47" s="23"/>
      <c r="M47" s="23"/>
      <c r="N47" s="23"/>
      <c r="O47" s="23"/>
      <c r="P47" s="23"/>
      <c r="Q47" s="23"/>
      <c r="R47" s="23"/>
      <c r="S47" s="23"/>
      <c r="T47" s="23"/>
      <c r="U47" s="23"/>
      <c r="V47" s="23"/>
      <c r="W47" s="23"/>
      <c r="X47" s="23"/>
      <c r="Y47" s="23"/>
      <c r="Z47" s="23"/>
      <c r="AA47" s="23"/>
    </row>
    <row r="48" spans="8:27">
      <c r="H48" s="23"/>
      <c r="I48" s="23"/>
      <c r="J48" s="23"/>
      <c r="K48" s="23"/>
      <c r="L48" s="23"/>
      <c r="M48" s="23"/>
      <c r="N48" s="23"/>
      <c r="O48" s="23"/>
      <c r="P48" s="23"/>
      <c r="Q48" s="23"/>
      <c r="R48" s="23"/>
      <c r="S48" s="23"/>
      <c r="T48" s="23"/>
      <c r="U48" s="23"/>
      <c r="V48" s="23"/>
      <c r="W48" s="23"/>
      <c r="X48" s="23"/>
      <c r="Y48" s="23"/>
      <c r="Z48" s="23"/>
      <c r="AA48" s="23"/>
    </row>
    <row r="49" spans="8:27">
      <c r="H49" s="23"/>
      <c r="I49" s="23"/>
      <c r="J49" s="23"/>
      <c r="K49" s="23"/>
      <c r="L49" s="23"/>
      <c r="M49" s="23"/>
      <c r="N49" s="23"/>
      <c r="O49" s="23"/>
      <c r="P49" s="23"/>
      <c r="Q49" s="23"/>
      <c r="R49" s="23"/>
      <c r="S49" s="23"/>
      <c r="T49" s="23"/>
      <c r="U49" s="23"/>
      <c r="V49" s="23"/>
      <c r="W49" s="23"/>
      <c r="X49" s="23"/>
      <c r="Y49" s="23"/>
      <c r="Z49" s="23"/>
      <c r="AA49" s="23"/>
    </row>
    <row r="50" spans="8:27">
      <c r="H50" s="23"/>
      <c r="I50" s="23"/>
      <c r="J50" s="23"/>
      <c r="K50" s="23"/>
      <c r="L50" s="23"/>
      <c r="M50" s="23"/>
      <c r="N50" s="23"/>
      <c r="O50" s="23"/>
      <c r="P50" s="23"/>
      <c r="Q50" s="23"/>
      <c r="R50" s="23"/>
      <c r="S50" s="23"/>
      <c r="T50" s="23"/>
      <c r="U50" s="23"/>
      <c r="V50" s="23"/>
      <c r="W50" s="23"/>
      <c r="X50" s="23"/>
      <c r="Y50" s="23"/>
      <c r="Z50" s="23"/>
      <c r="AA50" s="23"/>
    </row>
    <row r="51" spans="8:27">
      <c r="H51" s="23"/>
      <c r="I51" s="23"/>
      <c r="J51" s="23"/>
      <c r="K51" s="23"/>
      <c r="L51" s="23"/>
      <c r="M51" s="23"/>
      <c r="N51" s="23"/>
      <c r="O51" s="23"/>
      <c r="P51" s="23"/>
      <c r="Q51" s="23"/>
      <c r="R51" s="23"/>
      <c r="S51" s="23"/>
      <c r="T51" s="23"/>
      <c r="U51" s="23"/>
      <c r="V51" s="23"/>
      <c r="W51" s="23"/>
      <c r="X51" s="23"/>
      <c r="Y51" s="23"/>
      <c r="Z51" s="23"/>
      <c r="AA51" s="23"/>
    </row>
    <row r="52" spans="8:27">
      <c r="H52" s="23"/>
      <c r="I52" s="23"/>
      <c r="J52" s="23"/>
      <c r="K52" s="23"/>
      <c r="L52" s="23"/>
      <c r="M52" s="23"/>
      <c r="N52" s="23"/>
      <c r="O52" s="23"/>
      <c r="P52" s="23"/>
      <c r="Q52" s="23"/>
      <c r="R52" s="23"/>
      <c r="S52" s="23"/>
      <c r="T52" s="23"/>
      <c r="U52" s="23"/>
      <c r="V52" s="23"/>
      <c r="W52" s="23"/>
      <c r="X52" s="23"/>
      <c r="Y52" s="23"/>
      <c r="Z52" s="23"/>
      <c r="AA52" s="23"/>
    </row>
    <row r="53" spans="8:27">
      <c r="H53" s="23"/>
      <c r="I53" s="23"/>
      <c r="J53" s="23"/>
      <c r="K53" s="23"/>
      <c r="L53" s="23"/>
      <c r="M53" s="23"/>
      <c r="N53" s="23"/>
      <c r="O53" s="23"/>
      <c r="P53" s="23"/>
      <c r="Q53" s="23"/>
      <c r="R53" s="23"/>
      <c r="S53" s="23"/>
      <c r="T53" s="23"/>
      <c r="U53" s="23"/>
      <c r="V53" s="23"/>
      <c r="W53" s="23"/>
      <c r="X53" s="23"/>
      <c r="Y53" s="23"/>
      <c r="Z53" s="23"/>
      <c r="AA53" s="23"/>
    </row>
    <row r="54" spans="8:27">
      <c r="H54" s="23"/>
      <c r="I54" s="23"/>
      <c r="J54" s="23"/>
      <c r="K54" s="23"/>
      <c r="L54" s="23"/>
      <c r="M54" s="23"/>
      <c r="N54" s="23"/>
      <c r="O54" s="23"/>
      <c r="P54" s="23"/>
      <c r="Q54" s="23"/>
      <c r="R54" s="23"/>
      <c r="S54" s="23"/>
      <c r="T54" s="23"/>
      <c r="U54" s="23"/>
      <c r="V54" s="23"/>
      <c r="W54" s="23"/>
      <c r="X54" s="23"/>
      <c r="Y54" s="23"/>
      <c r="Z54" s="23"/>
      <c r="AA54" s="23"/>
    </row>
    <row r="55" spans="8:27">
      <c r="H55" s="23"/>
      <c r="I55" s="23"/>
      <c r="J55" s="23"/>
      <c r="K55" s="23"/>
      <c r="L55" s="23"/>
      <c r="M55" s="23"/>
      <c r="N55" s="23"/>
      <c r="O55" s="23"/>
      <c r="P55" s="23"/>
      <c r="Q55" s="23"/>
      <c r="R55" s="23"/>
      <c r="S55" s="23"/>
      <c r="T55" s="23"/>
      <c r="U55" s="23"/>
      <c r="V55" s="23"/>
      <c r="W55" s="23"/>
      <c r="X55" s="23"/>
      <c r="Y55" s="23"/>
      <c r="Z55" s="23"/>
      <c r="AA55" s="23"/>
    </row>
    <row r="56" spans="8:27">
      <c r="H56" s="23"/>
      <c r="I56" s="23"/>
      <c r="J56" s="23"/>
      <c r="K56" s="23"/>
      <c r="L56" s="23"/>
      <c r="M56" s="23"/>
      <c r="N56" s="23"/>
      <c r="O56" s="23"/>
      <c r="P56" s="23"/>
      <c r="Q56" s="23"/>
      <c r="R56" s="23"/>
      <c r="S56" s="23"/>
      <c r="T56" s="23"/>
      <c r="U56" s="23"/>
      <c r="V56" s="23"/>
      <c r="W56" s="23"/>
      <c r="X56" s="23"/>
      <c r="Y56" s="23"/>
      <c r="Z56" s="23"/>
      <c r="AA56" s="23"/>
    </row>
    <row r="57" spans="8:27">
      <c r="H57" s="23"/>
      <c r="I57" s="23"/>
      <c r="J57" s="23"/>
      <c r="K57" s="23"/>
      <c r="L57" s="23"/>
      <c r="M57" s="23"/>
      <c r="N57" s="23"/>
      <c r="O57" s="23"/>
      <c r="P57" s="23"/>
      <c r="Q57" s="23"/>
      <c r="R57" s="23"/>
      <c r="S57" s="23"/>
      <c r="T57" s="23"/>
      <c r="U57" s="23"/>
      <c r="V57" s="23"/>
      <c r="W57" s="23"/>
      <c r="X57" s="23"/>
      <c r="Y57" s="23"/>
      <c r="Z57" s="23"/>
      <c r="AA57" s="23"/>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Scroll Bar 1">
              <controlPr defaultSize="0" autoPict="0">
                <anchor moveWithCells="1">
                  <from>
                    <xdr:col>17</xdr:col>
                    <xdr:colOff>22860</xdr:colOff>
                    <xdr:row>42</xdr:row>
                    <xdr:rowOff>45720</xdr:rowOff>
                  </from>
                  <to>
                    <xdr:col>17</xdr:col>
                    <xdr:colOff>274320</xdr:colOff>
                    <xdr:row>52</xdr:row>
                    <xdr:rowOff>152400</xdr:rowOff>
                  </to>
                </anchor>
              </controlPr>
            </control>
          </mc:Choice>
        </mc:AlternateContent>
        <mc:AlternateContent xmlns:mc="http://schemas.openxmlformats.org/markup-compatibility/2006">
          <mc:Choice Requires="x14">
            <control shapeId="7397" r:id="rId4" name="Drop Down 229">
              <controlPr defaultSize="0" autoLine="0" autoPict="0">
                <anchor moveWithCells="1">
                  <from>
                    <xdr:col>17</xdr:col>
                    <xdr:colOff>60960</xdr:colOff>
                    <xdr:row>11</xdr:row>
                    <xdr:rowOff>182880</xdr:rowOff>
                  </from>
                  <to>
                    <xdr:col>19</xdr:col>
                    <xdr:colOff>175260</xdr:colOff>
                    <xdr:row>13</xdr:row>
                    <xdr:rowOff>121920</xdr:rowOff>
                  </to>
                </anchor>
              </controlPr>
            </control>
          </mc:Choice>
        </mc:AlternateContent>
        <mc:AlternateContent xmlns:mc="http://schemas.openxmlformats.org/markup-compatibility/2006">
          <mc:Choice Requires="x14">
            <control shapeId="7529" r:id="rId5" name="Drop Down 361">
              <controlPr defaultSize="0" autoLine="0" autoPict="0">
                <anchor moveWithCells="1">
                  <from>
                    <xdr:col>13</xdr:col>
                    <xdr:colOff>22860</xdr:colOff>
                    <xdr:row>13</xdr:row>
                    <xdr:rowOff>53340</xdr:rowOff>
                  </from>
                  <to>
                    <xdr:col>15</xdr:col>
                    <xdr:colOff>510540</xdr:colOff>
                    <xdr:row>14</xdr:row>
                    <xdr:rowOff>129540</xdr:rowOff>
                  </to>
                </anchor>
              </controlPr>
            </control>
          </mc:Choice>
        </mc:AlternateContent>
        <mc:AlternateContent xmlns:mc="http://schemas.openxmlformats.org/markup-compatibility/2006">
          <mc:Choice Requires="x14">
            <control shapeId="7572" r:id="rId6" name="Drop Down 404">
              <controlPr defaultSize="0" autoLine="0" autoPict="0">
                <anchor moveWithCells="1">
                  <from>
                    <xdr:col>19</xdr:col>
                    <xdr:colOff>822960</xdr:colOff>
                    <xdr:row>11</xdr:row>
                    <xdr:rowOff>182880</xdr:rowOff>
                  </from>
                  <to>
                    <xdr:col>22</xdr:col>
                    <xdr:colOff>114300</xdr:colOff>
                    <xdr:row>13</xdr:row>
                    <xdr:rowOff>121920</xdr:rowOff>
                  </to>
                </anchor>
              </controlPr>
            </control>
          </mc:Choice>
        </mc:AlternateContent>
        <mc:AlternateContent xmlns:mc="http://schemas.openxmlformats.org/markup-compatibility/2006">
          <mc:Choice Requires="x14">
            <control shapeId="7575" r:id="rId7" name="Drop Down 407">
              <controlPr defaultSize="0" autoLine="0" autoPict="0">
                <anchor moveWithCells="1">
                  <from>
                    <xdr:col>23</xdr:col>
                    <xdr:colOff>30480</xdr:colOff>
                    <xdr:row>11</xdr:row>
                    <xdr:rowOff>167640</xdr:rowOff>
                  </from>
                  <to>
                    <xdr:col>25</xdr:col>
                    <xdr:colOff>365760</xdr:colOff>
                    <xdr:row>13</xdr:row>
                    <xdr:rowOff>106680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disablePrompts="1" count="1">
        <x14:dataValidation type="whole" operator="greaterThanOrEqual" allowBlank="1" showInputMessage="1" showErrorMessage="1" xr:uid="{5C16CC30-80F3-4085-AD38-E7F1F06FD846}">
          <x14:formula1>
            <xm:f>YEAR(calculation!D7)</xm:f>
          </x14:formula1>
          <xm:sqref>S11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3C29F-0750-4B7E-B7DA-A720646DC409}">
  <dimension ref="A3:D39"/>
  <sheetViews>
    <sheetView workbookViewId="0">
      <selection activeCell="B6" sqref="B6"/>
    </sheetView>
  </sheetViews>
  <sheetFormatPr defaultRowHeight="14.4"/>
  <cols>
    <col min="1" max="1" width="37.88671875" customWidth="1"/>
    <col min="2" max="2" width="40.6640625" customWidth="1"/>
    <col min="3" max="3" width="36.88671875" customWidth="1"/>
    <col min="4" max="4" width="34" customWidth="1"/>
  </cols>
  <sheetData>
    <row r="3" spans="1:4">
      <c r="A3" s="29"/>
      <c r="B3" s="28" t="s">
        <v>61</v>
      </c>
      <c r="C3" s="28" t="s">
        <v>62</v>
      </c>
      <c r="D3" s="28" t="s">
        <v>60</v>
      </c>
    </row>
    <row r="4" spans="1:4" ht="72" customHeight="1">
      <c r="A4" s="43" t="s">
        <v>7</v>
      </c>
      <c r="B4" s="40" t="s">
        <v>92</v>
      </c>
      <c r="C4" s="40" t="s">
        <v>84</v>
      </c>
      <c r="D4" s="40" t="s">
        <v>89</v>
      </c>
    </row>
    <row r="5" spans="1:4" ht="57.6" customHeight="1">
      <c r="A5" s="43"/>
      <c r="B5" s="40" t="s">
        <v>93</v>
      </c>
      <c r="C5" s="40" t="s">
        <v>85</v>
      </c>
      <c r="D5" s="40" t="s">
        <v>90</v>
      </c>
    </row>
    <row r="6" spans="1:4" ht="86.4" customHeight="1">
      <c r="A6" s="43"/>
      <c r="B6" s="40" t="s">
        <v>94</v>
      </c>
      <c r="C6" s="40" t="s">
        <v>86</v>
      </c>
      <c r="D6" s="40" t="s">
        <v>91</v>
      </c>
    </row>
    <row r="7" spans="1:4" ht="72" customHeight="1">
      <c r="A7" s="43"/>
      <c r="B7" s="40" t="s">
        <v>95</v>
      </c>
      <c r="C7" s="40" t="s">
        <v>87</v>
      </c>
      <c r="D7" s="29"/>
    </row>
    <row r="8" spans="1:4" ht="72" customHeight="1">
      <c r="A8" s="43"/>
      <c r="B8" s="29"/>
      <c r="C8" s="40" t="s">
        <v>88</v>
      </c>
      <c r="D8" s="29"/>
    </row>
    <row r="9" spans="1:4" ht="72" customHeight="1">
      <c r="A9" s="43" t="s">
        <v>5</v>
      </c>
      <c r="B9" s="40" t="s">
        <v>104</v>
      </c>
      <c r="C9" s="40" t="s">
        <v>96</v>
      </c>
      <c r="D9" s="40" t="s">
        <v>101</v>
      </c>
    </row>
    <row r="10" spans="1:4" ht="72" customHeight="1">
      <c r="A10" s="43"/>
      <c r="B10" s="40" t="s">
        <v>105</v>
      </c>
      <c r="C10" s="40" t="s">
        <v>97</v>
      </c>
      <c r="D10" s="40" t="s">
        <v>102</v>
      </c>
    </row>
    <row r="11" spans="1:4" ht="72" customHeight="1">
      <c r="A11" s="43"/>
      <c r="B11" s="40" t="s">
        <v>106</v>
      </c>
      <c r="C11" s="40" t="s">
        <v>98</v>
      </c>
      <c r="D11" s="40" t="s">
        <v>103</v>
      </c>
    </row>
    <row r="12" spans="1:4" ht="86.4" customHeight="1">
      <c r="A12" s="43"/>
      <c r="B12" s="29"/>
      <c r="C12" s="40" t="s">
        <v>99</v>
      </c>
      <c r="D12" s="29"/>
    </row>
    <row r="13" spans="1:4" ht="72" customHeight="1">
      <c r="A13" s="43"/>
      <c r="B13" s="29"/>
      <c r="C13" s="40" t="s">
        <v>100</v>
      </c>
      <c r="D13" s="29"/>
    </row>
    <row r="14" spans="1:4" ht="57.6" customHeight="1">
      <c r="A14" s="43" t="s">
        <v>10</v>
      </c>
      <c r="B14" s="40" t="s">
        <v>112</v>
      </c>
      <c r="C14" s="40" t="s">
        <v>107</v>
      </c>
      <c r="D14" s="40" t="s">
        <v>115</v>
      </c>
    </row>
    <row r="15" spans="1:4" ht="66">
      <c r="A15" s="43"/>
      <c r="B15" s="40" t="s">
        <v>113</v>
      </c>
      <c r="C15" s="40" t="s">
        <v>108</v>
      </c>
      <c r="D15" s="40" t="s">
        <v>116</v>
      </c>
    </row>
    <row r="16" spans="1:4" ht="52.8">
      <c r="A16" s="43"/>
      <c r="B16" s="40" t="s">
        <v>114</v>
      </c>
      <c r="C16" s="40" t="s">
        <v>109</v>
      </c>
      <c r="D16" s="40" t="s">
        <v>117</v>
      </c>
    </row>
    <row r="17" spans="1:4" ht="39.6">
      <c r="A17" s="43"/>
      <c r="B17" s="29"/>
      <c r="C17" s="40" t="s">
        <v>110</v>
      </c>
      <c r="D17" s="29"/>
    </row>
    <row r="18" spans="1:4" ht="52.8">
      <c r="A18" s="43"/>
      <c r="B18" s="29"/>
      <c r="C18" s="40" t="s">
        <v>111</v>
      </c>
      <c r="D18" s="29"/>
    </row>
    <row r="19" spans="1:4" ht="52.8">
      <c r="A19" s="43" t="s">
        <v>6</v>
      </c>
      <c r="B19" s="40" t="s">
        <v>126</v>
      </c>
      <c r="C19" s="40" t="s">
        <v>118</v>
      </c>
      <c r="D19" s="40" t="s">
        <v>123</v>
      </c>
    </row>
    <row r="20" spans="1:4" ht="79.2">
      <c r="A20" s="43"/>
      <c r="B20" s="40" t="s">
        <v>127</v>
      </c>
      <c r="C20" s="40" t="s">
        <v>119</v>
      </c>
      <c r="D20" s="40" t="s">
        <v>124</v>
      </c>
    </row>
    <row r="21" spans="1:4" ht="52.8">
      <c r="A21" s="43"/>
      <c r="B21" s="40" t="s">
        <v>128</v>
      </c>
      <c r="C21" s="40" t="s">
        <v>120</v>
      </c>
      <c r="D21" s="40" t="s">
        <v>125</v>
      </c>
    </row>
    <row r="22" spans="1:4" ht="39.6">
      <c r="A22" s="43"/>
      <c r="B22" s="40" t="s">
        <v>129</v>
      </c>
      <c r="C22" s="40" t="s">
        <v>121</v>
      </c>
      <c r="D22" s="29"/>
    </row>
    <row r="23" spans="1:4" ht="39.6">
      <c r="A23" s="43"/>
      <c r="B23" s="29"/>
      <c r="C23" s="40" t="s">
        <v>122</v>
      </c>
      <c r="D23" s="29"/>
    </row>
    <row r="24" spans="1:4" ht="52.8">
      <c r="A24" s="44" t="s">
        <v>8</v>
      </c>
      <c r="B24" s="29"/>
      <c r="C24" s="40" t="s">
        <v>130</v>
      </c>
      <c r="D24" s="40" t="s">
        <v>135</v>
      </c>
    </row>
    <row r="25" spans="1:4" ht="52.8">
      <c r="A25" s="44"/>
      <c r="B25" s="29"/>
      <c r="C25" s="40" t="s">
        <v>131</v>
      </c>
      <c r="D25" s="40" t="s">
        <v>136</v>
      </c>
    </row>
    <row r="26" spans="1:4" ht="39.6">
      <c r="A26" s="44"/>
      <c r="B26" s="29"/>
      <c r="C26" s="40" t="s">
        <v>132</v>
      </c>
      <c r="D26" s="29"/>
    </row>
    <row r="27" spans="1:4" ht="52.8">
      <c r="A27" s="44"/>
      <c r="B27" s="29"/>
      <c r="C27" s="40" t="s">
        <v>133</v>
      </c>
      <c r="D27" s="29"/>
    </row>
    <row r="28" spans="1:4" ht="52.8">
      <c r="A28" s="44"/>
      <c r="B28" s="29"/>
      <c r="C28" s="40" t="s">
        <v>134</v>
      </c>
      <c r="D28" s="29"/>
    </row>
    <row r="29" spans="1:4" ht="52.8">
      <c r="A29" s="43" t="s">
        <v>9</v>
      </c>
      <c r="B29" s="40" t="s">
        <v>137</v>
      </c>
      <c r="C29" s="40" t="s">
        <v>143</v>
      </c>
      <c r="D29" s="40" t="s">
        <v>140</v>
      </c>
    </row>
    <row r="30" spans="1:4" ht="52.8">
      <c r="A30" s="43"/>
      <c r="B30" s="40" t="s">
        <v>139</v>
      </c>
      <c r="C30" s="40" t="s">
        <v>144</v>
      </c>
      <c r="D30" s="40" t="s">
        <v>141</v>
      </c>
    </row>
    <row r="31" spans="1:4" ht="52.8">
      <c r="A31" s="43"/>
      <c r="B31" s="40" t="s">
        <v>138</v>
      </c>
      <c r="C31" s="40" t="s">
        <v>145</v>
      </c>
      <c r="D31" s="40" t="s">
        <v>142</v>
      </c>
    </row>
    <row r="32" spans="1:4" ht="39.6">
      <c r="A32" s="43"/>
      <c r="B32" s="29"/>
      <c r="C32" s="40" t="s">
        <v>146</v>
      </c>
      <c r="D32" s="29"/>
    </row>
    <row r="33" spans="1:4" ht="52.8">
      <c r="A33" s="43"/>
      <c r="B33" s="29"/>
      <c r="C33" s="40" t="s">
        <v>147</v>
      </c>
      <c r="D33" s="29"/>
    </row>
    <row r="34" spans="1:4">
      <c r="A34" s="37"/>
      <c r="B34" s="8"/>
      <c r="C34" s="8"/>
      <c r="D34" s="8"/>
    </row>
    <row r="35" spans="1:4">
      <c r="A35" s="38"/>
      <c r="C35" s="8"/>
    </row>
    <row r="36" spans="1:4">
      <c r="A36" s="38"/>
      <c r="C36" s="8"/>
    </row>
    <row r="37" spans="1:4">
      <c r="A37" s="38"/>
      <c r="C37" s="8"/>
    </row>
    <row r="38" spans="1:4">
      <c r="A38" s="39"/>
      <c r="B38" s="8"/>
      <c r="C38" s="8"/>
      <c r="D38" s="8"/>
    </row>
    <row r="39" spans="1:4">
      <c r="A39" s="39"/>
      <c r="B39" s="8"/>
      <c r="C39" s="8"/>
      <c r="D39" s="8"/>
    </row>
  </sheetData>
  <mergeCells count="6">
    <mergeCell ref="A29:A33"/>
    <mergeCell ref="A4:A8"/>
    <mergeCell ref="A9:A13"/>
    <mergeCell ref="A14:A18"/>
    <mergeCell ref="A19:A23"/>
    <mergeCell ref="A24:A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39B9C-9DD7-4F96-905C-67E79B81D654}">
  <dimension ref="B1:BQ677"/>
  <sheetViews>
    <sheetView topLeftCell="S1" zoomScale="83" zoomScaleNormal="61" workbookViewId="0">
      <selection activeCell="AD13" sqref="AD13"/>
    </sheetView>
  </sheetViews>
  <sheetFormatPr defaultRowHeight="14.4"/>
  <cols>
    <col min="2" max="2" width="9" bestFit="1" customWidth="1"/>
    <col min="3" max="3" width="18.44140625" customWidth="1"/>
    <col min="4" max="4" width="14.109375" customWidth="1"/>
    <col min="5" max="5" width="10.88671875" bestFit="1" customWidth="1"/>
    <col min="6" max="6" width="18.5546875" customWidth="1"/>
    <col min="7" max="7" width="10.88671875" customWidth="1"/>
    <col min="8" max="8" width="11" bestFit="1" customWidth="1"/>
    <col min="10" max="10" width="13.5546875" customWidth="1"/>
    <col min="11" max="11" width="13" customWidth="1"/>
    <col min="12" max="14" width="17.88671875" customWidth="1"/>
    <col min="15" max="15" width="9" bestFit="1" customWidth="1"/>
    <col min="16" max="16" width="29.33203125" customWidth="1"/>
    <col min="17" max="17" width="27.88671875" customWidth="1"/>
    <col min="18" max="18" width="13.6640625" bestFit="1" customWidth="1"/>
    <col min="20" max="20" width="13.6640625" bestFit="1" customWidth="1"/>
    <col min="21" max="21" width="17.44140625" bestFit="1" customWidth="1"/>
    <col min="22" max="22" width="16.6640625" bestFit="1" customWidth="1"/>
    <col min="23" max="23" width="18.33203125" bestFit="1" customWidth="1"/>
    <col min="24" max="24" width="12.21875" customWidth="1"/>
    <col min="25" max="25" width="9" bestFit="1" customWidth="1"/>
    <col min="27" max="27" width="9" bestFit="1" customWidth="1"/>
    <col min="29" max="29" width="23.109375" customWidth="1"/>
    <col min="30" max="30" width="10.44140625" bestFit="1" customWidth="1"/>
    <col min="31" max="33" width="9" bestFit="1" customWidth="1"/>
    <col min="34" max="34" width="11.21875" customWidth="1"/>
    <col min="35" max="35" width="27.77734375" customWidth="1"/>
    <col min="36" max="36" width="24.21875" customWidth="1"/>
    <col min="37" max="39" width="9" bestFit="1" customWidth="1"/>
    <col min="41" max="44" width="9" bestFit="1" customWidth="1"/>
    <col min="47" max="47" width="16.5546875" customWidth="1"/>
    <col min="48" max="48" width="12.88671875" customWidth="1"/>
    <col min="50" max="50" width="11" bestFit="1" customWidth="1"/>
    <col min="51" max="51" width="11.6640625" bestFit="1" customWidth="1"/>
    <col min="52" max="52" width="9.109375" bestFit="1" customWidth="1"/>
    <col min="53" max="53" width="9.6640625" bestFit="1" customWidth="1"/>
    <col min="54" max="55" width="9.109375" bestFit="1" customWidth="1"/>
    <col min="56" max="56" width="14.5546875" customWidth="1"/>
    <col min="57" max="57" width="13" customWidth="1"/>
    <col min="58" max="58" width="13.88671875" customWidth="1"/>
    <col min="59" max="59" width="14.77734375" customWidth="1"/>
    <col min="60" max="60" width="20" customWidth="1"/>
    <col min="61" max="61" width="13" customWidth="1"/>
    <col min="62" max="63" width="9" bestFit="1" customWidth="1"/>
    <col min="65" max="65" width="11.77734375" bestFit="1" customWidth="1"/>
    <col min="66" max="66" width="11.21875" bestFit="1" customWidth="1"/>
    <col min="67" max="70" width="9" bestFit="1" customWidth="1"/>
    <col min="71" max="71" width="10.5546875" bestFit="1" customWidth="1"/>
    <col min="72" max="72" width="11.33203125" customWidth="1"/>
    <col min="73" max="77" width="9" bestFit="1" customWidth="1"/>
    <col min="78" max="78" width="9" customWidth="1"/>
    <col min="80" max="80" width="11.88671875" customWidth="1"/>
    <col min="81" max="81" width="22.88671875" customWidth="1"/>
    <col min="82" max="83" width="16.77734375" customWidth="1"/>
    <col min="84" max="84" width="20" customWidth="1"/>
    <col min="85" max="85" width="29.6640625" customWidth="1"/>
    <col min="86" max="86" width="18.33203125" customWidth="1"/>
    <col min="87" max="87" width="21.6640625" customWidth="1"/>
  </cols>
  <sheetData>
    <row r="1" spans="2:69">
      <c r="K1" s="7"/>
    </row>
    <row r="2" spans="2:69">
      <c r="B2" s="1" t="s">
        <v>11</v>
      </c>
      <c r="C2" s="2"/>
      <c r="D2" s="2"/>
      <c r="K2" s="7"/>
    </row>
    <row r="3" spans="2:69">
      <c r="C3" t="s">
        <v>12</v>
      </c>
      <c r="D3">
        <v>5</v>
      </c>
      <c r="AI3" s="7"/>
      <c r="AU3" s="1" t="s">
        <v>47</v>
      </c>
      <c r="AV3" s="2"/>
      <c r="AW3" s="2"/>
      <c r="AX3" s="2"/>
      <c r="AY3" s="2"/>
      <c r="AZ3" s="2"/>
      <c r="BA3" s="2"/>
      <c r="BB3" s="2"/>
      <c r="BC3" s="2"/>
      <c r="BD3" s="2"/>
    </row>
    <row r="4" spans="2:69">
      <c r="C4" t="s">
        <v>36</v>
      </c>
      <c r="D4">
        <v>1</v>
      </c>
      <c r="J4" s="7"/>
      <c r="AU4" s="24" t="s">
        <v>58</v>
      </c>
      <c r="AV4" s="24"/>
    </row>
    <row r="5" spans="2:69">
      <c r="C5" t="s">
        <v>65</v>
      </c>
      <c r="D5">
        <v>1</v>
      </c>
      <c r="E5" s="7"/>
      <c r="F5" s="7"/>
      <c r="G5" s="7"/>
      <c r="K5" s="7"/>
      <c r="L5" s="7"/>
      <c r="AI5" s="17" t="s">
        <v>38</v>
      </c>
      <c r="AJ5" s="17" t="str">
        <f>"Distribution Topic Period: "&amp;IF(D6&lt;&gt;1,INDEX($H$23:$H$34,$D$6-1,)&amp;" ","")&amp;INDEX(_xlfn.ANCHORARRAY($H$36),$D$5)</f>
        <v>Distribution Topic Period: 2024</v>
      </c>
      <c r="AL5" t="s">
        <v>34</v>
      </c>
      <c r="AM5">
        <f>MAX(AM8:AM14)</f>
        <v>711</v>
      </c>
      <c r="AU5" s="17" t="s">
        <v>54</v>
      </c>
      <c r="AV5" s="17">
        <f>COUNTIFS(TableTrend[like_sum],"="&amp;"")</f>
        <v>0</v>
      </c>
      <c r="BF5" s="5"/>
    </row>
    <row r="6" spans="2:69">
      <c r="C6" t="s">
        <v>66</v>
      </c>
      <c r="D6">
        <v>1</v>
      </c>
      <c r="E6" s="7"/>
      <c r="F6" s="1" t="s">
        <v>59</v>
      </c>
      <c r="G6" s="2"/>
      <c r="J6" s="1" t="s">
        <v>16</v>
      </c>
      <c r="K6" s="2"/>
      <c r="L6" s="2"/>
      <c r="M6" s="2"/>
      <c r="N6" s="2"/>
      <c r="O6" s="2"/>
      <c r="P6" s="2"/>
      <c r="Q6" s="2"/>
      <c r="R6" s="2"/>
      <c r="S6" s="2"/>
      <c r="T6" s="2"/>
      <c r="U6" s="2"/>
      <c r="V6" s="2"/>
      <c r="W6" s="2"/>
      <c r="X6" s="2"/>
      <c r="Y6" s="2"/>
      <c r="Z6" s="2"/>
      <c r="AA6" s="2"/>
      <c r="AB6" s="2"/>
      <c r="AC6" s="2"/>
      <c r="AD6" s="2"/>
      <c r="AE6" s="2"/>
      <c r="AF6" s="2"/>
      <c r="AG6" s="2"/>
      <c r="AI6" s="1" t="s">
        <v>37</v>
      </c>
      <c r="AJ6" s="2"/>
      <c r="AK6" s="2"/>
      <c r="AL6" s="2"/>
      <c r="AM6" s="2"/>
      <c r="AN6" s="2"/>
      <c r="AO6" s="2"/>
      <c r="AP6" s="2"/>
      <c r="AQ6" s="2"/>
      <c r="AR6" s="2"/>
      <c r="AU6" s="17" t="s">
        <v>55</v>
      </c>
      <c r="AV6" s="17">
        <f>ROWS(TableTrend[like_sum])</f>
        <v>748</v>
      </c>
    </row>
    <row r="7" spans="2:69">
      <c r="D7" s="7"/>
      <c r="E7" s="7"/>
      <c r="F7" s="7" t="str" cm="1">
        <f t="array" ref="F7">"Sentiment Poisitive Rate Period: "&amp;INDEX(_xlfn.ANCHORARRAY($H$36),$D$5)</f>
        <v>Sentiment Poisitive Rate Period: 2024</v>
      </c>
      <c r="H7" s="13" cm="1">
        <f t="array" ref="H7">SUMIFS(TableTrend[positive],TableTrend[year],"="&amp;DATE(INDEX(_xlfn.ANCHORARRAY($H$36),$D$5),1,1))/SUMIFS(TableTrend[total],TableTrend[year],"="&amp;DATE(INDEX(_xlfn.ANCHORARRAY($H$36),$D$5),1,1))</f>
        <v>0.30143821543880245</v>
      </c>
      <c r="J7" s="12" t="s">
        <v>1</v>
      </c>
      <c r="K7" s="10" t="s">
        <v>17</v>
      </c>
      <c r="L7" s="18"/>
      <c r="M7" s="10" t="s">
        <v>17</v>
      </c>
      <c r="N7" s="10" t="s">
        <v>20</v>
      </c>
      <c r="O7" s="10" t="s">
        <v>19</v>
      </c>
      <c r="P7" s="10" t="s">
        <v>18</v>
      </c>
      <c r="Q7" s="11" t="s">
        <v>21</v>
      </c>
      <c r="R7" s="16" t="s">
        <v>45</v>
      </c>
      <c r="S7" s="19"/>
      <c r="T7" s="16" t="s">
        <v>46</v>
      </c>
      <c r="U7" s="16" t="s">
        <v>17</v>
      </c>
      <c r="V7" s="16" t="s">
        <v>20</v>
      </c>
      <c r="W7" s="16" t="s">
        <v>19</v>
      </c>
      <c r="X7" s="16" t="s">
        <v>18</v>
      </c>
      <c r="Y7" s="16" t="s">
        <v>21</v>
      </c>
      <c r="Z7" s="19"/>
      <c r="AC7" s="28" t="s">
        <v>17</v>
      </c>
      <c r="AD7" s="28" t="s">
        <v>20</v>
      </c>
      <c r="AE7" s="28" t="s">
        <v>19</v>
      </c>
      <c r="AF7" s="28" t="s">
        <v>18</v>
      </c>
      <c r="AG7" s="28" t="s">
        <v>21</v>
      </c>
      <c r="AI7" t="s">
        <v>14</v>
      </c>
      <c r="AJ7" t="s">
        <v>20</v>
      </c>
      <c r="AK7" t="s">
        <v>19</v>
      </c>
      <c r="AL7" t="s">
        <v>18</v>
      </c>
      <c r="AM7" t="s">
        <v>21</v>
      </c>
      <c r="AN7" t="s">
        <v>1935</v>
      </c>
      <c r="AO7" t="s">
        <v>50</v>
      </c>
      <c r="AP7" t="s">
        <v>39</v>
      </c>
      <c r="AQ7" t="s">
        <v>40</v>
      </c>
      <c r="AR7" t="s">
        <v>41</v>
      </c>
      <c r="AS7" t="s">
        <v>42</v>
      </c>
      <c r="AU7" s="25" t="s">
        <v>56</v>
      </c>
      <c r="AV7" s="25">
        <f>IF($AV$5&lt;&gt;$AV$6,1,0)</f>
        <v>1</v>
      </c>
      <c r="AW7" t="s">
        <v>80</v>
      </c>
      <c r="BJ7" s="22"/>
      <c r="BK7" s="22"/>
      <c r="BL7" s="22"/>
      <c r="BQ7" s="22"/>
    </row>
    <row r="8" spans="2:69">
      <c r="D8" s="7"/>
      <c r="F8" t="str" cm="1">
        <f t="array" ref="F8">"Sentiment Negative Rate Period: "&amp;INDEX(_xlfn.ANCHORARRAY($H$36),$D$5)</f>
        <v>Sentiment Negative Rate Period: 2024</v>
      </c>
      <c r="H8" s="13" cm="1">
        <f t="array" ref="H8">SUMIFS(TableTrend[negative],TableTrend[year],"="&amp;DATE(INDEX(_xlfn.ANCHORARRAY($H$36),$D$5),1,1))/SUMIFS(TableTrend[total],TableTrend[year],"="&amp;DATE(INDEX(_xlfn.ANCHORARRAY($H$36),$D$5),1,1))</f>
        <v>0.56648077487525683</v>
      </c>
      <c r="J8" s="7"/>
      <c r="K8" s="8"/>
      <c r="L8" s="9"/>
      <c r="M8" s="8" t="str" cm="1">
        <f t="array" ref="M8:M677">INDEX(TableAspectTopic[],,MATCH(INDEX(calculation!$C$22:$C$30,calculation!$D$3),TableAspectTopic[#Headers],0))</f>
        <v>failure</v>
      </c>
      <c r="N8" s="8" cm="1">
        <f t="array" ref="N8">IF($D$6&lt;&gt;1,SUMIFS(TableAspect[positive],TableAspect[aspect],"="&amp;$M8,TableAspect[month],"="&amp;DATE(INDEX(_xlfn.ANCHORARRAY($H$36),$D$5),$D$6-1,1)),SUMIFS(TableAspect[positive],TableAspect[aspect],"="&amp;$M8,TableAspect[year],"="&amp;DATE(INDEX(_xlfn.ANCHORARRAY($H$36),$D$5),1,1)))</f>
        <v>0</v>
      </c>
      <c r="O8" s="8" cm="1">
        <f t="array" ref="O8">IF($D$6&lt;&gt;1,SUMIFS(TableAspect[neutral],TableAspect[aspect],"="&amp;$M8,TableAspect[month],"="&amp;DATE(INDEX(_xlfn.ANCHORARRAY($H$36),$D$5),$D$6-1,1)),SUMIFS(TableAspect[neutral],TableAspect[aspect],"="&amp;$M8,TableAspect[year],"="&amp;DATE(INDEX(_xlfn.ANCHORARRAY($H$36),$D$5),1,1)))</f>
        <v>0</v>
      </c>
      <c r="P8" s="8" cm="1">
        <f t="array" ref="P8">IF($D$6&lt;&gt;1,SUMIFS(TableAspect[negative],TableAspect[aspect],"="&amp;$M8,TableAspect[month],"="&amp;DATE(INDEX(_xlfn.ANCHORARRAY($H$36),$D$5),$D$6-1,1)),SUMIFS(TableAspect[negative],TableAspect[aspect],"="&amp;$M8,TableAspect[year],"="&amp;DATE(INDEX(_xlfn.ANCHORARRAY($H$36),$D$5),1,1)))</f>
        <v>1</v>
      </c>
      <c r="Q8" cm="1">
        <f t="array" ref="Q8">IF($D$6&lt;&gt;1,SUMIFS(TableAspect[total],TableAspect[aspect],"="&amp;$M8,TableAspect[month],"="&amp;DATE(INDEX(_xlfn.ANCHORARRAY($H$36),$D$5),$D$6-1,1)),SUMIFS(TableAspect[total],TableAspect[aspect],"="&amp;$M8,TableAspect[year],"="&amp;DATE(INDEX(_xlfn.ANCHORARRAY($H$36),$D$5),1,1)))</f>
        <v>1</v>
      </c>
      <c r="R8">
        <f>IF(M8&lt;&gt;0,Q8+(COUNTIFS($Q$8:Q8,Q8) - 1) * 0.000000001,"")</f>
        <v>1</v>
      </c>
      <c r="T8">
        <f>IFERROR(LARGE($R$8:$R$1048505,ROW()-ROW($T$7)),"")</f>
        <v>12</v>
      </c>
      <c r="U8" t="str">
        <f>IFERROR(INDEX($M$8:$M$1048505,MATCH(T8,$R$8:$R$1048505,0)),"")</f>
        <v>dangerous thing</v>
      </c>
      <c r="V8">
        <f>IFERROR(INDEX($N$8:$N$1048505,MATCH(T8,$R$8:$R$1048505,0)),"")</f>
        <v>0</v>
      </c>
      <c r="W8">
        <f>IFERROR(INDEX($O$8:$O$1048505,MATCH(T8,$R$8:$R$1048505,0)),"")</f>
        <v>0</v>
      </c>
      <c r="X8">
        <f>IFERROR(INDEX($P$8:$P$1048505,MATCH(T8,$R$8:$R$1048505,0)),"")</f>
        <v>12</v>
      </c>
      <c r="Y8">
        <f>IFERROR(INDEX($Q$8:$Q$1048505,MATCH(T8,$R$8:$R$1048505,0)),"")</f>
        <v>12</v>
      </c>
      <c r="Z8" s="17" t="s">
        <v>33</v>
      </c>
      <c r="AA8" s="17"/>
      <c r="AC8" s="29" t="str" cm="1">
        <f t="array" ref="AC8">IFERROR(IF(INDEX(U8:$U$1048505,$D$4,)=0,"",INDEX(U8:$U$1048505,$D$4,)),"")</f>
        <v>dangerous thing</v>
      </c>
      <c r="AD8" s="30" t="str" cm="1">
        <f t="array" ref="AD8">IFERROR(IF(INDEX(V8:$V$1048505,$D$4,)=0,"",INDEX(V8:$V$1048505,$D$4,)),"")</f>
        <v/>
      </c>
      <c r="AE8" s="30" t="str" cm="1">
        <f t="array" ref="AE8">IFERROR(IF(INDEX(W8:$W$1048505,$D$4,)=0,"",INDEX(W8:$W$1048505,$D$4,)),"")</f>
        <v/>
      </c>
      <c r="AF8" s="30" cm="1">
        <f t="array" ref="AF8">IFERROR(IF(INDEX(X8:$X$1048505,$D$4,)=0,"",INDEX(X8:$X$1048505,$D$4,)),"")</f>
        <v>12</v>
      </c>
      <c r="AG8" s="30" cm="1">
        <f t="array" ref="AG8">IFERROR(IF(INDEX(Y8:$Y$1048505,$D$4,)=0,"",INDEX(Y8:$Y$1048505,$D$4,)),"")</f>
        <v>12</v>
      </c>
      <c r="AI8" t="str">
        <f>IF(C22&lt;&gt;"",C22,"")</f>
        <v>A</v>
      </c>
      <c r="AJ8" cm="1">
        <f t="array" ref="AJ8">IF($D$6&lt;&gt;1,SUMIFS(TableTrend[positive],TableTrend[topic],"="&amp;$AI8,TableTrend[month],"="&amp;DATE(INDEX(_xlfn.ANCHORARRAY($H$36),$D$5,),$D$6-1,1)),SUMIFS(TableTrend[positive],TableTrend[topic],"="&amp;$AI8,TableTrend[year],"="&amp;DATE(INDEX(_xlfn.ANCHORARRAY($H$36),$D$5,),1,1)))</f>
        <v>24</v>
      </c>
      <c r="AK8" cm="1">
        <f t="array" ref="AK8">IF($D$6&lt;&gt;1,SUMIFS(TableTrend[neutral],TableTrend[topic],"="&amp;$AI8,TableTrend[month],"="&amp;DATE(INDEX(_xlfn.ANCHORARRAY($H$36),$D$5,),$D$6-1,1)),SUMIFS(TableTrend[neutral],TableTrend[topic],"="&amp;$AI8,TableTrend[year],"="&amp;DATE(INDEX(_xlfn.ANCHORARRAY($H$36),$D$5,),1,1)))</f>
        <v>123</v>
      </c>
      <c r="AL8" cm="1">
        <f t="array" ref="AL8">IF($D$6&lt;&gt;1,SUMIFS(TableTrend[negative],TableTrend[topic],"="&amp;$AI8,TableTrend[month],"="&amp;DATE(INDEX(_xlfn.ANCHORARRAY($H$36),$D$5,),$D$6-1,1)),SUMIFS(TableTrend[negative],TableTrend[topic],"="&amp;$AI8,TableTrend[year],"="&amp;DATE(INDEX(_xlfn.ANCHORARRAY($H$36),$D$5,),1,1)))</f>
        <v>37</v>
      </c>
      <c r="AM8" cm="1">
        <f t="array" ref="AM8">IF($D$6&lt;&gt;1,SUMIFS(TableTrend[total],TableTrend[topic],"="&amp;$AI8,TableTrend[month],"="&amp;DATE(INDEX(_xlfn.ANCHORARRAY($H$36),$D$5,),$D$6-1,1)),SUMIFS(TableTrend[total],TableTrend[topic],"="&amp;$AI8,TableTrend[year],"="&amp;DATE(INDEX(_xlfn.ANCHORARRAY($H$36),$D$5,),1,1)))</f>
        <v>184</v>
      </c>
      <c r="AN8" s="13">
        <f>AM8/$AM$5</f>
        <v>0.2587904360056259</v>
      </c>
      <c r="AO8">
        <f>IF(AND(AM8&lt;&gt;0,AN8&gt;0.25),AM8,"")</f>
        <v>184</v>
      </c>
      <c r="AP8">
        <v>0.25</v>
      </c>
      <c r="AQ8" s="13">
        <f t="shared" ref="AQ8:AQ16" si="0">IFERROR(IF(AND(AJ8/AM8 &gt; 0.1, AJ8/AM8 &lt;&gt; 1),AJ8/AM8,""), "")</f>
        <v>0.13043478260869565</v>
      </c>
      <c r="AR8" s="13">
        <f t="shared" ref="AR8:AR16" si="1">IFERROR(IF(AND(AK8/AM8 &gt; 0.1, AK8/AM8 &lt;&gt; 1),AK8/AM8,""), "")</f>
        <v>0.66847826086956519</v>
      </c>
      <c r="AS8" s="13">
        <f t="shared" ref="AS8:AS16" si="2">IFERROR(IF(AND(AL8/AM8 &gt; 0.1, AL8/AM8 &lt;&gt; 1),AL8/AM8,""), "")</f>
        <v>0.20108695652173914</v>
      </c>
      <c r="AU8" s="17" t="s">
        <v>57</v>
      </c>
      <c r="AV8" s="17" t="str" cm="1">
        <f t="array" ref="AV8">"Trend Sentiment "&amp;CHOOSE($D$13,"","and Rating ")&amp;"Topic: "&amp;INDEX($C$22:$C$28,$D$3)&amp;" (Period: "&amp;IF($D$6&lt;&gt;1,INDEX($H$23:$H$34,$D$6-1)&amp;" ","")&amp;INDEX(_xlfn.ANCHORARRAY($H$36),$D$5)&amp;")"</f>
        <v>Trend Sentiment Topic: E (Period: 2024)</v>
      </c>
      <c r="BJ8" s="22"/>
      <c r="BK8" s="22"/>
      <c r="BL8" s="22"/>
      <c r="BQ8" s="22"/>
    </row>
    <row r="9" spans="2:69">
      <c r="C9" t="s">
        <v>15</v>
      </c>
      <c r="D9" s="7"/>
      <c r="F9" t="str" cm="1">
        <f t="array" ref="F9">"Sentiment Neutral Rate Period: "&amp;INDEX(_xlfn.ANCHORARRAY($H$36),$D$5)</f>
        <v>Sentiment Neutral Rate Period: 2024</v>
      </c>
      <c r="H9" s="13" cm="1">
        <f t="array" ref="H9">SUMIFS(TableTrend[neutral],TableTrend[year],"="&amp;DATE(INDEX(_xlfn.ANCHORARRAY($H$36),$D$5),1,1))/SUMIFS(TableTrend[total],TableTrend[year],"="&amp;DATE(INDEX(_xlfn.ANCHORARRAY($H$36),$D$5),1,1))</f>
        <v>0.13208100968594072</v>
      </c>
      <c r="J9" s="9"/>
      <c r="K9" s="8"/>
      <c r="L9" s="9"/>
      <c r="M9" s="8" t="str">
        <v>safety</v>
      </c>
      <c r="N9" s="8" cm="1">
        <f t="array" ref="N9">IF($D$6&lt;&gt;1,SUMIFS(TableAspect[positive],TableAspect[aspect],"="&amp;$M9,TableAspect[month],"="&amp;DATE(INDEX(_xlfn.ANCHORARRAY($H$36),$D$5),$D$6-1,1)),SUMIFS(TableAspect[positive],TableAspect[aspect],"="&amp;$M9,TableAspect[year],"="&amp;DATE(INDEX(_xlfn.ANCHORARRAY($H$36),$D$5),1,1)))</f>
        <v>0</v>
      </c>
      <c r="O9" s="8" cm="1">
        <f t="array" ref="O9">IF($D$6&lt;&gt;1,SUMIFS(TableAspect[neutral],TableAspect[aspect],"="&amp;$M9,TableAspect[month],"="&amp;DATE(INDEX(_xlfn.ANCHORARRAY($H$36),$D$5),$D$6-1,1)),SUMIFS(TableAspect[neutral],TableAspect[aspect],"="&amp;$M9,TableAspect[year],"="&amp;DATE(INDEX(_xlfn.ANCHORARRAY($H$36),$D$5),1,1)))</f>
        <v>1</v>
      </c>
      <c r="P9" s="8" cm="1">
        <f t="array" ref="P9">IF($D$6&lt;&gt;1,SUMIFS(TableAspect[negative],TableAspect[aspect],"="&amp;$M9,TableAspect[month],"="&amp;DATE(INDEX(_xlfn.ANCHORARRAY($H$36),$D$5),$D$6-1,1)),SUMIFS(TableAspect[negative],TableAspect[aspect],"="&amp;$M9,TableAspect[year],"="&amp;DATE(INDEX(_xlfn.ANCHORARRAY($H$36),$D$5),1,1)))</f>
        <v>3</v>
      </c>
      <c r="Q9" cm="1">
        <f t="array" ref="Q9">IF($D$6&lt;&gt;1,SUMIFS(TableAspect[total],TableAspect[aspect],"="&amp;$M9,TableAspect[month],"="&amp;DATE(INDEX(_xlfn.ANCHORARRAY($H$36),$D$5),$D$6-1,1)),SUMIFS(TableAspect[total],TableAspect[aspect],"="&amp;$M9,TableAspect[year],"="&amp;DATE(INDEX(_xlfn.ANCHORARRAY($H$36),$D$5),1,1)))</f>
        <v>4</v>
      </c>
      <c r="R9">
        <f>IF(M9&lt;&gt;0,Q9+(COUNTIFS($Q$8:Q9,Q9) - 1) * 0.000000001,"")</f>
        <v>4</v>
      </c>
      <c r="T9">
        <f t="shared" ref="T9:T72" si="3">IFERROR(LARGE($R$8:$R$1048505,ROW()-ROW($T$7)),"")</f>
        <v>6</v>
      </c>
      <c r="U9" t="str">
        <f t="shared" ref="U9:U72" si="4">IFERROR(INDEX($M$8:$M$1048505,MATCH(T9,$R$8:$R$1048505,0)),"")</f>
        <v>real life</v>
      </c>
      <c r="V9">
        <f t="shared" ref="V9:V72" si="5">IFERROR(INDEX($N$8:$N$1048505,MATCH(T9,$R$8:$R$1048505,0)),"")</f>
        <v>2</v>
      </c>
      <c r="W9">
        <f t="shared" ref="W9:W72" si="6">IFERROR(INDEX($O$8:$O$1048505,MATCH(T9,$R$8:$R$1048505,0)),"")</f>
        <v>0</v>
      </c>
      <c r="X9">
        <f t="shared" ref="X9:X72" si="7">IFERROR(INDEX($P$8:$P$1048505,MATCH(T9,$R$8:$R$1048505,0)),"")</f>
        <v>4</v>
      </c>
      <c r="Y9">
        <f t="shared" ref="Y9:Y72" si="8">IFERROR(INDEX($Q$8:$Q$1048505,MATCH(T9,$R$8:$R$1048505,0)),"")</f>
        <v>6</v>
      </c>
      <c r="Z9" s="17" t="s">
        <v>34</v>
      </c>
      <c r="AA9" s="17">
        <f>Y8 + 3</f>
        <v>15</v>
      </c>
      <c r="AC9" s="29" t="str" cm="1">
        <f t="array" ref="AC9">IFERROR(IF(INDEX(U9:$U$1048505,$D$4,)=0,"",INDEX(U9:$U$1048505,$D$4,)),"")</f>
        <v>real life</v>
      </c>
      <c r="AD9" s="30" cm="1">
        <f t="array" ref="AD9">IFERROR(IF(INDEX(V9:$V$1048505,$D$4,)=0,"",INDEX(V9:$V$1048505,$D$4,)),"")</f>
        <v>2</v>
      </c>
      <c r="AE9" s="30" t="str" cm="1">
        <f t="array" ref="AE9">IFERROR(IF(INDEX(W9:$W$1048505,$D$4,)=0,"",INDEX(W9:$W$1048505,$D$4,)),"")</f>
        <v/>
      </c>
      <c r="AF9" s="30" cm="1">
        <f t="array" ref="AF9">IFERROR(IF(INDEX(X9:$X$1048505,$D$4,)=0,"",INDEX(X9:$X$1048505,$D$4,)),"")</f>
        <v>4</v>
      </c>
      <c r="AG9" s="30" cm="1">
        <f t="array" ref="AG9">IFERROR(IF(INDEX(Y9:$Y$1048505,$D$4,)=0,"",INDEX(Y9:$Y$1048505,$D$4,)),"")</f>
        <v>6</v>
      </c>
      <c r="AI9" t="str">
        <f t="shared" ref="AI9:AI14" si="9">IF(C23&lt;&gt;"",C23,"")</f>
        <v>B</v>
      </c>
      <c r="AJ9" cm="1">
        <f t="array" ref="AJ9">IF($D$6&lt;&gt;1,SUMIFS(TableTrend[positive],TableTrend[topic],"="&amp;$AI9,TableTrend[month],"="&amp;DATE(INDEX(_xlfn.ANCHORARRAY($H$36),$D$5,),$D$6-1,1)),SUMIFS(TableTrend[positive],TableTrend[topic],"="&amp;$AI9,TableTrend[year],"="&amp;DATE(INDEX(_xlfn.ANCHORARRAY($H$36),$D$5,),1,1)))</f>
        <v>38</v>
      </c>
      <c r="AK9" cm="1">
        <f t="array" ref="AK9">IF($D$6&lt;&gt;1,SUMIFS(TableTrend[neutral],TableTrend[topic],"="&amp;$AI9,TableTrend[month],"="&amp;DATE(INDEX(_xlfn.ANCHORARRAY($H$36),$D$5,),$D$6-1,1)),SUMIFS(TableTrend[neutral],TableTrend[topic],"="&amp;$AI9,TableTrend[year],"="&amp;DATE(INDEX(_xlfn.ANCHORARRAY($H$36),$D$5,),1,1)))</f>
        <v>4</v>
      </c>
      <c r="AL9" cm="1">
        <f t="array" ref="AL9">IF($D$6&lt;&gt;1,SUMIFS(TableTrend[negative],TableTrend[topic],"="&amp;$AI9,TableTrend[month],"="&amp;DATE(INDEX(_xlfn.ANCHORARRAY($H$36),$D$5,),$D$6-1,1)),SUMIFS(TableTrend[negative],TableTrend[topic],"="&amp;$AI9,TableTrend[year],"="&amp;DATE(INDEX(_xlfn.ANCHORARRAY($H$36),$D$5,),1,1)))</f>
        <v>51</v>
      </c>
      <c r="AM9" cm="1">
        <f t="array" ref="AM9">IF($D$6&lt;&gt;1,SUMIFS(TableTrend[total],TableTrend[topic],"="&amp;$AI9,TableTrend[month],"="&amp;DATE(INDEX(_xlfn.ANCHORARRAY($H$36),$D$5,),$D$6-1,1)),SUMIFS(TableTrend[total],TableTrend[topic],"="&amp;$AI9,TableTrend[year],"="&amp;DATE(INDEX(_xlfn.ANCHORARRAY($H$36),$D$5,),1,1)))</f>
        <v>93</v>
      </c>
      <c r="AN9" s="13">
        <f t="shared" ref="AN9:AN16" si="10">AM9/$AM$5</f>
        <v>0.13080168776371309</v>
      </c>
      <c r="AO9" t="str">
        <f t="shared" ref="AO9:AO16" si="11">IF(AND(AM9&lt;&gt;0,AN9&gt;0.25),AM9,"")</f>
        <v/>
      </c>
      <c r="AP9">
        <v>0.25</v>
      </c>
      <c r="AQ9" s="13">
        <f t="shared" si="0"/>
        <v>0.40860215053763443</v>
      </c>
      <c r="AR9" s="13" t="str">
        <f t="shared" si="1"/>
        <v/>
      </c>
      <c r="AS9" s="13">
        <f t="shared" si="2"/>
        <v>0.54838709677419351</v>
      </c>
      <c r="AU9" s="17" t="s">
        <v>82</v>
      </c>
      <c r="AV9" s="17" t="str" cm="1">
        <f t="array" ref="AV9">INDEX($E$22:$E$23,$D$13)</f>
        <v>Frequency</v>
      </c>
      <c r="BJ9" s="22"/>
      <c r="BK9" s="22"/>
      <c r="BL9" s="22"/>
    </row>
    <row r="10" spans="2:69">
      <c r="C10" t="s">
        <v>63</v>
      </c>
      <c r="D10" s="7"/>
      <c r="J10" s="9"/>
      <c r="K10" s="8"/>
      <c r="L10" s="9"/>
      <c r="M10" s="8" t="str">
        <v>disaster</v>
      </c>
      <c r="N10" s="8" cm="1">
        <f t="array" ref="N10">IF($D$6&lt;&gt;1,SUMIFS(TableAspect[positive],TableAspect[aspect],"="&amp;$M10,TableAspect[month],"="&amp;DATE(INDEX(_xlfn.ANCHORARRAY($H$36),$D$5),$D$6-1,1)),SUMIFS(TableAspect[positive],TableAspect[aspect],"="&amp;$M10,TableAspect[year],"="&amp;DATE(INDEX(_xlfn.ANCHORARRAY($H$36),$D$5),1,1)))</f>
        <v>0</v>
      </c>
      <c r="O10" s="8" cm="1">
        <f t="array" ref="O10">IF($D$6&lt;&gt;1,SUMIFS(TableAspect[neutral],TableAspect[aspect],"="&amp;$M10,TableAspect[month],"="&amp;DATE(INDEX(_xlfn.ANCHORARRAY($H$36),$D$5),$D$6-1,1)),SUMIFS(TableAspect[neutral],TableAspect[aspect],"="&amp;$M10,TableAspect[year],"="&amp;DATE(INDEX(_xlfn.ANCHORARRAY($H$36),$D$5),1,1)))</f>
        <v>0</v>
      </c>
      <c r="P10" s="8" cm="1">
        <f t="array" ref="P10">IF($D$6&lt;&gt;1,SUMIFS(TableAspect[negative],TableAspect[aspect],"="&amp;$M10,TableAspect[month],"="&amp;DATE(INDEX(_xlfn.ANCHORARRAY($H$36),$D$5),$D$6-1,1)),SUMIFS(TableAspect[negative],TableAspect[aspect],"="&amp;$M10,TableAspect[year],"="&amp;DATE(INDEX(_xlfn.ANCHORARRAY($H$36),$D$5),1,1)))</f>
        <v>1</v>
      </c>
      <c r="Q10" cm="1">
        <f t="array" ref="Q10">IF($D$6&lt;&gt;1,SUMIFS(TableAspect[total],TableAspect[aspect],"="&amp;$M10,TableAspect[month],"="&amp;DATE(INDEX(_xlfn.ANCHORARRAY($H$36),$D$5),$D$6-1,1)),SUMIFS(TableAspect[total],TableAspect[aspect],"="&amp;$M10,TableAspect[year],"="&amp;DATE(INDEX(_xlfn.ANCHORARRAY($H$36),$D$5),1,1)))</f>
        <v>1</v>
      </c>
      <c r="R10">
        <f>IF(M10&lt;&gt;0,Q10+(COUNTIFS($Q$8:Q10,Q10) - 1) * 0.000000001,"")</f>
        <v>1.0000000010000001</v>
      </c>
      <c r="T10">
        <f t="shared" si="3"/>
        <v>5</v>
      </c>
      <c r="U10" t="str">
        <f t="shared" si="4"/>
        <v>issue</v>
      </c>
      <c r="V10">
        <f t="shared" si="5"/>
        <v>0</v>
      </c>
      <c r="W10">
        <f t="shared" si="6"/>
        <v>0</v>
      </c>
      <c r="X10">
        <f t="shared" si="7"/>
        <v>5</v>
      </c>
      <c r="Y10">
        <f t="shared" si="8"/>
        <v>5</v>
      </c>
      <c r="Z10" s="17" t="s">
        <v>35</v>
      </c>
      <c r="AA10" s="17">
        <v>0</v>
      </c>
      <c r="AC10" s="29" t="str" cm="1">
        <f t="array" ref="AC10">IFERROR(IF(INDEX(U10:$U$1048505,$D$4,)=0,"",INDEX(U10:$U$1048505,$D$4,)),"")</f>
        <v>issue</v>
      </c>
      <c r="AD10" s="30" t="str" cm="1">
        <f t="array" ref="AD10">IFERROR(IF(INDEX(V10:$V$1048505,$D$4,)=0,"",INDEX(V10:$V$1048505,$D$4,)),"")</f>
        <v/>
      </c>
      <c r="AE10" s="30" t="str" cm="1">
        <f t="array" ref="AE10">IFERROR(IF(INDEX(W10:$W$1048505,$D$4,)=0,"",INDEX(W10:$W$1048505,$D$4,)),"")</f>
        <v/>
      </c>
      <c r="AF10" s="30" cm="1">
        <f t="array" ref="AF10">IFERROR(IF(INDEX(X10:$X$1048505,$D$4,)=0,"",INDEX(X10:$X$1048505,$D$4,)),"")</f>
        <v>5</v>
      </c>
      <c r="AG10" s="30" cm="1">
        <f t="array" ref="AG10">IFERROR(IF(INDEX(Y10:$Y$1048505,$D$4,)=0,"",INDEX(Y10:$Y$1048505,$D$4,)),"")</f>
        <v>5</v>
      </c>
      <c r="AI10" t="str">
        <f t="shared" si="9"/>
        <v>C</v>
      </c>
      <c r="AJ10" cm="1">
        <f t="array" ref="AJ10">IF($D$6&lt;&gt;1,SUMIFS(TableTrend[positive],TableTrend[topic],"="&amp;$AI10,TableTrend[month],"="&amp;DATE(INDEX(_xlfn.ANCHORARRAY($H$36),$D$5,),$D$6-1,1)),SUMIFS(TableTrend[positive],TableTrend[topic],"="&amp;$AI10,TableTrend[year],"="&amp;DATE(INDEX(_xlfn.ANCHORARRAY($H$36),$D$5,),1,1)))</f>
        <v>216</v>
      </c>
      <c r="AK10" cm="1">
        <f t="array" ref="AK10">IF($D$6&lt;&gt;1,SUMIFS(TableTrend[neutral],TableTrend[topic],"="&amp;$AI10,TableTrend[month],"="&amp;DATE(INDEX(_xlfn.ANCHORARRAY($H$36),$D$5,),$D$6-1,1)),SUMIFS(TableTrend[neutral],TableTrend[topic],"="&amp;$AI10,TableTrend[year],"="&amp;DATE(INDEX(_xlfn.ANCHORARRAY($H$36),$D$5,),1,1)))</f>
        <v>85</v>
      </c>
      <c r="AL10" cm="1">
        <f t="array" ref="AL10">IF($D$6&lt;&gt;1,SUMIFS(TableTrend[negative],TableTrend[topic],"="&amp;$AI10,TableTrend[month],"="&amp;DATE(INDEX(_xlfn.ANCHORARRAY($H$36),$D$5,),$D$6-1,1)),SUMIFS(TableTrend[negative],TableTrend[topic],"="&amp;$AI10,TableTrend[year],"="&amp;DATE(INDEX(_xlfn.ANCHORARRAY($H$36),$D$5,),1,1)))</f>
        <v>410</v>
      </c>
      <c r="AM10" cm="1">
        <f t="array" ref="AM10">IF($D$6&lt;&gt;1,SUMIFS(TableTrend[total],TableTrend[topic],"="&amp;$AI10,TableTrend[month],"="&amp;DATE(INDEX(_xlfn.ANCHORARRAY($H$36),$D$5,),$D$6-1,1)),SUMIFS(TableTrend[total],TableTrend[topic],"="&amp;$AI10,TableTrend[year],"="&amp;DATE(INDEX(_xlfn.ANCHORARRAY($H$36),$D$5,),1,1)))</f>
        <v>711</v>
      </c>
      <c r="AN10" s="13">
        <f t="shared" si="10"/>
        <v>1</v>
      </c>
      <c r="AO10">
        <f t="shared" si="11"/>
        <v>711</v>
      </c>
      <c r="AP10">
        <v>0.25</v>
      </c>
      <c r="AQ10" s="13">
        <f t="shared" si="0"/>
        <v>0.30379746835443039</v>
      </c>
      <c r="AR10" s="13">
        <f t="shared" si="1"/>
        <v>0.11954992967651196</v>
      </c>
      <c r="AS10" s="13">
        <f t="shared" si="2"/>
        <v>0.57665260196905765</v>
      </c>
      <c r="BJ10" s="22"/>
      <c r="BK10" s="22"/>
      <c r="BL10" s="22"/>
    </row>
    <row r="11" spans="2:69">
      <c r="J11" s="9"/>
      <c r="K11" s="8"/>
      <c r="L11" s="9"/>
      <c r="M11" s="8" t="str">
        <v>important problems</v>
      </c>
      <c r="N11" s="8" cm="1">
        <f t="array" ref="N11">IF($D$6&lt;&gt;1,SUMIFS(TableAspect[positive],TableAspect[aspect],"="&amp;$M11,TableAspect[month],"="&amp;DATE(INDEX(_xlfn.ANCHORARRAY($H$36),$D$5),$D$6-1,1)),SUMIFS(TableAspect[positive],TableAspect[aspect],"="&amp;$M11,TableAspect[year],"="&amp;DATE(INDEX(_xlfn.ANCHORARRAY($H$36),$D$5),1,1)))</f>
        <v>0</v>
      </c>
      <c r="O11" s="8" cm="1">
        <f t="array" ref="O11">IF($D$6&lt;&gt;1,SUMIFS(TableAspect[neutral],TableAspect[aspect],"="&amp;$M11,TableAspect[month],"="&amp;DATE(INDEX(_xlfn.ANCHORARRAY($H$36),$D$5),$D$6-1,1)),SUMIFS(TableAspect[neutral],TableAspect[aspect],"="&amp;$M11,TableAspect[year],"="&amp;DATE(INDEX(_xlfn.ANCHORARRAY($H$36),$D$5),1,1)))</f>
        <v>0</v>
      </c>
      <c r="P11" s="8" cm="1">
        <f t="array" ref="P11">IF($D$6&lt;&gt;1,SUMIFS(TableAspect[negative],TableAspect[aspect],"="&amp;$M11,TableAspect[month],"="&amp;DATE(INDEX(_xlfn.ANCHORARRAY($H$36),$D$5),$D$6-1,1)),SUMIFS(TableAspect[negative],TableAspect[aspect],"="&amp;$M11,TableAspect[year],"="&amp;DATE(INDEX(_xlfn.ANCHORARRAY($H$36),$D$5),1,1)))</f>
        <v>0</v>
      </c>
      <c r="Q11" cm="1">
        <f t="array" ref="Q11">IF($D$6&lt;&gt;1,SUMIFS(TableAspect[total],TableAspect[aspect],"="&amp;$M11,TableAspect[month],"="&amp;DATE(INDEX(_xlfn.ANCHORARRAY($H$36),$D$5),$D$6-1,1)),SUMIFS(TableAspect[total],TableAspect[aspect],"="&amp;$M11,TableAspect[year],"="&amp;DATE(INDEX(_xlfn.ANCHORARRAY($H$36),$D$5),1,1)))</f>
        <v>0</v>
      </c>
      <c r="R11">
        <f>IF(M11&lt;&gt;0,Q11+(COUNTIFS($Q$8:Q11,Q11) - 1) * 0.000000001,"")</f>
        <v>0</v>
      </c>
      <c r="T11">
        <f t="shared" si="3"/>
        <v>4.0000000010000001</v>
      </c>
      <c r="U11" t="str">
        <f t="shared" si="4"/>
        <v>accident</v>
      </c>
      <c r="V11">
        <f t="shared" si="5"/>
        <v>1</v>
      </c>
      <c r="W11">
        <f t="shared" si="6"/>
        <v>0</v>
      </c>
      <c r="X11">
        <f t="shared" si="7"/>
        <v>3</v>
      </c>
      <c r="Y11">
        <f t="shared" si="8"/>
        <v>4</v>
      </c>
      <c r="Z11" s="17" t="s">
        <v>57</v>
      </c>
      <c r="AA11" t="str" cm="1">
        <f t="array" ref="AA11">"Table Frequency Sentiment per Aspect"&amp;" Period: "&amp;IF($D$6&lt;&gt;1,INDEX($H$23:$H$34,$D$6-1)&amp;" ","")&amp;INDEX(_xlfn.ANCHORARRAY($H$36),$D$5)</f>
        <v>Table Frequency Sentiment per Aspect Period: 2024</v>
      </c>
      <c r="AC11" s="29" t="str" cm="1">
        <f t="array" ref="AC11">IFERROR(IF(INDEX(U11:$U$1048505,$D$4,)=0,"",INDEX(U11:$U$1048505,$D$4,)),"")</f>
        <v>accident</v>
      </c>
      <c r="AD11" s="30" cm="1">
        <f t="array" ref="AD11">IFERROR(IF(INDEX(V11:$V$1048505,$D$4,)=0,"",INDEX(V11:$V$1048505,$D$4,)),"")</f>
        <v>1</v>
      </c>
      <c r="AE11" s="30" t="str" cm="1">
        <f t="array" ref="AE11">IFERROR(IF(INDEX(W11:$W$1048505,$D$4,)=0,"",INDEX(W11:$W$1048505,$D$4,)),"")</f>
        <v/>
      </c>
      <c r="AF11" s="30" cm="1">
        <f t="array" ref="AF11">IFERROR(IF(INDEX(X11:$X$1048505,$D$4,)=0,"",INDEX(X11:$X$1048505,$D$4,)),"")</f>
        <v>3</v>
      </c>
      <c r="AG11" s="30" cm="1">
        <f t="array" ref="AG11">IFERROR(IF(INDEX(Y11:$Y$1048505,$D$4,)=0,"",INDEX(Y11:$Y$1048505,$D$4,)),"")</f>
        <v>4</v>
      </c>
      <c r="AI11" t="str">
        <f t="shared" si="9"/>
        <v>D</v>
      </c>
      <c r="AJ11" cm="1">
        <f t="array" ref="AJ11">IF($D$6&lt;&gt;1,SUMIFS(TableTrend[positive],TableTrend[topic],"="&amp;$AI11,TableTrend[month],"="&amp;DATE(INDEX(_xlfn.ANCHORARRAY($H$36),$D$5,),$D$6-1,1)),SUMIFS(TableTrend[positive],TableTrend[topic],"="&amp;$AI11,TableTrend[year],"="&amp;DATE(INDEX(_xlfn.ANCHORARRAY($H$36),$D$5,),1,1)))</f>
        <v>101</v>
      </c>
      <c r="AK11" cm="1">
        <f t="array" ref="AK11">IF($D$6&lt;&gt;1,SUMIFS(TableTrend[neutral],TableTrend[topic],"="&amp;$AI11,TableTrend[month],"="&amp;DATE(INDEX(_xlfn.ANCHORARRAY($H$36),$D$5,),$D$6-1,1)),SUMIFS(TableTrend[neutral],TableTrend[topic],"="&amp;$AI11,TableTrend[year],"="&amp;DATE(INDEX(_xlfn.ANCHORARRAY($H$36),$D$5,),1,1)))</f>
        <v>62</v>
      </c>
      <c r="AL11" cm="1">
        <f t="array" ref="AL11">IF($D$6&lt;&gt;1,SUMIFS(TableTrend[negative],TableTrend[topic],"="&amp;$AI11,TableTrend[month],"="&amp;DATE(INDEX(_xlfn.ANCHORARRAY($H$36),$D$5,),$D$6-1,1)),SUMIFS(TableTrend[negative],TableTrend[topic],"="&amp;$AI11,TableTrend[year],"="&amp;DATE(INDEX(_xlfn.ANCHORARRAY($H$36),$D$5,),1,1)))</f>
        <v>189</v>
      </c>
      <c r="AM11" cm="1">
        <f t="array" ref="AM11">IF($D$6&lt;&gt;1,SUMIFS(TableTrend[total],TableTrend[topic],"="&amp;$AI11,TableTrend[month],"="&amp;DATE(INDEX(_xlfn.ANCHORARRAY($H$36),$D$5,),$D$6-1,1)),SUMIFS(TableTrend[total],TableTrend[topic],"="&amp;$AI11,TableTrend[year],"="&amp;DATE(INDEX(_xlfn.ANCHORARRAY($H$36),$D$5,),1,1)))</f>
        <v>352</v>
      </c>
      <c r="AN11" s="13">
        <f t="shared" si="10"/>
        <v>0.49507735583684953</v>
      </c>
      <c r="AO11">
        <f t="shared" si="11"/>
        <v>352</v>
      </c>
      <c r="AP11">
        <v>0.25</v>
      </c>
      <c r="AQ11" s="13">
        <f t="shared" si="0"/>
        <v>0.28693181818181818</v>
      </c>
      <c r="AR11" s="13">
        <f t="shared" si="1"/>
        <v>0.17613636363636365</v>
      </c>
      <c r="AS11" s="13">
        <f t="shared" si="2"/>
        <v>0.53693181818181823</v>
      </c>
      <c r="AU11" s="26"/>
      <c r="AV11" s="26" t="s">
        <v>48</v>
      </c>
      <c r="AW11" s="26" t="s">
        <v>20</v>
      </c>
      <c r="AX11" s="26" t="s">
        <v>19</v>
      </c>
      <c r="AY11" s="26" t="s">
        <v>18</v>
      </c>
      <c r="AZ11" s="26" t="s">
        <v>21</v>
      </c>
      <c r="BA11" s="26" t="s">
        <v>2</v>
      </c>
      <c r="BB11" s="26" t="s">
        <v>40</v>
      </c>
      <c r="BC11" s="26" t="s">
        <v>41</v>
      </c>
      <c r="BD11" s="26" t="s">
        <v>42</v>
      </c>
      <c r="BE11" s="26" t="s">
        <v>81</v>
      </c>
      <c r="BF11" s="26" t="s">
        <v>39</v>
      </c>
      <c r="BJ11" s="22"/>
      <c r="BK11" s="22"/>
      <c r="BL11" s="22"/>
    </row>
    <row r="12" spans="2:69">
      <c r="C12" t="s">
        <v>49</v>
      </c>
      <c r="D12">
        <v>3</v>
      </c>
      <c r="J12" s="9"/>
      <c r="L12" s="9"/>
      <c r="M12" s="8" t="str">
        <v>death</v>
      </c>
      <c r="N12" s="8" cm="1">
        <f t="array" ref="N12">IF($D$6&lt;&gt;1,SUMIFS(TableAspect[positive],TableAspect[aspect],"="&amp;$M12,TableAspect[month],"="&amp;DATE(INDEX(_xlfn.ANCHORARRAY($H$36),$D$5),$D$6-1,1)),SUMIFS(TableAspect[positive],TableAspect[aspect],"="&amp;$M12,TableAspect[year],"="&amp;DATE(INDEX(_xlfn.ANCHORARRAY($H$36),$D$5),1,1)))</f>
        <v>0</v>
      </c>
      <c r="O12" s="8" cm="1">
        <f t="array" ref="O12">IF($D$6&lt;&gt;1,SUMIFS(TableAspect[neutral],TableAspect[aspect],"="&amp;$M12,TableAspect[month],"="&amp;DATE(INDEX(_xlfn.ANCHORARRAY($H$36),$D$5),$D$6-1,1)),SUMIFS(TableAspect[neutral],TableAspect[aspect],"="&amp;$M12,TableAspect[year],"="&amp;DATE(INDEX(_xlfn.ANCHORARRAY($H$36),$D$5),1,1)))</f>
        <v>0</v>
      </c>
      <c r="P12" s="8" cm="1">
        <f t="array" ref="P12">IF($D$6&lt;&gt;1,SUMIFS(TableAspect[negative],TableAspect[aspect],"="&amp;$M12,TableAspect[month],"="&amp;DATE(INDEX(_xlfn.ANCHORARRAY($H$36),$D$5),$D$6-1,1)),SUMIFS(TableAspect[negative],TableAspect[aspect],"="&amp;$M12,TableAspect[year],"="&amp;DATE(INDEX(_xlfn.ANCHORARRAY($H$36),$D$5),1,1)))</f>
        <v>1</v>
      </c>
      <c r="Q12" cm="1">
        <f t="array" ref="Q12">IF($D$6&lt;&gt;1,SUMIFS(TableAspect[total],TableAspect[aspect],"="&amp;$M12,TableAspect[month],"="&amp;DATE(INDEX(_xlfn.ANCHORARRAY($H$36),$D$5),$D$6-1,1)),SUMIFS(TableAspect[total],TableAspect[aspect],"="&amp;$M12,TableAspect[year],"="&amp;DATE(INDEX(_xlfn.ANCHORARRAY($H$36),$D$5),1,1)))</f>
        <v>1</v>
      </c>
      <c r="R12">
        <f>IF(M12&lt;&gt;0,Q12+(COUNTIFS($Q$8:Q12,Q12) - 1) * 0.000000001,"")</f>
        <v>1.0000000019999999</v>
      </c>
      <c r="T12">
        <f t="shared" si="3"/>
        <v>4</v>
      </c>
      <c r="U12" t="str">
        <f t="shared" si="4"/>
        <v>safety</v>
      </c>
      <c r="V12">
        <f t="shared" si="5"/>
        <v>0</v>
      </c>
      <c r="W12">
        <f t="shared" si="6"/>
        <v>1</v>
      </c>
      <c r="X12">
        <f t="shared" si="7"/>
        <v>3</v>
      </c>
      <c r="Y12">
        <f t="shared" si="8"/>
        <v>4</v>
      </c>
      <c r="AC12" s="29" t="str" cm="1">
        <f t="array" ref="AC12">IFERROR(IF(INDEX(U12:$U$1048505,$D$4,)=0,"",INDEX(U12:$U$1048505,$D$4,)),"")</f>
        <v>safety</v>
      </c>
      <c r="AD12" s="30" t="str" cm="1">
        <f t="array" ref="AD12">IFERROR(IF(INDEX(V12:$V$1048505,$D$4,)=0,"",INDEX(V12:$V$1048505,$D$4,)),"")</f>
        <v/>
      </c>
      <c r="AE12" s="30" cm="1">
        <f t="array" ref="AE12">IFERROR(IF(INDEX(W12:$W$1048505,$D$4,)=0,"",INDEX(W12:$W$1048505,$D$4,)),"")</f>
        <v>1</v>
      </c>
      <c r="AF12" s="30" cm="1">
        <f t="array" ref="AF12">IFERROR(IF(INDEX(X12:$X$1048505,$D$4,)=0,"",INDEX(X12:$X$1048505,$D$4,)),"")</f>
        <v>3</v>
      </c>
      <c r="AG12" s="30" cm="1">
        <f t="array" ref="AG12">IFERROR(IF(INDEX(Y12:$Y$1048505,$D$4,)=0,"",INDEX(Y12:$Y$1048505,$D$4,)),"")</f>
        <v>4</v>
      </c>
      <c r="AI12" t="str">
        <f t="shared" si="9"/>
        <v>E</v>
      </c>
      <c r="AJ12" cm="1">
        <f t="array" ref="AJ12">IF($D$6&lt;&gt;1,SUMIFS(TableTrend[positive],TableTrend[topic],"="&amp;$AI12,TableTrend[month],"="&amp;DATE(INDEX(_xlfn.ANCHORARRAY($H$36),$D$5,),$D$6-1,1)),SUMIFS(TableTrend[positive],TableTrend[topic],"="&amp;$AI12,TableTrend[year],"="&amp;DATE(INDEX(_xlfn.ANCHORARRAY($H$36),$D$5,),1,1)))</f>
        <v>87</v>
      </c>
      <c r="AK12" cm="1">
        <f t="array" ref="AK12">IF($D$6&lt;&gt;1,SUMIFS(TableTrend[neutral],TableTrend[topic],"="&amp;$AI12,TableTrend[month],"="&amp;DATE(INDEX(_xlfn.ANCHORARRAY($H$36),$D$5,),$D$6-1,1)),SUMIFS(TableTrend[neutral],TableTrend[topic],"="&amp;$AI12,TableTrend[year],"="&amp;DATE(INDEX(_xlfn.ANCHORARRAY($H$36),$D$5,),1,1)))</f>
        <v>29</v>
      </c>
      <c r="AL12" cm="1">
        <f t="array" ref="AL12">IF($D$6&lt;&gt;1,SUMIFS(TableTrend[negative],TableTrend[topic],"="&amp;$AI12,TableTrend[month],"="&amp;DATE(INDEX(_xlfn.ANCHORARRAY($H$36),$D$5,),$D$6-1,1)),SUMIFS(TableTrend[negative],TableTrend[topic],"="&amp;$AI12,TableTrend[year],"="&amp;DATE(INDEX(_xlfn.ANCHORARRAY($H$36),$D$5,),1,1)))</f>
        <v>282</v>
      </c>
      <c r="AM12" cm="1">
        <f t="array" ref="AM12">IF($D$6&lt;&gt;1,SUMIFS(TableTrend[total],TableTrend[topic],"="&amp;$AI12,TableTrend[month],"="&amp;DATE(INDEX(_xlfn.ANCHORARRAY($H$36),$D$5,),$D$6-1,1)),SUMIFS(TableTrend[total],TableTrend[topic],"="&amp;$AI12,TableTrend[year],"="&amp;DATE(INDEX(_xlfn.ANCHORARRAY($H$36),$D$5,),1,1)))</f>
        <v>398</v>
      </c>
      <c r="AN12" s="13">
        <f t="shared" si="10"/>
        <v>0.55977496483825595</v>
      </c>
      <c r="AO12">
        <f t="shared" si="11"/>
        <v>398</v>
      </c>
      <c r="AP12">
        <v>0.25</v>
      </c>
      <c r="AQ12" s="13">
        <f t="shared" si="0"/>
        <v>0.21859296482412061</v>
      </c>
      <c r="AR12" s="13" t="str">
        <f t="shared" si="1"/>
        <v/>
      </c>
      <c r="AS12" s="13">
        <f t="shared" si="2"/>
        <v>0.70854271356783916</v>
      </c>
      <c r="AU12" s="26">
        <v>1</v>
      </c>
      <c r="AV12" s="33" cm="1">
        <f t="array" ref="AV12">DATE(INDEX(_xlfn.ANCHORARRAY($H$36),$D$5),$AU12,1)</f>
        <v>45292</v>
      </c>
      <c r="AW12" s="26" cm="1">
        <f t="array" ref="AW12">SUMIFS(TableTrend[positive],TableTrend[month],"="&amp;$AV12,TableTrend[topic],"="&amp;INDEX($C$22:$C$28,$D$3))</f>
        <v>0</v>
      </c>
      <c r="AX12" s="26" cm="1">
        <f t="array" ref="AX12">SUMIFS(TableTrend[neutral],TableTrend[month],"="&amp;$AV12,TableTrend[topic],"="&amp;INDEX($C$22:$C$28,$D$3))</f>
        <v>0</v>
      </c>
      <c r="AY12" s="26" cm="1">
        <f t="array" ref="AY12">SUMIFS(TableTrend[negative],TableTrend[month],"="&amp;$AV12,TableTrend[topic],"="&amp;INDEX($C$22:$C$28,$D$3))</f>
        <v>0</v>
      </c>
      <c r="AZ12" s="26" cm="1">
        <f t="array" ref="AZ12">SUMIFS(TableTrend[total],TableTrend[month],"="&amp;$AV12,TableTrend[topic],"="&amp;INDEX($C$22:$C$28,$D$3))</f>
        <v>0</v>
      </c>
      <c r="BA12" s="32" cm="1">
        <f t="array" ref="BA12">IF($AV$7,IFERROR(SUMIFS(TableTrend[like_sum],TableTrend[month],"="&amp;$AV12,TableTrend[topic],"="&amp;INDEX($C$22:$C$28,$D$3)) / SUMIFS(TableTrend[like_count],TableTrend[month],"="&amp;$AV12,TableTrend[topic],"="&amp;INDEX($C$22:$C$28,$D$3)),0),NA())</f>
        <v>0</v>
      </c>
      <c r="BB12" s="27" t="str">
        <f>IFERROR(IF($AW12/$AZ12&lt;0.1,"",$AW12/$AZ12),"")</f>
        <v/>
      </c>
      <c r="BC12" s="27" t="str">
        <f>IFERROR(IF($AX12/$AZ12&lt;0.1,"",$AX12/$AZ12),"")</f>
        <v/>
      </c>
      <c r="BD12" s="27" t="str">
        <f>IFERROR(IF($AY12/$AZ12&lt;0.1,"",$AY12/$AZ12),"")</f>
        <v/>
      </c>
      <c r="BE12" s="22">
        <f>CHOOSE($D$13,$AZ12,$BA12)</f>
        <v>0</v>
      </c>
      <c r="BJ12" s="22"/>
      <c r="BK12" s="22"/>
      <c r="BL12" s="22"/>
    </row>
    <row r="13" spans="2:69">
      <c r="C13" t="s">
        <v>52</v>
      </c>
      <c r="D13">
        <v>1</v>
      </c>
      <c r="J13" s="9"/>
      <c r="K13" s="8"/>
      <c r="L13" s="9"/>
      <c r="M13" s="8" t="str">
        <v>few things</v>
      </c>
      <c r="N13" s="8" cm="1">
        <f t="array" ref="N13">IF($D$6&lt;&gt;1,SUMIFS(TableAspect[positive],TableAspect[aspect],"="&amp;$M13,TableAspect[month],"="&amp;DATE(INDEX(_xlfn.ANCHORARRAY($H$36),$D$5),$D$6-1,1)),SUMIFS(TableAspect[positive],TableAspect[aspect],"="&amp;$M13,TableAspect[year],"="&amp;DATE(INDEX(_xlfn.ANCHORARRAY($H$36),$D$5),1,1)))</f>
        <v>0</v>
      </c>
      <c r="O13" s="8" cm="1">
        <f t="array" ref="O13">IF($D$6&lt;&gt;1,SUMIFS(TableAspect[neutral],TableAspect[aspect],"="&amp;$M13,TableAspect[month],"="&amp;DATE(INDEX(_xlfn.ANCHORARRAY($H$36),$D$5),$D$6-1,1)),SUMIFS(TableAspect[neutral],TableAspect[aspect],"="&amp;$M13,TableAspect[year],"="&amp;DATE(INDEX(_xlfn.ANCHORARRAY($H$36),$D$5),1,1)))</f>
        <v>0</v>
      </c>
      <c r="P13" s="8" cm="1">
        <f t="array" ref="P13">IF($D$6&lt;&gt;1,SUMIFS(TableAspect[negative],TableAspect[aspect],"="&amp;$M13,TableAspect[month],"="&amp;DATE(INDEX(_xlfn.ANCHORARRAY($H$36),$D$5),$D$6-1,1)),SUMIFS(TableAspect[negative],TableAspect[aspect],"="&amp;$M13,TableAspect[year],"="&amp;DATE(INDEX(_xlfn.ANCHORARRAY($H$36),$D$5),1,1)))</f>
        <v>0</v>
      </c>
      <c r="Q13" cm="1">
        <f t="array" ref="Q13">IF($D$6&lt;&gt;1,SUMIFS(TableAspect[total],TableAspect[aspect],"="&amp;$M13,TableAspect[month],"="&amp;DATE(INDEX(_xlfn.ANCHORARRAY($H$36),$D$5),$D$6-1,1)),SUMIFS(TableAspect[total],TableAspect[aspect],"="&amp;$M13,TableAspect[year],"="&amp;DATE(INDEX(_xlfn.ANCHORARRAY($H$36),$D$5),1,1)))</f>
        <v>0</v>
      </c>
      <c r="R13">
        <f>IF(M13&lt;&gt;0,Q13+(COUNTIFS($Q$8:Q13,Q13) - 1) * 0.000000001,"")</f>
        <v>1.0000000000000001E-9</v>
      </c>
      <c r="T13">
        <f t="shared" si="3"/>
        <v>3.0000000039999999</v>
      </c>
      <c r="U13" t="str">
        <f t="shared" si="4"/>
        <v>everything</v>
      </c>
      <c r="V13">
        <f t="shared" si="5"/>
        <v>2</v>
      </c>
      <c r="W13">
        <f t="shared" si="6"/>
        <v>0</v>
      </c>
      <c r="X13">
        <f t="shared" si="7"/>
        <v>1</v>
      </c>
      <c r="Y13">
        <f t="shared" si="8"/>
        <v>3</v>
      </c>
      <c r="AC13" s="29" t="str" cm="1">
        <f t="array" ref="AC13">IFERROR(IF(INDEX(U13:$U$1048505,$D$4,)=0,"",INDEX(U13:$U$1048505,$D$4,)),"")</f>
        <v>everything</v>
      </c>
      <c r="AD13" s="30" cm="1">
        <f t="array" ref="AD13">IFERROR(IF(INDEX(V13:$V$1048505,$D$4,)=0,"",INDEX(V13:$V$1048505,$D$4,)),"")</f>
        <v>2</v>
      </c>
      <c r="AE13" s="30" t="str" cm="1">
        <f t="array" ref="AE13">IFERROR(IF(INDEX(W13:$W$1048505,$D$4,)=0,"",INDEX(W13:$W$1048505,$D$4,)),"")</f>
        <v/>
      </c>
      <c r="AF13" s="30" cm="1">
        <f t="array" ref="AF13">IFERROR(IF(INDEX(X13:$X$1048505,$D$4,)=0,"",INDEX(X13:$X$1048505,$D$4,)),"")</f>
        <v>1</v>
      </c>
      <c r="AG13" s="30" cm="1">
        <f t="array" ref="AG13">IFERROR(IF(INDEX(Y13:$Y$1048505,$D$4,)=0,"",INDEX(Y13:$Y$1048505,$D$4,)),"")</f>
        <v>3</v>
      </c>
      <c r="AI13" t="str">
        <f t="shared" si="9"/>
        <v>F</v>
      </c>
      <c r="AJ13" cm="1">
        <f t="array" ref="AJ13">IF($D$6&lt;&gt;1,SUMIFS(TableTrend[positive],TableTrend[topic],"="&amp;$AI13,TableTrend[month],"="&amp;DATE(INDEX(_xlfn.ANCHORARRAY($H$36),$D$5,),$D$6-1,1)),SUMIFS(TableTrend[positive],TableTrend[topic],"="&amp;$AI13,TableTrend[year],"="&amp;DATE(INDEX(_xlfn.ANCHORARRAY($H$36),$D$5,),1,1)))</f>
        <v>193</v>
      </c>
      <c r="AK13" cm="1">
        <f t="array" ref="AK13">IF($D$6&lt;&gt;1,SUMIFS(TableTrend[neutral],TableTrend[topic],"="&amp;$AI13,TableTrend[month],"="&amp;DATE(INDEX(_xlfn.ANCHORARRAY($H$36),$D$5,),$D$6-1,1)),SUMIFS(TableTrend[neutral],TableTrend[topic],"="&amp;$AI13,TableTrend[year],"="&amp;DATE(INDEX(_xlfn.ANCHORARRAY($H$36),$D$5,),1,1)))</f>
        <v>59</v>
      </c>
      <c r="AL13" cm="1">
        <f t="array" ref="AL13">IF($D$6&lt;&gt;1,SUMIFS(TableTrend[negative],TableTrend[topic],"="&amp;$AI13,TableTrend[month],"="&amp;DATE(INDEX(_xlfn.ANCHORARRAY($H$36),$D$5,),$D$6-1,1)),SUMIFS(TableTrend[negative],TableTrend[topic],"="&amp;$AI13,TableTrend[year],"="&amp;DATE(INDEX(_xlfn.ANCHORARRAY($H$36),$D$5,),1,1)))</f>
        <v>397</v>
      </c>
      <c r="AM13" cm="1">
        <f t="array" ref="AM13">IF($D$6&lt;&gt;1,SUMIFS(TableTrend[total],TableTrend[topic],"="&amp;$AI13,TableTrend[month],"="&amp;DATE(INDEX(_xlfn.ANCHORARRAY($H$36),$D$5,),$D$6-1,1)),SUMIFS(TableTrend[total],TableTrend[topic],"="&amp;$AI13,TableTrend[year],"="&amp;DATE(INDEX(_xlfn.ANCHORARRAY($H$36),$D$5,),1,1)))</f>
        <v>649</v>
      </c>
      <c r="AN13" s="13">
        <f t="shared" si="10"/>
        <v>0.91279887482419131</v>
      </c>
      <c r="AO13">
        <f t="shared" si="11"/>
        <v>649</v>
      </c>
      <c r="AP13">
        <v>0.25</v>
      </c>
      <c r="AQ13" s="13">
        <f t="shared" si="0"/>
        <v>0.29738058551617874</v>
      </c>
      <c r="AR13" s="13" t="str">
        <f t="shared" si="1"/>
        <v/>
      </c>
      <c r="AS13" s="13">
        <f t="shared" si="2"/>
        <v>0.61171032357473032</v>
      </c>
      <c r="AU13" s="26">
        <v>2</v>
      </c>
      <c r="AV13" s="33" cm="1">
        <f t="array" ref="AV13">DATE(INDEX(_xlfn.ANCHORARRAY($H$36),$D$5),$AU13,1)</f>
        <v>45323</v>
      </c>
      <c r="AW13" s="26" cm="1">
        <f t="array" ref="AW13">SUMIFS(TableTrend[positive],TableTrend[month],"="&amp;$AV13,TableTrend[topic],"="&amp;INDEX($C$22:$C$28,$D$3))</f>
        <v>0</v>
      </c>
      <c r="AX13" s="26" cm="1">
        <f t="array" ref="AX13">SUMIFS(TableTrend[neutral],TableTrend[month],"="&amp;$AV13,TableTrend[topic],"="&amp;INDEX($C$22:$C$28,$D$3))</f>
        <v>0</v>
      </c>
      <c r="AY13" s="26" cm="1">
        <f t="array" ref="AY13">SUMIFS(TableTrend[negative],TableTrend[month],"="&amp;$AV13,TableTrend[topic],"="&amp;INDEX($C$22:$C$28,$D$3))</f>
        <v>0</v>
      </c>
      <c r="AZ13" s="26" cm="1">
        <f t="array" ref="AZ13">SUMIFS(TableTrend[total],TableTrend[month],"="&amp;$AV13,TableTrend[topic],"="&amp;INDEX($C$22:$C$28,$D$3))</f>
        <v>0</v>
      </c>
      <c r="BA13" s="32" cm="1">
        <f t="array" ref="BA13">IF($AV$7,IFERROR(SUMIFS(TableTrend[like_sum],TableTrend[month],"="&amp;$AV13,TableTrend[topic],"="&amp;INDEX($C$22:$C$28,$D$3)) / SUMIFS(TableTrend[like_count],TableTrend[month],"="&amp;$AV13,TableTrend[topic],"="&amp;INDEX($C$22:$C$28,$D$3)),0),NA())</f>
        <v>0</v>
      </c>
      <c r="BB13" s="27" t="str">
        <f t="shared" ref="BB13:BB23" si="12">IFERROR(IF($AW13/$AZ13&lt;0.1,"",$AW13/$AZ13),"")</f>
        <v/>
      </c>
      <c r="BC13" s="27" t="str">
        <f t="shared" ref="BC13:BC23" si="13">IFERROR(IF($AX13/$AZ13&lt;0.1,"",$AX13/$AZ13),"")</f>
        <v/>
      </c>
      <c r="BD13" s="27" t="str">
        <f t="shared" ref="BD13:BD23" si="14">IFERROR(IF($AY13/$AZ13&lt;0.1,"",$AY13/$AZ13),"")</f>
        <v/>
      </c>
      <c r="BE13" s="22">
        <f t="shared" ref="BE13:BE23" si="15">CHOOSE($D$13,$AZ13,$BA13)</f>
        <v>0</v>
      </c>
      <c r="BJ13" s="22"/>
      <c r="BK13" s="22"/>
      <c r="BL13" s="22"/>
    </row>
    <row r="14" spans="2:69">
      <c r="J14" s="9"/>
      <c r="K14" s="8"/>
      <c r="L14" s="9"/>
      <c r="M14" s="8" t="str">
        <v>reason people</v>
      </c>
      <c r="N14" s="8" cm="1">
        <f t="array" ref="N14">IF($D$6&lt;&gt;1,SUMIFS(TableAspect[positive],TableAspect[aspect],"="&amp;$M14,TableAspect[month],"="&amp;DATE(INDEX(_xlfn.ANCHORARRAY($H$36),$D$5),$D$6-1,1)),SUMIFS(TableAspect[positive],TableAspect[aspect],"="&amp;$M14,TableAspect[year],"="&amp;DATE(INDEX(_xlfn.ANCHORARRAY($H$36),$D$5),1,1)))</f>
        <v>0</v>
      </c>
      <c r="O14" s="8" cm="1">
        <f t="array" ref="O14">IF($D$6&lt;&gt;1,SUMIFS(TableAspect[neutral],TableAspect[aspect],"="&amp;$M14,TableAspect[month],"="&amp;DATE(INDEX(_xlfn.ANCHORARRAY($H$36),$D$5),$D$6-1,1)),SUMIFS(TableAspect[neutral],TableAspect[aspect],"="&amp;$M14,TableAspect[year],"="&amp;DATE(INDEX(_xlfn.ANCHORARRAY($H$36),$D$5),1,1)))</f>
        <v>0</v>
      </c>
      <c r="P14" s="8" cm="1">
        <f t="array" ref="P14">IF($D$6&lt;&gt;1,SUMIFS(TableAspect[negative],TableAspect[aspect],"="&amp;$M14,TableAspect[month],"="&amp;DATE(INDEX(_xlfn.ANCHORARRAY($H$36),$D$5),$D$6-1,1)),SUMIFS(TableAspect[negative],TableAspect[aspect],"="&amp;$M14,TableAspect[year],"="&amp;DATE(INDEX(_xlfn.ANCHORARRAY($H$36),$D$5),1,1)))</f>
        <v>2</v>
      </c>
      <c r="Q14" cm="1">
        <f t="array" ref="Q14">IF($D$6&lt;&gt;1,SUMIFS(TableAspect[total],TableAspect[aspect],"="&amp;$M14,TableAspect[month],"="&amp;DATE(INDEX(_xlfn.ANCHORARRAY($H$36),$D$5),$D$6-1,1)),SUMIFS(TableAspect[total],TableAspect[aspect],"="&amp;$M14,TableAspect[year],"="&amp;DATE(INDEX(_xlfn.ANCHORARRAY($H$36),$D$5),1,1)))</f>
        <v>2</v>
      </c>
      <c r="R14">
        <f>IF(M14&lt;&gt;0,Q14+(COUNTIFS($Q$8:Q14,Q14) - 1) * 0.000000001,"")</f>
        <v>2</v>
      </c>
      <c r="T14">
        <f t="shared" si="3"/>
        <v>3.0000000029999998</v>
      </c>
      <c r="U14" t="str">
        <f t="shared" si="4"/>
        <v>matter</v>
      </c>
      <c r="V14">
        <f t="shared" si="5"/>
        <v>0</v>
      </c>
      <c r="W14">
        <f t="shared" si="6"/>
        <v>1</v>
      </c>
      <c r="X14">
        <f t="shared" si="7"/>
        <v>2</v>
      </c>
      <c r="Y14">
        <f t="shared" si="8"/>
        <v>3</v>
      </c>
      <c r="AC14" s="29" t="str" cm="1">
        <f t="array" ref="AC14">IFERROR(IF(INDEX(U14:$U$1048505,$D$4,)=0,"",INDEX(U14:$U$1048505,$D$4,)),"")</f>
        <v>matter</v>
      </c>
      <c r="AD14" s="30" t="str" cm="1">
        <f t="array" ref="AD14">IFERROR(IF(INDEX(V14:$V$1048505,$D$4,)=0,"",INDEX(V14:$V$1048505,$D$4,)),"")</f>
        <v/>
      </c>
      <c r="AE14" s="30" cm="1">
        <f t="array" ref="AE14">IFERROR(IF(INDEX(W14:$W$1048505,$D$4,)=0,"",INDEX(W14:$W$1048505,$D$4,)),"")</f>
        <v>1</v>
      </c>
      <c r="AF14" s="30" cm="1">
        <f t="array" ref="AF14">IFERROR(IF(INDEX(X14:$X$1048505,$D$4,)=0,"",INDEX(X14:$X$1048505,$D$4,)),"")</f>
        <v>2</v>
      </c>
      <c r="AG14" s="30" cm="1">
        <f t="array" ref="AG14">IFERROR(IF(INDEX(Y14:$Y$1048505,$D$4,)=0,"",INDEX(Y14:$Y$1048505,$D$4,)),"")</f>
        <v>3</v>
      </c>
      <c r="AI14" t="str">
        <f t="shared" si="9"/>
        <v>G</v>
      </c>
      <c r="AJ14" cm="1">
        <f t="array" ref="AJ14">IF($D$6&lt;&gt;1,SUMIFS(TableTrend[positive],TableTrend[topic],"="&amp;$AI14,TableTrend[month],"="&amp;DATE(INDEX(_xlfn.ANCHORARRAY($H$36),$D$5,),$D$6-1,1)),SUMIFS(TableTrend[positive],TableTrend[topic],"="&amp;$AI14,TableTrend[year],"="&amp;DATE(INDEX(_xlfn.ANCHORARRAY($H$36),$D$5,),1,1)))</f>
        <v>212</v>
      </c>
      <c r="AK14" cm="1">
        <f t="array" ref="AK14">IF($D$6&lt;&gt;1,SUMIFS(TableTrend[neutral],TableTrend[topic],"="&amp;$AI14,TableTrend[month],"="&amp;DATE(INDEX(_xlfn.ANCHORARRAY($H$36),$D$5,),$D$6-1,1)),SUMIFS(TableTrend[neutral],TableTrend[topic],"="&amp;$AI14,TableTrend[year],"="&amp;DATE(INDEX(_xlfn.ANCHORARRAY($H$36),$D$5,),1,1)))</f>
        <v>54</v>
      </c>
      <c r="AL14" cm="1">
        <f t="array" ref="AL14">IF($D$6&lt;&gt;1,SUMIFS(TableTrend[negative],TableTrend[topic],"="&amp;$AI14,TableTrend[month],"="&amp;DATE(INDEX(_xlfn.ANCHORARRAY($H$36),$D$5,),$D$6-1,1)),SUMIFS(TableTrend[negative],TableTrend[topic],"="&amp;$AI14,TableTrend[year],"="&amp;DATE(INDEX(_xlfn.ANCHORARRAY($H$36),$D$5,),1,1)))</f>
        <v>296</v>
      </c>
      <c r="AM14" cm="1">
        <f t="array" ref="AM14">IF($D$6&lt;&gt;1,SUMIFS(TableTrend[total],TableTrend[topic],"="&amp;$AI14,TableTrend[month],"="&amp;DATE(INDEX(_xlfn.ANCHORARRAY($H$36),$D$5,),$D$6-1,1)),SUMIFS(TableTrend[total],TableTrend[topic],"="&amp;$AI14,TableTrend[year],"="&amp;DATE(INDEX(_xlfn.ANCHORARRAY($H$36),$D$5,),1,1)))</f>
        <v>562</v>
      </c>
      <c r="AN14" s="13">
        <f t="shared" si="10"/>
        <v>0.79043600562587901</v>
      </c>
      <c r="AO14">
        <f t="shared" si="11"/>
        <v>562</v>
      </c>
      <c r="AP14">
        <v>0.25</v>
      </c>
      <c r="AQ14" s="13">
        <f t="shared" si="0"/>
        <v>0.37722419928825623</v>
      </c>
      <c r="AR14" s="13" t="str">
        <f t="shared" si="1"/>
        <v/>
      </c>
      <c r="AS14" s="13">
        <f t="shared" si="2"/>
        <v>0.5266903914590747</v>
      </c>
      <c r="AU14" s="26">
        <v>3</v>
      </c>
      <c r="AV14" s="33" cm="1">
        <f t="array" ref="AV14">DATE(INDEX(_xlfn.ANCHORARRAY($H$36),$D$5),AU$14,1)</f>
        <v>45352</v>
      </c>
      <c r="AW14" s="26" cm="1">
        <f t="array" ref="AW14">SUMIFS(TableTrend[positive],TableTrend[month],"="&amp;$AV14,TableTrend[topic],"="&amp;INDEX($C$22:$C$28,$D$3))</f>
        <v>0</v>
      </c>
      <c r="AX14" s="26" cm="1">
        <f t="array" ref="AX14">SUMIFS(TableTrend[neutral],TableTrend[month],"="&amp;$AV14,TableTrend[topic],"="&amp;INDEX($C$22:$C$28,$D$3))</f>
        <v>0</v>
      </c>
      <c r="AY14" s="26" cm="1">
        <f t="array" ref="AY14">SUMIFS(TableTrend[negative],TableTrend[month],"="&amp;$AV14,TableTrend[topic],"="&amp;INDEX($C$22:$C$28,$D$3))</f>
        <v>0</v>
      </c>
      <c r="AZ14" s="26" cm="1">
        <f t="array" ref="AZ14">SUMIFS(TableTrend[total],TableTrend[month],"="&amp;$AV14,TableTrend[topic],"="&amp;INDEX($C$22:$C$28,$D$3))</f>
        <v>0</v>
      </c>
      <c r="BA14" s="32" cm="1">
        <f t="array" ref="BA14">IF($AV$7,IFERROR(SUMIFS(TableTrend[like_sum],TableTrend[month],"="&amp;$AV14,TableTrend[topic],"="&amp;INDEX($C$22:$C$28,$D$3)) / SUMIFS(TableTrend[like_count],TableTrend[month],"="&amp;$AV14,TableTrend[topic],"="&amp;INDEX($C$22:$C$28,$D$3)),0),NA())</f>
        <v>0</v>
      </c>
      <c r="BB14" s="27" t="str">
        <f t="shared" si="12"/>
        <v/>
      </c>
      <c r="BC14" s="27" t="str">
        <f t="shared" si="13"/>
        <v/>
      </c>
      <c r="BD14" s="27" t="str">
        <f t="shared" si="14"/>
        <v/>
      </c>
      <c r="BE14" s="22">
        <f t="shared" si="15"/>
        <v>0</v>
      </c>
      <c r="BJ14" s="22"/>
      <c r="BK14" s="22"/>
      <c r="BL14" s="22"/>
    </row>
    <row r="15" spans="2:69">
      <c r="J15" s="9"/>
      <c r="K15" s="8"/>
      <c r="L15" s="9"/>
      <c r="M15" s="8" t="str">
        <v>reasons someone</v>
      </c>
      <c r="N15" s="8" cm="1">
        <f t="array" ref="N15">IF($D$6&lt;&gt;1,SUMIFS(TableAspect[positive],TableAspect[aspect],"="&amp;$M15,TableAspect[month],"="&amp;DATE(INDEX(_xlfn.ANCHORARRAY($H$36),$D$5),$D$6-1,1)),SUMIFS(TableAspect[positive],TableAspect[aspect],"="&amp;$M15,TableAspect[year],"="&amp;DATE(INDEX(_xlfn.ANCHORARRAY($H$36),$D$5),1,1)))</f>
        <v>0</v>
      </c>
      <c r="O15" s="8" cm="1">
        <f t="array" ref="O15">IF($D$6&lt;&gt;1,SUMIFS(TableAspect[neutral],TableAspect[aspect],"="&amp;$M15,TableAspect[month],"="&amp;DATE(INDEX(_xlfn.ANCHORARRAY($H$36),$D$5),$D$6-1,1)),SUMIFS(TableAspect[neutral],TableAspect[aspect],"="&amp;$M15,TableAspect[year],"="&amp;DATE(INDEX(_xlfn.ANCHORARRAY($H$36),$D$5),1,1)))</f>
        <v>0</v>
      </c>
      <c r="P15" s="8" cm="1">
        <f t="array" ref="P15">IF($D$6&lt;&gt;1,SUMIFS(TableAspect[negative],TableAspect[aspect],"="&amp;$M15,TableAspect[month],"="&amp;DATE(INDEX(_xlfn.ANCHORARRAY($H$36),$D$5),$D$6-1,1)),SUMIFS(TableAspect[negative],TableAspect[aspect],"="&amp;$M15,TableAspect[year],"="&amp;DATE(INDEX(_xlfn.ANCHORARRAY($H$36),$D$5),1,1)))</f>
        <v>0</v>
      </c>
      <c r="Q15" cm="1">
        <f t="array" ref="Q15">IF($D$6&lt;&gt;1,SUMIFS(TableAspect[total],TableAspect[aspect],"="&amp;$M15,TableAspect[month],"="&amp;DATE(INDEX(_xlfn.ANCHORARRAY($H$36),$D$5),$D$6-1,1)),SUMIFS(TableAspect[total],TableAspect[aspect],"="&amp;$M15,TableAspect[year],"="&amp;DATE(INDEX(_xlfn.ANCHORARRAY($H$36),$D$5),1,1)))</f>
        <v>0</v>
      </c>
      <c r="R15">
        <f>IF(M15&lt;&gt;0,Q15+(COUNTIFS($Q$8:Q15,Q15) - 1) * 0.000000001,"")</f>
        <v>2.0000000000000001E-9</v>
      </c>
      <c r="T15">
        <f t="shared" si="3"/>
        <v>3.0000000020000002</v>
      </c>
      <c r="U15" t="str">
        <f t="shared" si="4"/>
        <v>dangerous part</v>
      </c>
      <c r="V15">
        <f t="shared" si="5"/>
        <v>0</v>
      </c>
      <c r="W15">
        <f t="shared" si="6"/>
        <v>0</v>
      </c>
      <c r="X15">
        <f t="shared" si="7"/>
        <v>3</v>
      </c>
      <c r="Y15">
        <f t="shared" si="8"/>
        <v>3</v>
      </c>
      <c r="AC15" s="29" t="str" cm="1">
        <f t="array" ref="AC15">IFERROR(IF(INDEX(U15:$U$1048505,$D$4,)=0,"",INDEX(U15:$U$1048505,$D$4,)),"")</f>
        <v>dangerous part</v>
      </c>
      <c r="AD15" s="30" t="str" cm="1">
        <f t="array" ref="AD15">IFERROR(IF(INDEX(V15:$V$1048505,$D$4,)=0,"",INDEX(V15:$V$1048505,$D$4,)),"")</f>
        <v/>
      </c>
      <c r="AE15" s="30" t="str" cm="1">
        <f t="array" ref="AE15">IFERROR(IF(INDEX(W15:$W$1048505,$D$4,)=0,"",INDEX(W15:$W$1048505,$D$4,)),"")</f>
        <v/>
      </c>
      <c r="AF15" s="30" cm="1">
        <f t="array" ref="AF15">IFERROR(IF(INDEX(X15:$X$1048505,$D$4,)=0,"",INDEX(X15:$X$1048505,$D$4,)),"")</f>
        <v>3</v>
      </c>
      <c r="AG15" s="30" cm="1">
        <f t="array" ref="AG15">IFERROR(IF(INDEX(Y15:$Y$1048505,$D$4,)=0,"",INDEX(Y15:$Y$1048505,$D$4,)),"")</f>
        <v>3</v>
      </c>
      <c r="AI15" t="s">
        <v>6434</v>
      </c>
      <c r="AJ15" cm="1">
        <f t="array" ref="AJ15">IF($D$6&lt;&gt;1,SUMIFS(TableTrend[positive],TableTrend[topic],"="&amp;$AI15,TableTrend[month],"="&amp;DATE(INDEX(_xlfn.ANCHORARRAY($H$36),$D$5,),$D$6-1,1)),SUMIFS(TableTrend[positive],TableTrend[topic],"="&amp;$AI15,TableTrend[year],"="&amp;DATE(INDEX(_xlfn.ANCHORARRAY($H$36),$D$5,),1,1)))</f>
        <v>53</v>
      </c>
      <c r="AK15" cm="1">
        <f t="array" ref="AK15">IF($D$6&lt;&gt;1,SUMIFS(TableTrend[neutral],TableTrend[topic],"="&amp;$AI15,TableTrend[month],"="&amp;DATE(INDEX(_xlfn.ANCHORARRAY($H$36),$D$5,),$D$6-1,1)),SUMIFS(TableTrend[neutral],TableTrend[topic],"="&amp;$AI15,TableTrend[year],"="&amp;DATE(INDEX(_xlfn.ANCHORARRAY($H$36),$D$5,),1,1)))</f>
        <v>11</v>
      </c>
      <c r="AL15" cm="1">
        <f t="array" ref="AL15">IF($D$6&lt;&gt;1,SUMIFS(TableTrend[negative],TableTrend[topic],"="&amp;$AI15,TableTrend[month],"="&amp;DATE(INDEX(_xlfn.ANCHORARRAY($H$36),$D$5,),$D$6-1,1)),SUMIFS(TableTrend[negative],TableTrend[topic],"="&amp;$AI15,TableTrend[year],"="&amp;DATE(INDEX(_xlfn.ANCHORARRAY($H$36),$D$5,),1,1)))</f>
        <v>32</v>
      </c>
      <c r="AM15" cm="1">
        <f t="array" ref="AM15">IF($D$6&lt;&gt;1,SUMIFS(TableTrend[total],TableTrend[topic],"="&amp;$AI15,TableTrend[month],"="&amp;DATE(INDEX(_xlfn.ANCHORARRAY($H$36),$D$5,),$D$6-1,1)),SUMIFS(TableTrend[total],TableTrend[topic],"="&amp;$AI15,TableTrend[year],"="&amp;DATE(INDEX(_xlfn.ANCHORARRAY($H$36),$D$5,),1,1)))</f>
        <v>96</v>
      </c>
      <c r="AN15" s="13">
        <f t="shared" si="10"/>
        <v>0.13502109704641349</v>
      </c>
      <c r="AO15" t="str">
        <f t="shared" si="11"/>
        <v/>
      </c>
      <c r="AP15">
        <v>0.25</v>
      </c>
      <c r="AQ15" s="13">
        <f t="shared" si="0"/>
        <v>0.55208333333333337</v>
      </c>
      <c r="AR15" s="13">
        <f t="shared" si="1"/>
        <v>0.11458333333333333</v>
      </c>
      <c r="AS15" s="13">
        <f t="shared" si="2"/>
        <v>0.33333333333333331</v>
      </c>
      <c r="AU15" s="26">
        <v>4</v>
      </c>
      <c r="AV15" s="33" cm="1">
        <f t="array" ref="AV15">DATE(INDEX(_xlfn.ANCHORARRAY($H$36),$D$5),AU$15,1)</f>
        <v>45383</v>
      </c>
      <c r="AW15" s="26" cm="1">
        <f t="array" ref="AW15">SUMIFS(TableTrend[positive],TableTrend[month],"="&amp;$AV15,TableTrend[topic],"="&amp;INDEX($C$22:$C$28,$D$3))</f>
        <v>70</v>
      </c>
      <c r="AX15" s="26" cm="1">
        <f t="array" ref="AX15">SUMIFS(TableTrend[neutral],TableTrend[month],"="&amp;$AV15,TableTrend[topic],"="&amp;INDEX($C$22:$C$28,$D$3))</f>
        <v>17</v>
      </c>
      <c r="AY15" s="26" cm="1">
        <f t="array" ref="AY15">SUMIFS(TableTrend[negative],TableTrend[month],"="&amp;$AV15,TableTrend[topic],"="&amp;INDEX($C$22:$C$28,$D$3))</f>
        <v>199</v>
      </c>
      <c r="AZ15" s="26" cm="1">
        <f t="array" ref="AZ15">SUMIFS(TableTrend[total],TableTrend[month],"="&amp;$AV15,TableTrend[topic],"="&amp;INDEX($C$22:$C$28,$D$3))</f>
        <v>286</v>
      </c>
      <c r="BA15" s="32" cm="1">
        <f t="array" ref="BA15">IF($AV$7,IFERROR(SUMIFS(TableTrend[like_sum],TableTrend[month],"="&amp;$AV15,TableTrend[topic],"="&amp;INDEX($C$22:$C$28,$D$3)) / SUMIFS(TableTrend[like_count],TableTrend[month],"="&amp;$AV15,TableTrend[topic],"="&amp;INDEX($C$22:$C$28,$D$3)),0),NA())</f>
        <v>10.807692307692308</v>
      </c>
      <c r="BB15" s="27">
        <f t="shared" si="12"/>
        <v>0.24475524475524477</v>
      </c>
      <c r="BC15" s="27" t="str">
        <f t="shared" si="13"/>
        <v/>
      </c>
      <c r="BD15" s="27">
        <f t="shared" si="14"/>
        <v>0.69580419580419584</v>
      </c>
      <c r="BE15" s="22">
        <f t="shared" si="15"/>
        <v>286</v>
      </c>
      <c r="BJ15" s="22"/>
      <c r="BK15" s="22"/>
      <c r="BL15" s="22"/>
    </row>
    <row r="16" spans="2:69">
      <c r="J16" s="9"/>
      <c r="K16" s="8"/>
      <c r="L16" s="9"/>
      <c r="M16" s="8" t="str">
        <v>reason</v>
      </c>
      <c r="N16" s="8" cm="1">
        <f t="array" ref="N16">IF($D$6&lt;&gt;1,SUMIFS(TableAspect[positive],TableAspect[aspect],"="&amp;$M16,TableAspect[month],"="&amp;DATE(INDEX(_xlfn.ANCHORARRAY($H$36),$D$5),$D$6-1,1)),SUMIFS(TableAspect[positive],TableAspect[aspect],"="&amp;$M16,TableAspect[year],"="&amp;DATE(INDEX(_xlfn.ANCHORARRAY($H$36),$D$5),1,1)))</f>
        <v>0</v>
      </c>
      <c r="O16" s="8" cm="1">
        <f t="array" ref="O16">IF($D$6&lt;&gt;1,SUMIFS(TableAspect[neutral],TableAspect[aspect],"="&amp;$M16,TableAspect[month],"="&amp;DATE(INDEX(_xlfn.ANCHORARRAY($H$36),$D$5),$D$6-1,1)),SUMIFS(TableAspect[neutral],TableAspect[aspect],"="&amp;$M16,TableAspect[year],"="&amp;DATE(INDEX(_xlfn.ANCHORARRAY($H$36),$D$5),1,1)))</f>
        <v>0</v>
      </c>
      <c r="P16" s="8" cm="1">
        <f t="array" ref="P16">IF($D$6&lt;&gt;1,SUMIFS(TableAspect[negative],TableAspect[aspect],"="&amp;$M16,TableAspect[month],"="&amp;DATE(INDEX(_xlfn.ANCHORARRAY($H$36),$D$5),$D$6-1,1)),SUMIFS(TableAspect[negative],TableAspect[aspect],"="&amp;$M16,TableAspect[year],"="&amp;DATE(INDEX(_xlfn.ANCHORARRAY($H$36),$D$5),1,1)))</f>
        <v>3</v>
      </c>
      <c r="Q16" cm="1">
        <f t="array" ref="Q16">IF($D$6&lt;&gt;1,SUMIFS(TableAspect[total],TableAspect[aspect],"="&amp;$M16,TableAspect[month],"="&amp;DATE(INDEX(_xlfn.ANCHORARRAY($H$36),$D$5),$D$6-1,1)),SUMIFS(TableAspect[total],TableAspect[aspect],"="&amp;$M16,TableAspect[year],"="&amp;DATE(INDEX(_xlfn.ANCHORARRAY($H$36),$D$5),1,1)))</f>
        <v>3</v>
      </c>
      <c r="R16">
        <f>IF(M16&lt;&gt;0,Q16+(COUNTIFS($Q$8:Q16,Q16) - 1) * 0.000000001,"")</f>
        <v>3</v>
      </c>
      <c r="T16">
        <f t="shared" si="3"/>
        <v>3.0000000010000001</v>
      </c>
      <c r="U16" t="str">
        <f t="shared" si="4"/>
        <v>something</v>
      </c>
      <c r="V16">
        <f t="shared" si="5"/>
        <v>0</v>
      </c>
      <c r="W16">
        <f t="shared" si="6"/>
        <v>1</v>
      </c>
      <c r="X16">
        <f t="shared" si="7"/>
        <v>2</v>
      </c>
      <c r="Y16">
        <f t="shared" si="8"/>
        <v>3</v>
      </c>
      <c r="AC16" s="29" t="str" cm="1">
        <f t="array" ref="AC16">IFERROR(IF(INDEX(U16:$U$1048505,$D$4,)=0,"",INDEX(U16:$U$1048505,$D$4,)),"")</f>
        <v>something</v>
      </c>
      <c r="AD16" s="30" t="str" cm="1">
        <f t="array" ref="AD16">IFERROR(IF(INDEX(V16:$V$1048505,$D$4,)=0,"",INDEX(V16:$V$1048505,$D$4,)),"")</f>
        <v/>
      </c>
      <c r="AE16" s="30" cm="1">
        <f t="array" ref="AE16">IFERROR(IF(INDEX(W16:$W$1048505,$D$4,)=0,"",INDEX(W16:$W$1048505,$D$4,)),"")</f>
        <v>1</v>
      </c>
      <c r="AF16" s="30" cm="1">
        <f t="array" ref="AF16">IFERROR(IF(INDEX(X16:$X$1048505,$D$4,)=0,"",INDEX(X16:$X$1048505,$D$4,)),"")</f>
        <v>2</v>
      </c>
      <c r="AG16" s="30" cm="1">
        <f t="array" ref="AG16">IFERROR(IF(INDEX(Y16:$Y$1048505,$D$4,)=0,"",INDEX(Y16:$Y$1048505,$D$4,)),"")</f>
        <v>3</v>
      </c>
      <c r="AI16" t="s">
        <v>205</v>
      </c>
      <c r="AJ16" cm="1">
        <f t="array" ref="AJ16">IF($D$6&lt;&gt;1,SUMIFS(TableTrend[positive],TableTrend[topic],"="&amp;$AI16,TableTrend[month],"="&amp;DATE(INDEX(_xlfn.ANCHORARRAY($H$36),$D$5,),$D$6-1,1)),SUMIFS(TableTrend[positive],TableTrend[topic],"="&amp;$AI16,TableTrend[year],"="&amp;DATE(INDEX(_xlfn.ANCHORARRAY($H$36),$D$5,),1,1)))</f>
        <v>103</v>
      </c>
      <c r="AK16" cm="1">
        <f t="array" ref="AK16">IF($D$6&lt;&gt;1,SUMIFS(TableTrend[neutral],TableTrend[topic],"="&amp;$AI16,TableTrend[month],"="&amp;DATE(INDEX(_xlfn.ANCHORARRAY($H$36),$D$5,),$D$6-1,1)),SUMIFS(TableTrend[neutral],TableTrend[topic],"="&amp;$AI16,TableTrend[year],"="&amp;DATE(INDEX(_xlfn.ANCHORARRAY($H$36),$D$5,),1,1)))</f>
        <v>23</v>
      </c>
      <c r="AL16" cm="1">
        <f t="array" ref="AL16">IF($D$6&lt;&gt;1,SUMIFS(TableTrend[negative],TableTrend[topic],"="&amp;$AI16,TableTrend[month],"="&amp;DATE(INDEX(_xlfn.ANCHORARRAY($H$36),$D$5,),$D$6-1,1)),SUMIFS(TableTrend[negative],TableTrend[topic],"="&amp;$AI16,TableTrend[year],"="&amp;DATE(INDEX(_xlfn.ANCHORARRAY($H$36),$D$5,),1,1)))</f>
        <v>236</v>
      </c>
      <c r="AM16" cm="1">
        <f t="array" ref="AM16">IF($D$6&lt;&gt;1,SUMIFS(TableTrend[total],TableTrend[topic],"="&amp;$AI16,TableTrend[month],"="&amp;DATE(INDEX(_xlfn.ANCHORARRAY($H$36),$D$5,),$D$6-1,1)),SUMIFS(TableTrend[total],TableTrend[topic],"="&amp;$AI16,TableTrend[year],"="&amp;DATE(INDEX(_xlfn.ANCHORARRAY($H$36),$D$5,),1,1)))</f>
        <v>362</v>
      </c>
      <c r="AN16" s="13">
        <f t="shared" si="10"/>
        <v>0.50914205344585095</v>
      </c>
      <c r="AO16">
        <f t="shared" si="11"/>
        <v>362</v>
      </c>
      <c r="AP16">
        <v>0.25</v>
      </c>
      <c r="AQ16" s="13">
        <f t="shared" si="0"/>
        <v>0.28453038674033149</v>
      </c>
      <c r="AR16" s="13" t="str">
        <f t="shared" si="1"/>
        <v/>
      </c>
      <c r="AS16" s="13">
        <f t="shared" si="2"/>
        <v>0.65193370165745856</v>
      </c>
      <c r="AU16" s="26">
        <v>5</v>
      </c>
      <c r="AV16" s="33" cm="1">
        <f t="array" ref="AV16">DATE(INDEX(_xlfn.ANCHORARRAY($H$36),$D$5),AU$16,1)</f>
        <v>45413</v>
      </c>
      <c r="AW16" s="26" cm="1">
        <f t="array" ref="AW16">SUMIFS(TableTrend[positive],TableTrend[month],"="&amp;$AV16,TableTrend[topic],"="&amp;INDEX($C$22:$C$28,$D$3))</f>
        <v>8</v>
      </c>
      <c r="AX16" s="26" cm="1">
        <f t="array" ref="AX16">SUMIFS(TableTrend[neutral],TableTrend[month],"="&amp;$AV16,TableTrend[topic],"="&amp;INDEX($C$22:$C$28,$D$3))</f>
        <v>7</v>
      </c>
      <c r="AY16" s="26" cm="1">
        <f t="array" ref="AY16">SUMIFS(TableTrend[negative],TableTrend[month],"="&amp;$AV16,TableTrend[topic],"="&amp;INDEX($C$22:$C$28,$D$3))</f>
        <v>38</v>
      </c>
      <c r="AZ16" s="26" cm="1">
        <f t="array" ref="AZ16">SUMIFS(TableTrend[total],TableTrend[month],"="&amp;$AV16,TableTrend[topic],"="&amp;INDEX($C$22:$C$28,$D$3))</f>
        <v>53</v>
      </c>
      <c r="BA16" s="32" cm="1">
        <f t="array" ref="BA16">IF($AV$7,IFERROR(SUMIFS(TableTrend[like_sum],TableTrend[month],"="&amp;$AV16,TableTrend[topic],"="&amp;INDEX($C$22:$C$28,$D$3)) / SUMIFS(TableTrend[like_count],TableTrend[month],"="&amp;$AV16,TableTrend[topic],"="&amp;INDEX($C$22:$C$28,$D$3)),0),NA())</f>
        <v>5.8490566037735849</v>
      </c>
      <c r="BB16" s="27">
        <f t="shared" si="12"/>
        <v>0.15094339622641509</v>
      </c>
      <c r="BC16" s="27">
        <f t="shared" si="13"/>
        <v>0.13207547169811321</v>
      </c>
      <c r="BD16" s="27">
        <f t="shared" si="14"/>
        <v>0.71698113207547165</v>
      </c>
      <c r="BE16" s="22">
        <f t="shared" si="15"/>
        <v>53</v>
      </c>
      <c r="BJ16" s="22"/>
      <c r="BK16" s="22"/>
      <c r="BL16" s="22"/>
    </row>
    <row r="17" spans="2:64">
      <c r="J17" s="9"/>
      <c r="K17" s="8"/>
      <c r="L17" s="9"/>
      <c r="M17" s="8" t="str">
        <v>accident</v>
      </c>
      <c r="N17" s="8" cm="1">
        <f t="array" ref="N17">IF($D$6&lt;&gt;1,SUMIFS(TableAspect[positive],TableAspect[aspect],"="&amp;$M17,TableAspect[month],"="&amp;DATE(INDEX(_xlfn.ANCHORARRAY($H$36),$D$5),$D$6-1,1)),SUMIFS(TableAspect[positive],TableAspect[aspect],"="&amp;$M17,TableAspect[year],"="&amp;DATE(INDEX(_xlfn.ANCHORARRAY($H$36),$D$5),1,1)))</f>
        <v>1</v>
      </c>
      <c r="O17" s="8" cm="1">
        <f t="array" ref="O17">IF($D$6&lt;&gt;1,SUMIFS(TableAspect[neutral],TableAspect[aspect],"="&amp;$M17,TableAspect[month],"="&amp;DATE(INDEX(_xlfn.ANCHORARRAY($H$36),$D$5),$D$6-1,1)),SUMIFS(TableAspect[neutral],TableAspect[aspect],"="&amp;$M17,TableAspect[year],"="&amp;DATE(INDEX(_xlfn.ANCHORARRAY($H$36),$D$5),1,1)))</f>
        <v>0</v>
      </c>
      <c r="P17" s="8" cm="1">
        <f t="array" ref="P17">IF($D$6&lt;&gt;1,SUMIFS(TableAspect[negative],TableAspect[aspect],"="&amp;$M17,TableAspect[month],"="&amp;DATE(INDEX(_xlfn.ANCHORARRAY($H$36),$D$5),$D$6-1,1)),SUMIFS(TableAspect[negative],TableAspect[aspect],"="&amp;$M17,TableAspect[year],"="&amp;DATE(INDEX(_xlfn.ANCHORARRAY($H$36),$D$5),1,1)))</f>
        <v>3</v>
      </c>
      <c r="Q17" cm="1">
        <f t="array" ref="Q17">IF($D$6&lt;&gt;1,SUMIFS(TableAspect[total],TableAspect[aspect],"="&amp;$M17,TableAspect[month],"="&amp;DATE(INDEX(_xlfn.ANCHORARRAY($H$36),$D$5),$D$6-1,1)),SUMIFS(TableAspect[total],TableAspect[aspect],"="&amp;$M17,TableAspect[year],"="&amp;DATE(INDEX(_xlfn.ANCHORARRAY($H$36),$D$5),1,1)))</f>
        <v>4</v>
      </c>
      <c r="R17">
        <f>IF(M17&lt;&gt;0,Q17+(COUNTIFS($Q$8:Q17,Q17) - 1) * 0.000000001,"")</f>
        <v>4.0000000010000001</v>
      </c>
      <c r="T17">
        <f t="shared" si="3"/>
        <v>3</v>
      </c>
      <c r="U17" t="str">
        <f t="shared" si="4"/>
        <v>reason</v>
      </c>
      <c r="V17">
        <f t="shared" si="5"/>
        <v>0</v>
      </c>
      <c r="W17">
        <f t="shared" si="6"/>
        <v>0</v>
      </c>
      <c r="X17">
        <f t="shared" si="7"/>
        <v>3</v>
      </c>
      <c r="Y17">
        <f t="shared" si="8"/>
        <v>3</v>
      </c>
      <c r="AC17" s="29" t="str" cm="1">
        <f t="array" ref="AC17">IFERROR(IF(INDEX(U17:$U$1048505,$D$4,)=0,"",INDEX(U17:$U$1048505,$D$4,)),"")</f>
        <v>reason</v>
      </c>
      <c r="AD17" s="30" t="str" cm="1">
        <f t="array" ref="AD17">IFERROR(IF(INDEX(V17:$V$1048505,$D$4,)=0,"",INDEX(V17:$V$1048505,$D$4,)),"")</f>
        <v/>
      </c>
      <c r="AE17" s="30" t="str" cm="1">
        <f t="array" ref="AE17">IFERROR(IF(INDEX(W17:$W$1048505,$D$4,)=0,"",INDEX(W17:$W$1048505,$D$4,)),"")</f>
        <v/>
      </c>
      <c r="AF17" s="30" cm="1">
        <f t="array" ref="AF17">IFERROR(IF(INDEX(X17:$X$1048505,$D$4,)=0,"",INDEX(X17:$X$1048505,$D$4,)),"")</f>
        <v>3</v>
      </c>
      <c r="AG17" s="30" cm="1">
        <f t="array" ref="AG17">IFERROR(IF(INDEX(Y17:$Y$1048505,$D$4,)=0,"",INDEX(Y17:$Y$1048505,$D$4,)),"")</f>
        <v>3</v>
      </c>
      <c r="AU17" s="26">
        <v>6</v>
      </c>
      <c r="AV17" s="33" cm="1">
        <f t="array" ref="AV17">DATE(INDEX(_xlfn.ANCHORARRAY($H$36),$D$5),AU$17,1)</f>
        <v>45444</v>
      </c>
      <c r="AW17" s="26" cm="1">
        <f t="array" ref="AW17">SUMIFS(TableTrend[positive],TableTrend[month],"="&amp;$AV17,TableTrend[topic],"="&amp;INDEX($C$22:$C$28,$D$3))</f>
        <v>3</v>
      </c>
      <c r="AX17" s="26" cm="1">
        <f t="array" ref="AX17">SUMIFS(TableTrend[neutral],TableTrend[month],"="&amp;$AV17,TableTrend[topic],"="&amp;INDEX($C$22:$C$28,$D$3))</f>
        <v>3</v>
      </c>
      <c r="AY17" s="26" cm="1">
        <f t="array" ref="AY17">SUMIFS(TableTrend[negative],TableTrend[month],"="&amp;$AV17,TableTrend[topic],"="&amp;INDEX($C$22:$C$28,$D$3))</f>
        <v>19</v>
      </c>
      <c r="AZ17" s="26" cm="1">
        <f t="array" ref="AZ17">SUMIFS(TableTrend[total],TableTrend[month],"="&amp;$AV17,TableTrend[topic],"="&amp;INDEX($C$22:$C$28,$D$3))</f>
        <v>25</v>
      </c>
      <c r="BA17" s="32" cm="1">
        <f t="array" ref="BA17">IF($AV$7,IFERROR(SUMIFS(TableTrend[like_sum],TableTrend[month],"="&amp;$AV17,TableTrend[topic],"="&amp;INDEX($C$22:$C$28,$D$3)) / SUMIFS(TableTrend[like_count],TableTrend[month],"="&amp;$AV17,TableTrend[topic],"="&amp;INDEX($C$22:$C$28,$D$3)),0),NA())</f>
        <v>0.16</v>
      </c>
      <c r="BB17" s="27">
        <f t="shared" si="12"/>
        <v>0.12</v>
      </c>
      <c r="BC17" s="27">
        <f t="shared" si="13"/>
        <v>0.12</v>
      </c>
      <c r="BD17" s="27">
        <f t="shared" si="14"/>
        <v>0.76</v>
      </c>
      <c r="BE17" s="22">
        <f t="shared" si="15"/>
        <v>25</v>
      </c>
      <c r="BJ17" s="22"/>
      <c r="BK17" s="22"/>
      <c r="BL17" s="22"/>
    </row>
    <row r="18" spans="2:64">
      <c r="J18" s="9"/>
      <c r="K18" s="8"/>
      <c r="L18" s="9"/>
      <c r="M18" s="8" t="str">
        <v>many issues</v>
      </c>
      <c r="N18" s="8" cm="1">
        <f t="array" ref="N18">IF($D$6&lt;&gt;1,SUMIFS(TableAspect[positive],TableAspect[aspect],"="&amp;$M18,TableAspect[month],"="&amp;DATE(INDEX(_xlfn.ANCHORARRAY($H$36),$D$5),$D$6-1,1)),SUMIFS(TableAspect[positive],TableAspect[aspect],"="&amp;$M18,TableAspect[year],"="&amp;DATE(INDEX(_xlfn.ANCHORARRAY($H$36),$D$5),1,1)))</f>
        <v>0</v>
      </c>
      <c r="O18" s="8" cm="1">
        <f t="array" ref="O18">IF($D$6&lt;&gt;1,SUMIFS(TableAspect[neutral],TableAspect[aspect],"="&amp;$M18,TableAspect[month],"="&amp;DATE(INDEX(_xlfn.ANCHORARRAY($H$36),$D$5),$D$6-1,1)),SUMIFS(TableAspect[neutral],TableAspect[aspect],"="&amp;$M18,TableAspect[year],"="&amp;DATE(INDEX(_xlfn.ANCHORARRAY($H$36),$D$5),1,1)))</f>
        <v>0</v>
      </c>
      <c r="P18" s="8" cm="1">
        <f t="array" ref="P18">IF($D$6&lt;&gt;1,SUMIFS(TableAspect[negative],TableAspect[aspect],"="&amp;$M18,TableAspect[month],"="&amp;DATE(INDEX(_xlfn.ANCHORARRAY($H$36),$D$5),$D$6-1,1)),SUMIFS(TableAspect[negative],TableAspect[aspect],"="&amp;$M18,TableAspect[year],"="&amp;DATE(INDEX(_xlfn.ANCHORARRAY($H$36),$D$5),1,1)))</f>
        <v>0</v>
      </c>
      <c r="Q18" cm="1">
        <f t="array" ref="Q18">IF($D$6&lt;&gt;1,SUMIFS(TableAspect[total],TableAspect[aspect],"="&amp;$M18,TableAspect[month],"="&amp;DATE(INDEX(_xlfn.ANCHORARRAY($H$36),$D$5),$D$6-1,1)),SUMIFS(TableAspect[total],TableAspect[aspect],"="&amp;$M18,TableAspect[year],"="&amp;DATE(INDEX(_xlfn.ANCHORARRAY($H$36),$D$5),1,1)))</f>
        <v>0</v>
      </c>
      <c r="R18">
        <f>IF(M18&lt;&gt;0,Q18+(COUNTIFS($Q$8:Q18,Q18) - 1) * 0.000000001,"")</f>
        <v>3.0000000000000004E-9</v>
      </c>
      <c r="T18">
        <f t="shared" si="3"/>
        <v>2.0000000020000002</v>
      </c>
      <c r="U18" t="str">
        <f t="shared" si="4"/>
        <v>real reason</v>
      </c>
      <c r="V18">
        <f t="shared" si="5"/>
        <v>1</v>
      </c>
      <c r="W18">
        <f t="shared" si="6"/>
        <v>0</v>
      </c>
      <c r="X18">
        <f t="shared" si="7"/>
        <v>1</v>
      </c>
      <c r="Y18">
        <f t="shared" si="8"/>
        <v>2</v>
      </c>
      <c r="AD18" s="20"/>
      <c r="AU18" s="26">
        <v>7</v>
      </c>
      <c r="AV18" s="33" cm="1">
        <f t="array" ref="AV18">DATE(INDEX(_xlfn.ANCHORARRAY($H$36),$D$5),AU$18,1)</f>
        <v>45474</v>
      </c>
      <c r="AW18" s="26" cm="1">
        <f t="array" ref="AW18">SUMIFS(TableTrend[positive],TableTrend[month],"="&amp;$AV18,TableTrend[topic],"="&amp;INDEX($C$22:$C$28,$D$3))</f>
        <v>1</v>
      </c>
      <c r="AX18" s="26" cm="1">
        <f t="array" ref="AX18">SUMIFS(TableTrend[neutral],TableTrend[month],"="&amp;$AV18,TableTrend[topic],"="&amp;INDEX($C$22:$C$28,$D$3))</f>
        <v>1</v>
      </c>
      <c r="AY18" s="26" cm="1">
        <f t="array" ref="AY18">SUMIFS(TableTrend[negative],TableTrend[month],"="&amp;$AV18,TableTrend[topic],"="&amp;INDEX($C$22:$C$28,$D$3))</f>
        <v>10</v>
      </c>
      <c r="AZ18" s="26" cm="1">
        <f t="array" ref="AZ18">SUMIFS(TableTrend[total],TableTrend[month],"="&amp;$AV18,TableTrend[topic],"="&amp;INDEX($C$22:$C$28,$D$3))</f>
        <v>12</v>
      </c>
      <c r="BA18" s="32" cm="1">
        <f t="array" ref="BA18">IF($AV$7,IFERROR(SUMIFS(TableTrend[like_sum],TableTrend[month],"="&amp;$AV18,TableTrend[topic],"="&amp;INDEX($C$22:$C$28,$D$3)) / SUMIFS(TableTrend[like_count],TableTrend[month],"="&amp;$AV18,TableTrend[topic],"="&amp;INDEX($C$22:$C$28,$D$3)),0),NA())</f>
        <v>3.25</v>
      </c>
      <c r="BB18" s="27" t="str">
        <f t="shared" si="12"/>
        <v/>
      </c>
      <c r="BC18" s="27" t="str">
        <f t="shared" si="13"/>
        <v/>
      </c>
      <c r="BD18" s="27">
        <f t="shared" si="14"/>
        <v>0.83333333333333337</v>
      </c>
      <c r="BE18" s="22">
        <f t="shared" si="15"/>
        <v>12</v>
      </c>
      <c r="BJ18" s="22"/>
      <c r="BK18" s="22"/>
      <c r="BL18" s="22"/>
    </row>
    <row r="19" spans="2:64">
      <c r="B19" s="3" t="s">
        <v>13</v>
      </c>
      <c r="C19" s="4"/>
      <c r="D19" s="4"/>
      <c r="E19" s="4"/>
      <c r="J19" s="9"/>
      <c r="K19" s="8"/>
      <c r="L19" s="9"/>
      <c r="M19" s="8" t="str">
        <v>something</v>
      </c>
      <c r="N19" s="8" cm="1">
        <f t="array" ref="N19">IF($D$6&lt;&gt;1,SUMIFS(TableAspect[positive],TableAspect[aspect],"="&amp;$M19,TableAspect[month],"="&amp;DATE(INDEX(_xlfn.ANCHORARRAY($H$36),$D$5),$D$6-1,1)),SUMIFS(TableAspect[positive],TableAspect[aspect],"="&amp;$M19,TableAspect[year],"="&amp;DATE(INDEX(_xlfn.ANCHORARRAY($H$36),$D$5),1,1)))</f>
        <v>0</v>
      </c>
      <c r="O19" s="8" cm="1">
        <f t="array" ref="O19">IF($D$6&lt;&gt;1,SUMIFS(TableAspect[neutral],TableAspect[aspect],"="&amp;$M19,TableAspect[month],"="&amp;DATE(INDEX(_xlfn.ANCHORARRAY($H$36),$D$5),$D$6-1,1)),SUMIFS(TableAspect[neutral],TableAspect[aspect],"="&amp;$M19,TableAspect[year],"="&amp;DATE(INDEX(_xlfn.ANCHORARRAY($H$36),$D$5),1,1)))</f>
        <v>1</v>
      </c>
      <c r="P19" s="8" cm="1">
        <f t="array" ref="P19">IF($D$6&lt;&gt;1,SUMIFS(TableAspect[negative],TableAspect[aspect],"="&amp;$M19,TableAspect[month],"="&amp;DATE(INDEX(_xlfn.ANCHORARRAY($H$36),$D$5),$D$6-1,1)),SUMIFS(TableAspect[negative],TableAspect[aspect],"="&amp;$M19,TableAspect[year],"="&amp;DATE(INDEX(_xlfn.ANCHORARRAY($H$36),$D$5),1,1)))</f>
        <v>2</v>
      </c>
      <c r="Q19" cm="1">
        <f t="array" ref="Q19">IF($D$6&lt;&gt;1,SUMIFS(TableAspect[total],TableAspect[aspect],"="&amp;$M19,TableAspect[month],"="&amp;DATE(INDEX(_xlfn.ANCHORARRAY($H$36),$D$5),$D$6-1,1)),SUMIFS(TableAspect[total],TableAspect[aspect],"="&amp;$M19,TableAspect[year],"="&amp;DATE(INDEX(_xlfn.ANCHORARRAY($H$36),$D$5),1,1)))</f>
        <v>3</v>
      </c>
      <c r="R19">
        <f>IF(M19&lt;&gt;0,Q19+(COUNTIFS($Q$8:Q19,Q19) - 1) * 0.000000001,"")</f>
        <v>3.0000000010000001</v>
      </c>
      <c r="T19">
        <f t="shared" si="3"/>
        <v>2.0000000010000001</v>
      </c>
      <c r="U19" t="str">
        <f t="shared" si="4"/>
        <v>history</v>
      </c>
      <c r="V19">
        <f t="shared" si="5"/>
        <v>0</v>
      </c>
      <c r="W19">
        <f t="shared" si="6"/>
        <v>1</v>
      </c>
      <c r="X19">
        <f t="shared" si="7"/>
        <v>1</v>
      </c>
      <c r="Y19">
        <f t="shared" si="8"/>
        <v>2</v>
      </c>
      <c r="AU19" s="26">
        <v>8</v>
      </c>
      <c r="AV19" s="33" cm="1">
        <f t="array" ref="AV19">DATE(INDEX(_xlfn.ANCHORARRAY($H$36),$D$5),AU$19,1)</f>
        <v>45505</v>
      </c>
      <c r="AW19" s="26" cm="1">
        <f t="array" ref="AW19">SUMIFS(TableTrend[positive],TableTrend[month],"="&amp;$AV19,TableTrend[topic],"="&amp;INDEX($C$22:$C$28,$D$3))</f>
        <v>1</v>
      </c>
      <c r="AX19" s="26" cm="1">
        <f t="array" ref="AX19">SUMIFS(TableTrend[neutral],TableTrend[month],"="&amp;$AV19,TableTrend[topic],"="&amp;INDEX($C$22:$C$28,$D$3))</f>
        <v>0</v>
      </c>
      <c r="AY19" s="26" cm="1">
        <f t="array" ref="AY19">SUMIFS(TableTrend[negative],TableTrend[month],"="&amp;$AV19,TableTrend[topic],"="&amp;INDEX($C$22:$C$28,$D$3))</f>
        <v>9</v>
      </c>
      <c r="AZ19" s="26" cm="1">
        <f t="array" ref="AZ19">SUMIFS(TableTrend[total],TableTrend[month],"="&amp;$AV19,TableTrend[topic],"="&amp;INDEX($C$22:$C$28,$D$3))</f>
        <v>10</v>
      </c>
      <c r="BA19" s="32" cm="1">
        <f t="array" ref="BA19">IF($AV$7,IFERROR(SUMIFS(TableTrend[like_sum],TableTrend[month],"="&amp;$AV19,TableTrend[topic],"="&amp;INDEX($C$22:$C$28,$D$3)) / SUMIFS(TableTrend[like_count],TableTrend[month],"="&amp;$AV19,TableTrend[topic],"="&amp;INDEX($C$22:$C$28,$D$3)),0),NA())</f>
        <v>0.1</v>
      </c>
      <c r="BB19" s="27">
        <f t="shared" si="12"/>
        <v>0.1</v>
      </c>
      <c r="BC19" s="27" t="str">
        <f t="shared" si="13"/>
        <v/>
      </c>
      <c r="BD19" s="27">
        <f t="shared" si="14"/>
        <v>0.9</v>
      </c>
      <c r="BE19" s="22">
        <f t="shared" si="15"/>
        <v>10</v>
      </c>
      <c r="BJ19" s="22"/>
      <c r="BK19" s="22"/>
      <c r="BL19" s="22"/>
    </row>
    <row r="20" spans="2:64">
      <c r="J20" s="9"/>
      <c r="K20" s="8"/>
      <c r="L20" s="9"/>
      <c r="M20" s="8" t="str">
        <v>bad stuff</v>
      </c>
      <c r="N20" s="8" cm="1">
        <f t="array" ref="N20">IF($D$6&lt;&gt;1,SUMIFS(TableAspect[positive],TableAspect[aspect],"="&amp;$M20,TableAspect[month],"="&amp;DATE(INDEX(_xlfn.ANCHORARRAY($H$36),$D$5),$D$6-1,1)),SUMIFS(TableAspect[positive],TableAspect[aspect],"="&amp;$M20,TableAspect[year],"="&amp;DATE(INDEX(_xlfn.ANCHORARRAY($H$36),$D$5),1,1)))</f>
        <v>0</v>
      </c>
      <c r="O20" s="8" cm="1">
        <f t="array" ref="O20">IF($D$6&lt;&gt;1,SUMIFS(TableAspect[neutral],TableAspect[aspect],"="&amp;$M20,TableAspect[month],"="&amp;DATE(INDEX(_xlfn.ANCHORARRAY($H$36),$D$5),$D$6-1,1)),SUMIFS(TableAspect[neutral],TableAspect[aspect],"="&amp;$M20,TableAspect[year],"="&amp;DATE(INDEX(_xlfn.ANCHORARRAY($H$36),$D$5),1,1)))</f>
        <v>0</v>
      </c>
      <c r="P20" s="8" cm="1">
        <f t="array" ref="P20">IF($D$6&lt;&gt;1,SUMIFS(TableAspect[negative],TableAspect[aspect],"="&amp;$M20,TableAspect[month],"="&amp;DATE(INDEX(_xlfn.ANCHORARRAY($H$36),$D$5),$D$6-1,1)),SUMIFS(TableAspect[negative],TableAspect[aspect],"="&amp;$M20,TableAspect[year],"="&amp;DATE(INDEX(_xlfn.ANCHORARRAY($H$36),$D$5),1,1)))</f>
        <v>1</v>
      </c>
      <c r="Q20" cm="1">
        <f t="array" ref="Q20">IF($D$6&lt;&gt;1,SUMIFS(TableAspect[total],TableAspect[aspect],"="&amp;$M20,TableAspect[month],"="&amp;DATE(INDEX(_xlfn.ANCHORARRAY($H$36),$D$5),$D$6-1,1)),SUMIFS(TableAspect[total],TableAspect[aspect],"="&amp;$M20,TableAspect[year],"="&amp;DATE(INDEX(_xlfn.ANCHORARRAY($H$36),$D$5),1,1)))</f>
        <v>1</v>
      </c>
      <c r="R20">
        <f>IF(M20&lt;&gt;0,Q20+(COUNTIFS($Q$8:Q20,Q20) - 1) * 0.000000001,"")</f>
        <v>1.000000003</v>
      </c>
      <c r="T20">
        <f t="shared" si="3"/>
        <v>2</v>
      </c>
      <c r="U20" t="str">
        <f t="shared" si="4"/>
        <v>reason people</v>
      </c>
      <c r="V20">
        <f t="shared" si="5"/>
        <v>0</v>
      </c>
      <c r="W20">
        <f t="shared" si="6"/>
        <v>0</v>
      </c>
      <c r="X20">
        <f t="shared" si="7"/>
        <v>2</v>
      </c>
      <c r="Y20">
        <f t="shared" si="8"/>
        <v>2</v>
      </c>
      <c r="AU20" s="26">
        <v>9</v>
      </c>
      <c r="AV20" s="33" cm="1">
        <f t="array" ref="AV20">DATE(INDEX(_xlfn.ANCHORARRAY($H$36),$D$5),AU$20,1)</f>
        <v>45536</v>
      </c>
      <c r="AW20" s="26" cm="1">
        <f t="array" ref="AW20">SUMIFS(TableTrend[positive],TableTrend[month],"="&amp;$AV20,TableTrend[topic],"="&amp;INDEX($C$22:$C$28,$D$3))</f>
        <v>3</v>
      </c>
      <c r="AX20" s="26" cm="1">
        <f t="array" ref="AX20">SUMIFS(TableTrend[neutral],TableTrend[month],"="&amp;$AV20,TableTrend[topic],"="&amp;INDEX($C$22:$C$28,$D$3))</f>
        <v>1</v>
      </c>
      <c r="AY20" s="26" cm="1">
        <f t="array" ref="AY20">SUMIFS(TableTrend[negative],TableTrend[month],"="&amp;$AV20,TableTrend[topic],"="&amp;INDEX($C$22:$C$28,$D$3))</f>
        <v>3</v>
      </c>
      <c r="AZ20" s="26" cm="1">
        <f t="array" ref="AZ20">SUMIFS(TableTrend[total],TableTrend[month],"="&amp;$AV20,TableTrend[topic],"="&amp;INDEX($C$22:$C$28,$D$3))</f>
        <v>7</v>
      </c>
      <c r="BA20" s="32" cm="1">
        <f t="array" ref="BA20">IF($AV$7,IFERROR(SUMIFS(TableTrend[like_sum],TableTrend[month],"="&amp;$AV20,TableTrend[topic],"="&amp;INDEX($C$22:$C$28,$D$3)) / SUMIFS(TableTrend[like_count],TableTrend[month],"="&amp;$AV20,TableTrend[topic],"="&amp;INDEX($C$22:$C$28,$D$3)),0),NA())</f>
        <v>1.4285714285714286</v>
      </c>
      <c r="BB20" s="27">
        <f t="shared" si="12"/>
        <v>0.42857142857142855</v>
      </c>
      <c r="BC20" s="27">
        <f t="shared" si="13"/>
        <v>0.14285714285714285</v>
      </c>
      <c r="BD20" s="27">
        <f t="shared" si="14"/>
        <v>0.42857142857142855</v>
      </c>
      <c r="BE20" s="22">
        <f t="shared" si="15"/>
        <v>7</v>
      </c>
      <c r="BJ20" s="22"/>
      <c r="BK20" s="22"/>
      <c r="BL20" s="22"/>
    </row>
    <row r="21" spans="2:64">
      <c r="B21" s="5" t="s">
        <v>14</v>
      </c>
      <c r="C21" s="5" t="s">
        <v>0</v>
      </c>
      <c r="D21" s="5"/>
      <c r="E21" s="5" t="s">
        <v>53</v>
      </c>
      <c r="G21" s="5" t="s">
        <v>64</v>
      </c>
      <c r="H21" s="5" t="s">
        <v>44</v>
      </c>
      <c r="J21" s="9"/>
      <c r="K21" s="8"/>
      <c r="L21" s="9"/>
      <c r="M21" s="8" t="str">
        <v>detail</v>
      </c>
      <c r="N21" s="8" cm="1">
        <f t="array" ref="N21">IF($D$6&lt;&gt;1,SUMIFS(TableAspect[positive],TableAspect[aspect],"="&amp;$M21,TableAspect[month],"="&amp;DATE(INDEX(_xlfn.ANCHORARRAY($H$36),$D$5),$D$6-1,1)),SUMIFS(TableAspect[positive],TableAspect[aspect],"="&amp;$M21,TableAspect[year],"="&amp;DATE(INDEX(_xlfn.ANCHORARRAY($H$36),$D$5),1,1)))</f>
        <v>0</v>
      </c>
      <c r="O21" s="8" cm="1">
        <f t="array" ref="O21">IF($D$6&lt;&gt;1,SUMIFS(TableAspect[neutral],TableAspect[aspect],"="&amp;$M21,TableAspect[month],"="&amp;DATE(INDEX(_xlfn.ANCHORARRAY($H$36),$D$5),$D$6-1,1)),SUMIFS(TableAspect[neutral],TableAspect[aspect],"="&amp;$M21,TableAspect[year],"="&amp;DATE(INDEX(_xlfn.ANCHORARRAY($H$36),$D$5),1,1)))</f>
        <v>0</v>
      </c>
      <c r="P21" s="8" cm="1">
        <f t="array" ref="P21">IF($D$6&lt;&gt;1,SUMIFS(TableAspect[negative],TableAspect[aspect],"="&amp;$M21,TableAspect[month],"="&amp;DATE(INDEX(_xlfn.ANCHORARRAY($H$36),$D$5),$D$6-1,1)),SUMIFS(TableAspect[negative],TableAspect[aspect],"="&amp;$M21,TableAspect[year],"="&amp;DATE(INDEX(_xlfn.ANCHORARRAY($H$36),$D$5),1,1)))</f>
        <v>1</v>
      </c>
      <c r="Q21" cm="1">
        <f t="array" ref="Q21">IF($D$6&lt;&gt;1,SUMIFS(TableAspect[total],TableAspect[aspect],"="&amp;$M21,TableAspect[month],"="&amp;DATE(INDEX(_xlfn.ANCHORARRAY($H$36),$D$5),$D$6-1,1)),SUMIFS(TableAspect[total],TableAspect[aspect],"="&amp;$M21,TableAspect[year],"="&amp;DATE(INDEX(_xlfn.ANCHORARRAY($H$36),$D$5),1,1)))</f>
        <v>1</v>
      </c>
      <c r="R21">
        <f>IF(M21&lt;&gt;0,Q21+(COUNTIFS($Q$8:Q21,Q21) - 1) * 0.000000001,"")</f>
        <v>1.0000000040000001</v>
      </c>
      <c r="T21">
        <f t="shared" si="3"/>
        <v>1.0000000229999999</v>
      </c>
      <c r="U21" t="str">
        <f t="shared" si="4"/>
        <v>main reason</v>
      </c>
      <c r="V21">
        <f t="shared" si="5"/>
        <v>0</v>
      </c>
      <c r="W21">
        <f t="shared" si="6"/>
        <v>0</v>
      </c>
      <c r="X21">
        <f t="shared" si="7"/>
        <v>1</v>
      </c>
      <c r="Y21">
        <f t="shared" si="8"/>
        <v>1</v>
      </c>
      <c r="AU21" s="26">
        <v>10</v>
      </c>
      <c r="AV21" s="33" cm="1">
        <f t="array" ref="AV21">DATE(INDEX(_xlfn.ANCHORARRAY($H$36),$D$5),AU$21,1)</f>
        <v>45566</v>
      </c>
      <c r="AW21" s="26" cm="1">
        <f t="array" ref="AW21">SUMIFS(TableTrend[positive],TableTrend[month],"="&amp;$AV21,TableTrend[topic],"="&amp;INDEX($C$22:$C$28,$D$3))</f>
        <v>0</v>
      </c>
      <c r="AX21" s="26" cm="1">
        <f t="array" ref="AX21">SUMIFS(TableTrend[neutral],TableTrend[month],"="&amp;$AV21,TableTrend[topic],"="&amp;INDEX($C$22:$C$28,$D$3))</f>
        <v>0</v>
      </c>
      <c r="AY21" s="26" cm="1">
        <f t="array" ref="AY21">SUMIFS(TableTrend[negative],TableTrend[month],"="&amp;$AV21,TableTrend[topic],"="&amp;INDEX($C$22:$C$28,$D$3))</f>
        <v>2</v>
      </c>
      <c r="AZ21" s="26" cm="1">
        <f t="array" ref="AZ21">SUMIFS(TableTrend[total],TableTrend[month],"="&amp;$AV21,TableTrend[topic],"="&amp;INDEX($C$22:$C$28,$D$3))</f>
        <v>2</v>
      </c>
      <c r="BA21" s="32" cm="1">
        <f t="array" ref="BA21">IF($AV$7,IFERROR(SUMIFS(TableTrend[like_sum],TableTrend[month],"="&amp;$AV21,TableTrend[topic],"="&amp;INDEX($C$22:$C$28,$D$3)) / SUMIFS(TableTrend[like_count],TableTrend[month],"="&amp;$AV21,TableTrend[topic],"="&amp;INDEX($C$22:$C$28,$D$3)),0),NA())</f>
        <v>0</v>
      </c>
      <c r="BB21" s="27" t="str">
        <f t="shared" si="12"/>
        <v/>
      </c>
      <c r="BC21" s="27" t="str">
        <f t="shared" si="13"/>
        <v/>
      </c>
      <c r="BD21" s="27">
        <f t="shared" si="14"/>
        <v>1</v>
      </c>
      <c r="BE21" s="22">
        <f t="shared" si="15"/>
        <v>2</v>
      </c>
      <c r="BJ21" s="22"/>
      <c r="BK21" s="22"/>
      <c r="BL21" s="22"/>
    </row>
    <row r="22" spans="2:64">
      <c r="B22">
        <v>1</v>
      </c>
      <c r="C22" s="41" t="s">
        <v>6427</v>
      </c>
      <c r="E22" t="s">
        <v>51</v>
      </c>
      <c r="G22">
        <v>0</v>
      </c>
      <c r="H22" t="s">
        <v>79</v>
      </c>
      <c r="J22" s="9"/>
      <c r="K22" s="8"/>
      <c r="L22" s="9"/>
      <c r="M22" s="8" t="str">
        <v>many things</v>
      </c>
      <c r="N22" s="8" cm="1">
        <f t="array" ref="N22">IF($D$6&lt;&gt;1,SUMIFS(TableAspect[positive],TableAspect[aspect],"="&amp;$M22,TableAspect[month],"="&amp;DATE(INDEX(_xlfn.ANCHORARRAY($H$36),$D$5),$D$6-1,1)),SUMIFS(TableAspect[positive],TableAspect[aspect],"="&amp;$M22,TableAspect[year],"="&amp;DATE(INDEX(_xlfn.ANCHORARRAY($H$36),$D$5),1,1)))</f>
        <v>0</v>
      </c>
      <c r="O22" s="8" cm="1">
        <f t="array" ref="O22">IF($D$6&lt;&gt;1,SUMIFS(TableAspect[neutral],TableAspect[aspect],"="&amp;$M22,TableAspect[month],"="&amp;DATE(INDEX(_xlfn.ANCHORARRAY($H$36),$D$5),$D$6-1,1)),SUMIFS(TableAspect[neutral],TableAspect[aspect],"="&amp;$M22,TableAspect[year],"="&amp;DATE(INDEX(_xlfn.ANCHORARRAY($H$36),$D$5),1,1)))</f>
        <v>0</v>
      </c>
      <c r="P22" s="8" cm="1">
        <f t="array" ref="P22">IF($D$6&lt;&gt;1,SUMIFS(TableAspect[negative],TableAspect[aspect],"="&amp;$M22,TableAspect[month],"="&amp;DATE(INDEX(_xlfn.ANCHORARRAY($H$36),$D$5),$D$6-1,1)),SUMIFS(TableAspect[negative],TableAspect[aspect],"="&amp;$M22,TableAspect[year],"="&amp;DATE(INDEX(_xlfn.ANCHORARRAY($H$36),$D$5),1,1)))</f>
        <v>0</v>
      </c>
      <c r="Q22" cm="1">
        <f t="array" ref="Q22">IF($D$6&lt;&gt;1,SUMIFS(TableAspect[total],TableAspect[aspect],"="&amp;$M22,TableAspect[month],"="&amp;DATE(INDEX(_xlfn.ANCHORARRAY($H$36),$D$5),$D$6-1,1)),SUMIFS(TableAspect[total],TableAspect[aspect],"="&amp;$M22,TableAspect[year],"="&amp;DATE(INDEX(_xlfn.ANCHORARRAY($H$36),$D$5),1,1)))</f>
        <v>0</v>
      </c>
      <c r="R22">
        <f>IF(M22&lt;&gt;0,Q22+(COUNTIFS($Q$8:Q22,Q22) - 1) * 0.000000001,"")</f>
        <v>4.0000000000000002E-9</v>
      </c>
      <c r="T22">
        <f t="shared" si="3"/>
        <v>1.000000022</v>
      </c>
      <c r="U22" t="str">
        <f t="shared" si="4"/>
        <v>negative thing</v>
      </c>
      <c r="V22">
        <f t="shared" si="5"/>
        <v>0</v>
      </c>
      <c r="W22">
        <f t="shared" si="6"/>
        <v>0</v>
      </c>
      <c r="X22">
        <f t="shared" si="7"/>
        <v>1</v>
      </c>
      <c r="Y22">
        <f t="shared" si="8"/>
        <v>1</v>
      </c>
      <c r="AU22" s="26">
        <v>11</v>
      </c>
      <c r="AV22" s="33" cm="1">
        <f t="array" ref="AV22">DATE(INDEX(_xlfn.ANCHORARRAY($H$36),$D$5),AU$22,1)</f>
        <v>45597</v>
      </c>
      <c r="AW22" s="26" cm="1">
        <f t="array" ref="AW22">SUMIFS(TableTrend[positive],TableTrend[month],"="&amp;$AV22,TableTrend[topic],"="&amp;INDEX($C$22:$C$28,$D$3))</f>
        <v>1</v>
      </c>
      <c r="AX22" s="26" cm="1">
        <f t="array" ref="AX22">SUMIFS(TableTrend[neutral],TableTrend[month],"="&amp;$AV22,TableTrend[topic],"="&amp;INDEX($C$22:$C$28,$D$3))</f>
        <v>0</v>
      </c>
      <c r="AY22" s="26" cm="1">
        <f t="array" ref="AY22">SUMIFS(TableTrend[negative],TableTrend[month],"="&amp;$AV22,TableTrend[topic],"="&amp;INDEX($C$22:$C$28,$D$3))</f>
        <v>2</v>
      </c>
      <c r="AZ22" s="26" cm="1">
        <f t="array" ref="AZ22">SUMIFS(TableTrend[total],TableTrend[month],"="&amp;$AV22,TableTrend[topic],"="&amp;INDEX($C$22:$C$28,$D$3))</f>
        <v>3</v>
      </c>
      <c r="BA22" s="32" cm="1">
        <f t="array" ref="BA22">IF($AV$7,IFERROR(SUMIFS(TableTrend[like_sum],TableTrend[month],"="&amp;$AV22,TableTrend[topic],"="&amp;INDEX($C$22:$C$28,$D$3)) / SUMIFS(TableTrend[like_count],TableTrend[month],"="&amp;$AV22,TableTrend[topic],"="&amp;INDEX($C$22:$C$28,$D$3)),0),NA())</f>
        <v>0</v>
      </c>
      <c r="BB22" s="27">
        <f t="shared" si="12"/>
        <v>0.33333333333333331</v>
      </c>
      <c r="BC22" s="27" t="str">
        <f t="shared" si="13"/>
        <v/>
      </c>
      <c r="BD22" s="27">
        <f t="shared" si="14"/>
        <v>0.66666666666666663</v>
      </c>
      <c r="BE22" s="22">
        <f t="shared" si="15"/>
        <v>3</v>
      </c>
      <c r="BJ22" s="22"/>
      <c r="BK22" s="22"/>
      <c r="BL22" s="22"/>
    </row>
    <row r="23" spans="2:64">
      <c r="B23">
        <v>2</v>
      </c>
      <c r="C23" s="41" t="s">
        <v>6428</v>
      </c>
      <c r="E23" t="s">
        <v>1936</v>
      </c>
      <c r="G23">
        <v>1</v>
      </c>
      <c r="H23" t="s">
        <v>67</v>
      </c>
      <c r="J23" s="9"/>
      <c r="K23" s="8"/>
      <c r="L23" s="9"/>
      <c r="M23" s="8" t="str">
        <v>many flaws</v>
      </c>
      <c r="N23" s="8" cm="1">
        <f t="array" ref="N23">IF($D$6&lt;&gt;1,SUMIFS(TableAspect[positive],TableAspect[aspect],"="&amp;$M23,TableAspect[month],"="&amp;DATE(INDEX(_xlfn.ANCHORARRAY($H$36),$D$5),$D$6-1,1)),SUMIFS(TableAspect[positive],TableAspect[aspect],"="&amp;$M23,TableAspect[year],"="&amp;DATE(INDEX(_xlfn.ANCHORARRAY($H$36),$D$5),1,1)))</f>
        <v>0</v>
      </c>
      <c r="O23" s="8" cm="1">
        <f t="array" ref="O23">IF($D$6&lt;&gt;1,SUMIFS(TableAspect[neutral],TableAspect[aspect],"="&amp;$M23,TableAspect[month],"="&amp;DATE(INDEX(_xlfn.ANCHORARRAY($H$36),$D$5),$D$6-1,1)),SUMIFS(TableAspect[neutral],TableAspect[aspect],"="&amp;$M23,TableAspect[year],"="&amp;DATE(INDEX(_xlfn.ANCHORARRAY($H$36),$D$5),1,1)))</f>
        <v>0</v>
      </c>
      <c r="P23" s="8" cm="1">
        <f t="array" ref="P23">IF($D$6&lt;&gt;1,SUMIFS(TableAspect[negative],TableAspect[aspect],"="&amp;$M23,TableAspect[month],"="&amp;DATE(INDEX(_xlfn.ANCHORARRAY($H$36),$D$5),$D$6-1,1)),SUMIFS(TableAspect[negative],TableAspect[aspect],"="&amp;$M23,TableAspect[year],"="&amp;DATE(INDEX(_xlfn.ANCHORARRAY($H$36),$D$5),1,1)))</f>
        <v>0</v>
      </c>
      <c r="Q23" cm="1">
        <f t="array" ref="Q23">IF($D$6&lt;&gt;1,SUMIFS(TableAspect[total],TableAspect[aspect],"="&amp;$M23,TableAspect[month],"="&amp;DATE(INDEX(_xlfn.ANCHORARRAY($H$36),$D$5),$D$6-1,1)),SUMIFS(TableAspect[total],TableAspect[aspect],"="&amp;$M23,TableAspect[year],"="&amp;DATE(INDEX(_xlfn.ANCHORARRAY($H$36),$D$5),1,1)))</f>
        <v>0</v>
      </c>
      <c r="R23">
        <f>IF(M23&lt;&gt;0,Q23+(COUNTIFS($Q$8:Q23,Q23) - 1) * 0.000000001,"")</f>
        <v>5.0000000000000001E-9</v>
      </c>
      <c r="T23">
        <f t="shared" si="3"/>
        <v>1.000000021</v>
      </c>
      <c r="U23" t="str">
        <f t="shared" si="4"/>
        <v>ugly failure</v>
      </c>
      <c r="V23">
        <f t="shared" si="5"/>
        <v>0</v>
      </c>
      <c r="W23">
        <f t="shared" si="6"/>
        <v>0</v>
      </c>
      <c r="X23">
        <f t="shared" si="7"/>
        <v>1</v>
      </c>
      <c r="Y23">
        <f t="shared" si="8"/>
        <v>1</v>
      </c>
      <c r="AU23" s="26">
        <v>12</v>
      </c>
      <c r="AV23" s="33" cm="1">
        <f t="array" ref="AV23">DATE(INDEX(_xlfn.ANCHORARRAY($H$36),$D$5),AU$23,1)</f>
        <v>45627</v>
      </c>
      <c r="AW23" s="26" cm="1">
        <f t="array" ref="AW23">SUMIFS(TableTrend[positive],TableTrend[month],"="&amp;$AV23,TableTrend[topic],"="&amp;INDEX($C$22:$C$28,$D$3))</f>
        <v>0</v>
      </c>
      <c r="AX23" s="26" cm="1">
        <f t="array" ref="AX23">SUMIFS(TableTrend[neutral],TableTrend[month],"="&amp;$AV23,TableTrend[topic],"="&amp;INDEX($C$22:$C$28,$D$3))</f>
        <v>0</v>
      </c>
      <c r="AY23" s="26" cm="1">
        <f t="array" ref="AY23">SUMIFS(TableTrend[negative],TableTrend[month],"="&amp;$AV23,TableTrend[topic],"="&amp;INDEX($C$22:$C$28,$D$3))</f>
        <v>0</v>
      </c>
      <c r="AZ23" s="26" cm="1">
        <f t="array" ref="AZ23">SUMIFS(TableTrend[total],TableTrend[month],"="&amp;$AV23,TableTrend[topic],"="&amp;INDEX($C$22:$C$28,$D$3))</f>
        <v>0</v>
      </c>
      <c r="BA23" s="32" cm="1">
        <f t="array" ref="BA23">IF($AV$7,IFERROR(SUMIFS(TableTrend[like_sum],TableTrend[month],"="&amp;$AV23,TableTrend[topic],"="&amp;INDEX($C$22:$C$28,$D$3)) / SUMIFS(TableTrend[like_count],TableTrend[month],"="&amp;$AV23,TableTrend[topic],"="&amp;INDEX($C$22:$C$28,$D$3)),0),NA())</f>
        <v>0</v>
      </c>
      <c r="BB23" s="27" t="str">
        <f t="shared" si="12"/>
        <v/>
      </c>
      <c r="BC23" s="27" t="str">
        <f t="shared" si="13"/>
        <v/>
      </c>
      <c r="BD23" s="27" t="str">
        <f t="shared" si="14"/>
        <v/>
      </c>
      <c r="BE23" s="22">
        <f t="shared" si="15"/>
        <v>0</v>
      </c>
      <c r="BJ23" s="22"/>
      <c r="BK23" s="22"/>
      <c r="BL23" s="22"/>
    </row>
    <row r="24" spans="2:64">
      <c r="B24">
        <v>3</v>
      </c>
      <c r="C24" s="41" t="s">
        <v>6429</v>
      </c>
      <c r="G24">
        <v>2</v>
      </c>
      <c r="H24" t="s">
        <v>68</v>
      </c>
      <c r="J24" s="9"/>
      <c r="K24" s="8"/>
      <c r="L24" s="9"/>
      <c r="M24" s="8" t="str">
        <v>life</v>
      </c>
      <c r="N24" s="8" cm="1">
        <f t="array" ref="N24">IF($D$6&lt;&gt;1,SUMIFS(TableAspect[positive],TableAspect[aspect],"="&amp;$M24,TableAspect[month],"="&amp;DATE(INDEX(_xlfn.ANCHORARRAY($H$36),$D$5),$D$6-1,1)),SUMIFS(TableAspect[positive],TableAspect[aspect],"="&amp;$M24,TableAspect[year],"="&amp;DATE(INDEX(_xlfn.ANCHORARRAY($H$36),$D$5),1,1)))</f>
        <v>0</v>
      </c>
      <c r="O24" s="8" cm="1">
        <f t="array" ref="O24">IF($D$6&lt;&gt;1,SUMIFS(TableAspect[neutral],TableAspect[aspect],"="&amp;$M24,TableAspect[month],"="&amp;DATE(INDEX(_xlfn.ANCHORARRAY($H$36),$D$5),$D$6-1,1)),SUMIFS(TableAspect[neutral],TableAspect[aspect],"="&amp;$M24,TableAspect[year],"="&amp;DATE(INDEX(_xlfn.ANCHORARRAY($H$36),$D$5),1,1)))</f>
        <v>1</v>
      </c>
      <c r="P24" s="8" cm="1">
        <f t="array" ref="P24">IF($D$6&lt;&gt;1,SUMIFS(TableAspect[negative],TableAspect[aspect],"="&amp;$M24,TableAspect[month],"="&amp;DATE(INDEX(_xlfn.ANCHORARRAY($H$36),$D$5),$D$6-1,1)),SUMIFS(TableAspect[negative],TableAspect[aspect],"="&amp;$M24,TableAspect[year],"="&amp;DATE(INDEX(_xlfn.ANCHORARRAY($H$36),$D$5),1,1)))</f>
        <v>0</v>
      </c>
      <c r="Q24" cm="1">
        <f t="array" ref="Q24">IF($D$6&lt;&gt;1,SUMIFS(TableAspect[total],TableAspect[aspect],"="&amp;$M24,TableAspect[month],"="&amp;DATE(INDEX(_xlfn.ANCHORARRAY($H$36),$D$5),$D$6-1,1)),SUMIFS(TableAspect[total],TableAspect[aspect],"="&amp;$M24,TableAspect[year],"="&amp;DATE(INDEX(_xlfn.ANCHORARRAY($H$36),$D$5),1,1)))</f>
        <v>1</v>
      </c>
      <c r="R24">
        <f>IF(M24&lt;&gt;0,Q24+(COUNTIFS($Q$8:Q24,Q24) - 1) * 0.000000001,"")</f>
        <v>1.000000005</v>
      </c>
      <c r="T24">
        <f t="shared" si="3"/>
        <v>1.0000000200000001</v>
      </c>
      <c r="U24" t="str">
        <f t="shared" si="4"/>
        <v>exact reason</v>
      </c>
      <c r="V24">
        <f t="shared" si="5"/>
        <v>0</v>
      </c>
      <c r="W24">
        <f t="shared" si="6"/>
        <v>0</v>
      </c>
      <c r="X24">
        <f t="shared" si="7"/>
        <v>1</v>
      </c>
      <c r="Y24">
        <f t="shared" si="8"/>
        <v>1</v>
      </c>
      <c r="BJ24" s="22"/>
      <c r="BK24" s="22"/>
      <c r="BL24" s="22"/>
    </row>
    <row r="25" spans="2:64">
      <c r="B25">
        <v>4</v>
      </c>
      <c r="C25" s="41" t="s">
        <v>6430</v>
      </c>
      <c r="G25">
        <v>3</v>
      </c>
      <c r="H25" t="s">
        <v>69</v>
      </c>
      <c r="J25" s="9"/>
      <c r="K25" s="8"/>
      <c r="L25" s="9"/>
      <c r="M25" s="8" t="str">
        <v>serious issues</v>
      </c>
      <c r="N25" s="8" cm="1">
        <f t="array" ref="N25">IF($D$6&lt;&gt;1,SUMIFS(TableAspect[positive],TableAspect[aspect],"="&amp;$M25,TableAspect[month],"="&amp;DATE(INDEX(_xlfn.ANCHORARRAY($H$36),$D$5),$D$6-1,1)),SUMIFS(TableAspect[positive],TableAspect[aspect],"="&amp;$M25,TableAspect[year],"="&amp;DATE(INDEX(_xlfn.ANCHORARRAY($H$36),$D$5),1,1)))</f>
        <v>0</v>
      </c>
      <c r="O25" s="8" cm="1">
        <f t="array" ref="O25">IF($D$6&lt;&gt;1,SUMIFS(TableAspect[neutral],TableAspect[aspect],"="&amp;$M25,TableAspect[month],"="&amp;DATE(INDEX(_xlfn.ANCHORARRAY($H$36),$D$5),$D$6-1,1)),SUMIFS(TableAspect[neutral],TableAspect[aspect],"="&amp;$M25,TableAspect[year],"="&amp;DATE(INDEX(_xlfn.ANCHORARRAY($H$36),$D$5),1,1)))</f>
        <v>0</v>
      </c>
      <c r="P25" s="8" cm="1">
        <f t="array" ref="P25">IF($D$6&lt;&gt;1,SUMIFS(TableAspect[negative],TableAspect[aspect],"="&amp;$M25,TableAspect[month],"="&amp;DATE(INDEX(_xlfn.ANCHORARRAY($H$36),$D$5),$D$6-1,1)),SUMIFS(TableAspect[negative],TableAspect[aspect],"="&amp;$M25,TableAspect[year],"="&amp;DATE(INDEX(_xlfn.ANCHORARRAY($H$36),$D$5),1,1)))</f>
        <v>0</v>
      </c>
      <c r="Q25" cm="1">
        <f t="array" ref="Q25">IF($D$6&lt;&gt;1,SUMIFS(TableAspect[total],TableAspect[aspect],"="&amp;$M25,TableAspect[month],"="&amp;DATE(INDEX(_xlfn.ANCHORARRAY($H$36),$D$5),$D$6-1,1)),SUMIFS(TableAspect[total],TableAspect[aspect],"="&amp;$M25,TableAspect[year],"="&amp;DATE(INDEX(_xlfn.ANCHORARRAY($H$36),$D$5),1,1)))</f>
        <v>0</v>
      </c>
      <c r="R25">
        <f>IF(M25&lt;&gt;0,Q25+(COUNTIFS($Q$8:Q25,Q25) - 1) * 0.000000001,"")</f>
        <v>6.0000000000000008E-9</v>
      </c>
      <c r="T25">
        <f t="shared" si="3"/>
        <v>1.000000019</v>
      </c>
      <c r="U25" t="str">
        <f t="shared" si="4"/>
        <v>objectivity</v>
      </c>
      <c r="V25">
        <f t="shared" si="5"/>
        <v>0</v>
      </c>
      <c r="W25">
        <f t="shared" si="6"/>
        <v>0</v>
      </c>
      <c r="X25">
        <f t="shared" si="7"/>
        <v>1</v>
      </c>
      <c r="Y25">
        <f t="shared" si="8"/>
        <v>1</v>
      </c>
      <c r="BJ25" s="22"/>
      <c r="BK25" s="22"/>
      <c r="BL25" s="22"/>
    </row>
    <row r="26" spans="2:64">
      <c r="B26">
        <v>5</v>
      </c>
      <c r="C26" s="41" t="s">
        <v>6431</v>
      </c>
      <c r="G26">
        <v>4</v>
      </c>
      <c r="H26" t="s">
        <v>70</v>
      </c>
      <c r="J26" s="9"/>
      <c r="K26" s="8"/>
      <c r="L26" s="9"/>
      <c r="M26" s="8" t="str">
        <v>many problems</v>
      </c>
      <c r="N26" s="8" cm="1">
        <f t="array" ref="N26">IF($D$6&lt;&gt;1,SUMIFS(TableAspect[positive],TableAspect[aspect],"="&amp;$M26,TableAspect[month],"="&amp;DATE(INDEX(_xlfn.ANCHORARRAY($H$36),$D$5),$D$6-1,1)),SUMIFS(TableAspect[positive],TableAspect[aspect],"="&amp;$M26,TableAspect[year],"="&amp;DATE(INDEX(_xlfn.ANCHORARRAY($H$36),$D$5),1,1)))</f>
        <v>0</v>
      </c>
      <c r="O26" s="8" cm="1">
        <f t="array" ref="O26">IF($D$6&lt;&gt;1,SUMIFS(TableAspect[neutral],TableAspect[aspect],"="&amp;$M26,TableAspect[month],"="&amp;DATE(INDEX(_xlfn.ANCHORARRAY($H$36),$D$5),$D$6-1,1)),SUMIFS(TableAspect[neutral],TableAspect[aspect],"="&amp;$M26,TableAspect[year],"="&amp;DATE(INDEX(_xlfn.ANCHORARRAY($H$36),$D$5),1,1)))</f>
        <v>0</v>
      </c>
      <c r="P26" s="8" cm="1">
        <f t="array" ref="P26">IF($D$6&lt;&gt;1,SUMIFS(TableAspect[negative],TableAspect[aspect],"="&amp;$M26,TableAspect[month],"="&amp;DATE(INDEX(_xlfn.ANCHORARRAY($H$36),$D$5),$D$6-1,1)),SUMIFS(TableAspect[negative],TableAspect[aspect],"="&amp;$M26,TableAspect[year],"="&amp;DATE(INDEX(_xlfn.ANCHORARRAY($H$36),$D$5),1,1)))</f>
        <v>0</v>
      </c>
      <c r="Q26" cm="1">
        <f t="array" ref="Q26">IF($D$6&lt;&gt;1,SUMIFS(TableAspect[total],TableAspect[aspect],"="&amp;$M26,TableAspect[month],"="&amp;DATE(INDEX(_xlfn.ANCHORARRAY($H$36),$D$5),$D$6-1,1)),SUMIFS(TableAspect[total],TableAspect[aspect],"="&amp;$M26,TableAspect[year],"="&amp;DATE(INDEX(_xlfn.ANCHORARRAY($H$36),$D$5),1,1)))</f>
        <v>0</v>
      </c>
      <c r="R26">
        <f>IF(M26&lt;&gt;0,Q26+(COUNTIFS($Q$8:Q26,Q26) - 1) * 0.000000001,"")</f>
        <v>7.0000000000000006E-9</v>
      </c>
      <c r="T26">
        <f t="shared" si="3"/>
        <v>1.0000000179999999</v>
      </c>
      <c r="U26" t="str">
        <f t="shared" si="4"/>
        <v>horrible stuff</v>
      </c>
      <c r="V26">
        <f t="shared" si="5"/>
        <v>0</v>
      </c>
      <c r="W26">
        <f t="shared" si="6"/>
        <v>0</v>
      </c>
      <c r="X26">
        <f t="shared" si="7"/>
        <v>1</v>
      </c>
      <c r="Y26">
        <f t="shared" si="8"/>
        <v>1</v>
      </c>
      <c r="BJ26" s="22"/>
      <c r="BK26" s="22"/>
      <c r="BL26" s="22"/>
    </row>
    <row r="27" spans="2:64">
      <c r="B27">
        <v>6</v>
      </c>
      <c r="C27" s="42" t="s">
        <v>6432</v>
      </c>
      <c r="G27">
        <v>5</v>
      </c>
      <c r="H27" t="s">
        <v>71</v>
      </c>
      <c r="J27" s="7"/>
      <c r="L27" s="7"/>
      <c r="M27" t="str">
        <v>dangerous thing</v>
      </c>
      <c r="N27" s="8" cm="1">
        <f t="array" ref="N27">IF($D$6&lt;&gt;1,SUMIFS(TableAspect[positive],TableAspect[aspect],"="&amp;$M27,TableAspect[month],"="&amp;DATE(INDEX(_xlfn.ANCHORARRAY($H$36),$D$5),$D$6-1,1)),SUMIFS(TableAspect[positive],TableAspect[aspect],"="&amp;$M27,TableAspect[year],"="&amp;DATE(INDEX(_xlfn.ANCHORARRAY($H$36),$D$5),1,1)))</f>
        <v>0</v>
      </c>
      <c r="O27" s="8" cm="1">
        <f t="array" ref="O27">IF($D$6&lt;&gt;1,SUMIFS(TableAspect[neutral],TableAspect[aspect],"="&amp;$M27,TableAspect[month],"="&amp;DATE(INDEX(_xlfn.ANCHORARRAY($H$36),$D$5),$D$6-1,1)),SUMIFS(TableAspect[neutral],TableAspect[aspect],"="&amp;$M27,TableAspect[year],"="&amp;DATE(INDEX(_xlfn.ANCHORARRAY($H$36),$D$5),1,1)))</f>
        <v>0</v>
      </c>
      <c r="P27" s="8" cm="1">
        <f t="array" ref="P27">IF($D$6&lt;&gt;1,SUMIFS(TableAspect[negative],TableAspect[aspect],"="&amp;$M27,TableAspect[month],"="&amp;DATE(INDEX(_xlfn.ANCHORARRAY($H$36),$D$5),$D$6-1,1)),SUMIFS(TableAspect[negative],TableAspect[aspect],"="&amp;$M27,TableAspect[year],"="&amp;DATE(INDEX(_xlfn.ANCHORARRAY($H$36),$D$5),1,1)))</f>
        <v>12</v>
      </c>
      <c r="Q27" cm="1">
        <f t="array" ref="Q27">IF($D$6&lt;&gt;1,SUMIFS(TableAspect[total],TableAspect[aspect],"="&amp;$M27,TableAspect[month],"="&amp;DATE(INDEX(_xlfn.ANCHORARRAY($H$36),$D$5),$D$6-1,1)),SUMIFS(TableAspect[total],TableAspect[aspect],"="&amp;$M27,TableAspect[year],"="&amp;DATE(INDEX(_xlfn.ANCHORARRAY($H$36),$D$5),1,1)))</f>
        <v>12</v>
      </c>
      <c r="R27">
        <f>IF(M27&lt;&gt;0,Q27+(COUNTIFS($Q$8:Q27,Q27) - 1) * 0.000000001,"")</f>
        <v>12</v>
      </c>
      <c r="T27">
        <f t="shared" si="3"/>
        <v>1.0000000170000001</v>
      </c>
      <c r="U27" t="str">
        <f t="shared" si="4"/>
        <v>hate</v>
      </c>
      <c r="V27">
        <f t="shared" si="5"/>
        <v>0</v>
      </c>
      <c r="W27">
        <f t="shared" si="6"/>
        <v>0</v>
      </c>
      <c r="X27">
        <f t="shared" si="7"/>
        <v>1</v>
      </c>
      <c r="Y27">
        <f t="shared" si="8"/>
        <v>1</v>
      </c>
      <c r="BJ27" s="22"/>
      <c r="BK27" s="22"/>
      <c r="BL27" s="22"/>
    </row>
    <row r="28" spans="2:64">
      <c r="B28">
        <v>7</v>
      </c>
      <c r="C28" s="42" t="s">
        <v>6433</v>
      </c>
      <c r="G28">
        <v>6</v>
      </c>
      <c r="H28" t="s">
        <v>72</v>
      </c>
      <c r="J28" s="7"/>
      <c r="L28" s="7"/>
      <c r="M28" t="str">
        <v>something people</v>
      </c>
      <c r="N28" s="8" cm="1">
        <f t="array" ref="N28">IF($D$6&lt;&gt;1,SUMIFS(TableAspect[positive],TableAspect[aspect],"="&amp;$M28,TableAspect[month],"="&amp;DATE(INDEX(_xlfn.ANCHORARRAY($H$36),$D$5),$D$6-1,1)),SUMIFS(TableAspect[positive],TableAspect[aspect],"="&amp;$M28,TableAspect[year],"="&amp;DATE(INDEX(_xlfn.ANCHORARRAY($H$36),$D$5),1,1)))</f>
        <v>0</v>
      </c>
      <c r="O28" s="8" cm="1">
        <f t="array" ref="O28">IF($D$6&lt;&gt;1,SUMIFS(TableAspect[neutral],TableAspect[aspect],"="&amp;$M28,TableAspect[month],"="&amp;DATE(INDEX(_xlfn.ANCHORARRAY($H$36),$D$5),$D$6-1,1)),SUMIFS(TableAspect[neutral],TableAspect[aspect],"="&amp;$M28,TableAspect[year],"="&amp;DATE(INDEX(_xlfn.ANCHORARRAY($H$36),$D$5),1,1)))</f>
        <v>0</v>
      </c>
      <c r="P28" s="8" cm="1">
        <f t="array" ref="P28">IF($D$6&lt;&gt;1,SUMIFS(TableAspect[negative],TableAspect[aspect],"="&amp;$M28,TableAspect[month],"="&amp;DATE(INDEX(_xlfn.ANCHORARRAY($H$36),$D$5),$D$6-1,1)),SUMIFS(TableAspect[negative],TableAspect[aspect],"="&amp;$M28,TableAspect[year],"="&amp;DATE(INDEX(_xlfn.ANCHORARRAY($H$36),$D$5),1,1)))</f>
        <v>1</v>
      </c>
      <c r="Q28" cm="1">
        <f t="array" ref="Q28">IF($D$6&lt;&gt;1,SUMIFS(TableAspect[total],TableAspect[aspect],"="&amp;$M28,TableAspect[month],"="&amp;DATE(INDEX(_xlfn.ANCHORARRAY($H$36),$D$5),$D$6-1,1)),SUMIFS(TableAspect[total],TableAspect[aspect],"="&amp;$M28,TableAspect[year],"="&amp;DATE(INDEX(_xlfn.ANCHORARRAY($H$36),$D$5),1,1)))</f>
        <v>1</v>
      </c>
      <c r="R28">
        <f>IF(M28&lt;&gt;0,Q28+(COUNTIFS($Q$8:Q28,Q28) - 1) * 0.000000001,"")</f>
        <v>1.0000000060000001</v>
      </c>
      <c r="T28">
        <f t="shared" si="3"/>
        <v>1.000000016</v>
      </c>
      <c r="U28" t="str">
        <f t="shared" si="4"/>
        <v>sarcastic stuff</v>
      </c>
      <c r="V28">
        <f t="shared" si="5"/>
        <v>1</v>
      </c>
      <c r="W28">
        <f t="shared" si="6"/>
        <v>0</v>
      </c>
      <c r="X28">
        <f t="shared" si="7"/>
        <v>0</v>
      </c>
      <c r="Y28">
        <f t="shared" si="8"/>
        <v>1</v>
      </c>
    </row>
    <row r="29" spans="2:64">
      <c r="B29">
        <v>8</v>
      </c>
      <c r="C29" s="42" t="s">
        <v>6434</v>
      </c>
      <c r="G29">
        <v>7</v>
      </c>
      <c r="H29" t="s">
        <v>73</v>
      </c>
      <c r="J29" s="7"/>
      <c r="L29" s="7"/>
      <c r="M29" t="str">
        <v>real issues</v>
      </c>
      <c r="N29" s="8" cm="1">
        <f t="array" ref="N29">IF($D$6&lt;&gt;1,SUMIFS(TableAspect[positive],TableAspect[aspect],"="&amp;$M29,TableAspect[month],"="&amp;DATE(INDEX(_xlfn.ANCHORARRAY($H$36),$D$5),$D$6-1,1)),SUMIFS(TableAspect[positive],TableAspect[aspect],"="&amp;$M29,TableAspect[year],"="&amp;DATE(INDEX(_xlfn.ANCHORARRAY($H$36),$D$5),1,1)))</f>
        <v>0</v>
      </c>
      <c r="O29" s="8" cm="1">
        <f t="array" ref="O29">IF($D$6&lt;&gt;1,SUMIFS(TableAspect[neutral],TableAspect[aspect],"="&amp;$M29,TableAspect[month],"="&amp;DATE(INDEX(_xlfn.ANCHORARRAY($H$36),$D$5),$D$6-1,1)),SUMIFS(TableAspect[neutral],TableAspect[aspect],"="&amp;$M29,TableAspect[year],"="&amp;DATE(INDEX(_xlfn.ANCHORARRAY($H$36),$D$5),1,1)))</f>
        <v>0</v>
      </c>
      <c r="P29" s="8" cm="1">
        <f t="array" ref="P29">IF($D$6&lt;&gt;1,SUMIFS(TableAspect[negative],TableAspect[aspect],"="&amp;$M29,TableAspect[month],"="&amp;DATE(INDEX(_xlfn.ANCHORARRAY($H$36),$D$5),$D$6-1,1)),SUMIFS(TableAspect[negative],TableAspect[aspect],"="&amp;$M29,TableAspect[year],"="&amp;DATE(INDEX(_xlfn.ANCHORARRAY($H$36),$D$5),1,1)))</f>
        <v>0</v>
      </c>
      <c r="Q29" cm="1">
        <f t="array" ref="Q29">IF($D$6&lt;&gt;1,SUMIFS(TableAspect[total],TableAspect[aspect],"="&amp;$M29,TableAspect[month],"="&amp;DATE(INDEX(_xlfn.ANCHORARRAY($H$36),$D$5),$D$6-1,1)),SUMIFS(TableAspect[total],TableAspect[aspect],"="&amp;$M29,TableAspect[year],"="&amp;DATE(INDEX(_xlfn.ANCHORARRAY($H$36),$D$5),1,1)))</f>
        <v>0</v>
      </c>
      <c r="R29">
        <f>IF(M29&lt;&gt;0,Q29+(COUNTIFS($Q$8:Q29,Q29) - 1) * 0.000000001,"")</f>
        <v>8.0000000000000005E-9</v>
      </c>
      <c r="T29">
        <f t="shared" si="3"/>
        <v>1.0000000149999999</v>
      </c>
      <c r="U29" t="str">
        <f t="shared" si="4"/>
        <v>bad publicity</v>
      </c>
      <c r="V29">
        <f t="shared" si="5"/>
        <v>0</v>
      </c>
      <c r="W29">
        <f t="shared" si="6"/>
        <v>0</v>
      </c>
      <c r="X29">
        <f t="shared" si="7"/>
        <v>1</v>
      </c>
      <c r="Y29">
        <f t="shared" si="8"/>
        <v>1</v>
      </c>
    </row>
    <row r="30" spans="2:64">
      <c r="B30">
        <v>9</v>
      </c>
      <c r="C30" s="42" t="s">
        <v>205</v>
      </c>
      <c r="G30">
        <v>8</v>
      </c>
      <c r="H30" t="s">
        <v>74</v>
      </c>
      <c r="J30" s="7"/>
      <c r="L30" s="7"/>
      <c r="M30" t="str">
        <v>biggest issue</v>
      </c>
      <c r="N30" s="8" cm="1">
        <f t="array" ref="N30">IF($D$6&lt;&gt;1,SUMIFS(TableAspect[positive],TableAspect[aspect],"="&amp;$M30,TableAspect[month],"="&amp;DATE(INDEX(_xlfn.ANCHORARRAY($H$36),$D$5),$D$6-1,1)),SUMIFS(TableAspect[positive],TableAspect[aspect],"="&amp;$M30,TableAspect[year],"="&amp;DATE(INDEX(_xlfn.ANCHORARRAY($H$36),$D$5),1,1)))</f>
        <v>0</v>
      </c>
      <c r="O30" s="8" cm="1">
        <f t="array" ref="O30">IF($D$6&lt;&gt;1,SUMIFS(TableAspect[neutral],TableAspect[aspect],"="&amp;$M30,TableAspect[month],"="&amp;DATE(INDEX(_xlfn.ANCHORARRAY($H$36),$D$5),$D$6-1,1)),SUMIFS(TableAspect[neutral],TableAspect[aspect],"="&amp;$M30,TableAspect[year],"="&amp;DATE(INDEX(_xlfn.ANCHORARRAY($H$36),$D$5),1,1)))</f>
        <v>0</v>
      </c>
      <c r="P30" s="8" cm="1">
        <f t="array" ref="P30">IF($D$6&lt;&gt;1,SUMIFS(TableAspect[negative],TableAspect[aspect],"="&amp;$M30,TableAspect[month],"="&amp;DATE(INDEX(_xlfn.ANCHORARRAY($H$36),$D$5),$D$6-1,1)),SUMIFS(TableAspect[negative],TableAspect[aspect],"="&amp;$M30,TableAspect[year],"="&amp;DATE(INDEX(_xlfn.ANCHORARRAY($H$36),$D$5),1,1)))</f>
        <v>0</v>
      </c>
      <c r="Q30" cm="1">
        <f t="array" ref="Q30">IF($D$6&lt;&gt;1,SUMIFS(TableAspect[total],TableAspect[aspect],"="&amp;$M30,TableAspect[month],"="&amp;DATE(INDEX(_xlfn.ANCHORARRAY($H$36),$D$5),$D$6-1,1)),SUMIFS(TableAspect[total],TableAspect[aspect],"="&amp;$M30,TableAspect[year],"="&amp;DATE(INDEX(_xlfn.ANCHORARRAY($H$36),$D$5),1,1)))</f>
        <v>0</v>
      </c>
      <c r="R30">
        <f>IF(M30&lt;&gt;0,Q30+(COUNTIFS($Q$8:Q30,Q30) - 1) * 0.000000001,"")</f>
        <v>9.0000000000000012E-9</v>
      </c>
      <c r="T30">
        <f t="shared" si="3"/>
        <v>1.000000014</v>
      </c>
      <c r="U30" t="str">
        <f t="shared" si="4"/>
        <v>something humanity</v>
      </c>
      <c r="V30">
        <f t="shared" si="5"/>
        <v>1</v>
      </c>
      <c r="W30">
        <f t="shared" si="6"/>
        <v>0</v>
      </c>
      <c r="X30">
        <f t="shared" si="7"/>
        <v>0</v>
      </c>
      <c r="Y30">
        <f t="shared" si="8"/>
        <v>1</v>
      </c>
    </row>
    <row r="31" spans="2:64">
      <c r="G31">
        <v>9</v>
      </c>
      <c r="H31" t="s">
        <v>75</v>
      </c>
      <c r="J31" s="7"/>
      <c r="L31" s="7"/>
      <c r="M31" t="str">
        <v>safety disaster</v>
      </c>
      <c r="N31" s="8" cm="1">
        <f t="array" ref="N31">IF($D$6&lt;&gt;1,SUMIFS(TableAspect[positive],TableAspect[aspect],"="&amp;$M31,TableAspect[month],"="&amp;DATE(INDEX(_xlfn.ANCHORARRAY($H$36),$D$5),$D$6-1,1)),SUMIFS(TableAspect[positive],TableAspect[aspect],"="&amp;$M31,TableAspect[year],"="&amp;DATE(INDEX(_xlfn.ANCHORARRAY($H$36),$D$5),1,1)))</f>
        <v>0</v>
      </c>
      <c r="O31" s="8" cm="1">
        <f t="array" ref="O31">IF($D$6&lt;&gt;1,SUMIFS(TableAspect[neutral],TableAspect[aspect],"="&amp;$M31,TableAspect[month],"="&amp;DATE(INDEX(_xlfn.ANCHORARRAY($H$36),$D$5),$D$6-1,1)),SUMIFS(TableAspect[neutral],TableAspect[aspect],"="&amp;$M31,TableAspect[year],"="&amp;DATE(INDEX(_xlfn.ANCHORARRAY($H$36),$D$5),1,1)))</f>
        <v>0</v>
      </c>
      <c r="P31" s="8" cm="1">
        <f t="array" ref="P31">IF($D$6&lt;&gt;1,SUMIFS(TableAspect[negative],TableAspect[aspect],"="&amp;$M31,TableAspect[month],"="&amp;DATE(INDEX(_xlfn.ANCHORARRAY($H$36),$D$5),$D$6-1,1)),SUMIFS(TableAspect[negative],TableAspect[aspect],"="&amp;$M31,TableAspect[year],"="&amp;DATE(INDEX(_xlfn.ANCHORARRAY($H$36),$D$5),1,1)))</f>
        <v>1</v>
      </c>
      <c r="Q31" cm="1">
        <f t="array" ref="Q31">IF($D$6&lt;&gt;1,SUMIFS(TableAspect[total],TableAspect[aspect],"="&amp;$M31,TableAspect[month],"="&amp;DATE(INDEX(_xlfn.ANCHORARRAY($H$36),$D$5),$D$6-1,1)),SUMIFS(TableAspect[total],TableAspect[aspect],"="&amp;$M31,TableAspect[year],"="&amp;DATE(INDEX(_xlfn.ANCHORARRAY($H$36),$D$5),1,1)))</f>
        <v>1</v>
      </c>
      <c r="R31">
        <f>IF(M31&lt;&gt;0,Q31+(COUNTIFS($Q$8:Q31,Q31) - 1) * 0.000000001,"")</f>
        <v>1.0000000069999999</v>
      </c>
      <c r="T31">
        <f t="shared" si="3"/>
        <v>1.000000013</v>
      </c>
      <c r="U31" t="str">
        <f t="shared" si="4"/>
        <v>creativity</v>
      </c>
      <c r="V31">
        <f t="shared" si="5"/>
        <v>0</v>
      </c>
      <c r="W31">
        <f t="shared" si="6"/>
        <v>0</v>
      </c>
      <c r="X31">
        <f t="shared" si="7"/>
        <v>1</v>
      </c>
      <c r="Y31">
        <f t="shared" si="8"/>
        <v>1</v>
      </c>
    </row>
    <row r="32" spans="2:64">
      <c r="G32">
        <v>10</v>
      </c>
      <c r="H32" t="s">
        <v>77</v>
      </c>
      <c r="J32" s="7"/>
      <c r="L32" s="7"/>
      <c r="M32" t="str">
        <v>worst things</v>
      </c>
      <c r="N32" s="8" cm="1">
        <f t="array" ref="N32">IF($D$6&lt;&gt;1,SUMIFS(TableAspect[positive],TableAspect[aspect],"="&amp;$M32,TableAspect[month],"="&amp;DATE(INDEX(_xlfn.ANCHORARRAY($H$36),$D$5),$D$6-1,1)),SUMIFS(TableAspect[positive],TableAspect[aspect],"="&amp;$M32,TableAspect[year],"="&amp;DATE(INDEX(_xlfn.ANCHORARRAY($H$36),$D$5),1,1)))</f>
        <v>0</v>
      </c>
      <c r="O32" s="8" cm="1">
        <f t="array" ref="O32">IF($D$6&lt;&gt;1,SUMIFS(TableAspect[neutral],TableAspect[aspect],"="&amp;$M32,TableAspect[month],"="&amp;DATE(INDEX(_xlfn.ANCHORARRAY($H$36),$D$5),$D$6-1,1)),SUMIFS(TableAspect[neutral],TableAspect[aspect],"="&amp;$M32,TableAspect[year],"="&amp;DATE(INDEX(_xlfn.ANCHORARRAY($H$36),$D$5),1,1)))</f>
        <v>0</v>
      </c>
      <c r="P32" s="8" cm="1">
        <f t="array" ref="P32">IF($D$6&lt;&gt;1,SUMIFS(TableAspect[negative],TableAspect[aspect],"="&amp;$M32,TableAspect[month],"="&amp;DATE(INDEX(_xlfn.ANCHORARRAY($H$36),$D$5),$D$6-1,1)),SUMIFS(TableAspect[negative],TableAspect[aspect],"="&amp;$M32,TableAspect[year],"="&amp;DATE(INDEX(_xlfn.ANCHORARRAY($H$36),$D$5),1,1)))</f>
        <v>0</v>
      </c>
      <c r="Q32" cm="1">
        <f t="array" ref="Q32">IF($D$6&lt;&gt;1,SUMIFS(TableAspect[total],TableAspect[aspect],"="&amp;$M32,TableAspect[month],"="&amp;DATE(INDEX(_xlfn.ANCHORARRAY($H$36),$D$5),$D$6-1,1)),SUMIFS(TableAspect[total],TableAspect[aspect],"="&amp;$M32,TableAspect[year],"="&amp;DATE(INDEX(_xlfn.ANCHORARRAY($H$36),$D$5),1,1)))</f>
        <v>0</v>
      </c>
      <c r="R32">
        <f>IF(M32&lt;&gt;0,Q32+(COUNTIFS($Q$8:Q32,Q32) - 1) * 0.000000001,"")</f>
        <v>1E-8</v>
      </c>
      <c r="T32">
        <f t="shared" si="3"/>
        <v>1.0000000120000001</v>
      </c>
      <c r="U32" t="str">
        <f t="shared" si="4"/>
        <v>flaw</v>
      </c>
      <c r="V32">
        <f t="shared" si="5"/>
        <v>0</v>
      </c>
      <c r="W32">
        <f t="shared" si="6"/>
        <v>0</v>
      </c>
      <c r="X32">
        <f t="shared" si="7"/>
        <v>1</v>
      </c>
      <c r="Y32">
        <f t="shared" si="8"/>
        <v>1</v>
      </c>
    </row>
    <row r="33" spans="7:25">
      <c r="G33">
        <v>11</v>
      </c>
      <c r="H33" t="s">
        <v>76</v>
      </c>
      <c r="J33" s="7"/>
      <c r="L33" s="7"/>
      <c r="M33" t="str">
        <v>major issue</v>
      </c>
      <c r="N33" s="8" cm="1">
        <f t="array" ref="N33">IF($D$6&lt;&gt;1,SUMIFS(TableAspect[positive],TableAspect[aspect],"="&amp;$M33,TableAspect[month],"="&amp;DATE(INDEX(_xlfn.ANCHORARRAY($H$36),$D$5),$D$6-1,1)),SUMIFS(TableAspect[positive],TableAspect[aspect],"="&amp;$M33,TableAspect[year],"="&amp;DATE(INDEX(_xlfn.ANCHORARRAY($H$36),$D$5),1,1)))</f>
        <v>0</v>
      </c>
      <c r="O33" s="8" cm="1">
        <f t="array" ref="O33">IF($D$6&lt;&gt;1,SUMIFS(TableAspect[neutral],TableAspect[aspect],"="&amp;$M33,TableAspect[month],"="&amp;DATE(INDEX(_xlfn.ANCHORARRAY($H$36),$D$5),$D$6-1,1)),SUMIFS(TableAspect[neutral],TableAspect[aspect],"="&amp;$M33,TableAspect[year],"="&amp;DATE(INDEX(_xlfn.ANCHORARRAY($H$36),$D$5),1,1)))</f>
        <v>0</v>
      </c>
      <c r="P33" s="8" cm="1">
        <f t="array" ref="P33">IF($D$6&lt;&gt;1,SUMIFS(TableAspect[negative],TableAspect[aspect],"="&amp;$M33,TableAspect[month],"="&amp;DATE(INDEX(_xlfn.ANCHORARRAY($H$36),$D$5),$D$6-1,1)),SUMIFS(TableAspect[negative],TableAspect[aspect],"="&amp;$M33,TableAspect[year],"="&amp;DATE(INDEX(_xlfn.ANCHORARRAY($H$36),$D$5),1,1)))</f>
        <v>1</v>
      </c>
      <c r="Q33" cm="1">
        <f t="array" ref="Q33">IF($D$6&lt;&gt;1,SUMIFS(TableAspect[total],TableAspect[aspect],"="&amp;$M33,TableAspect[month],"="&amp;DATE(INDEX(_xlfn.ANCHORARRAY($H$36),$D$5),$D$6-1,1)),SUMIFS(TableAspect[total],TableAspect[aspect],"="&amp;$M33,TableAspect[year],"="&amp;DATE(INDEX(_xlfn.ANCHORARRAY($H$36),$D$5),1,1)))</f>
        <v>1</v>
      </c>
      <c r="R33">
        <f>IF(M33&lt;&gt;0,Q33+(COUNTIFS($Q$8:Q33,Q33) - 1) * 0.000000001,"")</f>
        <v>1.000000008</v>
      </c>
      <c r="T33">
        <f t="shared" si="3"/>
        <v>1.000000011</v>
      </c>
      <c r="U33" t="str">
        <f t="shared" si="4"/>
        <v>significant threat</v>
      </c>
      <c r="V33">
        <f t="shared" si="5"/>
        <v>0</v>
      </c>
      <c r="W33">
        <f t="shared" si="6"/>
        <v>0</v>
      </c>
      <c r="X33">
        <f t="shared" si="7"/>
        <v>1</v>
      </c>
      <c r="Y33">
        <f t="shared" si="8"/>
        <v>1</v>
      </c>
    </row>
    <row r="34" spans="7:25">
      <c r="G34">
        <v>12</v>
      </c>
      <c r="H34" t="s">
        <v>78</v>
      </c>
      <c r="J34" s="7"/>
      <c r="L34" s="7"/>
      <c r="M34" t="str">
        <v>dangerous part</v>
      </c>
      <c r="N34" s="8" cm="1">
        <f t="array" ref="N34">IF($D$6&lt;&gt;1,SUMIFS(TableAspect[positive],TableAspect[aspect],"="&amp;$M34,TableAspect[month],"="&amp;DATE(INDEX(_xlfn.ANCHORARRAY($H$36),$D$5),$D$6-1,1)),SUMIFS(TableAspect[positive],TableAspect[aspect],"="&amp;$M34,TableAspect[year],"="&amp;DATE(INDEX(_xlfn.ANCHORARRAY($H$36),$D$5),1,1)))</f>
        <v>0</v>
      </c>
      <c r="O34" s="8" cm="1">
        <f t="array" ref="O34">IF($D$6&lt;&gt;1,SUMIFS(TableAspect[neutral],TableAspect[aspect],"="&amp;$M34,TableAspect[month],"="&amp;DATE(INDEX(_xlfn.ANCHORARRAY($H$36),$D$5),$D$6-1,1)),SUMIFS(TableAspect[neutral],TableAspect[aspect],"="&amp;$M34,TableAspect[year],"="&amp;DATE(INDEX(_xlfn.ANCHORARRAY($H$36),$D$5),1,1)))</f>
        <v>0</v>
      </c>
      <c r="P34" s="8" cm="1">
        <f t="array" ref="P34">IF($D$6&lt;&gt;1,SUMIFS(TableAspect[negative],TableAspect[aspect],"="&amp;$M34,TableAspect[month],"="&amp;DATE(INDEX(_xlfn.ANCHORARRAY($H$36),$D$5),$D$6-1,1)),SUMIFS(TableAspect[negative],TableAspect[aspect],"="&amp;$M34,TableAspect[year],"="&amp;DATE(INDEX(_xlfn.ANCHORARRAY($H$36),$D$5),1,1)))</f>
        <v>3</v>
      </c>
      <c r="Q34" cm="1">
        <f t="array" ref="Q34">IF($D$6&lt;&gt;1,SUMIFS(TableAspect[total],TableAspect[aspect],"="&amp;$M34,TableAspect[month],"="&amp;DATE(INDEX(_xlfn.ANCHORARRAY($H$36),$D$5),$D$6-1,1)),SUMIFS(TableAspect[total],TableAspect[aspect],"="&amp;$M34,TableAspect[year],"="&amp;DATE(INDEX(_xlfn.ANCHORARRAY($H$36),$D$5),1,1)))</f>
        <v>3</v>
      </c>
      <c r="R34">
        <f>IF(M34&lt;&gt;0,Q34+(COUNTIFS($Q$8:Q34,Q34) - 1) * 0.000000001,"")</f>
        <v>3.0000000020000002</v>
      </c>
      <c r="T34">
        <f t="shared" si="3"/>
        <v>1.0000000099999999</v>
      </c>
      <c r="U34" t="str">
        <f t="shared" si="4"/>
        <v>gigantic failure</v>
      </c>
      <c r="V34">
        <f t="shared" si="5"/>
        <v>0</v>
      </c>
      <c r="W34">
        <f t="shared" si="6"/>
        <v>0</v>
      </c>
      <c r="X34">
        <f t="shared" si="7"/>
        <v>1</v>
      </c>
      <c r="Y34">
        <f t="shared" si="8"/>
        <v>1</v>
      </c>
    </row>
    <row r="35" spans="7:25">
      <c r="G35" s="5" t="s">
        <v>64</v>
      </c>
      <c r="H35" s="5" t="s">
        <v>43</v>
      </c>
      <c r="J35" s="7"/>
      <c r="L35" s="7"/>
      <c r="M35" t="str">
        <v>other lives</v>
      </c>
      <c r="N35" s="8" cm="1">
        <f t="array" ref="N35">IF($D$6&lt;&gt;1,SUMIFS(TableAspect[positive],TableAspect[aspect],"="&amp;$M35,TableAspect[month],"="&amp;DATE(INDEX(_xlfn.ANCHORARRAY($H$36),$D$5),$D$6-1,1)),SUMIFS(TableAspect[positive],TableAspect[aspect],"="&amp;$M35,TableAspect[year],"="&amp;DATE(INDEX(_xlfn.ANCHORARRAY($H$36),$D$5),1,1)))</f>
        <v>0</v>
      </c>
      <c r="O35" s="8" cm="1">
        <f t="array" ref="O35">IF($D$6&lt;&gt;1,SUMIFS(TableAspect[neutral],TableAspect[aspect],"="&amp;$M35,TableAspect[month],"="&amp;DATE(INDEX(_xlfn.ANCHORARRAY($H$36),$D$5),$D$6-1,1)),SUMIFS(TableAspect[neutral],TableAspect[aspect],"="&amp;$M35,TableAspect[year],"="&amp;DATE(INDEX(_xlfn.ANCHORARRAY($H$36),$D$5),1,1)))</f>
        <v>0</v>
      </c>
      <c r="P35" s="8" cm="1">
        <f t="array" ref="P35">IF($D$6&lt;&gt;1,SUMIFS(TableAspect[negative],TableAspect[aspect],"="&amp;$M35,TableAspect[month],"="&amp;DATE(INDEX(_xlfn.ANCHORARRAY($H$36),$D$5),$D$6-1,1)),SUMIFS(TableAspect[negative],TableAspect[aspect],"="&amp;$M35,TableAspect[year],"="&amp;DATE(INDEX(_xlfn.ANCHORARRAY($H$36),$D$5),1,1)))</f>
        <v>0</v>
      </c>
      <c r="Q35" cm="1">
        <f t="array" ref="Q35">IF($D$6&lt;&gt;1,SUMIFS(TableAspect[total],TableAspect[aspect],"="&amp;$M35,TableAspect[month],"="&amp;DATE(INDEX(_xlfn.ANCHORARRAY($H$36),$D$5),$D$6-1,1)),SUMIFS(TableAspect[total],TableAspect[aspect],"="&amp;$M35,TableAspect[year],"="&amp;DATE(INDEX(_xlfn.ANCHORARRAY($H$36),$D$5),1,1)))</f>
        <v>0</v>
      </c>
      <c r="R35">
        <f>IF(M35&lt;&gt;0,Q35+(COUNTIFS($Q$8:Q35,Q35) - 1) * 0.000000001,"")</f>
        <v>1.1000000000000001E-8</v>
      </c>
      <c r="T35">
        <f t="shared" si="3"/>
        <v>1.0000000090000001</v>
      </c>
      <c r="U35" t="str">
        <f t="shared" si="4"/>
        <v>entertainment</v>
      </c>
      <c r="V35">
        <f t="shared" si="5"/>
        <v>1</v>
      </c>
      <c r="W35">
        <f t="shared" si="6"/>
        <v>0</v>
      </c>
      <c r="X35">
        <f t="shared" si="7"/>
        <v>0</v>
      </c>
      <c r="Y35">
        <f t="shared" si="8"/>
        <v>1</v>
      </c>
    </row>
    <row r="36" spans="7:25">
      <c r="G36">
        <v>1</v>
      </c>
      <c r="H36" cm="1">
        <f t="array" ref="H36">_xlfn.UNIQUE(YEAR(TableTrend[year]))</f>
        <v>2024</v>
      </c>
      <c r="J36" s="7"/>
      <c r="L36" s="7"/>
      <c r="M36" t="str">
        <v>entertainment</v>
      </c>
      <c r="N36" s="8" cm="1">
        <f t="array" ref="N36">IF($D$6&lt;&gt;1,SUMIFS(TableAspect[positive],TableAspect[aspect],"="&amp;$M36,TableAspect[month],"="&amp;DATE(INDEX(_xlfn.ANCHORARRAY($H$36),$D$5),$D$6-1,1)),SUMIFS(TableAspect[positive],TableAspect[aspect],"="&amp;$M36,TableAspect[year],"="&amp;DATE(INDEX(_xlfn.ANCHORARRAY($H$36),$D$5),1,1)))</f>
        <v>1</v>
      </c>
      <c r="O36" s="8" cm="1">
        <f t="array" ref="O36">IF($D$6&lt;&gt;1,SUMIFS(TableAspect[neutral],TableAspect[aspect],"="&amp;$M36,TableAspect[month],"="&amp;DATE(INDEX(_xlfn.ANCHORARRAY($H$36),$D$5),$D$6-1,1)),SUMIFS(TableAspect[neutral],TableAspect[aspect],"="&amp;$M36,TableAspect[year],"="&amp;DATE(INDEX(_xlfn.ANCHORARRAY($H$36),$D$5),1,1)))</f>
        <v>0</v>
      </c>
      <c r="P36" s="8" cm="1">
        <f t="array" ref="P36">IF($D$6&lt;&gt;1,SUMIFS(TableAspect[negative],TableAspect[aspect],"="&amp;$M36,TableAspect[month],"="&amp;DATE(INDEX(_xlfn.ANCHORARRAY($H$36),$D$5),$D$6-1,1)),SUMIFS(TableAspect[negative],TableAspect[aspect],"="&amp;$M36,TableAspect[year],"="&amp;DATE(INDEX(_xlfn.ANCHORARRAY($H$36),$D$5),1,1)))</f>
        <v>0</v>
      </c>
      <c r="Q36" cm="1">
        <f t="array" ref="Q36">IF($D$6&lt;&gt;1,SUMIFS(TableAspect[total],TableAspect[aspect],"="&amp;$M36,TableAspect[month],"="&amp;DATE(INDEX(_xlfn.ANCHORARRAY($H$36),$D$5),$D$6-1,1)),SUMIFS(TableAspect[total],TableAspect[aspect],"="&amp;$M36,TableAspect[year],"="&amp;DATE(INDEX(_xlfn.ANCHORARRAY($H$36),$D$5),1,1)))</f>
        <v>1</v>
      </c>
      <c r="R36">
        <f>IF(M36&lt;&gt;0,Q36+(COUNTIFS($Q$8:Q36,Q36) - 1) * 0.000000001,"")</f>
        <v>1.0000000090000001</v>
      </c>
      <c r="T36">
        <f t="shared" si="3"/>
        <v>1.000000008</v>
      </c>
      <c r="U36" t="str">
        <f t="shared" si="4"/>
        <v>major issue</v>
      </c>
      <c r="V36">
        <f t="shared" si="5"/>
        <v>0</v>
      </c>
      <c r="W36">
        <f t="shared" si="6"/>
        <v>0</v>
      </c>
      <c r="X36">
        <f t="shared" si="7"/>
        <v>1</v>
      </c>
      <c r="Y36">
        <f t="shared" si="8"/>
        <v>1</v>
      </c>
    </row>
    <row r="37" spans="7:25">
      <c r="G37">
        <v>2</v>
      </c>
      <c r="J37" s="7"/>
      <c r="L37" s="7"/>
      <c r="M37" t="str">
        <v>gigantic failure</v>
      </c>
      <c r="N37" s="8" cm="1">
        <f t="array" ref="N37">IF($D$6&lt;&gt;1,SUMIFS(TableAspect[positive],TableAspect[aspect],"="&amp;$M37,TableAspect[month],"="&amp;DATE(INDEX(_xlfn.ANCHORARRAY($H$36),$D$5),$D$6-1,1)),SUMIFS(TableAspect[positive],TableAspect[aspect],"="&amp;$M37,TableAspect[year],"="&amp;DATE(INDEX(_xlfn.ANCHORARRAY($H$36),$D$5),1,1)))</f>
        <v>0</v>
      </c>
      <c r="O37" s="8" cm="1">
        <f t="array" ref="O37">IF($D$6&lt;&gt;1,SUMIFS(TableAspect[neutral],TableAspect[aspect],"="&amp;$M37,TableAspect[month],"="&amp;DATE(INDEX(_xlfn.ANCHORARRAY($H$36),$D$5),$D$6-1,1)),SUMIFS(TableAspect[neutral],TableAspect[aspect],"="&amp;$M37,TableAspect[year],"="&amp;DATE(INDEX(_xlfn.ANCHORARRAY($H$36),$D$5),1,1)))</f>
        <v>0</v>
      </c>
      <c r="P37" s="8" cm="1">
        <f t="array" ref="P37">IF($D$6&lt;&gt;1,SUMIFS(TableAspect[negative],TableAspect[aspect],"="&amp;$M37,TableAspect[month],"="&amp;DATE(INDEX(_xlfn.ANCHORARRAY($H$36),$D$5),$D$6-1,1)),SUMIFS(TableAspect[negative],TableAspect[aspect],"="&amp;$M37,TableAspect[year],"="&amp;DATE(INDEX(_xlfn.ANCHORARRAY($H$36),$D$5),1,1)))</f>
        <v>1</v>
      </c>
      <c r="Q37" cm="1">
        <f t="array" ref="Q37">IF($D$6&lt;&gt;1,SUMIFS(TableAspect[total],TableAspect[aspect],"="&amp;$M37,TableAspect[month],"="&amp;DATE(INDEX(_xlfn.ANCHORARRAY($H$36),$D$5),$D$6-1,1)),SUMIFS(TableAspect[total],TableAspect[aspect],"="&amp;$M37,TableAspect[year],"="&amp;DATE(INDEX(_xlfn.ANCHORARRAY($H$36),$D$5),1,1)))</f>
        <v>1</v>
      </c>
      <c r="R37">
        <f>IF(M37&lt;&gt;0,Q37+(COUNTIFS($Q$8:Q37,Q37) - 1) * 0.000000001,"")</f>
        <v>1.0000000099999999</v>
      </c>
      <c r="T37">
        <f t="shared" si="3"/>
        <v>1.0000000069999999</v>
      </c>
      <c r="U37" t="str">
        <f t="shared" si="4"/>
        <v>safety disaster</v>
      </c>
      <c r="V37">
        <f t="shared" si="5"/>
        <v>0</v>
      </c>
      <c r="W37">
        <f t="shared" si="6"/>
        <v>0</v>
      </c>
      <c r="X37">
        <f t="shared" si="7"/>
        <v>1</v>
      </c>
      <c r="Y37">
        <f t="shared" si="8"/>
        <v>1</v>
      </c>
    </row>
    <row r="38" spans="7:25">
      <c r="G38">
        <v>3</v>
      </c>
      <c r="J38" s="7"/>
      <c r="L38" s="7"/>
      <c r="M38" t="str">
        <v>significant threat</v>
      </c>
      <c r="N38" s="8" cm="1">
        <f t="array" ref="N38">IF($D$6&lt;&gt;1,SUMIFS(TableAspect[positive],TableAspect[aspect],"="&amp;$M38,TableAspect[month],"="&amp;DATE(INDEX(_xlfn.ANCHORARRAY($H$36),$D$5),$D$6-1,1)),SUMIFS(TableAspect[positive],TableAspect[aspect],"="&amp;$M38,TableAspect[year],"="&amp;DATE(INDEX(_xlfn.ANCHORARRAY($H$36),$D$5),1,1)))</f>
        <v>0</v>
      </c>
      <c r="O38" s="8" cm="1">
        <f t="array" ref="O38">IF($D$6&lt;&gt;1,SUMIFS(TableAspect[neutral],TableAspect[aspect],"="&amp;$M38,TableAspect[month],"="&amp;DATE(INDEX(_xlfn.ANCHORARRAY($H$36),$D$5),$D$6-1,1)),SUMIFS(TableAspect[neutral],TableAspect[aspect],"="&amp;$M38,TableAspect[year],"="&amp;DATE(INDEX(_xlfn.ANCHORARRAY($H$36),$D$5),1,1)))</f>
        <v>0</v>
      </c>
      <c r="P38" s="8" cm="1">
        <f t="array" ref="P38">IF($D$6&lt;&gt;1,SUMIFS(TableAspect[negative],TableAspect[aspect],"="&amp;$M38,TableAspect[month],"="&amp;DATE(INDEX(_xlfn.ANCHORARRAY($H$36),$D$5),$D$6-1,1)),SUMIFS(TableAspect[negative],TableAspect[aspect],"="&amp;$M38,TableAspect[year],"="&amp;DATE(INDEX(_xlfn.ANCHORARRAY($H$36),$D$5),1,1)))</f>
        <v>1</v>
      </c>
      <c r="Q38" cm="1">
        <f t="array" ref="Q38">IF($D$6&lt;&gt;1,SUMIFS(TableAspect[total],TableAspect[aspect],"="&amp;$M38,TableAspect[month],"="&amp;DATE(INDEX(_xlfn.ANCHORARRAY($H$36),$D$5),$D$6-1,1)),SUMIFS(TableAspect[total],TableAspect[aspect],"="&amp;$M38,TableAspect[year],"="&amp;DATE(INDEX(_xlfn.ANCHORARRAY($H$36),$D$5),1,1)))</f>
        <v>1</v>
      </c>
      <c r="R38">
        <f>IF(M38&lt;&gt;0,Q38+(COUNTIFS($Q$8:Q38,Q38) - 1) * 0.000000001,"")</f>
        <v>1.000000011</v>
      </c>
      <c r="T38">
        <f t="shared" si="3"/>
        <v>1.0000000060000001</v>
      </c>
      <c r="U38" t="str">
        <f t="shared" si="4"/>
        <v>something people</v>
      </c>
      <c r="V38">
        <f t="shared" si="5"/>
        <v>0</v>
      </c>
      <c r="W38">
        <f t="shared" si="6"/>
        <v>0</v>
      </c>
      <c r="X38">
        <f t="shared" si="7"/>
        <v>1</v>
      </c>
      <c r="Y38">
        <f t="shared" si="8"/>
        <v>1</v>
      </c>
    </row>
    <row r="39" spans="7:25">
      <c r="G39">
        <v>4</v>
      </c>
      <c r="J39" s="7"/>
      <c r="L39" s="7"/>
      <c r="M39" t="str">
        <v>flaw</v>
      </c>
      <c r="N39" s="8" cm="1">
        <f t="array" ref="N39">IF($D$6&lt;&gt;1,SUMIFS(TableAspect[positive],TableAspect[aspect],"="&amp;$M39,TableAspect[month],"="&amp;DATE(INDEX(_xlfn.ANCHORARRAY($H$36),$D$5),$D$6-1,1)),SUMIFS(TableAspect[positive],TableAspect[aspect],"="&amp;$M39,TableAspect[year],"="&amp;DATE(INDEX(_xlfn.ANCHORARRAY($H$36),$D$5),1,1)))</f>
        <v>0</v>
      </c>
      <c r="O39" s="8" cm="1">
        <f t="array" ref="O39">IF($D$6&lt;&gt;1,SUMIFS(TableAspect[neutral],TableAspect[aspect],"="&amp;$M39,TableAspect[month],"="&amp;DATE(INDEX(_xlfn.ANCHORARRAY($H$36),$D$5),$D$6-1,1)),SUMIFS(TableAspect[neutral],TableAspect[aspect],"="&amp;$M39,TableAspect[year],"="&amp;DATE(INDEX(_xlfn.ANCHORARRAY($H$36),$D$5),1,1)))</f>
        <v>0</v>
      </c>
      <c r="P39" s="8" cm="1">
        <f t="array" ref="P39">IF($D$6&lt;&gt;1,SUMIFS(TableAspect[negative],TableAspect[aspect],"="&amp;$M39,TableAspect[month],"="&amp;DATE(INDEX(_xlfn.ANCHORARRAY($H$36),$D$5),$D$6-1,1)),SUMIFS(TableAspect[negative],TableAspect[aspect],"="&amp;$M39,TableAspect[year],"="&amp;DATE(INDEX(_xlfn.ANCHORARRAY($H$36),$D$5),1,1)))</f>
        <v>1</v>
      </c>
      <c r="Q39" cm="1">
        <f t="array" ref="Q39">IF($D$6&lt;&gt;1,SUMIFS(TableAspect[total],TableAspect[aspect],"="&amp;$M39,TableAspect[month],"="&amp;DATE(INDEX(_xlfn.ANCHORARRAY($H$36),$D$5),$D$6-1,1)),SUMIFS(TableAspect[total],TableAspect[aspect],"="&amp;$M39,TableAspect[year],"="&amp;DATE(INDEX(_xlfn.ANCHORARRAY($H$36),$D$5),1,1)))</f>
        <v>1</v>
      </c>
      <c r="R39">
        <f>IF(M39&lt;&gt;0,Q39+(COUNTIFS($Q$8:Q39,Q39) - 1) * 0.000000001,"")</f>
        <v>1.0000000120000001</v>
      </c>
      <c r="T39">
        <f t="shared" si="3"/>
        <v>1.000000005</v>
      </c>
      <c r="U39" t="str">
        <f t="shared" si="4"/>
        <v>life</v>
      </c>
      <c r="V39">
        <f t="shared" si="5"/>
        <v>0</v>
      </c>
      <c r="W39">
        <f t="shared" si="6"/>
        <v>1</v>
      </c>
      <c r="X39">
        <f t="shared" si="7"/>
        <v>0</v>
      </c>
      <c r="Y39">
        <f t="shared" si="8"/>
        <v>1</v>
      </c>
    </row>
    <row r="40" spans="7:25">
      <c r="G40">
        <v>5</v>
      </c>
      <c r="J40" s="7"/>
      <c r="L40" s="7"/>
      <c r="M40" t="str">
        <v>history</v>
      </c>
      <c r="N40" s="8" cm="1">
        <f t="array" ref="N40">IF($D$6&lt;&gt;1,SUMIFS(TableAspect[positive],TableAspect[aspect],"="&amp;$M40,TableAspect[month],"="&amp;DATE(INDEX(_xlfn.ANCHORARRAY($H$36),$D$5),$D$6-1,1)),SUMIFS(TableAspect[positive],TableAspect[aspect],"="&amp;$M40,TableAspect[year],"="&amp;DATE(INDEX(_xlfn.ANCHORARRAY($H$36),$D$5),1,1)))</f>
        <v>0</v>
      </c>
      <c r="O40" s="8" cm="1">
        <f t="array" ref="O40">IF($D$6&lt;&gt;1,SUMIFS(TableAspect[neutral],TableAspect[aspect],"="&amp;$M40,TableAspect[month],"="&amp;DATE(INDEX(_xlfn.ANCHORARRAY($H$36),$D$5),$D$6-1,1)),SUMIFS(TableAspect[neutral],TableAspect[aspect],"="&amp;$M40,TableAspect[year],"="&amp;DATE(INDEX(_xlfn.ANCHORARRAY($H$36),$D$5),1,1)))</f>
        <v>1</v>
      </c>
      <c r="P40" s="8" cm="1">
        <f t="array" ref="P40">IF($D$6&lt;&gt;1,SUMIFS(TableAspect[negative],TableAspect[aspect],"="&amp;$M40,TableAspect[month],"="&amp;DATE(INDEX(_xlfn.ANCHORARRAY($H$36),$D$5),$D$6-1,1)),SUMIFS(TableAspect[negative],TableAspect[aspect],"="&amp;$M40,TableAspect[year],"="&amp;DATE(INDEX(_xlfn.ANCHORARRAY($H$36),$D$5),1,1)))</f>
        <v>1</v>
      </c>
      <c r="Q40" cm="1">
        <f t="array" ref="Q40">IF($D$6&lt;&gt;1,SUMIFS(TableAspect[total],TableAspect[aspect],"="&amp;$M40,TableAspect[month],"="&amp;DATE(INDEX(_xlfn.ANCHORARRAY($H$36),$D$5),$D$6-1,1)),SUMIFS(TableAspect[total],TableAspect[aspect],"="&amp;$M40,TableAspect[year],"="&amp;DATE(INDEX(_xlfn.ANCHORARRAY($H$36),$D$5),1,1)))</f>
        <v>2</v>
      </c>
      <c r="R40">
        <f>IF(M40&lt;&gt;0,Q40+(COUNTIFS($Q$8:Q40,Q40) - 1) * 0.000000001,"")</f>
        <v>2.0000000010000001</v>
      </c>
      <c r="T40">
        <f t="shared" si="3"/>
        <v>1.0000000040000001</v>
      </c>
      <c r="U40" t="str">
        <f t="shared" si="4"/>
        <v>detail</v>
      </c>
      <c r="V40">
        <f t="shared" si="5"/>
        <v>0</v>
      </c>
      <c r="W40">
        <f t="shared" si="6"/>
        <v>0</v>
      </c>
      <c r="X40">
        <f t="shared" si="7"/>
        <v>1</v>
      </c>
      <c r="Y40">
        <f t="shared" si="8"/>
        <v>1</v>
      </c>
    </row>
    <row r="41" spans="7:25">
      <c r="G41">
        <v>6</v>
      </c>
      <c r="J41" s="7"/>
      <c r="L41" s="7"/>
      <c r="M41" t="str">
        <v>creativity</v>
      </c>
      <c r="N41" s="8" cm="1">
        <f t="array" ref="N41">IF($D$6&lt;&gt;1,SUMIFS(TableAspect[positive],TableAspect[aspect],"="&amp;$M41,TableAspect[month],"="&amp;DATE(INDEX(_xlfn.ANCHORARRAY($H$36),$D$5),$D$6-1,1)),SUMIFS(TableAspect[positive],TableAspect[aspect],"="&amp;$M41,TableAspect[year],"="&amp;DATE(INDEX(_xlfn.ANCHORARRAY($H$36),$D$5),1,1)))</f>
        <v>0</v>
      </c>
      <c r="O41" s="8" cm="1">
        <f t="array" ref="O41">IF($D$6&lt;&gt;1,SUMIFS(TableAspect[neutral],TableAspect[aspect],"="&amp;$M41,TableAspect[month],"="&amp;DATE(INDEX(_xlfn.ANCHORARRAY($H$36),$D$5),$D$6-1,1)),SUMIFS(TableAspect[neutral],TableAspect[aspect],"="&amp;$M41,TableAspect[year],"="&amp;DATE(INDEX(_xlfn.ANCHORARRAY($H$36),$D$5),1,1)))</f>
        <v>0</v>
      </c>
      <c r="P41" s="8" cm="1">
        <f t="array" ref="P41">IF($D$6&lt;&gt;1,SUMIFS(TableAspect[negative],TableAspect[aspect],"="&amp;$M41,TableAspect[month],"="&amp;DATE(INDEX(_xlfn.ANCHORARRAY($H$36),$D$5),$D$6-1,1)),SUMIFS(TableAspect[negative],TableAspect[aspect],"="&amp;$M41,TableAspect[year],"="&amp;DATE(INDEX(_xlfn.ANCHORARRAY($H$36),$D$5),1,1)))</f>
        <v>1</v>
      </c>
      <c r="Q41" cm="1">
        <f t="array" ref="Q41">IF($D$6&lt;&gt;1,SUMIFS(TableAspect[total],TableAspect[aspect],"="&amp;$M41,TableAspect[month],"="&amp;DATE(INDEX(_xlfn.ANCHORARRAY($H$36),$D$5),$D$6-1,1)),SUMIFS(TableAspect[total],TableAspect[aspect],"="&amp;$M41,TableAspect[year],"="&amp;DATE(INDEX(_xlfn.ANCHORARRAY($H$36),$D$5),1,1)))</f>
        <v>1</v>
      </c>
      <c r="R41">
        <f>IF(M41&lt;&gt;0,Q41+(COUNTIFS($Q$8:Q41,Q41) - 1) * 0.000000001,"")</f>
        <v>1.000000013</v>
      </c>
      <c r="T41">
        <f t="shared" si="3"/>
        <v>1.000000003</v>
      </c>
      <c r="U41" t="str">
        <f t="shared" si="4"/>
        <v>bad stuff</v>
      </c>
      <c r="V41">
        <f t="shared" si="5"/>
        <v>0</v>
      </c>
      <c r="W41">
        <f t="shared" si="6"/>
        <v>0</v>
      </c>
      <c r="X41">
        <f t="shared" si="7"/>
        <v>1</v>
      </c>
      <c r="Y41">
        <f t="shared" si="8"/>
        <v>1</v>
      </c>
    </row>
    <row r="42" spans="7:25">
      <c r="G42">
        <v>7</v>
      </c>
      <c r="J42" s="7"/>
      <c r="L42" s="7"/>
      <c r="M42" t="str">
        <v>positive things</v>
      </c>
      <c r="N42" s="8" cm="1">
        <f t="array" ref="N42">IF($D$6&lt;&gt;1,SUMIFS(TableAspect[positive],TableAspect[aspect],"="&amp;$M42,TableAspect[month],"="&amp;DATE(INDEX(_xlfn.ANCHORARRAY($H$36),$D$5),$D$6-1,1)),SUMIFS(TableAspect[positive],TableAspect[aspect],"="&amp;$M42,TableAspect[year],"="&amp;DATE(INDEX(_xlfn.ANCHORARRAY($H$36),$D$5),1,1)))</f>
        <v>0</v>
      </c>
      <c r="O42" s="8" cm="1">
        <f t="array" ref="O42">IF($D$6&lt;&gt;1,SUMIFS(TableAspect[neutral],TableAspect[aspect],"="&amp;$M42,TableAspect[month],"="&amp;DATE(INDEX(_xlfn.ANCHORARRAY($H$36),$D$5),$D$6-1,1)),SUMIFS(TableAspect[neutral],TableAspect[aspect],"="&amp;$M42,TableAspect[year],"="&amp;DATE(INDEX(_xlfn.ANCHORARRAY($H$36),$D$5),1,1)))</f>
        <v>0</v>
      </c>
      <c r="P42" s="8" cm="1">
        <f t="array" ref="P42">IF($D$6&lt;&gt;1,SUMIFS(TableAspect[negative],TableAspect[aspect],"="&amp;$M42,TableAspect[month],"="&amp;DATE(INDEX(_xlfn.ANCHORARRAY($H$36),$D$5),$D$6-1,1)),SUMIFS(TableAspect[negative],TableAspect[aspect],"="&amp;$M42,TableAspect[year],"="&amp;DATE(INDEX(_xlfn.ANCHORARRAY($H$36),$D$5),1,1)))</f>
        <v>0</v>
      </c>
      <c r="Q42" cm="1">
        <f t="array" ref="Q42">IF($D$6&lt;&gt;1,SUMIFS(TableAspect[total],TableAspect[aspect],"="&amp;$M42,TableAspect[month],"="&amp;DATE(INDEX(_xlfn.ANCHORARRAY($H$36),$D$5),$D$6-1,1)),SUMIFS(TableAspect[total],TableAspect[aspect],"="&amp;$M42,TableAspect[year],"="&amp;DATE(INDEX(_xlfn.ANCHORARRAY($H$36),$D$5),1,1)))</f>
        <v>0</v>
      </c>
      <c r="R42">
        <f>IF(M42&lt;&gt;0,Q42+(COUNTIFS($Q$8:Q42,Q42) - 1) * 0.000000001,"")</f>
        <v>1.2000000000000002E-8</v>
      </c>
      <c r="T42">
        <f t="shared" si="3"/>
        <v>1.0000000019999999</v>
      </c>
      <c r="U42" t="str">
        <f t="shared" si="4"/>
        <v>death</v>
      </c>
      <c r="V42">
        <f t="shared" si="5"/>
        <v>0</v>
      </c>
      <c r="W42">
        <f t="shared" si="6"/>
        <v>0</v>
      </c>
      <c r="X42">
        <f t="shared" si="7"/>
        <v>1</v>
      </c>
      <c r="Y42">
        <f t="shared" si="8"/>
        <v>1</v>
      </c>
    </row>
    <row r="43" spans="7:25">
      <c r="G43">
        <v>8</v>
      </c>
      <c r="J43" s="7"/>
      <c r="L43" s="7"/>
      <c r="M43" t="str">
        <v>something humanity</v>
      </c>
      <c r="N43" s="8" cm="1">
        <f t="array" ref="N43">IF($D$6&lt;&gt;1,SUMIFS(TableAspect[positive],TableAspect[aspect],"="&amp;$M43,TableAspect[month],"="&amp;DATE(INDEX(_xlfn.ANCHORARRAY($H$36),$D$5),$D$6-1,1)),SUMIFS(TableAspect[positive],TableAspect[aspect],"="&amp;$M43,TableAspect[year],"="&amp;DATE(INDEX(_xlfn.ANCHORARRAY($H$36),$D$5),1,1)))</f>
        <v>1</v>
      </c>
      <c r="O43" s="8" cm="1">
        <f t="array" ref="O43">IF($D$6&lt;&gt;1,SUMIFS(TableAspect[neutral],TableAspect[aspect],"="&amp;$M43,TableAspect[month],"="&amp;DATE(INDEX(_xlfn.ANCHORARRAY($H$36),$D$5),$D$6-1,1)),SUMIFS(TableAspect[neutral],TableAspect[aspect],"="&amp;$M43,TableAspect[year],"="&amp;DATE(INDEX(_xlfn.ANCHORARRAY($H$36),$D$5),1,1)))</f>
        <v>0</v>
      </c>
      <c r="P43" s="8" cm="1">
        <f t="array" ref="P43">IF($D$6&lt;&gt;1,SUMIFS(TableAspect[negative],TableAspect[aspect],"="&amp;$M43,TableAspect[month],"="&amp;DATE(INDEX(_xlfn.ANCHORARRAY($H$36),$D$5),$D$6-1,1)),SUMIFS(TableAspect[negative],TableAspect[aspect],"="&amp;$M43,TableAspect[year],"="&amp;DATE(INDEX(_xlfn.ANCHORARRAY($H$36),$D$5),1,1)))</f>
        <v>0</v>
      </c>
      <c r="Q43" cm="1">
        <f t="array" ref="Q43">IF($D$6&lt;&gt;1,SUMIFS(TableAspect[total],TableAspect[aspect],"="&amp;$M43,TableAspect[month],"="&amp;DATE(INDEX(_xlfn.ANCHORARRAY($H$36),$D$5),$D$6-1,1)),SUMIFS(TableAspect[total],TableAspect[aspect],"="&amp;$M43,TableAspect[year],"="&amp;DATE(INDEX(_xlfn.ANCHORARRAY($H$36),$D$5),1,1)))</f>
        <v>1</v>
      </c>
      <c r="R43">
        <f>IF(M43&lt;&gt;0,Q43+(COUNTIFS($Q$8:Q43,Q43) - 1) * 0.000000001,"")</f>
        <v>1.000000014</v>
      </c>
      <c r="T43">
        <f t="shared" si="3"/>
        <v>1.0000000010000001</v>
      </c>
      <c r="U43" t="str">
        <f t="shared" si="4"/>
        <v>disaster</v>
      </c>
      <c r="V43">
        <f t="shared" si="5"/>
        <v>0</v>
      </c>
      <c r="W43">
        <f t="shared" si="6"/>
        <v>0</v>
      </c>
      <c r="X43">
        <f t="shared" si="7"/>
        <v>1</v>
      </c>
      <c r="Y43">
        <f t="shared" si="8"/>
        <v>1</v>
      </c>
    </row>
    <row r="44" spans="7:25">
      <c r="G44">
        <v>9</v>
      </c>
      <c r="J44" s="7"/>
      <c r="L44" s="7"/>
      <c r="M44" t="str">
        <v>real life</v>
      </c>
      <c r="N44" s="8" cm="1">
        <f t="array" ref="N44">IF($D$6&lt;&gt;1,SUMIFS(TableAspect[positive],TableAspect[aspect],"="&amp;$M44,TableAspect[month],"="&amp;DATE(INDEX(_xlfn.ANCHORARRAY($H$36),$D$5),$D$6-1,1)),SUMIFS(TableAspect[positive],TableAspect[aspect],"="&amp;$M44,TableAspect[year],"="&amp;DATE(INDEX(_xlfn.ANCHORARRAY($H$36),$D$5),1,1)))</f>
        <v>2</v>
      </c>
      <c r="O44" s="8" cm="1">
        <f t="array" ref="O44">IF($D$6&lt;&gt;1,SUMIFS(TableAspect[neutral],TableAspect[aspect],"="&amp;$M44,TableAspect[month],"="&amp;DATE(INDEX(_xlfn.ANCHORARRAY($H$36),$D$5),$D$6-1,1)),SUMIFS(TableAspect[neutral],TableAspect[aspect],"="&amp;$M44,TableAspect[year],"="&amp;DATE(INDEX(_xlfn.ANCHORARRAY($H$36),$D$5),1,1)))</f>
        <v>0</v>
      </c>
      <c r="P44" s="8" cm="1">
        <f t="array" ref="P44">IF($D$6&lt;&gt;1,SUMIFS(TableAspect[negative],TableAspect[aspect],"="&amp;$M44,TableAspect[month],"="&amp;DATE(INDEX(_xlfn.ANCHORARRAY($H$36),$D$5),$D$6-1,1)),SUMIFS(TableAspect[negative],TableAspect[aspect],"="&amp;$M44,TableAspect[year],"="&amp;DATE(INDEX(_xlfn.ANCHORARRAY($H$36),$D$5),1,1)))</f>
        <v>4</v>
      </c>
      <c r="Q44" cm="1">
        <f t="array" ref="Q44">IF($D$6&lt;&gt;1,SUMIFS(TableAspect[total],TableAspect[aspect],"="&amp;$M44,TableAspect[month],"="&amp;DATE(INDEX(_xlfn.ANCHORARRAY($H$36),$D$5),$D$6-1,1)),SUMIFS(TableAspect[total],TableAspect[aspect],"="&amp;$M44,TableAspect[year],"="&amp;DATE(INDEX(_xlfn.ANCHORARRAY($H$36),$D$5),1,1)))</f>
        <v>6</v>
      </c>
      <c r="R44">
        <f>IF(M44&lt;&gt;0,Q44+(COUNTIFS($Q$8:Q44,Q44) - 1) * 0.000000001,"")</f>
        <v>6</v>
      </c>
      <c r="T44">
        <f t="shared" si="3"/>
        <v>1</v>
      </c>
      <c r="U44" t="str">
        <f t="shared" si="4"/>
        <v>failure</v>
      </c>
      <c r="V44">
        <f t="shared" si="5"/>
        <v>0</v>
      </c>
      <c r="W44">
        <f t="shared" si="6"/>
        <v>0</v>
      </c>
      <c r="X44">
        <f t="shared" si="7"/>
        <v>1</v>
      </c>
      <c r="Y44">
        <f t="shared" si="8"/>
        <v>1</v>
      </c>
    </row>
    <row r="45" spans="7:25">
      <c r="G45">
        <v>10</v>
      </c>
      <c r="J45" s="7"/>
      <c r="L45" s="7"/>
      <c r="M45" t="str">
        <v>bad publicity</v>
      </c>
      <c r="N45" s="8" cm="1">
        <f t="array" ref="N45">IF($D$6&lt;&gt;1,SUMIFS(TableAspect[positive],TableAspect[aspect],"="&amp;$M45,TableAspect[month],"="&amp;DATE(INDEX(_xlfn.ANCHORARRAY($H$36),$D$5),$D$6-1,1)),SUMIFS(TableAspect[positive],TableAspect[aspect],"="&amp;$M45,TableAspect[year],"="&amp;DATE(INDEX(_xlfn.ANCHORARRAY($H$36),$D$5),1,1)))</f>
        <v>0</v>
      </c>
      <c r="O45" s="8" cm="1">
        <f t="array" ref="O45">IF($D$6&lt;&gt;1,SUMIFS(TableAspect[neutral],TableAspect[aspect],"="&amp;$M45,TableAspect[month],"="&amp;DATE(INDEX(_xlfn.ANCHORARRAY($H$36),$D$5),$D$6-1,1)),SUMIFS(TableAspect[neutral],TableAspect[aspect],"="&amp;$M45,TableAspect[year],"="&amp;DATE(INDEX(_xlfn.ANCHORARRAY($H$36),$D$5),1,1)))</f>
        <v>0</v>
      </c>
      <c r="P45" s="8" cm="1">
        <f t="array" ref="P45">IF($D$6&lt;&gt;1,SUMIFS(TableAspect[negative],TableAspect[aspect],"="&amp;$M45,TableAspect[month],"="&amp;DATE(INDEX(_xlfn.ANCHORARRAY($H$36),$D$5),$D$6-1,1)),SUMIFS(TableAspect[negative],TableAspect[aspect],"="&amp;$M45,TableAspect[year],"="&amp;DATE(INDEX(_xlfn.ANCHORARRAY($H$36),$D$5),1,1)))</f>
        <v>1</v>
      </c>
      <c r="Q45" cm="1">
        <f t="array" ref="Q45">IF($D$6&lt;&gt;1,SUMIFS(TableAspect[total],TableAspect[aspect],"="&amp;$M45,TableAspect[month],"="&amp;DATE(INDEX(_xlfn.ANCHORARRAY($H$36),$D$5),$D$6-1,1)),SUMIFS(TableAspect[total],TableAspect[aspect],"="&amp;$M45,TableAspect[year],"="&amp;DATE(INDEX(_xlfn.ANCHORARRAY($H$36),$D$5),1,1)))</f>
        <v>1</v>
      </c>
      <c r="R45">
        <f>IF(M45&lt;&gt;0,Q45+(COUNTIFS($Q$8:Q45,Q45) - 1) * 0.000000001,"")</f>
        <v>1.0000000149999999</v>
      </c>
      <c r="T45">
        <f t="shared" si="3"/>
        <v>2.1000000000000003E-8</v>
      </c>
      <c r="U45" t="str">
        <f t="shared" si="4"/>
        <v>fragile egos</v>
      </c>
      <c r="V45">
        <f t="shared" si="5"/>
        <v>0</v>
      </c>
      <c r="W45">
        <f t="shared" si="6"/>
        <v>0</v>
      </c>
      <c r="X45">
        <f t="shared" si="7"/>
        <v>0</v>
      </c>
      <c r="Y45">
        <f t="shared" si="8"/>
        <v>0</v>
      </c>
    </row>
    <row r="46" spans="7:25">
      <c r="G46">
        <v>11</v>
      </c>
      <c r="J46" s="7"/>
      <c r="L46" s="7"/>
      <c r="M46" t="str">
        <v>more concerns</v>
      </c>
      <c r="N46" s="8" cm="1">
        <f t="array" ref="N46">IF($D$6&lt;&gt;1,SUMIFS(TableAspect[positive],TableAspect[aspect],"="&amp;$M46,TableAspect[month],"="&amp;DATE(INDEX(_xlfn.ANCHORARRAY($H$36),$D$5),$D$6-1,1)),SUMIFS(TableAspect[positive],TableAspect[aspect],"="&amp;$M46,TableAspect[year],"="&amp;DATE(INDEX(_xlfn.ANCHORARRAY($H$36),$D$5),1,1)))</f>
        <v>0</v>
      </c>
      <c r="O46" s="8" cm="1">
        <f t="array" ref="O46">IF($D$6&lt;&gt;1,SUMIFS(TableAspect[neutral],TableAspect[aspect],"="&amp;$M46,TableAspect[month],"="&amp;DATE(INDEX(_xlfn.ANCHORARRAY($H$36),$D$5),$D$6-1,1)),SUMIFS(TableAspect[neutral],TableAspect[aspect],"="&amp;$M46,TableAspect[year],"="&amp;DATE(INDEX(_xlfn.ANCHORARRAY($H$36),$D$5),1,1)))</f>
        <v>0</v>
      </c>
      <c r="P46" s="8" cm="1">
        <f t="array" ref="P46">IF($D$6&lt;&gt;1,SUMIFS(TableAspect[negative],TableAspect[aspect],"="&amp;$M46,TableAspect[month],"="&amp;DATE(INDEX(_xlfn.ANCHORARRAY($H$36),$D$5),$D$6-1,1)),SUMIFS(TableAspect[negative],TableAspect[aspect],"="&amp;$M46,TableAspect[year],"="&amp;DATE(INDEX(_xlfn.ANCHORARRAY($H$36),$D$5),1,1)))</f>
        <v>0</v>
      </c>
      <c r="Q46" cm="1">
        <f t="array" ref="Q46">IF($D$6&lt;&gt;1,SUMIFS(TableAspect[total],TableAspect[aspect],"="&amp;$M46,TableAspect[month],"="&amp;DATE(INDEX(_xlfn.ANCHORARRAY($H$36),$D$5),$D$6-1,1)),SUMIFS(TableAspect[total],TableAspect[aspect],"="&amp;$M46,TableAspect[year],"="&amp;DATE(INDEX(_xlfn.ANCHORARRAY($H$36),$D$5),1,1)))</f>
        <v>0</v>
      </c>
      <c r="R46">
        <f>IF(M46&lt;&gt;0,Q46+(COUNTIFS($Q$8:Q46,Q46) - 1) * 0.000000001,"")</f>
        <v>1.3000000000000001E-8</v>
      </c>
      <c r="T46">
        <f t="shared" si="3"/>
        <v>2E-8</v>
      </c>
      <c r="U46" t="str">
        <f t="shared" si="4"/>
        <v>personal reasons</v>
      </c>
      <c r="V46">
        <f t="shared" si="5"/>
        <v>0</v>
      </c>
      <c r="W46">
        <f t="shared" si="6"/>
        <v>0</v>
      </c>
      <c r="X46">
        <f t="shared" si="7"/>
        <v>0</v>
      </c>
      <c r="Y46">
        <f t="shared" si="8"/>
        <v>0</v>
      </c>
    </row>
    <row r="47" spans="7:25">
      <c r="G47">
        <v>12</v>
      </c>
      <c r="J47" s="7"/>
      <c r="L47" s="7"/>
      <c r="M47" t="str">
        <v>kinda things</v>
      </c>
      <c r="N47" s="8" cm="1">
        <f t="array" ref="N47">IF($D$6&lt;&gt;1,SUMIFS(TableAspect[positive],TableAspect[aspect],"="&amp;$M47,TableAspect[month],"="&amp;DATE(INDEX(_xlfn.ANCHORARRAY($H$36),$D$5),$D$6-1,1)),SUMIFS(TableAspect[positive],TableAspect[aspect],"="&amp;$M47,TableAspect[year],"="&amp;DATE(INDEX(_xlfn.ANCHORARRAY($H$36),$D$5),1,1)))</f>
        <v>0</v>
      </c>
      <c r="O47" s="8" cm="1">
        <f t="array" ref="O47">IF($D$6&lt;&gt;1,SUMIFS(TableAspect[neutral],TableAspect[aspect],"="&amp;$M47,TableAspect[month],"="&amp;DATE(INDEX(_xlfn.ANCHORARRAY($H$36),$D$5),$D$6-1,1)),SUMIFS(TableAspect[neutral],TableAspect[aspect],"="&amp;$M47,TableAspect[year],"="&amp;DATE(INDEX(_xlfn.ANCHORARRAY($H$36),$D$5),1,1)))</f>
        <v>0</v>
      </c>
      <c r="P47" s="8" cm="1">
        <f t="array" ref="P47">IF($D$6&lt;&gt;1,SUMIFS(TableAspect[negative],TableAspect[aspect],"="&amp;$M47,TableAspect[month],"="&amp;DATE(INDEX(_xlfn.ANCHORARRAY($H$36),$D$5),$D$6-1,1)),SUMIFS(TableAspect[negative],TableAspect[aspect],"="&amp;$M47,TableAspect[year],"="&amp;DATE(INDEX(_xlfn.ANCHORARRAY($H$36),$D$5),1,1)))</f>
        <v>0</v>
      </c>
      <c r="Q47" cm="1">
        <f t="array" ref="Q47">IF($D$6&lt;&gt;1,SUMIFS(TableAspect[total],TableAspect[aspect],"="&amp;$M47,TableAspect[month],"="&amp;DATE(INDEX(_xlfn.ANCHORARRAY($H$36),$D$5),$D$6-1,1)),SUMIFS(TableAspect[total],TableAspect[aspect],"="&amp;$M47,TableAspect[year],"="&amp;DATE(INDEX(_xlfn.ANCHORARRAY($H$36),$D$5),1,1)))</f>
        <v>0</v>
      </c>
      <c r="R47">
        <f>IF(M47&lt;&gt;0,Q47+(COUNTIFS($Q$8:Q47,Q47) - 1) * 0.000000001,"")</f>
        <v>1.4000000000000001E-8</v>
      </c>
      <c r="T47">
        <f t="shared" si="3"/>
        <v>1.9000000000000001E-8</v>
      </c>
      <c r="U47" t="str">
        <f t="shared" si="4"/>
        <v>different things</v>
      </c>
      <c r="V47">
        <f t="shared" si="5"/>
        <v>0</v>
      </c>
      <c r="W47">
        <f t="shared" si="6"/>
        <v>0</v>
      </c>
      <c r="X47">
        <f t="shared" si="7"/>
        <v>0</v>
      </c>
      <c r="Y47">
        <f t="shared" si="8"/>
        <v>0</v>
      </c>
    </row>
    <row r="48" spans="7:25">
      <c r="J48" s="7"/>
      <c r="L48" s="7"/>
      <c r="M48" t="str">
        <v>car accidents</v>
      </c>
      <c r="N48" s="8" cm="1">
        <f t="array" ref="N48">IF($D$6&lt;&gt;1,SUMIFS(TableAspect[positive],TableAspect[aspect],"="&amp;$M48,TableAspect[month],"="&amp;DATE(INDEX(_xlfn.ANCHORARRAY($H$36),$D$5),$D$6-1,1)),SUMIFS(TableAspect[positive],TableAspect[aspect],"="&amp;$M48,TableAspect[year],"="&amp;DATE(INDEX(_xlfn.ANCHORARRAY($H$36),$D$5),1,1)))</f>
        <v>0</v>
      </c>
      <c r="O48" s="8" cm="1">
        <f t="array" ref="O48">IF($D$6&lt;&gt;1,SUMIFS(TableAspect[neutral],TableAspect[aspect],"="&amp;$M48,TableAspect[month],"="&amp;DATE(INDEX(_xlfn.ANCHORARRAY($H$36),$D$5),$D$6-1,1)),SUMIFS(TableAspect[neutral],TableAspect[aspect],"="&amp;$M48,TableAspect[year],"="&amp;DATE(INDEX(_xlfn.ANCHORARRAY($H$36),$D$5),1,1)))</f>
        <v>0</v>
      </c>
      <c r="P48" s="8" cm="1">
        <f t="array" ref="P48">IF($D$6&lt;&gt;1,SUMIFS(TableAspect[negative],TableAspect[aspect],"="&amp;$M48,TableAspect[month],"="&amp;DATE(INDEX(_xlfn.ANCHORARRAY($H$36),$D$5),$D$6-1,1)),SUMIFS(TableAspect[negative],TableAspect[aspect],"="&amp;$M48,TableAspect[year],"="&amp;DATE(INDEX(_xlfn.ANCHORARRAY($H$36),$D$5),1,1)))</f>
        <v>0</v>
      </c>
      <c r="Q48" cm="1">
        <f t="array" ref="Q48">IF($D$6&lt;&gt;1,SUMIFS(TableAspect[total],TableAspect[aspect],"="&amp;$M48,TableAspect[month],"="&amp;DATE(INDEX(_xlfn.ANCHORARRAY($H$36),$D$5),$D$6-1,1)),SUMIFS(TableAspect[total],TableAspect[aspect],"="&amp;$M48,TableAspect[year],"="&amp;DATE(INDEX(_xlfn.ANCHORARRAY($H$36),$D$5),1,1)))</f>
        <v>0</v>
      </c>
      <c r="R48">
        <f>IF(M48&lt;&gt;0,Q48+(COUNTIFS($Q$8:Q48,Q48) - 1) * 0.000000001,"")</f>
        <v>1.5000000000000002E-8</v>
      </c>
      <c r="T48">
        <f t="shared" si="3"/>
        <v>1.8000000000000002E-8</v>
      </c>
      <c r="U48" t="str">
        <f t="shared" si="4"/>
        <v>wrong reasons</v>
      </c>
      <c r="V48">
        <f t="shared" si="5"/>
        <v>0</v>
      </c>
      <c r="W48">
        <f t="shared" si="6"/>
        <v>0</v>
      </c>
      <c r="X48">
        <f t="shared" si="7"/>
        <v>0</v>
      </c>
      <c r="Y48">
        <f t="shared" si="8"/>
        <v>0</v>
      </c>
    </row>
    <row r="49" spans="10:25">
      <c r="J49" s="7"/>
      <c r="L49" s="7"/>
      <c r="M49" t="str">
        <v>sarcastic stuff</v>
      </c>
      <c r="N49" s="8" cm="1">
        <f t="array" ref="N49">IF($D$6&lt;&gt;1,SUMIFS(TableAspect[positive],TableAspect[aspect],"="&amp;$M49,TableAspect[month],"="&amp;DATE(INDEX(_xlfn.ANCHORARRAY($H$36),$D$5),$D$6-1,1)),SUMIFS(TableAspect[positive],TableAspect[aspect],"="&amp;$M49,TableAspect[year],"="&amp;DATE(INDEX(_xlfn.ANCHORARRAY($H$36),$D$5),1,1)))</f>
        <v>1</v>
      </c>
      <c r="O49" s="8" cm="1">
        <f t="array" ref="O49">IF($D$6&lt;&gt;1,SUMIFS(TableAspect[neutral],TableAspect[aspect],"="&amp;$M49,TableAspect[month],"="&amp;DATE(INDEX(_xlfn.ANCHORARRAY($H$36),$D$5),$D$6-1,1)),SUMIFS(TableAspect[neutral],TableAspect[aspect],"="&amp;$M49,TableAspect[year],"="&amp;DATE(INDEX(_xlfn.ANCHORARRAY($H$36),$D$5),1,1)))</f>
        <v>0</v>
      </c>
      <c r="P49" s="8" cm="1">
        <f t="array" ref="P49">IF($D$6&lt;&gt;1,SUMIFS(TableAspect[negative],TableAspect[aspect],"="&amp;$M49,TableAspect[month],"="&amp;DATE(INDEX(_xlfn.ANCHORARRAY($H$36),$D$5),$D$6-1,1)),SUMIFS(TableAspect[negative],TableAspect[aspect],"="&amp;$M49,TableAspect[year],"="&amp;DATE(INDEX(_xlfn.ANCHORARRAY($H$36),$D$5),1,1)))</f>
        <v>0</v>
      </c>
      <c r="Q49" cm="1">
        <f t="array" ref="Q49">IF($D$6&lt;&gt;1,SUMIFS(TableAspect[total],TableAspect[aspect],"="&amp;$M49,TableAspect[month],"="&amp;DATE(INDEX(_xlfn.ANCHORARRAY($H$36),$D$5),$D$6-1,1)),SUMIFS(TableAspect[total],TableAspect[aspect],"="&amp;$M49,TableAspect[year],"="&amp;DATE(INDEX(_xlfn.ANCHORARRAY($H$36),$D$5),1,1)))</f>
        <v>1</v>
      </c>
      <c r="R49">
        <f>IF(M49&lt;&gt;0,Q49+(COUNTIFS($Q$8:Q49,Q49) - 1) * 0.000000001,"")</f>
        <v>1.000000016</v>
      </c>
      <c r="T49">
        <f t="shared" si="3"/>
        <v>1.7E-8</v>
      </c>
      <c r="U49" t="str">
        <f t="shared" si="4"/>
        <v>human beings</v>
      </c>
      <c r="V49">
        <f t="shared" si="5"/>
        <v>0</v>
      </c>
      <c r="W49">
        <f t="shared" si="6"/>
        <v>0</v>
      </c>
      <c r="X49">
        <f t="shared" si="7"/>
        <v>0</v>
      </c>
      <c r="Y49">
        <f t="shared" si="8"/>
        <v>0</v>
      </c>
    </row>
    <row r="50" spans="10:25">
      <c r="J50" s="7"/>
      <c r="L50" s="7"/>
      <c r="M50" t="str">
        <v>hate</v>
      </c>
      <c r="N50" s="8" cm="1">
        <f t="array" ref="N50">IF($D$6&lt;&gt;1,SUMIFS(TableAspect[positive],TableAspect[aspect],"="&amp;$M50,TableAspect[month],"="&amp;DATE(INDEX(_xlfn.ANCHORARRAY($H$36),$D$5),$D$6-1,1)),SUMIFS(TableAspect[positive],TableAspect[aspect],"="&amp;$M50,TableAspect[year],"="&amp;DATE(INDEX(_xlfn.ANCHORARRAY($H$36),$D$5),1,1)))</f>
        <v>0</v>
      </c>
      <c r="O50" s="8" cm="1">
        <f t="array" ref="O50">IF($D$6&lt;&gt;1,SUMIFS(TableAspect[neutral],TableAspect[aspect],"="&amp;$M50,TableAspect[month],"="&amp;DATE(INDEX(_xlfn.ANCHORARRAY($H$36),$D$5),$D$6-1,1)),SUMIFS(TableAspect[neutral],TableAspect[aspect],"="&amp;$M50,TableAspect[year],"="&amp;DATE(INDEX(_xlfn.ANCHORARRAY($H$36),$D$5),1,1)))</f>
        <v>0</v>
      </c>
      <c r="P50" s="8" cm="1">
        <f t="array" ref="P50">IF($D$6&lt;&gt;1,SUMIFS(TableAspect[negative],TableAspect[aspect],"="&amp;$M50,TableAspect[month],"="&amp;DATE(INDEX(_xlfn.ANCHORARRAY($H$36),$D$5),$D$6-1,1)),SUMIFS(TableAspect[negative],TableAspect[aspect],"="&amp;$M50,TableAspect[year],"="&amp;DATE(INDEX(_xlfn.ANCHORARRAY($H$36),$D$5),1,1)))</f>
        <v>1</v>
      </c>
      <c r="Q50" cm="1">
        <f t="array" ref="Q50">IF($D$6&lt;&gt;1,SUMIFS(TableAspect[total],TableAspect[aspect],"="&amp;$M50,TableAspect[month],"="&amp;DATE(INDEX(_xlfn.ANCHORARRAY($H$36),$D$5),$D$6-1,1)),SUMIFS(TableAspect[total],TableAspect[aspect],"="&amp;$M50,TableAspect[year],"="&amp;DATE(INDEX(_xlfn.ANCHORARRAY($H$36),$D$5),1,1)))</f>
        <v>1</v>
      </c>
      <c r="R50">
        <f>IF(M50&lt;&gt;0,Q50+(COUNTIFS($Q$8:Q50,Q50) - 1) * 0.000000001,"")</f>
        <v>1.0000000170000001</v>
      </c>
      <c r="T50">
        <f t="shared" si="3"/>
        <v>1.6000000000000001E-8</v>
      </c>
      <c r="U50" t="str">
        <f t="shared" si="4"/>
        <v>more flaws</v>
      </c>
      <c r="V50">
        <f t="shared" si="5"/>
        <v>0</v>
      </c>
      <c r="W50">
        <f t="shared" si="6"/>
        <v>0</v>
      </c>
      <c r="X50">
        <f t="shared" si="7"/>
        <v>0</v>
      </c>
      <c r="Y50">
        <f t="shared" si="8"/>
        <v>0</v>
      </c>
    </row>
    <row r="51" spans="10:25">
      <c r="J51" s="7"/>
      <c r="L51" s="7"/>
      <c r="M51" t="str">
        <v>horrible stuff</v>
      </c>
      <c r="N51" s="8" cm="1">
        <f t="array" ref="N51">IF($D$6&lt;&gt;1,SUMIFS(TableAspect[positive],TableAspect[aspect],"="&amp;$M51,TableAspect[month],"="&amp;DATE(INDEX(_xlfn.ANCHORARRAY($H$36),$D$5),$D$6-1,1)),SUMIFS(TableAspect[positive],TableAspect[aspect],"="&amp;$M51,TableAspect[year],"="&amp;DATE(INDEX(_xlfn.ANCHORARRAY($H$36),$D$5),1,1)))</f>
        <v>0</v>
      </c>
      <c r="O51" s="8" cm="1">
        <f t="array" ref="O51">IF($D$6&lt;&gt;1,SUMIFS(TableAspect[neutral],TableAspect[aspect],"="&amp;$M51,TableAspect[month],"="&amp;DATE(INDEX(_xlfn.ANCHORARRAY($H$36),$D$5),$D$6-1,1)),SUMIFS(TableAspect[neutral],TableAspect[aspect],"="&amp;$M51,TableAspect[year],"="&amp;DATE(INDEX(_xlfn.ANCHORARRAY($H$36),$D$5),1,1)))</f>
        <v>0</v>
      </c>
      <c r="P51" s="8" cm="1">
        <f t="array" ref="P51">IF($D$6&lt;&gt;1,SUMIFS(TableAspect[negative],TableAspect[aspect],"="&amp;$M51,TableAspect[month],"="&amp;DATE(INDEX(_xlfn.ANCHORARRAY($H$36),$D$5),$D$6-1,1)),SUMIFS(TableAspect[negative],TableAspect[aspect],"="&amp;$M51,TableAspect[year],"="&amp;DATE(INDEX(_xlfn.ANCHORARRAY($H$36),$D$5),1,1)))</f>
        <v>1</v>
      </c>
      <c r="Q51" cm="1">
        <f t="array" ref="Q51">IF($D$6&lt;&gt;1,SUMIFS(TableAspect[total],TableAspect[aspect],"="&amp;$M51,TableAspect[month],"="&amp;DATE(INDEX(_xlfn.ANCHORARRAY($H$36),$D$5),$D$6-1,1)),SUMIFS(TableAspect[total],TableAspect[aspect],"="&amp;$M51,TableAspect[year],"="&amp;DATE(INDEX(_xlfn.ANCHORARRAY($H$36),$D$5),1,1)))</f>
        <v>1</v>
      </c>
      <c r="R51">
        <f>IF(M51&lt;&gt;0,Q51+(COUNTIFS($Q$8:Q51,Q51) - 1) * 0.000000001,"")</f>
        <v>1.0000000179999999</v>
      </c>
      <c r="T51">
        <f>IFERROR(LARGE($R$8:$R$1048505,ROW()-ROW($T$7)),"")</f>
        <v>1.5000000000000002E-8</v>
      </c>
      <c r="U51" t="str">
        <f t="shared" si="4"/>
        <v>car accidents</v>
      </c>
      <c r="V51">
        <f t="shared" si="5"/>
        <v>0</v>
      </c>
      <c r="W51">
        <f t="shared" si="6"/>
        <v>0</v>
      </c>
      <c r="X51">
        <f t="shared" si="7"/>
        <v>0</v>
      </c>
      <c r="Y51">
        <f t="shared" si="8"/>
        <v>0</v>
      </c>
    </row>
    <row r="52" spans="10:25">
      <c r="J52" s="7"/>
      <c r="M52" t="str">
        <v>more flaws</v>
      </c>
      <c r="N52" s="8" cm="1">
        <f t="array" ref="N52">IF($D$6&lt;&gt;1,SUMIFS(TableAspect[positive],TableAspect[aspect],"="&amp;$M52,TableAspect[month],"="&amp;DATE(INDEX(_xlfn.ANCHORARRAY($H$36),$D$5),$D$6-1,1)),SUMIFS(TableAspect[positive],TableAspect[aspect],"="&amp;$M52,TableAspect[year],"="&amp;DATE(INDEX(_xlfn.ANCHORARRAY($H$36),$D$5),1,1)))</f>
        <v>0</v>
      </c>
      <c r="O52" s="8" cm="1">
        <f t="array" ref="O52">IF($D$6&lt;&gt;1,SUMIFS(TableAspect[neutral],TableAspect[aspect],"="&amp;$M52,TableAspect[month],"="&amp;DATE(INDEX(_xlfn.ANCHORARRAY($H$36),$D$5),$D$6-1,1)),SUMIFS(TableAspect[neutral],TableAspect[aspect],"="&amp;$M52,TableAspect[year],"="&amp;DATE(INDEX(_xlfn.ANCHORARRAY($H$36),$D$5),1,1)))</f>
        <v>0</v>
      </c>
      <c r="P52" s="8" cm="1">
        <f t="array" ref="P52">IF($D$6&lt;&gt;1,SUMIFS(TableAspect[negative],TableAspect[aspect],"="&amp;$M52,TableAspect[month],"="&amp;DATE(INDEX(_xlfn.ANCHORARRAY($H$36),$D$5),$D$6-1,1)),SUMIFS(TableAspect[negative],TableAspect[aspect],"="&amp;$M52,TableAspect[year],"="&amp;DATE(INDEX(_xlfn.ANCHORARRAY($H$36),$D$5),1,1)))</f>
        <v>0</v>
      </c>
      <c r="Q52" cm="1">
        <f t="array" ref="Q52">IF($D$6&lt;&gt;1,SUMIFS(TableAspect[total],TableAspect[aspect],"="&amp;$M52,TableAspect[month],"="&amp;DATE(INDEX(_xlfn.ANCHORARRAY($H$36),$D$5),$D$6-1,1)),SUMIFS(TableAspect[total],TableAspect[aspect],"="&amp;$M52,TableAspect[year],"="&amp;DATE(INDEX(_xlfn.ANCHORARRAY($H$36),$D$5),1,1)))</f>
        <v>0</v>
      </c>
      <c r="R52">
        <f>IF(M52&lt;&gt;0,Q52+(COUNTIFS($Q$8:Q52,Q52) - 1) * 0.000000001,"")</f>
        <v>1.6000000000000001E-8</v>
      </c>
      <c r="T52">
        <f t="shared" si="3"/>
        <v>1.4000000000000001E-8</v>
      </c>
      <c r="U52" t="str">
        <f t="shared" si="4"/>
        <v>kinda things</v>
      </c>
      <c r="V52">
        <f t="shared" si="5"/>
        <v>0</v>
      </c>
      <c r="W52">
        <f t="shared" si="6"/>
        <v>0</v>
      </c>
      <c r="X52">
        <f t="shared" si="7"/>
        <v>0</v>
      </c>
      <c r="Y52">
        <f t="shared" si="8"/>
        <v>0</v>
      </c>
    </row>
    <row r="53" spans="10:25">
      <c r="J53" s="7"/>
      <c r="M53" t="str">
        <v>issue</v>
      </c>
      <c r="N53" s="8" cm="1">
        <f t="array" ref="N53">IF($D$6&lt;&gt;1,SUMIFS(TableAspect[positive],TableAspect[aspect],"="&amp;$M53,TableAspect[month],"="&amp;DATE(INDEX(_xlfn.ANCHORARRAY($H$36),$D$5),$D$6-1,1)),SUMIFS(TableAspect[positive],TableAspect[aspect],"="&amp;$M53,TableAspect[year],"="&amp;DATE(INDEX(_xlfn.ANCHORARRAY($H$36),$D$5),1,1)))</f>
        <v>0</v>
      </c>
      <c r="O53" s="8" cm="1">
        <f t="array" ref="O53">IF($D$6&lt;&gt;1,SUMIFS(TableAspect[neutral],TableAspect[aspect],"="&amp;$M53,TableAspect[month],"="&amp;DATE(INDEX(_xlfn.ANCHORARRAY($H$36),$D$5),$D$6-1,1)),SUMIFS(TableAspect[neutral],TableAspect[aspect],"="&amp;$M53,TableAspect[year],"="&amp;DATE(INDEX(_xlfn.ANCHORARRAY($H$36),$D$5),1,1)))</f>
        <v>0</v>
      </c>
      <c r="P53" s="8" cm="1">
        <f t="array" ref="P53">IF($D$6&lt;&gt;1,SUMIFS(TableAspect[negative],TableAspect[aspect],"="&amp;$M53,TableAspect[month],"="&amp;DATE(INDEX(_xlfn.ANCHORARRAY($H$36),$D$5),$D$6-1,1)),SUMIFS(TableAspect[negative],TableAspect[aspect],"="&amp;$M53,TableAspect[year],"="&amp;DATE(INDEX(_xlfn.ANCHORARRAY($H$36),$D$5),1,1)))</f>
        <v>5</v>
      </c>
      <c r="Q53" cm="1">
        <f t="array" ref="Q53">IF($D$6&lt;&gt;1,SUMIFS(TableAspect[total],TableAspect[aspect],"="&amp;$M53,TableAspect[month],"="&amp;DATE(INDEX(_xlfn.ANCHORARRAY($H$36),$D$5),$D$6-1,1)),SUMIFS(TableAspect[total],TableAspect[aspect],"="&amp;$M53,TableAspect[year],"="&amp;DATE(INDEX(_xlfn.ANCHORARRAY($H$36),$D$5),1,1)))</f>
        <v>5</v>
      </c>
      <c r="R53">
        <f>IF(M53&lt;&gt;0,Q53+(COUNTIFS($Q$8:Q53,Q53) - 1) * 0.000000001,"")</f>
        <v>5</v>
      </c>
      <c r="T53">
        <f t="shared" si="3"/>
        <v>1.3000000000000001E-8</v>
      </c>
      <c r="U53" t="str">
        <f t="shared" si="4"/>
        <v>more concerns</v>
      </c>
      <c r="V53">
        <f t="shared" si="5"/>
        <v>0</v>
      </c>
      <c r="W53">
        <f t="shared" si="6"/>
        <v>0</v>
      </c>
      <c r="X53">
        <f t="shared" si="7"/>
        <v>0</v>
      </c>
      <c r="Y53">
        <f t="shared" si="8"/>
        <v>0</v>
      </c>
    </row>
    <row r="54" spans="10:25">
      <c r="J54" s="7"/>
      <c r="M54" t="str">
        <v>human beings</v>
      </c>
      <c r="N54" s="8" cm="1">
        <f t="array" ref="N54">IF($D$6&lt;&gt;1,SUMIFS(TableAspect[positive],TableAspect[aspect],"="&amp;$M54,TableAspect[month],"="&amp;DATE(INDEX(_xlfn.ANCHORARRAY($H$36),$D$5),$D$6-1,1)),SUMIFS(TableAspect[positive],TableAspect[aspect],"="&amp;$M54,TableAspect[year],"="&amp;DATE(INDEX(_xlfn.ANCHORARRAY($H$36),$D$5),1,1)))</f>
        <v>0</v>
      </c>
      <c r="O54" s="8" cm="1">
        <f t="array" ref="O54">IF($D$6&lt;&gt;1,SUMIFS(TableAspect[neutral],TableAspect[aspect],"="&amp;$M54,TableAspect[month],"="&amp;DATE(INDEX(_xlfn.ANCHORARRAY($H$36),$D$5),$D$6-1,1)),SUMIFS(TableAspect[neutral],TableAspect[aspect],"="&amp;$M54,TableAspect[year],"="&amp;DATE(INDEX(_xlfn.ANCHORARRAY($H$36),$D$5),1,1)))</f>
        <v>0</v>
      </c>
      <c r="P54" s="8" cm="1">
        <f t="array" ref="P54">IF($D$6&lt;&gt;1,SUMIFS(TableAspect[negative],TableAspect[aspect],"="&amp;$M54,TableAspect[month],"="&amp;DATE(INDEX(_xlfn.ANCHORARRAY($H$36),$D$5),$D$6-1,1)),SUMIFS(TableAspect[negative],TableAspect[aspect],"="&amp;$M54,TableAspect[year],"="&amp;DATE(INDEX(_xlfn.ANCHORARRAY($H$36),$D$5),1,1)))</f>
        <v>0</v>
      </c>
      <c r="Q54" cm="1">
        <f t="array" ref="Q54">IF($D$6&lt;&gt;1,SUMIFS(TableAspect[total],TableAspect[aspect],"="&amp;$M54,TableAspect[month],"="&amp;DATE(INDEX(_xlfn.ANCHORARRAY($H$36),$D$5),$D$6-1,1)),SUMIFS(TableAspect[total],TableAspect[aspect],"="&amp;$M54,TableAspect[year],"="&amp;DATE(INDEX(_xlfn.ANCHORARRAY($H$36),$D$5),1,1)))</f>
        <v>0</v>
      </c>
      <c r="R54">
        <f>IF(M54&lt;&gt;0,Q54+(COUNTIFS($Q$8:Q54,Q54) - 1) * 0.000000001,"")</f>
        <v>1.7E-8</v>
      </c>
      <c r="T54">
        <f t="shared" si="3"/>
        <v>1.2000000000000002E-8</v>
      </c>
      <c r="U54" t="str">
        <f t="shared" si="4"/>
        <v>positive things</v>
      </c>
      <c r="V54">
        <f t="shared" si="5"/>
        <v>0</v>
      </c>
      <c r="W54">
        <f t="shared" si="6"/>
        <v>0</v>
      </c>
      <c r="X54">
        <f t="shared" si="7"/>
        <v>0</v>
      </c>
      <c r="Y54">
        <f t="shared" si="8"/>
        <v>0</v>
      </c>
    </row>
    <row r="55" spans="10:25">
      <c r="J55" s="7"/>
      <c r="M55" t="str">
        <v>wrong reasons</v>
      </c>
      <c r="N55" s="8" cm="1">
        <f t="array" ref="N55">IF($D$6&lt;&gt;1,SUMIFS(TableAspect[positive],TableAspect[aspect],"="&amp;$M55,TableAspect[month],"="&amp;DATE(INDEX(_xlfn.ANCHORARRAY($H$36),$D$5),$D$6-1,1)),SUMIFS(TableAspect[positive],TableAspect[aspect],"="&amp;$M55,TableAspect[year],"="&amp;DATE(INDEX(_xlfn.ANCHORARRAY($H$36),$D$5),1,1)))</f>
        <v>0</v>
      </c>
      <c r="O55" s="8" cm="1">
        <f t="array" ref="O55">IF($D$6&lt;&gt;1,SUMIFS(TableAspect[neutral],TableAspect[aspect],"="&amp;$M55,TableAspect[month],"="&amp;DATE(INDEX(_xlfn.ANCHORARRAY($H$36),$D$5),$D$6-1,1)),SUMIFS(TableAspect[neutral],TableAspect[aspect],"="&amp;$M55,TableAspect[year],"="&amp;DATE(INDEX(_xlfn.ANCHORARRAY($H$36),$D$5),1,1)))</f>
        <v>0</v>
      </c>
      <c r="P55" s="8" cm="1">
        <f t="array" ref="P55">IF($D$6&lt;&gt;1,SUMIFS(TableAspect[negative],TableAspect[aspect],"="&amp;$M55,TableAspect[month],"="&amp;DATE(INDEX(_xlfn.ANCHORARRAY($H$36),$D$5),$D$6-1,1)),SUMIFS(TableAspect[negative],TableAspect[aspect],"="&amp;$M55,TableAspect[year],"="&amp;DATE(INDEX(_xlfn.ANCHORARRAY($H$36),$D$5),1,1)))</f>
        <v>0</v>
      </c>
      <c r="Q55" cm="1">
        <f t="array" ref="Q55">IF($D$6&lt;&gt;1,SUMIFS(TableAspect[total],TableAspect[aspect],"="&amp;$M55,TableAspect[month],"="&amp;DATE(INDEX(_xlfn.ANCHORARRAY($H$36),$D$5),$D$6-1,1)),SUMIFS(TableAspect[total],TableAspect[aspect],"="&amp;$M55,TableAspect[year],"="&amp;DATE(INDEX(_xlfn.ANCHORARRAY($H$36),$D$5),1,1)))</f>
        <v>0</v>
      </c>
      <c r="R55">
        <f>IF(M55&lt;&gt;0,Q55+(COUNTIFS($Q$8:Q55,Q55) - 1) * 0.000000001,"")</f>
        <v>1.8000000000000002E-8</v>
      </c>
      <c r="T55">
        <f t="shared" si="3"/>
        <v>1.1000000000000001E-8</v>
      </c>
      <c r="U55" t="str">
        <f t="shared" si="4"/>
        <v>other lives</v>
      </c>
      <c r="V55">
        <f t="shared" si="5"/>
        <v>0</v>
      </c>
      <c r="W55">
        <f t="shared" si="6"/>
        <v>0</v>
      </c>
      <c r="X55">
        <f t="shared" si="7"/>
        <v>0</v>
      </c>
      <c r="Y55">
        <f t="shared" si="8"/>
        <v>0</v>
      </c>
    </row>
    <row r="56" spans="10:25">
      <c r="J56" s="7"/>
      <c r="M56" t="str">
        <v>different things</v>
      </c>
      <c r="N56" s="8" cm="1">
        <f t="array" ref="N56">IF($D$6&lt;&gt;1,SUMIFS(TableAspect[positive],TableAspect[aspect],"="&amp;$M56,TableAspect[month],"="&amp;DATE(INDEX(_xlfn.ANCHORARRAY($H$36),$D$5),$D$6-1,1)),SUMIFS(TableAspect[positive],TableAspect[aspect],"="&amp;$M56,TableAspect[year],"="&amp;DATE(INDEX(_xlfn.ANCHORARRAY($H$36),$D$5),1,1)))</f>
        <v>0</v>
      </c>
      <c r="O56" s="8" cm="1">
        <f t="array" ref="O56">IF($D$6&lt;&gt;1,SUMIFS(TableAspect[neutral],TableAspect[aspect],"="&amp;$M56,TableAspect[month],"="&amp;DATE(INDEX(_xlfn.ANCHORARRAY($H$36),$D$5),$D$6-1,1)),SUMIFS(TableAspect[neutral],TableAspect[aspect],"="&amp;$M56,TableAspect[year],"="&amp;DATE(INDEX(_xlfn.ANCHORARRAY($H$36),$D$5),1,1)))</f>
        <v>0</v>
      </c>
      <c r="P56" s="8" cm="1">
        <f t="array" ref="P56">IF($D$6&lt;&gt;1,SUMIFS(TableAspect[negative],TableAspect[aspect],"="&amp;$M56,TableAspect[month],"="&amp;DATE(INDEX(_xlfn.ANCHORARRAY($H$36),$D$5),$D$6-1,1)),SUMIFS(TableAspect[negative],TableAspect[aspect],"="&amp;$M56,TableAspect[year],"="&amp;DATE(INDEX(_xlfn.ANCHORARRAY($H$36),$D$5),1,1)))</f>
        <v>0</v>
      </c>
      <c r="Q56" cm="1">
        <f t="array" ref="Q56">IF($D$6&lt;&gt;1,SUMIFS(TableAspect[total],TableAspect[aspect],"="&amp;$M56,TableAspect[month],"="&amp;DATE(INDEX(_xlfn.ANCHORARRAY($H$36),$D$5),$D$6-1,1)),SUMIFS(TableAspect[total],TableAspect[aspect],"="&amp;$M56,TableAspect[year],"="&amp;DATE(INDEX(_xlfn.ANCHORARRAY($H$36),$D$5),1,1)))</f>
        <v>0</v>
      </c>
      <c r="R56">
        <f>IF(M56&lt;&gt;0,Q56+(COUNTIFS($Q$8:Q56,Q56) - 1) * 0.000000001,"")</f>
        <v>1.9000000000000001E-8</v>
      </c>
      <c r="T56">
        <f t="shared" si="3"/>
        <v>1E-8</v>
      </c>
      <c r="U56" t="str">
        <f t="shared" si="4"/>
        <v>worst things</v>
      </c>
      <c r="V56">
        <f t="shared" si="5"/>
        <v>0</v>
      </c>
      <c r="W56">
        <f t="shared" si="6"/>
        <v>0</v>
      </c>
      <c r="X56">
        <f t="shared" si="7"/>
        <v>0</v>
      </c>
      <c r="Y56">
        <f t="shared" si="8"/>
        <v>0</v>
      </c>
    </row>
    <row r="57" spans="10:25">
      <c r="J57" s="7"/>
      <c r="M57" t="str">
        <v>matter</v>
      </c>
      <c r="N57" s="8" cm="1">
        <f t="array" ref="N57">IF($D$6&lt;&gt;1,SUMIFS(TableAspect[positive],TableAspect[aspect],"="&amp;$M57,TableAspect[month],"="&amp;DATE(INDEX(_xlfn.ANCHORARRAY($H$36),$D$5),$D$6-1,1)),SUMIFS(TableAspect[positive],TableAspect[aspect],"="&amp;$M57,TableAspect[year],"="&amp;DATE(INDEX(_xlfn.ANCHORARRAY($H$36),$D$5),1,1)))</f>
        <v>0</v>
      </c>
      <c r="O57" s="8" cm="1">
        <f t="array" ref="O57">IF($D$6&lt;&gt;1,SUMIFS(TableAspect[neutral],TableAspect[aspect],"="&amp;$M57,TableAspect[month],"="&amp;DATE(INDEX(_xlfn.ANCHORARRAY($H$36),$D$5),$D$6-1,1)),SUMIFS(TableAspect[neutral],TableAspect[aspect],"="&amp;$M57,TableAspect[year],"="&amp;DATE(INDEX(_xlfn.ANCHORARRAY($H$36),$D$5),1,1)))</f>
        <v>1</v>
      </c>
      <c r="P57" s="8" cm="1">
        <f t="array" ref="P57">IF($D$6&lt;&gt;1,SUMIFS(TableAspect[negative],TableAspect[aspect],"="&amp;$M57,TableAspect[month],"="&amp;DATE(INDEX(_xlfn.ANCHORARRAY($H$36),$D$5),$D$6-1,1)),SUMIFS(TableAspect[negative],TableAspect[aspect],"="&amp;$M57,TableAspect[year],"="&amp;DATE(INDEX(_xlfn.ANCHORARRAY($H$36),$D$5),1,1)))</f>
        <v>2</v>
      </c>
      <c r="Q57" cm="1">
        <f t="array" ref="Q57">IF($D$6&lt;&gt;1,SUMIFS(TableAspect[total],TableAspect[aspect],"="&amp;$M57,TableAspect[month],"="&amp;DATE(INDEX(_xlfn.ANCHORARRAY($H$36),$D$5),$D$6-1,1)),SUMIFS(TableAspect[total],TableAspect[aspect],"="&amp;$M57,TableAspect[year],"="&amp;DATE(INDEX(_xlfn.ANCHORARRAY($H$36),$D$5),1,1)))</f>
        <v>3</v>
      </c>
      <c r="R57">
        <f>IF(M57&lt;&gt;0,Q57+(COUNTIFS($Q$8:Q57,Q57) - 1) * 0.000000001,"")</f>
        <v>3.0000000029999998</v>
      </c>
      <c r="T57">
        <f t="shared" si="3"/>
        <v>9.0000000000000012E-9</v>
      </c>
      <c r="U57" t="str">
        <f t="shared" si="4"/>
        <v>biggest issue</v>
      </c>
      <c r="V57">
        <f t="shared" si="5"/>
        <v>0</v>
      </c>
      <c r="W57">
        <f t="shared" si="6"/>
        <v>0</v>
      </c>
      <c r="X57">
        <f t="shared" si="7"/>
        <v>0</v>
      </c>
      <c r="Y57">
        <f t="shared" si="8"/>
        <v>0</v>
      </c>
    </row>
    <row r="58" spans="10:25">
      <c r="J58" s="7"/>
      <c r="M58" t="str">
        <v>personal reasons</v>
      </c>
      <c r="N58" s="8" cm="1">
        <f t="array" ref="N58">IF($D$6&lt;&gt;1,SUMIFS(TableAspect[positive],TableAspect[aspect],"="&amp;$M58,TableAspect[month],"="&amp;DATE(INDEX(_xlfn.ANCHORARRAY($H$36),$D$5),$D$6-1,1)),SUMIFS(TableAspect[positive],TableAspect[aspect],"="&amp;$M58,TableAspect[year],"="&amp;DATE(INDEX(_xlfn.ANCHORARRAY($H$36),$D$5),1,1)))</f>
        <v>0</v>
      </c>
      <c r="O58" s="8" cm="1">
        <f t="array" ref="O58">IF($D$6&lt;&gt;1,SUMIFS(TableAspect[neutral],TableAspect[aspect],"="&amp;$M58,TableAspect[month],"="&amp;DATE(INDEX(_xlfn.ANCHORARRAY($H$36),$D$5),$D$6-1,1)),SUMIFS(TableAspect[neutral],TableAspect[aspect],"="&amp;$M58,TableAspect[year],"="&amp;DATE(INDEX(_xlfn.ANCHORARRAY($H$36),$D$5),1,1)))</f>
        <v>0</v>
      </c>
      <c r="P58" s="8" cm="1">
        <f t="array" ref="P58">IF($D$6&lt;&gt;1,SUMIFS(TableAspect[negative],TableAspect[aspect],"="&amp;$M58,TableAspect[month],"="&amp;DATE(INDEX(_xlfn.ANCHORARRAY($H$36),$D$5),$D$6-1,1)),SUMIFS(TableAspect[negative],TableAspect[aspect],"="&amp;$M58,TableAspect[year],"="&amp;DATE(INDEX(_xlfn.ANCHORARRAY($H$36),$D$5),1,1)))</f>
        <v>0</v>
      </c>
      <c r="Q58" cm="1">
        <f t="array" ref="Q58">IF($D$6&lt;&gt;1,SUMIFS(TableAspect[total],TableAspect[aspect],"="&amp;$M58,TableAspect[month],"="&amp;DATE(INDEX(_xlfn.ANCHORARRAY($H$36),$D$5),$D$6-1,1)),SUMIFS(TableAspect[total],TableAspect[aspect],"="&amp;$M58,TableAspect[year],"="&amp;DATE(INDEX(_xlfn.ANCHORARRAY($H$36),$D$5),1,1)))</f>
        <v>0</v>
      </c>
      <c r="R58">
        <f>IF(M58&lt;&gt;0,Q58+(COUNTIFS($Q$8:Q58,Q58) - 1) * 0.000000001,"")</f>
        <v>2E-8</v>
      </c>
      <c r="T58">
        <f t="shared" si="3"/>
        <v>8.0000000000000005E-9</v>
      </c>
      <c r="U58" t="str">
        <f t="shared" si="4"/>
        <v>real issues</v>
      </c>
      <c r="V58">
        <f t="shared" si="5"/>
        <v>0</v>
      </c>
      <c r="W58">
        <f t="shared" si="6"/>
        <v>0</v>
      </c>
      <c r="X58">
        <f t="shared" si="7"/>
        <v>0</v>
      </c>
      <c r="Y58">
        <f t="shared" si="8"/>
        <v>0</v>
      </c>
    </row>
    <row r="59" spans="10:25">
      <c r="J59" s="7"/>
      <c r="M59" t="str">
        <v>objectivity</v>
      </c>
      <c r="N59" s="8" cm="1">
        <f t="array" ref="N59">IF($D$6&lt;&gt;1,SUMIFS(TableAspect[positive],TableAspect[aspect],"="&amp;$M59,TableAspect[month],"="&amp;DATE(INDEX(_xlfn.ANCHORARRAY($H$36),$D$5),$D$6-1,1)),SUMIFS(TableAspect[positive],TableAspect[aspect],"="&amp;$M59,TableAspect[year],"="&amp;DATE(INDEX(_xlfn.ANCHORARRAY($H$36),$D$5),1,1)))</f>
        <v>0</v>
      </c>
      <c r="O59" s="8" cm="1">
        <f t="array" ref="O59">IF($D$6&lt;&gt;1,SUMIFS(TableAspect[neutral],TableAspect[aspect],"="&amp;$M59,TableAspect[month],"="&amp;DATE(INDEX(_xlfn.ANCHORARRAY($H$36),$D$5),$D$6-1,1)),SUMIFS(TableAspect[neutral],TableAspect[aspect],"="&amp;$M59,TableAspect[year],"="&amp;DATE(INDEX(_xlfn.ANCHORARRAY($H$36),$D$5),1,1)))</f>
        <v>0</v>
      </c>
      <c r="P59" s="8" cm="1">
        <f t="array" ref="P59">IF($D$6&lt;&gt;1,SUMIFS(TableAspect[negative],TableAspect[aspect],"="&amp;$M59,TableAspect[month],"="&amp;DATE(INDEX(_xlfn.ANCHORARRAY($H$36),$D$5),$D$6-1,1)),SUMIFS(TableAspect[negative],TableAspect[aspect],"="&amp;$M59,TableAspect[year],"="&amp;DATE(INDEX(_xlfn.ANCHORARRAY($H$36),$D$5),1,1)))</f>
        <v>1</v>
      </c>
      <c r="Q59" cm="1">
        <f t="array" ref="Q59">IF($D$6&lt;&gt;1,SUMIFS(TableAspect[total],TableAspect[aspect],"="&amp;$M59,TableAspect[month],"="&amp;DATE(INDEX(_xlfn.ANCHORARRAY($H$36),$D$5),$D$6-1,1)),SUMIFS(TableAspect[total],TableAspect[aspect],"="&amp;$M59,TableAspect[year],"="&amp;DATE(INDEX(_xlfn.ANCHORARRAY($H$36),$D$5),1,1)))</f>
        <v>1</v>
      </c>
      <c r="R59">
        <f>IF(M59&lt;&gt;0,Q59+(COUNTIFS($Q$8:Q59,Q59) - 1) * 0.000000001,"")</f>
        <v>1.000000019</v>
      </c>
      <c r="T59">
        <f t="shared" si="3"/>
        <v>7.0000000000000006E-9</v>
      </c>
      <c r="U59" t="str">
        <f t="shared" si="4"/>
        <v>many problems</v>
      </c>
      <c r="V59">
        <f t="shared" si="5"/>
        <v>0</v>
      </c>
      <c r="W59">
        <f t="shared" si="6"/>
        <v>0</v>
      </c>
      <c r="X59">
        <f t="shared" si="7"/>
        <v>0</v>
      </c>
      <c r="Y59">
        <f t="shared" si="8"/>
        <v>0</v>
      </c>
    </row>
    <row r="60" spans="10:25">
      <c r="J60" s="7"/>
      <c r="M60" t="str">
        <v>fragile egos</v>
      </c>
      <c r="N60" s="8" cm="1">
        <f t="array" ref="N60">IF($D$6&lt;&gt;1,SUMIFS(TableAspect[positive],TableAspect[aspect],"="&amp;$M60,TableAspect[month],"="&amp;DATE(INDEX(_xlfn.ANCHORARRAY($H$36),$D$5),$D$6-1,1)),SUMIFS(TableAspect[positive],TableAspect[aspect],"="&amp;$M60,TableAspect[year],"="&amp;DATE(INDEX(_xlfn.ANCHORARRAY($H$36),$D$5),1,1)))</f>
        <v>0</v>
      </c>
      <c r="O60" s="8" cm="1">
        <f t="array" ref="O60">IF($D$6&lt;&gt;1,SUMIFS(TableAspect[neutral],TableAspect[aspect],"="&amp;$M60,TableAspect[month],"="&amp;DATE(INDEX(_xlfn.ANCHORARRAY($H$36),$D$5),$D$6-1,1)),SUMIFS(TableAspect[neutral],TableAspect[aspect],"="&amp;$M60,TableAspect[year],"="&amp;DATE(INDEX(_xlfn.ANCHORARRAY($H$36),$D$5),1,1)))</f>
        <v>0</v>
      </c>
      <c r="P60" s="8" cm="1">
        <f t="array" ref="P60">IF($D$6&lt;&gt;1,SUMIFS(TableAspect[negative],TableAspect[aspect],"="&amp;$M60,TableAspect[month],"="&amp;DATE(INDEX(_xlfn.ANCHORARRAY($H$36),$D$5),$D$6-1,1)),SUMIFS(TableAspect[negative],TableAspect[aspect],"="&amp;$M60,TableAspect[year],"="&amp;DATE(INDEX(_xlfn.ANCHORARRAY($H$36),$D$5),1,1)))</f>
        <v>0</v>
      </c>
      <c r="Q60" cm="1">
        <f t="array" ref="Q60">IF($D$6&lt;&gt;1,SUMIFS(TableAspect[total],TableAspect[aspect],"="&amp;$M60,TableAspect[month],"="&amp;DATE(INDEX(_xlfn.ANCHORARRAY($H$36),$D$5),$D$6-1,1)),SUMIFS(TableAspect[total],TableAspect[aspect],"="&amp;$M60,TableAspect[year],"="&amp;DATE(INDEX(_xlfn.ANCHORARRAY($H$36),$D$5),1,1)))</f>
        <v>0</v>
      </c>
      <c r="R60">
        <f>IF(M60&lt;&gt;0,Q60+(COUNTIFS($Q$8:Q60,Q60) - 1) * 0.000000001,"")</f>
        <v>2.1000000000000003E-8</v>
      </c>
      <c r="T60">
        <f t="shared" si="3"/>
        <v>6.0000000000000008E-9</v>
      </c>
      <c r="U60" t="str">
        <f t="shared" si="4"/>
        <v>serious issues</v>
      </c>
      <c r="V60">
        <f t="shared" si="5"/>
        <v>0</v>
      </c>
      <c r="W60">
        <f t="shared" si="6"/>
        <v>0</v>
      </c>
      <c r="X60">
        <f t="shared" si="7"/>
        <v>0</v>
      </c>
      <c r="Y60">
        <f t="shared" si="8"/>
        <v>0</v>
      </c>
    </row>
    <row r="61" spans="10:25">
      <c r="J61" s="7"/>
      <c r="M61" t="str">
        <v>exact reason</v>
      </c>
      <c r="N61" s="8" cm="1">
        <f t="array" ref="N61">IF($D$6&lt;&gt;1,SUMIFS(TableAspect[positive],TableAspect[aspect],"="&amp;$M61,TableAspect[month],"="&amp;DATE(INDEX(_xlfn.ANCHORARRAY($H$36),$D$5),$D$6-1,1)),SUMIFS(TableAspect[positive],TableAspect[aspect],"="&amp;$M61,TableAspect[year],"="&amp;DATE(INDEX(_xlfn.ANCHORARRAY($H$36),$D$5),1,1)))</f>
        <v>0</v>
      </c>
      <c r="O61" s="8" cm="1">
        <f t="array" ref="O61">IF($D$6&lt;&gt;1,SUMIFS(TableAspect[neutral],TableAspect[aspect],"="&amp;$M61,TableAspect[month],"="&amp;DATE(INDEX(_xlfn.ANCHORARRAY($H$36),$D$5),$D$6-1,1)),SUMIFS(TableAspect[neutral],TableAspect[aspect],"="&amp;$M61,TableAspect[year],"="&amp;DATE(INDEX(_xlfn.ANCHORARRAY($H$36),$D$5),1,1)))</f>
        <v>0</v>
      </c>
      <c r="P61" s="8" cm="1">
        <f t="array" ref="P61">IF($D$6&lt;&gt;1,SUMIFS(TableAspect[negative],TableAspect[aspect],"="&amp;$M61,TableAspect[month],"="&amp;DATE(INDEX(_xlfn.ANCHORARRAY($H$36),$D$5),$D$6-1,1)),SUMIFS(TableAspect[negative],TableAspect[aspect],"="&amp;$M61,TableAspect[year],"="&amp;DATE(INDEX(_xlfn.ANCHORARRAY($H$36),$D$5),1,1)))</f>
        <v>1</v>
      </c>
      <c r="Q61" cm="1">
        <f t="array" ref="Q61">IF($D$6&lt;&gt;1,SUMIFS(TableAspect[total],TableAspect[aspect],"="&amp;$M61,TableAspect[month],"="&amp;DATE(INDEX(_xlfn.ANCHORARRAY($H$36),$D$5),$D$6-1,1)),SUMIFS(TableAspect[total],TableAspect[aspect],"="&amp;$M61,TableAspect[year],"="&amp;DATE(INDEX(_xlfn.ANCHORARRAY($H$36),$D$5),1,1)))</f>
        <v>1</v>
      </c>
      <c r="R61">
        <f>IF(M61&lt;&gt;0,Q61+(COUNTIFS($Q$8:Q61,Q61) - 1) * 0.000000001,"")</f>
        <v>1.0000000200000001</v>
      </c>
      <c r="T61">
        <f t="shared" si="3"/>
        <v>5.0000000000000001E-9</v>
      </c>
      <c r="U61" t="str">
        <f t="shared" si="4"/>
        <v>many flaws</v>
      </c>
      <c r="V61">
        <f t="shared" si="5"/>
        <v>0</v>
      </c>
      <c r="W61">
        <f t="shared" si="6"/>
        <v>0</v>
      </c>
      <c r="X61">
        <f t="shared" si="7"/>
        <v>0</v>
      </c>
      <c r="Y61">
        <f t="shared" si="8"/>
        <v>0</v>
      </c>
    </row>
    <row r="62" spans="10:25">
      <c r="J62" s="7"/>
      <c r="M62" t="str">
        <v>ugly failure</v>
      </c>
      <c r="N62" s="8" cm="1">
        <f t="array" ref="N62">IF($D$6&lt;&gt;1,SUMIFS(TableAspect[positive],TableAspect[aspect],"="&amp;$M62,TableAspect[month],"="&amp;DATE(INDEX(_xlfn.ANCHORARRAY($H$36),$D$5),$D$6-1,1)),SUMIFS(TableAspect[positive],TableAspect[aspect],"="&amp;$M62,TableAspect[year],"="&amp;DATE(INDEX(_xlfn.ANCHORARRAY($H$36),$D$5),1,1)))</f>
        <v>0</v>
      </c>
      <c r="O62" s="8" cm="1">
        <f t="array" ref="O62">IF($D$6&lt;&gt;1,SUMIFS(TableAspect[neutral],TableAspect[aspect],"="&amp;$M62,TableAspect[month],"="&amp;DATE(INDEX(_xlfn.ANCHORARRAY($H$36),$D$5),$D$6-1,1)),SUMIFS(TableAspect[neutral],TableAspect[aspect],"="&amp;$M62,TableAspect[year],"="&amp;DATE(INDEX(_xlfn.ANCHORARRAY($H$36),$D$5),1,1)))</f>
        <v>0</v>
      </c>
      <c r="P62" s="8" cm="1">
        <f t="array" ref="P62">IF($D$6&lt;&gt;1,SUMIFS(TableAspect[negative],TableAspect[aspect],"="&amp;$M62,TableAspect[month],"="&amp;DATE(INDEX(_xlfn.ANCHORARRAY($H$36),$D$5),$D$6-1,1)),SUMIFS(TableAspect[negative],TableAspect[aspect],"="&amp;$M62,TableAspect[year],"="&amp;DATE(INDEX(_xlfn.ANCHORARRAY($H$36),$D$5),1,1)))</f>
        <v>1</v>
      </c>
      <c r="Q62" cm="1">
        <f t="array" ref="Q62">IF($D$6&lt;&gt;1,SUMIFS(TableAspect[total],TableAspect[aspect],"="&amp;$M62,TableAspect[month],"="&amp;DATE(INDEX(_xlfn.ANCHORARRAY($H$36),$D$5),$D$6-1,1)),SUMIFS(TableAspect[total],TableAspect[aspect],"="&amp;$M62,TableAspect[year],"="&amp;DATE(INDEX(_xlfn.ANCHORARRAY($H$36),$D$5),1,1)))</f>
        <v>1</v>
      </c>
      <c r="R62">
        <f>IF(M62&lt;&gt;0,Q62+(COUNTIFS($Q$8:Q62,Q62) - 1) * 0.000000001,"")</f>
        <v>1.000000021</v>
      </c>
      <c r="T62">
        <f t="shared" si="3"/>
        <v>4.0000000000000002E-9</v>
      </c>
      <c r="U62" t="str">
        <f t="shared" si="4"/>
        <v>many things</v>
      </c>
      <c r="V62">
        <f t="shared" si="5"/>
        <v>0</v>
      </c>
      <c r="W62">
        <f t="shared" si="6"/>
        <v>0</v>
      </c>
      <c r="X62">
        <f t="shared" si="7"/>
        <v>0</v>
      </c>
      <c r="Y62">
        <f t="shared" si="8"/>
        <v>0</v>
      </c>
    </row>
    <row r="63" spans="10:25">
      <c r="J63" s="7"/>
      <c r="M63" t="str">
        <v>real reason</v>
      </c>
      <c r="N63" s="8" cm="1">
        <f t="array" ref="N63">IF($D$6&lt;&gt;1,SUMIFS(TableAspect[positive],TableAspect[aspect],"="&amp;$M63,TableAspect[month],"="&amp;DATE(INDEX(_xlfn.ANCHORARRAY($H$36),$D$5),$D$6-1,1)),SUMIFS(TableAspect[positive],TableAspect[aspect],"="&amp;$M63,TableAspect[year],"="&amp;DATE(INDEX(_xlfn.ANCHORARRAY($H$36),$D$5),1,1)))</f>
        <v>1</v>
      </c>
      <c r="O63" s="8" cm="1">
        <f t="array" ref="O63">IF($D$6&lt;&gt;1,SUMIFS(TableAspect[neutral],TableAspect[aspect],"="&amp;$M63,TableAspect[month],"="&amp;DATE(INDEX(_xlfn.ANCHORARRAY($H$36),$D$5),$D$6-1,1)),SUMIFS(TableAspect[neutral],TableAspect[aspect],"="&amp;$M63,TableAspect[year],"="&amp;DATE(INDEX(_xlfn.ANCHORARRAY($H$36),$D$5),1,1)))</f>
        <v>0</v>
      </c>
      <c r="P63" s="8" cm="1">
        <f t="array" ref="P63">IF($D$6&lt;&gt;1,SUMIFS(TableAspect[negative],TableAspect[aspect],"="&amp;$M63,TableAspect[month],"="&amp;DATE(INDEX(_xlfn.ANCHORARRAY($H$36),$D$5),$D$6-1,1)),SUMIFS(TableAspect[negative],TableAspect[aspect],"="&amp;$M63,TableAspect[year],"="&amp;DATE(INDEX(_xlfn.ANCHORARRAY($H$36),$D$5),1,1)))</f>
        <v>1</v>
      </c>
      <c r="Q63" cm="1">
        <f t="array" ref="Q63">IF($D$6&lt;&gt;1,SUMIFS(TableAspect[total],TableAspect[aspect],"="&amp;$M63,TableAspect[month],"="&amp;DATE(INDEX(_xlfn.ANCHORARRAY($H$36),$D$5),$D$6-1,1)),SUMIFS(TableAspect[total],TableAspect[aspect],"="&amp;$M63,TableAspect[year],"="&amp;DATE(INDEX(_xlfn.ANCHORARRAY($H$36),$D$5),1,1)))</f>
        <v>2</v>
      </c>
      <c r="R63">
        <f>IF(M63&lt;&gt;0,Q63+(COUNTIFS($Q$8:Q63,Q63) - 1) * 0.000000001,"")</f>
        <v>2.0000000020000002</v>
      </c>
      <c r="T63">
        <f t="shared" si="3"/>
        <v>3.0000000000000004E-9</v>
      </c>
      <c r="U63" t="str">
        <f t="shared" si="4"/>
        <v>many issues</v>
      </c>
      <c r="V63">
        <f t="shared" si="5"/>
        <v>0</v>
      </c>
      <c r="W63">
        <f t="shared" si="6"/>
        <v>0</v>
      </c>
      <c r="X63">
        <f t="shared" si="7"/>
        <v>0</v>
      </c>
      <c r="Y63">
        <f t="shared" si="8"/>
        <v>0</v>
      </c>
    </row>
    <row r="64" spans="10:25">
      <c r="J64" s="7"/>
      <c r="M64" t="str">
        <v>everything</v>
      </c>
      <c r="N64" s="8" cm="1">
        <f t="array" ref="N64">IF($D$6&lt;&gt;1,SUMIFS(TableAspect[positive],TableAspect[aspect],"="&amp;$M64,TableAspect[month],"="&amp;DATE(INDEX(_xlfn.ANCHORARRAY($H$36),$D$5),$D$6-1,1)),SUMIFS(TableAspect[positive],TableAspect[aspect],"="&amp;$M64,TableAspect[year],"="&amp;DATE(INDEX(_xlfn.ANCHORARRAY($H$36),$D$5),1,1)))</f>
        <v>2</v>
      </c>
      <c r="O64" s="8" cm="1">
        <f t="array" ref="O64">IF($D$6&lt;&gt;1,SUMIFS(TableAspect[neutral],TableAspect[aspect],"="&amp;$M64,TableAspect[month],"="&amp;DATE(INDEX(_xlfn.ANCHORARRAY($H$36),$D$5),$D$6-1,1)),SUMIFS(TableAspect[neutral],TableAspect[aspect],"="&amp;$M64,TableAspect[year],"="&amp;DATE(INDEX(_xlfn.ANCHORARRAY($H$36),$D$5),1,1)))</f>
        <v>0</v>
      </c>
      <c r="P64" s="8" cm="1">
        <f t="array" ref="P64">IF($D$6&lt;&gt;1,SUMIFS(TableAspect[negative],TableAspect[aspect],"="&amp;$M64,TableAspect[month],"="&amp;DATE(INDEX(_xlfn.ANCHORARRAY($H$36),$D$5),$D$6-1,1)),SUMIFS(TableAspect[negative],TableAspect[aspect],"="&amp;$M64,TableAspect[year],"="&amp;DATE(INDEX(_xlfn.ANCHORARRAY($H$36),$D$5),1,1)))</f>
        <v>1</v>
      </c>
      <c r="Q64" cm="1">
        <f t="array" ref="Q64">IF($D$6&lt;&gt;1,SUMIFS(TableAspect[total],TableAspect[aspect],"="&amp;$M64,TableAspect[month],"="&amp;DATE(INDEX(_xlfn.ANCHORARRAY($H$36),$D$5),$D$6-1,1)),SUMIFS(TableAspect[total],TableAspect[aspect],"="&amp;$M64,TableAspect[year],"="&amp;DATE(INDEX(_xlfn.ANCHORARRAY($H$36),$D$5),1,1)))</f>
        <v>3</v>
      </c>
      <c r="R64">
        <f>IF(M64&lt;&gt;0,Q64+(COUNTIFS($Q$8:Q64,Q64) - 1) * 0.000000001,"")</f>
        <v>3.0000000039999999</v>
      </c>
      <c r="T64">
        <f t="shared" si="3"/>
        <v>2.0000000000000001E-9</v>
      </c>
      <c r="U64" t="str">
        <f t="shared" si="4"/>
        <v>reasons someone</v>
      </c>
      <c r="V64">
        <f t="shared" si="5"/>
        <v>0</v>
      </c>
      <c r="W64">
        <f t="shared" si="6"/>
        <v>0</v>
      </c>
      <c r="X64">
        <f t="shared" si="7"/>
        <v>0</v>
      </c>
      <c r="Y64">
        <f t="shared" si="8"/>
        <v>0</v>
      </c>
    </row>
    <row r="65" spans="10:25">
      <c r="J65" s="7"/>
      <c r="M65" t="str">
        <v>negative thing</v>
      </c>
      <c r="N65" s="8" cm="1">
        <f t="array" ref="N65">IF($D$6&lt;&gt;1,SUMIFS(TableAspect[positive],TableAspect[aspect],"="&amp;$M65,TableAspect[month],"="&amp;DATE(INDEX(_xlfn.ANCHORARRAY($H$36),$D$5),$D$6-1,1)),SUMIFS(TableAspect[positive],TableAspect[aspect],"="&amp;$M65,TableAspect[year],"="&amp;DATE(INDEX(_xlfn.ANCHORARRAY($H$36),$D$5),1,1)))</f>
        <v>0</v>
      </c>
      <c r="O65" s="8" cm="1">
        <f t="array" ref="O65">IF($D$6&lt;&gt;1,SUMIFS(TableAspect[neutral],TableAspect[aspect],"="&amp;$M65,TableAspect[month],"="&amp;DATE(INDEX(_xlfn.ANCHORARRAY($H$36),$D$5),$D$6-1,1)),SUMIFS(TableAspect[neutral],TableAspect[aspect],"="&amp;$M65,TableAspect[year],"="&amp;DATE(INDEX(_xlfn.ANCHORARRAY($H$36),$D$5),1,1)))</f>
        <v>0</v>
      </c>
      <c r="P65" s="8" cm="1">
        <f t="array" ref="P65">IF($D$6&lt;&gt;1,SUMIFS(TableAspect[negative],TableAspect[aspect],"="&amp;$M65,TableAspect[month],"="&amp;DATE(INDEX(_xlfn.ANCHORARRAY($H$36),$D$5),$D$6-1,1)),SUMIFS(TableAspect[negative],TableAspect[aspect],"="&amp;$M65,TableAspect[year],"="&amp;DATE(INDEX(_xlfn.ANCHORARRAY($H$36),$D$5),1,1)))</f>
        <v>1</v>
      </c>
      <c r="Q65" cm="1">
        <f t="array" ref="Q65">IF($D$6&lt;&gt;1,SUMIFS(TableAspect[total],TableAspect[aspect],"="&amp;$M65,TableAspect[month],"="&amp;DATE(INDEX(_xlfn.ANCHORARRAY($H$36),$D$5),$D$6-1,1)),SUMIFS(TableAspect[total],TableAspect[aspect],"="&amp;$M65,TableAspect[year],"="&amp;DATE(INDEX(_xlfn.ANCHORARRAY($H$36),$D$5),1,1)))</f>
        <v>1</v>
      </c>
      <c r="R65">
        <f>IF(M65&lt;&gt;0,Q65+(COUNTIFS($Q$8:Q65,Q65) - 1) * 0.000000001,"")</f>
        <v>1.000000022</v>
      </c>
      <c r="T65">
        <f t="shared" si="3"/>
        <v>1.0000000000000001E-9</v>
      </c>
      <c r="U65" t="str">
        <f t="shared" si="4"/>
        <v>few things</v>
      </c>
      <c r="V65">
        <f t="shared" si="5"/>
        <v>0</v>
      </c>
      <c r="W65">
        <f t="shared" si="6"/>
        <v>0</v>
      </c>
      <c r="X65">
        <f t="shared" si="7"/>
        <v>0</v>
      </c>
      <c r="Y65">
        <f t="shared" si="8"/>
        <v>0</v>
      </c>
    </row>
    <row r="66" spans="10:25">
      <c r="J66" s="7"/>
      <c r="M66" t="str">
        <v>main reason</v>
      </c>
      <c r="N66" s="8" cm="1">
        <f t="array" ref="N66">IF($D$6&lt;&gt;1,SUMIFS(TableAspect[positive],TableAspect[aspect],"="&amp;$M66,TableAspect[month],"="&amp;DATE(INDEX(_xlfn.ANCHORARRAY($H$36),$D$5),$D$6-1,1)),SUMIFS(TableAspect[positive],TableAspect[aspect],"="&amp;$M66,TableAspect[year],"="&amp;DATE(INDEX(_xlfn.ANCHORARRAY($H$36),$D$5),1,1)))</f>
        <v>0</v>
      </c>
      <c r="O66" s="8" cm="1">
        <f t="array" ref="O66">IF($D$6&lt;&gt;1,SUMIFS(TableAspect[neutral],TableAspect[aspect],"="&amp;$M66,TableAspect[month],"="&amp;DATE(INDEX(_xlfn.ANCHORARRAY($H$36),$D$5),$D$6-1,1)),SUMIFS(TableAspect[neutral],TableAspect[aspect],"="&amp;$M66,TableAspect[year],"="&amp;DATE(INDEX(_xlfn.ANCHORARRAY($H$36),$D$5),1,1)))</f>
        <v>0</v>
      </c>
      <c r="P66" s="8" cm="1">
        <f t="array" ref="P66">IF($D$6&lt;&gt;1,SUMIFS(TableAspect[negative],TableAspect[aspect],"="&amp;$M66,TableAspect[month],"="&amp;DATE(INDEX(_xlfn.ANCHORARRAY($H$36),$D$5),$D$6-1,1)),SUMIFS(TableAspect[negative],TableAspect[aspect],"="&amp;$M66,TableAspect[year],"="&amp;DATE(INDEX(_xlfn.ANCHORARRAY($H$36),$D$5),1,1)))</f>
        <v>1</v>
      </c>
      <c r="Q66" cm="1">
        <f t="array" ref="Q66">IF($D$6&lt;&gt;1,SUMIFS(TableAspect[total],TableAspect[aspect],"="&amp;$M66,TableAspect[month],"="&amp;DATE(INDEX(_xlfn.ANCHORARRAY($H$36),$D$5),$D$6-1,1)),SUMIFS(TableAspect[total],TableAspect[aspect],"="&amp;$M66,TableAspect[year],"="&amp;DATE(INDEX(_xlfn.ANCHORARRAY($H$36),$D$5),1,1)))</f>
        <v>1</v>
      </c>
      <c r="R66">
        <f>IF(M66&lt;&gt;0,Q66+(COUNTIFS($Q$8:Q66,Q66) - 1) * 0.000000001,"")</f>
        <v>1.0000000229999999</v>
      </c>
      <c r="T66">
        <f t="shared" si="3"/>
        <v>0</v>
      </c>
      <c r="U66" t="str">
        <f t="shared" si="4"/>
        <v>important problems</v>
      </c>
      <c r="V66">
        <f t="shared" si="5"/>
        <v>0</v>
      </c>
      <c r="W66">
        <f t="shared" si="6"/>
        <v>0</v>
      </c>
      <c r="X66">
        <f t="shared" si="7"/>
        <v>0</v>
      </c>
      <c r="Y66">
        <f t="shared" si="8"/>
        <v>0</v>
      </c>
    </row>
    <row r="67" spans="10:25">
      <c r="J67" s="7"/>
      <c r="M67" t="str">
        <v>serious hazard</v>
      </c>
      <c r="T67" t="str">
        <f t="shared" si="3"/>
        <v/>
      </c>
      <c r="U67" t="str">
        <f t="shared" si="4"/>
        <v/>
      </c>
      <c r="V67" t="str">
        <f t="shared" si="5"/>
        <v/>
      </c>
      <c r="W67" t="str">
        <f t="shared" si="6"/>
        <v/>
      </c>
      <c r="X67" t="str">
        <f t="shared" si="7"/>
        <v/>
      </c>
      <c r="Y67" t="str">
        <f t="shared" si="8"/>
        <v/>
      </c>
    </row>
    <row r="68" spans="10:25">
      <c r="J68" s="7"/>
      <c r="M68" t="str">
        <v>most dangerous</v>
      </c>
      <c r="T68" t="str">
        <f t="shared" si="3"/>
        <v/>
      </c>
      <c r="U68" t="str">
        <f t="shared" si="4"/>
        <v/>
      </c>
      <c r="V68" t="str">
        <f t="shared" si="5"/>
        <v/>
      </c>
      <c r="W68" t="str">
        <f t="shared" si="6"/>
        <v/>
      </c>
      <c r="X68" t="str">
        <f t="shared" si="7"/>
        <v/>
      </c>
      <c r="Y68" t="str">
        <f t="shared" si="8"/>
        <v/>
      </c>
    </row>
    <row r="69" spans="10:25">
      <c r="J69" s="7"/>
      <c r="M69" t="str">
        <v>peoples reaction</v>
      </c>
      <c r="T69" t="str">
        <f t="shared" si="3"/>
        <v/>
      </c>
      <c r="U69" t="str">
        <f t="shared" si="4"/>
        <v/>
      </c>
      <c r="V69" t="str">
        <f t="shared" si="5"/>
        <v/>
      </c>
      <c r="W69" t="str">
        <f t="shared" si="6"/>
        <v/>
      </c>
      <c r="X69" t="str">
        <f t="shared" si="7"/>
        <v/>
      </c>
      <c r="Y69" t="str">
        <f t="shared" si="8"/>
        <v/>
      </c>
    </row>
    <row r="70" spans="10:25">
      <c r="J70" s="7"/>
      <c r="M70" t="str">
        <v>iconic failure</v>
      </c>
      <c r="T70" t="str">
        <f t="shared" si="3"/>
        <v/>
      </c>
      <c r="U70" t="str">
        <f t="shared" si="4"/>
        <v/>
      </c>
      <c r="V70" t="str">
        <f t="shared" si="5"/>
        <v/>
      </c>
      <c r="W70" t="str">
        <f t="shared" si="6"/>
        <v/>
      </c>
      <c r="X70" t="str">
        <f t="shared" si="7"/>
        <v/>
      </c>
      <c r="Y70" t="str">
        <f t="shared" si="8"/>
        <v/>
      </c>
    </row>
    <row r="71" spans="10:25">
      <c r="J71" s="7"/>
      <c r="M71" t="str">
        <v>safety issues</v>
      </c>
      <c r="T71" t="str">
        <f t="shared" si="3"/>
        <v/>
      </c>
      <c r="U71" t="str">
        <f t="shared" si="4"/>
        <v/>
      </c>
      <c r="V71" t="str">
        <f t="shared" si="5"/>
        <v/>
      </c>
      <c r="W71" t="str">
        <f t="shared" si="6"/>
        <v/>
      </c>
      <c r="X71" t="str">
        <f t="shared" si="7"/>
        <v/>
      </c>
      <c r="Y71" t="str">
        <f t="shared" si="8"/>
        <v/>
      </c>
    </row>
    <row r="72" spans="10:25">
      <c r="J72" s="7"/>
      <c r="M72" t="str">
        <v>clumsy</v>
      </c>
      <c r="T72" t="str">
        <f t="shared" si="3"/>
        <v/>
      </c>
      <c r="U72" t="str">
        <f t="shared" si="4"/>
        <v/>
      </c>
      <c r="V72" t="str">
        <f t="shared" si="5"/>
        <v/>
      </c>
      <c r="W72" t="str">
        <f t="shared" si="6"/>
        <v/>
      </c>
      <c r="X72" t="str">
        <f t="shared" si="7"/>
        <v/>
      </c>
      <c r="Y72" t="str">
        <f t="shared" si="8"/>
        <v/>
      </c>
    </row>
    <row r="73" spans="10:25">
      <c r="J73" s="7"/>
      <c r="M73" t="str">
        <v>safety issue</v>
      </c>
      <c r="T73" t="str">
        <f t="shared" ref="T73:T77" si="16">IFERROR(LARGE($R$8:$R$1048505,ROW()-ROW($T$7)),"")</f>
        <v/>
      </c>
      <c r="U73" t="str">
        <f t="shared" ref="U73:U77" si="17">IFERROR(INDEX($M$8:$M$1048505,MATCH(T73,$R$8:$R$1048505,0)),"")</f>
        <v/>
      </c>
      <c r="V73" t="str">
        <f t="shared" ref="V73:V77" si="18">IFERROR(INDEX($N$8:$N$1048505,MATCH(T73,$R$8:$R$1048505,0)),"")</f>
        <v/>
      </c>
      <c r="W73" t="str">
        <f t="shared" ref="W73:W77" si="19">IFERROR(INDEX($O$8:$O$1048505,MATCH(T73,$R$8:$R$1048505,0)),"")</f>
        <v/>
      </c>
      <c r="X73" t="str">
        <f t="shared" ref="X73:X77" si="20">IFERROR(INDEX($P$8:$P$1048505,MATCH(T73,$R$8:$R$1048505,0)),"")</f>
        <v/>
      </c>
      <c r="Y73" t="str">
        <f t="shared" ref="Y73:Y77" si="21">IFERROR(INDEX($Q$8:$Q$1048505,MATCH(T73,$R$8:$R$1048505,0)),"")</f>
        <v/>
      </c>
    </row>
    <row r="74" spans="10:25">
      <c r="J74" s="7"/>
      <c r="M74" t="str">
        <v>many struggles</v>
      </c>
      <c r="T74" t="str">
        <f t="shared" si="16"/>
        <v/>
      </c>
      <c r="U74" t="str">
        <f t="shared" si="17"/>
        <v/>
      </c>
      <c r="V74" t="str">
        <f t="shared" si="18"/>
        <v/>
      </c>
      <c r="W74" t="str">
        <f t="shared" si="19"/>
        <v/>
      </c>
      <c r="X74" t="str">
        <f t="shared" si="20"/>
        <v/>
      </c>
      <c r="Y74" t="str">
        <f t="shared" si="21"/>
        <v/>
      </c>
    </row>
    <row r="75" spans="10:25">
      <c r="J75" s="7"/>
      <c r="M75" t="str">
        <v>big reason</v>
      </c>
      <c r="T75" t="str">
        <f t="shared" si="16"/>
        <v/>
      </c>
      <c r="U75" t="str">
        <f t="shared" si="17"/>
        <v/>
      </c>
      <c r="V75" t="str">
        <f t="shared" si="18"/>
        <v/>
      </c>
      <c r="W75" t="str">
        <f t="shared" si="19"/>
        <v/>
      </c>
      <c r="X75" t="str">
        <f t="shared" si="20"/>
        <v/>
      </c>
      <c r="Y75" t="str">
        <f t="shared" si="21"/>
        <v/>
      </c>
    </row>
    <row r="76" spans="10:25">
      <c r="J76" s="7"/>
      <c r="M76" t="str">
        <v>offense</v>
      </c>
      <c r="T76" t="str">
        <f t="shared" si="16"/>
        <v/>
      </c>
      <c r="U76" t="str">
        <f t="shared" si="17"/>
        <v/>
      </c>
      <c r="V76" t="str">
        <f t="shared" si="18"/>
        <v/>
      </c>
      <c r="W76" t="str">
        <f t="shared" si="19"/>
        <v/>
      </c>
      <c r="X76" t="str">
        <f t="shared" si="20"/>
        <v/>
      </c>
      <c r="Y76" t="str">
        <f t="shared" si="21"/>
        <v/>
      </c>
    </row>
    <row r="77" spans="10:25">
      <c r="J77" s="7"/>
      <c r="M77" t="str">
        <v>laughter</v>
      </c>
      <c r="T77" t="str">
        <f t="shared" si="16"/>
        <v/>
      </c>
      <c r="U77" t="str">
        <f t="shared" si="17"/>
        <v/>
      </c>
      <c r="V77" t="str">
        <f t="shared" si="18"/>
        <v/>
      </c>
      <c r="W77" t="str">
        <f t="shared" si="19"/>
        <v/>
      </c>
      <c r="X77" t="str">
        <f t="shared" si="20"/>
        <v/>
      </c>
      <c r="Y77" t="str">
        <f t="shared" si="21"/>
        <v/>
      </c>
    </row>
    <row r="78" spans="10:25">
      <c r="J78" s="7"/>
      <c r="M78" t="str">
        <v>unrealistic stuff</v>
      </c>
    </row>
    <row r="79" spans="10:25">
      <c r="J79" s="7"/>
      <c r="M79" t="str">
        <v>stupid reasons</v>
      </c>
    </row>
    <row r="80" spans="10:25">
      <c r="J80" s="7"/>
      <c r="M80" t="str">
        <v>sole reason</v>
      </c>
    </row>
    <row r="81" spans="10:13">
      <c r="J81" s="7"/>
      <c r="M81" t="str">
        <v>people</v>
      </c>
    </row>
    <row r="82" spans="10:13">
      <c r="J82" s="7"/>
      <c r="M82" t="str">
        <v>biggest complaint</v>
      </c>
    </row>
    <row r="83" spans="10:13">
      <c r="J83" s="7"/>
      <c r="M83" t="str">
        <v>big fail</v>
      </c>
    </row>
    <row r="84" spans="10:13">
      <c r="J84" s="7"/>
      <c r="M84" t="str">
        <v>thinking</v>
      </c>
    </row>
    <row r="85" spans="10:13">
      <c r="J85" s="7"/>
      <c r="M85" t="str">
        <v>most things</v>
      </c>
    </row>
    <row r="86" spans="10:13">
      <c r="J86" s="7"/>
      <c r="M86" t="str">
        <v>those dangerous</v>
      </c>
    </row>
    <row r="87" spans="10:13">
      <c r="J87" s="7"/>
      <c r="M87" t="str">
        <v>impact</v>
      </c>
    </row>
    <row r="88" spans="10:13">
      <c r="J88" s="7"/>
      <c r="M88" t="str">
        <v>crash</v>
      </c>
    </row>
    <row r="89" spans="10:13">
      <c r="J89" s="7"/>
      <c r="M89" t="str">
        <v>critical issues</v>
      </c>
    </row>
    <row r="90" spans="10:13">
      <c r="J90" s="7"/>
      <c r="M90" t="str">
        <v>garbage</v>
      </c>
    </row>
    <row r="91" spans="10:13">
      <c r="J91" s="7"/>
      <c r="M91" t="str">
        <v>bad drug</v>
      </c>
    </row>
    <row r="92" spans="10:13">
      <c r="J92" s="7"/>
      <c r="M92" t="str">
        <v>others</v>
      </c>
    </row>
    <row r="93" spans="10:13">
      <c r="J93" s="7"/>
      <c r="M93" t="str">
        <v>ugly things</v>
      </c>
    </row>
    <row r="94" spans="10:13">
      <c r="J94" s="7"/>
      <c r="M94" t="str">
        <v>dangeroues thing</v>
      </c>
    </row>
    <row r="95" spans="10:13">
      <c r="J95" s="7"/>
      <c r="M95" t="str">
        <v>social issues</v>
      </c>
    </row>
    <row r="96" spans="10:13">
      <c r="J96" s="7"/>
      <c r="M96" t="str">
        <v>real safety</v>
      </c>
    </row>
    <row r="97" spans="10:13">
      <c r="J97" s="7"/>
      <c r="M97" t="str">
        <v>something everyone</v>
      </c>
    </row>
    <row r="98" spans="10:13">
      <c r="J98" s="7"/>
      <c r="M98" t="str">
        <v>horrendous</v>
      </c>
    </row>
    <row r="99" spans="10:13">
      <c r="M99" t="str">
        <v>much momentum</v>
      </c>
    </row>
    <row r="100" spans="10:13">
      <c r="M100" t="str">
        <v>other issues</v>
      </c>
    </row>
    <row r="101" spans="10:13">
      <c r="M101" t="str">
        <v>idiocy</v>
      </c>
    </row>
    <row r="102" spans="10:13">
      <c r="M102" t="str">
        <v>more danger</v>
      </c>
    </row>
    <row r="103" spans="10:13">
      <c r="M103" t="str">
        <v>good examples</v>
      </c>
    </row>
    <row r="104" spans="10:13">
      <c r="M104" t="str">
        <v>dangerous minimalist</v>
      </c>
    </row>
    <row r="105" spans="10:13">
      <c r="M105" t="str">
        <v>expensive disaster</v>
      </c>
    </row>
    <row r="106" spans="10:13">
      <c r="M106" t="str">
        <v>attention</v>
      </c>
    </row>
    <row r="107" spans="10:13">
      <c r="M107" t="str">
        <v>fragile things</v>
      </c>
    </row>
    <row r="108" spans="10:13">
      <c r="M108" t="str">
        <v>worst thing</v>
      </c>
    </row>
    <row r="109" spans="10:13">
      <c r="M109" t="str">
        <v>absolute ignorance</v>
      </c>
    </row>
    <row r="110" spans="10:13">
      <c r="M110" t="str">
        <v>biggest things</v>
      </c>
    </row>
    <row r="111" spans="10:13">
      <c r="M111" t="str">
        <v>race</v>
      </c>
    </row>
    <row r="112" spans="10:13">
      <c r="M112" t="str">
        <v>lack</v>
      </c>
    </row>
    <row r="113" spans="13:13">
      <c r="M113" t="str">
        <v>common problem</v>
      </c>
    </row>
    <row r="114" spans="13:13">
      <c r="M114" t="str">
        <v>novelty</v>
      </c>
    </row>
    <row r="115" spans="13:13">
      <c r="M115" t="str">
        <v>biggest thing</v>
      </c>
    </row>
    <row r="116" spans="13:13">
      <c r="M116" t="str">
        <v>content</v>
      </c>
    </row>
    <row r="117" spans="13:13">
      <c r="M117" t="str">
        <v>right reasons</v>
      </c>
    </row>
    <row r="118" spans="13:13">
      <c r="M118" t="str">
        <v>example</v>
      </c>
    </row>
    <row r="119" spans="13:13">
      <c r="M119" t="str">
        <v>freedom</v>
      </c>
    </row>
    <row r="120" spans="13:13">
      <c r="M120" t="str">
        <v>learned people</v>
      </c>
    </row>
    <row r="121" spans="13:13">
      <c r="M121" t="str">
        <v>worst product</v>
      </c>
    </row>
    <row r="122" spans="13:13">
      <c r="M122" t="str">
        <v>valid reason</v>
      </c>
    </row>
    <row r="123" spans="13:13">
      <c r="M123" t="str">
        <v>self defense</v>
      </c>
    </row>
    <row r="124" spans="13:13">
      <c r="M124" t="str">
        <v>dangerous type</v>
      </c>
    </row>
    <row r="125" spans="13:13">
      <c r="M125" t="str">
        <v>way things</v>
      </c>
    </row>
    <row r="126" spans="13:13">
      <c r="M126" t="str">
        <v>common sense</v>
      </c>
    </row>
    <row r="127" spans="13:13">
      <c r="M127" t="str">
        <v>crazy people</v>
      </c>
    </row>
    <row r="128" spans="13:13">
      <c r="M128" t="str">
        <v>information</v>
      </c>
    </row>
    <row r="129" spans="13:13">
      <c r="M129" t="str">
        <v>potential danger</v>
      </c>
    </row>
    <row r="130" spans="13:13">
      <c r="M130" t="str">
        <v>safety incidents</v>
      </c>
    </row>
    <row r="131" spans="13:13">
      <c r="M131" t="str">
        <v>other reasons</v>
      </c>
    </row>
    <row r="132" spans="13:13">
      <c r="M132" t="str">
        <v>other people</v>
      </c>
    </row>
    <row r="133" spans="13:13">
      <c r="M133" t="str">
        <v>nothing</v>
      </c>
    </row>
    <row r="134" spans="13:13">
      <c r="M134" t="str">
        <v>fact</v>
      </c>
    </row>
    <row r="135" spans="13:13">
      <c r="M135" t="str">
        <v>surprising people</v>
      </c>
    </row>
    <row r="136" spans="13:13">
      <c r="M136" t="str">
        <v>world insights</v>
      </c>
    </row>
    <row r="137" spans="13:13">
      <c r="M137" t="str">
        <v>big ego</v>
      </c>
    </row>
    <row r="138" spans="13:13">
      <c r="M138" t="str">
        <v>case scenario</v>
      </c>
    </row>
    <row r="139" spans="13:13">
      <c r="M139" t="str">
        <v>pet peeve</v>
      </c>
    </row>
    <row r="140" spans="13:13">
      <c r="M140" t="str">
        <v>security</v>
      </c>
    </row>
    <row r="141" spans="13:13">
      <c r="M141" t="str">
        <v>wrong thing</v>
      </c>
    </row>
    <row r="142" spans="13:13">
      <c r="M142" t="str">
        <v>common thing</v>
      </c>
    </row>
    <row r="143" spans="13:13">
      <c r="M143" t="str">
        <v>reaction</v>
      </c>
    </row>
    <row r="144" spans="13:13">
      <c r="M144" t="str">
        <v>science people</v>
      </c>
    </row>
    <row r="145" spans="13:13">
      <c r="M145" t="str">
        <v>thing is</v>
      </c>
    </row>
    <row r="146" spans="13:13">
      <c r="M146" t="str">
        <v>worst people</v>
      </c>
    </row>
    <row r="147" spans="13:13">
      <c r="M147" t="str">
        <v>real world</v>
      </c>
    </row>
    <row r="148" spans="13:13">
      <c r="M148" t="str">
        <v>safety concerns</v>
      </c>
    </row>
    <row r="149" spans="13:13">
      <c r="M149" t="str">
        <v>more people</v>
      </c>
    </row>
    <row r="150" spans="13:13">
      <c r="M150" t="str">
        <v>getting creative</v>
      </c>
    </row>
    <row r="151" spans="13:13">
      <c r="M151" t="str">
        <v>experienced issues</v>
      </c>
    </row>
    <row r="152" spans="13:13">
      <c r="M152" t="str">
        <v>negative way</v>
      </c>
    </row>
    <row r="153" spans="13:13">
      <c r="M153" t="str">
        <v>fake news</v>
      </c>
    </row>
    <row r="154" spans="13:13">
      <c r="M154" t="str">
        <v>social problem</v>
      </c>
    </row>
    <row r="155" spans="13:13">
      <c r="M155" t="str">
        <v>ultimate issue</v>
      </c>
    </row>
    <row r="156" spans="13:13">
      <c r="M156" t="str">
        <v>favorite reaction</v>
      </c>
    </row>
    <row r="157" spans="13:13">
      <c r="M157" t="str">
        <v>phrase</v>
      </c>
    </row>
    <row r="158" spans="13:13">
      <c r="M158" t="str">
        <v>bad representation</v>
      </c>
    </row>
    <row r="159" spans="13:13">
      <c r="M159" t="str">
        <v>hazardous errors</v>
      </c>
    </row>
    <row r="160" spans="13:13">
      <c r="M160" t="str">
        <v>bad choice</v>
      </c>
    </row>
    <row r="161" spans="13:13">
      <c r="M161" t="str">
        <v>negative comments</v>
      </c>
    </row>
    <row r="162" spans="13:13">
      <c r="M162" t="str">
        <v>theory</v>
      </c>
    </row>
    <row r="163" spans="13:13">
      <c r="M163" t="str">
        <v>progressive failure</v>
      </c>
    </row>
    <row r="164" spans="13:13">
      <c r="M164" t="str">
        <v>certain pride</v>
      </c>
    </row>
    <row r="165" spans="13:13">
      <c r="M165" t="str">
        <v>break</v>
      </c>
    </row>
    <row r="166" spans="13:13">
      <c r="M166" t="str">
        <v>day people</v>
      </c>
    </row>
    <row r="167" spans="13:13">
      <c r="M167" t="str">
        <v>research</v>
      </c>
    </row>
    <row r="168" spans="13:13">
      <c r="M168" t="str">
        <v>anything</v>
      </c>
    </row>
    <row r="169" spans="13:13">
      <c r="M169" t="str">
        <v>mild accident</v>
      </c>
    </row>
    <row r="170" spans="13:13">
      <c r="M170" t="str">
        <v>dislikes</v>
      </c>
    </row>
    <row r="171" spans="13:13">
      <c r="M171" t="str">
        <v>thing sucks</v>
      </c>
    </row>
    <row r="172" spans="13:13">
      <c r="M172" t="str">
        <v>bad programming</v>
      </c>
    </row>
    <row r="173" spans="13:13">
      <c r="M173" t="str">
        <v>passion</v>
      </c>
    </row>
    <row r="174" spans="13:13">
      <c r="M174" t="str">
        <v>perfect example</v>
      </c>
    </row>
    <row r="175" spans="13:13">
      <c r="M175" t="str">
        <v>peoples eyes</v>
      </c>
    </row>
    <row r="176" spans="13:13">
      <c r="M176" t="str">
        <v>to ignore</v>
      </c>
    </row>
    <row r="177" spans="13:13">
      <c r="M177" t="str">
        <v>unintuitive thing</v>
      </c>
    </row>
    <row r="178" spans="13:13">
      <c r="M178" t="str">
        <v>american people</v>
      </c>
    </row>
    <row r="179" spans="13:13">
      <c r="M179" t="str">
        <v>new experiences</v>
      </c>
    </row>
    <row r="180" spans="13:13">
      <c r="M180" t="str">
        <v>new things</v>
      </c>
    </row>
    <row r="181" spans="13:13">
      <c r="M181" t="str">
        <v>modernity</v>
      </c>
    </row>
    <row r="182" spans="13:13">
      <c r="M182" t="str">
        <v>safety reasons</v>
      </c>
    </row>
    <row r="183" spans="13:13">
      <c r="M183" t="str">
        <v>concept</v>
      </c>
    </row>
    <row r="184" spans="13:13">
      <c r="M184" t="str">
        <v>stronger sense</v>
      </c>
    </row>
    <row r="185" spans="13:13">
      <c r="M185" t="str">
        <v>public safety</v>
      </c>
    </row>
    <row r="186" spans="13:13">
      <c r="M186" t="str">
        <v>human shit</v>
      </c>
    </row>
    <row r="187" spans="13:13">
      <c r="M187" t="str">
        <v>potential lawsuits</v>
      </c>
    </row>
    <row r="188" spans="13:13">
      <c r="M188" t="str">
        <v>false sense</v>
      </c>
    </row>
    <row r="189" spans="13:13">
      <c r="M189" t="str">
        <v>dangerous monstrosity</v>
      </c>
    </row>
    <row r="190" spans="13:13">
      <c r="M190" t="str">
        <v>mankind</v>
      </c>
    </row>
    <row r="191" spans="13:13">
      <c r="M191" t="str">
        <v>conspiracy theories</v>
      </c>
    </row>
    <row r="192" spans="13:13">
      <c r="M192" t="str">
        <v>motivation</v>
      </c>
    </row>
    <row r="193" spans="13:13">
      <c r="M193" t="str">
        <v>production flaws</v>
      </c>
    </row>
    <row r="194" spans="13:13">
      <c r="M194" t="str">
        <v>safety rules</v>
      </c>
    </row>
    <row r="195" spans="13:13">
      <c r="M195" t="str">
        <v>less risk</v>
      </c>
    </row>
    <row r="196" spans="13:13">
      <c r="M196" t="str">
        <v>other negativity</v>
      </c>
    </row>
    <row r="197" spans="13:13">
      <c r="M197" t="str">
        <v>bad joke</v>
      </c>
    </row>
    <row r="198" spans="13:13">
      <c r="M198" t="str">
        <v>cringe</v>
      </c>
    </row>
    <row r="199" spans="13:13">
      <c r="M199" t="str">
        <v>life aspects</v>
      </c>
    </row>
    <row r="200" spans="13:13">
      <c r="M200" t="str">
        <v>ugliest thing</v>
      </c>
    </row>
    <row r="201" spans="13:13">
      <c r="M201" t="str">
        <v>dangerous tank</v>
      </c>
    </row>
    <row r="202" spans="13:13">
      <c r="M202" t="str">
        <v>most people</v>
      </c>
    </row>
    <row r="203" spans="13:13">
      <c r="M203" t="str">
        <v>safety aspects</v>
      </c>
    </row>
    <row r="204" spans="13:13">
      <c r="M204" t="str">
        <v>likely fatal</v>
      </c>
    </row>
    <row r="205" spans="13:13">
      <c r="M205" t="str">
        <v>false conspiracy</v>
      </c>
    </row>
    <row r="206" spans="13:13">
      <c r="M206" t="str">
        <v>impractical</v>
      </c>
    </row>
    <row r="207" spans="13:13">
      <c r="M207" t="str">
        <v>overall shock</v>
      </c>
    </row>
    <row r="208" spans="13:13">
      <c r="M208" t="str">
        <v>only flaw</v>
      </c>
    </row>
    <row r="209" spans="13:13">
      <c r="M209" t="str">
        <v>the people</v>
      </c>
    </row>
    <row r="210" spans="13:13">
      <c r="M210" t="str">
        <v>statement piece</v>
      </c>
    </row>
    <row r="211" spans="13:13">
      <c r="M211" t="str">
        <v>hazard</v>
      </c>
    </row>
    <row r="212" spans="13:13">
      <c r="M212" t="str">
        <v>high impact</v>
      </c>
    </row>
    <row r="213" spans="13:13">
      <c r="M213" t="str">
        <v>positive remarks</v>
      </c>
    </row>
    <row r="214" spans="13:13">
      <c r="M214" t="str">
        <v>issues today</v>
      </c>
    </row>
    <row r="215" spans="13:13">
      <c r="M215" t="str">
        <v>side effect</v>
      </c>
    </row>
    <row r="216" spans="13:13">
      <c r="M216" t="str">
        <v>car accident</v>
      </c>
    </row>
    <row r="217" spans="13:13">
      <c r="M217" t="str">
        <v>w garbage</v>
      </c>
    </row>
    <row r="218" spans="13:13">
      <c r="M218" t="str">
        <v>poor excuse</v>
      </c>
    </row>
    <row r="219" spans="13:13">
      <c r="M219" t="str">
        <v>bias</v>
      </c>
    </row>
    <row r="220" spans="13:13">
      <c r="M220" t="str">
        <v>human kind</v>
      </c>
    </row>
    <row r="221" spans="13:13">
      <c r="M221" t="str">
        <v>pointless</v>
      </c>
    </row>
    <row r="222" spans="13:13">
      <c r="M222" t="str">
        <v>arms race</v>
      </c>
    </row>
    <row r="223" spans="13:13">
      <c r="M223" t="str">
        <v>personal bias</v>
      </c>
    </row>
    <row r="224" spans="13:13">
      <c r="M224" t="str">
        <v>few positives</v>
      </c>
    </row>
    <row r="225" spans="13:13">
      <c r="M225" t="str">
        <v>verygood explanation</v>
      </c>
    </row>
    <row r="226" spans="13:13">
      <c r="M226" t="str">
        <v>safety features</v>
      </c>
    </row>
    <row r="227" spans="13:13">
      <c r="M227" t="str">
        <v>questionable owners</v>
      </c>
    </row>
    <row r="228" spans="13:13">
      <c r="M228" t="str">
        <v>many people</v>
      </c>
    </row>
    <row r="229" spans="13:13">
      <c r="M229" t="str">
        <v>best case</v>
      </c>
    </row>
    <row r="230" spans="13:13">
      <c r="M230" t="str">
        <v>surgery</v>
      </c>
    </row>
    <row r="231" spans="13:13">
      <c r="M231" t="str">
        <v>realistic idea</v>
      </c>
    </row>
    <row r="232" spans="13:13">
      <c r="M232" t="str">
        <v>eventual bugs</v>
      </c>
    </row>
    <row r="233" spans="13:13">
      <c r="M233" t="str">
        <v>sheer power</v>
      </c>
    </row>
    <row r="234" spans="13:13">
      <c r="M234" t="str">
        <v>moronic person</v>
      </c>
    </row>
    <row r="235" spans="13:13">
      <c r="M235" t="str">
        <v>intelligent humans</v>
      </c>
    </row>
    <row r="236" spans="13:13">
      <c r="M236" t="str">
        <v>vs people</v>
      </c>
    </row>
    <row r="237" spans="13:13">
      <c r="M237" t="str">
        <v>safety feature</v>
      </c>
    </row>
    <row r="238" spans="13:13">
      <c r="M238" t="str">
        <v>normal people</v>
      </c>
    </row>
    <row r="239" spans="13:13">
      <c r="M239" t="str">
        <v>reckless endangerment</v>
      </c>
    </row>
    <row r="240" spans="13:13">
      <c r="M240" t="str">
        <v>overused word</v>
      </c>
    </row>
    <row r="241" spans="13:13">
      <c r="M241" t="str">
        <v>external safety</v>
      </c>
    </row>
    <row r="242" spans="13:13">
      <c r="M242" t="str">
        <v>practicality</v>
      </c>
    </row>
    <row r="243" spans="13:13">
      <c r="M243" t="str">
        <v>facial expressions</v>
      </c>
    </row>
    <row r="244" spans="13:13">
      <c r="M244" t="str">
        <v>questionable manner</v>
      </c>
    </row>
    <row r="245" spans="13:13">
      <c r="M245" t="str">
        <v>broken bones</v>
      </c>
    </row>
    <row r="246" spans="13:13">
      <c r="M246" t="str">
        <v>severe injury</v>
      </c>
    </row>
    <row r="247" spans="13:13">
      <c r="M247" t="str">
        <v>invaluable part</v>
      </c>
    </row>
    <row r="248" spans="13:13">
      <c r="M248" t="str">
        <v>civilized world</v>
      </c>
    </row>
    <row r="249" spans="13:13">
      <c r="M249" t="str">
        <v>reason american</v>
      </c>
    </row>
    <row r="250" spans="13:13">
      <c r="M250" t="str">
        <v>future generations</v>
      </c>
    </row>
    <row r="251" spans="13:13">
      <c r="M251" t="str">
        <v>guess ethics</v>
      </c>
    </row>
    <row r="252" spans="13:13">
      <c r="M252" t="str">
        <v>potential dangerousness</v>
      </c>
    </row>
    <row r="253" spans="13:13">
      <c r="M253" t="str">
        <v>pedestrian safety</v>
      </c>
    </row>
    <row r="254" spans="13:13">
      <c r="M254" t="str">
        <v>daddy scandals</v>
      </c>
    </row>
    <row r="255" spans="13:13">
      <c r="M255" t="str">
        <v>upsetting trend</v>
      </c>
    </row>
    <row r="256" spans="13:13">
      <c r="M256" t="str">
        <v>course people</v>
      </c>
    </row>
    <row r="257" spans="13:13">
      <c r="M257" t="str">
        <v>dystopian present</v>
      </c>
    </row>
    <row r="258" spans="13:13">
      <c r="M258" t="str">
        <v>american thing</v>
      </c>
    </row>
    <row r="259" spans="13:13">
      <c r="M259" t="str">
        <v>conversation</v>
      </c>
    </row>
    <row r="260" spans="13:13">
      <c r="M260" t="str">
        <v>everyones eyes</v>
      </c>
    </row>
    <row r="261" spans="13:13">
      <c r="M261" t="str">
        <v>american culture</v>
      </c>
    </row>
    <row r="262" spans="13:13">
      <c r="M262" t="str">
        <v>offroading</v>
      </c>
    </row>
    <row r="263" spans="13:13">
      <c r="M263" t="str">
        <v>pedestrian killer</v>
      </c>
    </row>
    <row r="264" spans="13:13">
      <c r="M264" t="str">
        <v>manslaughter</v>
      </c>
    </row>
    <row r="265" spans="13:13">
      <c r="M265" t="str">
        <v>huge security</v>
      </c>
    </row>
    <row r="266" spans="13:13">
      <c r="M266" t="str">
        <v>old people</v>
      </c>
    </row>
    <row r="267" spans="13:13">
      <c r="M267" t="str">
        <v>limitation</v>
      </c>
    </row>
    <row r="268" spans="13:13">
      <c r="M268" t="str">
        <v>reasonable turning</v>
      </c>
    </row>
    <row r="269" spans="13:13">
      <c r="M269" t="str">
        <v>big numbers</v>
      </c>
    </row>
    <row r="270" spans="13:13">
      <c r="M270" t="str">
        <v>blind spot</v>
      </c>
    </row>
    <row r="271" spans="13:13">
      <c r="M271" t="str">
        <v>mass delusion</v>
      </c>
    </row>
    <row r="272" spans="13:13">
      <c r="M272" t="str">
        <v>low standards</v>
      </c>
    </row>
    <row r="273" spans="13:13">
      <c r="M273" t="str">
        <v>unhinged way</v>
      </c>
    </row>
    <row r="274" spans="13:13">
      <c r="M274" t="str">
        <v>new concepts</v>
      </c>
    </row>
    <row r="275" spans="13:13">
      <c r="M275" t="str">
        <v>initial novelty</v>
      </c>
    </row>
    <row r="276" spans="13:13">
      <c r="M276" t="str">
        <v>allah</v>
      </c>
    </row>
    <row r="277" spans="13:13">
      <c r="M277" t="str">
        <v>over focus</v>
      </c>
    </row>
    <row r="278" spans="13:13">
      <c r="M278" t="str">
        <v>street scape</v>
      </c>
    </row>
    <row r="279" spans="13:13">
      <c r="M279" t="str">
        <v>obnoxious groups</v>
      </c>
    </row>
    <row r="280" spans="13:13">
      <c r="M280" t="str">
        <v>passionate hate</v>
      </c>
    </row>
    <row r="281" spans="13:13">
      <c r="M281" t="str">
        <v>drug habit</v>
      </c>
    </row>
    <row r="282" spans="13:13">
      <c r="M282" t="str">
        <v>trend amongst</v>
      </c>
    </row>
    <row r="283" spans="13:13">
      <c r="M283" t="str">
        <v>terrible human</v>
      </c>
    </row>
    <row r="284" spans="13:13">
      <c r="M284" t="str">
        <v>original concept</v>
      </c>
    </row>
    <row r="285" spans="13:13">
      <c r="M285" t="str">
        <v>financial disasters</v>
      </c>
    </row>
    <row r="286" spans="13:13">
      <c r="M286" t="str">
        <v>gun violence</v>
      </c>
    </row>
    <row r="287" spans="13:13">
      <c r="M287" t="str">
        <v>sore thumb</v>
      </c>
    </row>
    <row r="288" spans="13:13">
      <c r="M288" t="str">
        <v>safety recall</v>
      </c>
    </row>
    <row r="289" spans="13:13">
      <c r="M289" t="str">
        <v>safety standards</v>
      </c>
    </row>
    <row r="290" spans="13:13">
      <c r="M290" t="str">
        <v>world nonissue</v>
      </c>
    </row>
    <row r="291" spans="13:13">
      <c r="M291" t="str">
        <v>shitboxes</v>
      </c>
    </row>
    <row r="292" spans="13:13">
      <c r="M292" t="str">
        <v>commitment</v>
      </c>
    </row>
    <row r="293" spans="13:13">
      <c r="M293" t="str">
        <v>major flop</v>
      </c>
    </row>
    <row r="294" spans="13:13">
      <c r="M294" t="str">
        <v>existence</v>
      </c>
    </row>
    <row r="295" spans="13:13">
      <c r="M295" t="str">
        <v>horrible bed</v>
      </c>
    </row>
    <row r="296" spans="13:13">
      <c r="M296" t="str">
        <v>online hate</v>
      </c>
    </row>
    <row r="297" spans="13:13">
      <c r="M297" t="str">
        <v>good speech</v>
      </c>
    </row>
    <row r="298" spans="13:13">
      <c r="M298" t="str">
        <v>terrible viz</v>
      </c>
    </row>
    <row r="299" spans="13:13">
      <c r="M299" t="str">
        <v>safety ratings</v>
      </c>
    </row>
    <row r="300" spans="13:13">
      <c r="M300" t="str">
        <v>life damages</v>
      </c>
    </row>
    <row r="301" spans="13:13">
      <c r="M301" t="str">
        <v>tear downs</v>
      </c>
    </row>
    <row r="302" spans="13:13">
      <c r="M302" t="str">
        <v>risk sucks</v>
      </c>
    </row>
    <row r="303" spans="13:13">
      <c r="M303" t="str">
        <v>peacocking</v>
      </c>
    </row>
    <row r="304" spans="13:13">
      <c r="M304" t="str">
        <v>social experiment</v>
      </c>
    </row>
    <row r="305" spans="13:13">
      <c r="M305" t="str">
        <v>cultural war</v>
      </c>
    </row>
    <row r="306" spans="13:13">
      <c r="M306" t="str">
        <v>vast majority</v>
      </c>
    </row>
    <row r="307" spans="13:13">
      <c r="M307" t="str">
        <v>stupid soda</v>
      </c>
    </row>
    <row r="308" spans="13:13">
      <c r="M308" t="str">
        <v>only advantage</v>
      </c>
    </row>
    <row r="309" spans="13:13">
      <c r="M309" t="str">
        <v>complexity</v>
      </c>
    </row>
    <row r="310" spans="13:13">
      <c r="M310" t="str">
        <v>pedestrian</v>
      </c>
    </row>
    <row r="311" spans="13:13">
      <c r="M311" t="str">
        <v>worse human</v>
      </c>
    </row>
    <row r="312" spans="13:13">
      <c r="M312" t="str">
        <v>novelty fades</v>
      </c>
    </row>
    <row r="313" spans="13:13">
      <c r="M313" t="str">
        <v>other hand</v>
      </c>
    </row>
    <row r="314" spans="13:13">
      <c r="M314" t="str">
        <v>subsequent problem</v>
      </c>
    </row>
    <row r="315" spans="13:13">
      <c r="M315" t="str">
        <v>blind spots</v>
      </c>
    </row>
    <row r="316" spans="13:13">
      <c r="M316" t="str">
        <v>qa side</v>
      </c>
    </row>
    <row r="317" spans="13:13">
      <c r="M317" t="str">
        <v>unrealistic expectations</v>
      </c>
    </row>
    <row r="318" spans="13:13">
      <c r="M318" t="str">
        <v>someone brag</v>
      </c>
    </row>
    <row r="319" spans="13:13">
      <c r="M319" t="str">
        <v>overused term</v>
      </c>
    </row>
    <row r="320" spans="13:13">
      <c r="M320" t="str">
        <v>abject disgust</v>
      </c>
    </row>
    <row r="321" spans="13:13">
      <c r="M321" t="str">
        <v>super informative</v>
      </c>
    </row>
    <row r="322" spans="13:13">
      <c r="M322" t="str">
        <v>shallow human</v>
      </c>
    </row>
    <row r="323" spans="13:13">
      <c r="M323" t="str">
        <v>marketing gimmick</v>
      </c>
    </row>
    <row r="324" spans="13:13">
      <c r="M324" t="str">
        <v>petty narcissist</v>
      </c>
    </row>
    <row r="325" spans="13:13">
      <c r="M325" t="str">
        <v>propaganda machine</v>
      </c>
    </row>
    <row r="326" spans="13:13">
      <c r="M326" t="str">
        <v>poor fitting</v>
      </c>
    </row>
    <row r="327" spans="13:13">
      <c r="M327" t="str">
        <v>fingerprinty something</v>
      </c>
    </row>
    <row r="328" spans="13:13">
      <c r="M328" t="str">
        <v>midlife crisis</v>
      </c>
    </row>
    <row r="329" spans="13:13">
      <c r="M329" t="str">
        <v>white supremacist</v>
      </c>
    </row>
    <row r="330" spans="13:13">
      <c r="M330" t="str">
        <v>safety test</v>
      </c>
    </row>
    <row r="331" spans="13:13">
      <c r="M331" t="str">
        <v>proper race</v>
      </c>
    </row>
    <row r="332" spans="13:13">
      <c r="M332" t="str">
        <v>american stereotypes</v>
      </c>
    </row>
    <row r="333" spans="13:13">
      <c r="M333" t="str">
        <v>eu safety</v>
      </c>
    </row>
    <row r="334" spans="13:13">
      <c r="M334" t="str">
        <v>selfdenying fanboys</v>
      </c>
    </row>
    <row r="335" spans="13:13">
      <c r="M335" t="str">
        <v>biggest sin</v>
      </c>
    </row>
    <row r="336" spans="13:13">
      <c r="M336" t="str">
        <v>defense consideration</v>
      </c>
    </row>
    <row r="337" spans="13:13">
      <c r="M337" t="str">
        <v>safety regulations</v>
      </c>
    </row>
    <row r="338" spans="13:13">
      <c r="M338" t="str">
        <v>security risk</v>
      </c>
    </row>
    <row r="339" spans="13:13">
      <c r="M339" t="str">
        <v>sociopolitical issues</v>
      </c>
    </row>
    <row r="340" spans="13:13">
      <c r="M340" t="str">
        <v>single negative</v>
      </c>
    </row>
    <row r="341" spans="13:13">
      <c r="M341" t="str">
        <v>normal person</v>
      </c>
    </row>
    <row r="342" spans="13:13">
      <c r="M342" t="str">
        <v>restriction</v>
      </c>
    </row>
    <row r="343" spans="13:13">
      <c r="M343" t="str">
        <v>vocal minority</v>
      </c>
    </row>
    <row r="344" spans="13:13">
      <c r="M344" t="str">
        <v>dysfunctional products</v>
      </c>
    </row>
    <row r="345" spans="13:13">
      <c r="M345" t="str">
        <v>stop complaining</v>
      </c>
    </row>
    <row r="346" spans="13:13">
      <c r="M346" t="str">
        <v>true hallmark</v>
      </c>
    </row>
    <row r="347" spans="13:13">
      <c r="M347" t="str">
        <v>more prone</v>
      </c>
    </row>
    <row r="348" spans="13:13">
      <c r="M348" t="str">
        <v>outlandish claims</v>
      </c>
    </row>
    <row r="349" spans="13:13">
      <c r="M349" t="str">
        <v>dystopian future</v>
      </c>
    </row>
    <row r="350" spans="13:13">
      <c r="M350" t="str">
        <v>child labor</v>
      </c>
    </row>
    <row r="351" spans="13:13">
      <c r="M351" t="str">
        <v>bird poop</v>
      </c>
    </row>
    <row r="352" spans="13:13">
      <c r="M352" t="str">
        <v>least race</v>
      </c>
    </row>
    <row r="353" spans="13:13">
      <c r="M353" t="str">
        <v>minor bug</v>
      </c>
    </row>
    <row r="354" spans="13:13">
      <c r="M354" t="str">
        <v>occupant inside</v>
      </c>
    </row>
    <row r="355" spans="13:13">
      <c r="M355" t="str">
        <v>few decades</v>
      </c>
    </row>
    <row r="356" spans="13:13">
      <c r="M356" t="str">
        <v>deceptive marketing</v>
      </c>
    </row>
    <row r="357" spans="13:13">
      <c r="M357" t="str">
        <v>actual information</v>
      </c>
    </row>
    <row r="358" spans="13:13">
      <c r="M358" t="str">
        <v>less coldwarm</v>
      </c>
    </row>
    <row r="359" spans="13:13">
      <c r="M359" t="str">
        <v>safetyergonomic negligence</v>
      </c>
    </row>
    <row r="360" spans="13:13">
      <c r="M360" t="str">
        <v>learned personality</v>
      </c>
    </row>
    <row r="361" spans="13:13">
      <c r="M361" t="str">
        <v>word clever</v>
      </c>
    </row>
    <row r="362" spans="13:13">
      <c r="M362" t="str">
        <v>uncomfortable amount</v>
      </c>
    </row>
    <row r="363" spans="13:13">
      <c r="M363" t="str">
        <v>wellpublicized fallings</v>
      </c>
    </row>
    <row r="364" spans="13:13">
      <c r="M364" t="str">
        <v>solo argument</v>
      </c>
    </row>
    <row r="365" spans="13:13">
      <c r="M365" t="str">
        <v>study things</v>
      </c>
    </row>
    <row r="366" spans="13:13">
      <c r="M366" t="str">
        <v>standard police</v>
      </c>
    </row>
    <row r="367" spans="13:13">
      <c r="M367" t="str">
        <v>scaped altima</v>
      </c>
    </row>
    <row r="368" spans="13:13">
      <c r="M368" t="str">
        <v>due diligence</v>
      </c>
    </row>
    <row r="369" spans="13:13">
      <c r="M369" t="str">
        <v>impact accident</v>
      </c>
    </row>
    <row r="370" spans="13:13">
      <c r="M370" t="str">
        <v>embarrassing imitation</v>
      </c>
    </row>
    <row r="371" spans="13:13">
      <c r="M371" t="str">
        <v>safe citation</v>
      </c>
    </row>
    <row r="372" spans="13:13">
      <c r="M372" t="str">
        <v>crash test</v>
      </c>
    </row>
    <row r="373" spans="13:13">
      <c r="M373" t="str">
        <v>lifethreatening issues</v>
      </c>
    </row>
    <row r="374" spans="13:13">
      <c r="M374" t="str">
        <v>weird discoloration</v>
      </c>
    </row>
    <row r="375" spans="13:13">
      <c r="M375" t="str">
        <v>random problems</v>
      </c>
    </row>
    <row r="376" spans="13:13">
      <c r="M376" t="str">
        <v>pin debacle</v>
      </c>
    </row>
    <row r="377" spans="13:13">
      <c r="M377" t="str">
        <v>terrible ceo</v>
      </c>
    </row>
    <row r="378" spans="13:13">
      <c r="M378" t="str">
        <v>stop coping</v>
      </c>
    </row>
    <row r="379" spans="13:13">
      <c r="M379" t="str">
        <v>stop lights</v>
      </c>
    </row>
    <row r="380" spans="13:13">
      <c r="M380" t="str">
        <v>pedestrian law</v>
      </c>
    </row>
    <row r="381" spans="13:13">
      <c r="M381" t="str">
        <v>exhaust fumes</v>
      </c>
    </row>
    <row r="382" spans="13:13">
      <c r="M382" t="str">
        <v>cosigning elon</v>
      </c>
    </row>
    <row r="383" spans="13:13">
      <c r="M383" t="str">
        <v>minimalist abomination</v>
      </c>
    </row>
    <row r="384" spans="13:13">
      <c r="M384" t="str">
        <v>low views</v>
      </c>
    </row>
    <row r="385" spans="13:13">
      <c r="M385" t="str">
        <v>leftliberals</v>
      </c>
    </row>
    <row r="386" spans="13:13">
      <c r="M386" t="str">
        <v>eye cancer</v>
      </c>
    </row>
    <row r="387" spans="13:13">
      <c r="M387" t="str">
        <v>strange definition</v>
      </c>
    </row>
    <row r="388" spans="13:13">
      <c r="M388" t="str">
        <v>negative reactions</v>
      </c>
    </row>
    <row r="389" spans="13:13">
      <c r="M389" t="str">
        <v>misleading advertisements</v>
      </c>
    </row>
    <row r="390" spans="13:13">
      <c r="M390" t="str">
        <v>vw bug</v>
      </c>
    </row>
    <row r="391" spans="13:13">
      <c r="M391" t="str">
        <v>software bugs</v>
      </c>
    </row>
    <row r="392" spans="13:13">
      <c r="M392" t="str">
        <v>control issues</v>
      </c>
    </row>
    <row r="393" spans="13:13">
      <c r="M393" t="str">
        <v>mfs realizing</v>
      </c>
    </row>
    <row r="394" spans="13:13">
      <c r="M394" t="str">
        <v>gas issues</v>
      </c>
    </row>
    <row r="395" spans="13:13">
      <c r="M395" t="str">
        <v>medical student</v>
      </c>
    </row>
    <row r="396" spans="13:13">
      <c r="M396" t="str">
        <v>own views</v>
      </c>
    </row>
    <row r="397" spans="13:13">
      <c r="M397" t="str">
        <v>couple reliability</v>
      </c>
    </row>
    <row r="398" spans="13:13">
      <c r="M398" t="str">
        <v>performance bugs</v>
      </c>
    </row>
    <row r="399" spans="13:13">
      <c r="M399" t="str">
        <v>durability tests</v>
      </c>
    </row>
    <row r="400" spans="13:13">
      <c r="M400" t="str">
        <v>highquality change</v>
      </c>
    </row>
    <row r="401" spans="13:13">
      <c r="M401" t="str">
        <v>adopter issues</v>
      </c>
    </row>
    <row r="402" spans="13:13">
      <c r="M402" t="str">
        <v>hydrolic issues</v>
      </c>
    </row>
    <row r="403" spans="13:13">
      <c r="M403" t="str">
        <v>sycophantic behavior</v>
      </c>
    </row>
    <row r="404" spans="13:13">
      <c r="M404">
        <v>0</v>
      </c>
    </row>
    <row r="405" spans="13:13">
      <c r="M405">
        <v>0</v>
      </c>
    </row>
    <row r="406" spans="13:13">
      <c r="M406">
        <v>0</v>
      </c>
    </row>
    <row r="407" spans="13:13">
      <c r="M407">
        <v>0</v>
      </c>
    </row>
    <row r="408" spans="13:13">
      <c r="M408">
        <v>0</v>
      </c>
    </row>
    <row r="409" spans="13:13">
      <c r="M409">
        <v>0</v>
      </c>
    </row>
    <row r="410" spans="13:13">
      <c r="M410">
        <v>0</v>
      </c>
    </row>
    <row r="411" spans="13:13">
      <c r="M411">
        <v>0</v>
      </c>
    </row>
    <row r="412" spans="13:13">
      <c r="M412">
        <v>0</v>
      </c>
    </row>
    <row r="413" spans="13:13">
      <c r="M413">
        <v>0</v>
      </c>
    </row>
    <row r="414" spans="13:13">
      <c r="M414">
        <v>0</v>
      </c>
    </row>
    <row r="415" spans="13:13">
      <c r="M415">
        <v>0</v>
      </c>
    </row>
    <row r="416" spans="13:13">
      <c r="M416">
        <v>0</v>
      </c>
    </row>
    <row r="417" spans="13:13">
      <c r="M417">
        <v>0</v>
      </c>
    </row>
    <row r="418" spans="13:13">
      <c r="M418">
        <v>0</v>
      </c>
    </row>
    <row r="419" spans="13:13">
      <c r="M419">
        <v>0</v>
      </c>
    </row>
    <row r="420" spans="13:13">
      <c r="M420">
        <v>0</v>
      </c>
    </row>
    <row r="421" spans="13:13">
      <c r="M421">
        <v>0</v>
      </c>
    </row>
    <row r="422" spans="13:13">
      <c r="M422">
        <v>0</v>
      </c>
    </row>
    <row r="423" spans="13:13">
      <c r="M423">
        <v>0</v>
      </c>
    </row>
    <row r="424" spans="13:13">
      <c r="M424">
        <v>0</v>
      </c>
    </row>
    <row r="425" spans="13:13">
      <c r="M425">
        <v>0</v>
      </c>
    </row>
    <row r="426" spans="13:13">
      <c r="M426">
        <v>0</v>
      </c>
    </row>
    <row r="427" spans="13:13">
      <c r="M427">
        <v>0</v>
      </c>
    </row>
    <row r="428" spans="13:13">
      <c r="M428">
        <v>0</v>
      </c>
    </row>
    <row r="429" spans="13:13">
      <c r="M429">
        <v>0</v>
      </c>
    </row>
    <row r="430" spans="13:13">
      <c r="M430">
        <v>0</v>
      </c>
    </row>
    <row r="431" spans="13:13">
      <c r="M431">
        <v>0</v>
      </c>
    </row>
    <row r="432" spans="13:13">
      <c r="M432">
        <v>0</v>
      </c>
    </row>
    <row r="433" spans="13:13">
      <c r="M433">
        <v>0</v>
      </c>
    </row>
    <row r="434" spans="13:13">
      <c r="M434">
        <v>0</v>
      </c>
    </row>
    <row r="435" spans="13:13">
      <c r="M435">
        <v>0</v>
      </c>
    </row>
    <row r="436" spans="13:13">
      <c r="M436">
        <v>0</v>
      </c>
    </row>
    <row r="437" spans="13:13">
      <c r="M437">
        <v>0</v>
      </c>
    </row>
    <row r="438" spans="13:13">
      <c r="M438">
        <v>0</v>
      </c>
    </row>
    <row r="439" spans="13:13">
      <c r="M439">
        <v>0</v>
      </c>
    </row>
    <row r="440" spans="13:13">
      <c r="M440">
        <v>0</v>
      </c>
    </row>
    <row r="441" spans="13:13">
      <c r="M441">
        <v>0</v>
      </c>
    </row>
    <row r="442" spans="13:13">
      <c r="M442">
        <v>0</v>
      </c>
    </row>
    <row r="443" spans="13:13">
      <c r="M443">
        <v>0</v>
      </c>
    </row>
    <row r="444" spans="13:13">
      <c r="M444">
        <v>0</v>
      </c>
    </row>
    <row r="445" spans="13:13">
      <c r="M445">
        <v>0</v>
      </c>
    </row>
    <row r="446" spans="13:13">
      <c r="M446">
        <v>0</v>
      </c>
    </row>
    <row r="447" spans="13:13">
      <c r="M447">
        <v>0</v>
      </c>
    </row>
    <row r="448" spans="13:13">
      <c r="M448">
        <v>0</v>
      </c>
    </row>
    <row r="449" spans="13:13">
      <c r="M449">
        <v>0</v>
      </c>
    </row>
    <row r="450" spans="13:13">
      <c r="M450">
        <v>0</v>
      </c>
    </row>
    <row r="451" spans="13:13">
      <c r="M451">
        <v>0</v>
      </c>
    </row>
    <row r="452" spans="13:13">
      <c r="M452">
        <v>0</v>
      </c>
    </row>
    <row r="453" spans="13:13">
      <c r="M453">
        <v>0</v>
      </c>
    </row>
    <row r="454" spans="13:13">
      <c r="M454">
        <v>0</v>
      </c>
    </row>
    <row r="455" spans="13:13">
      <c r="M455">
        <v>0</v>
      </c>
    </row>
    <row r="456" spans="13:13">
      <c r="M456">
        <v>0</v>
      </c>
    </row>
    <row r="457" spans="13:13">
      <c r="M457">
        <v>0</v>
      </c>
    </row>
    <row r="458" spans="13:13">
      <c r="M458">
        <v>0</v>
      </c>
    </row>
    <row r="459" spans="13:13">
      <c r="M459">
        <v>0</v>
      </c>
    </row>
    <row r="460" spans="13:13">
      <c r="M460">
        <v>0</v>
      </c>
    </row>
    <row r="461" spans="13:13">
      <c r="M461">
        <v>0</v>
      </c>
    </row>
    <row r="462" spans="13:13">
      <c r="M462">
        <v>0</v>
      </c>
    </row>
    <row r="463" spans="13:13">
      <c r="M463">
        <v>0</v>
      </c>
    </row>
    <row r="464" spans="13:13">
      <c r="M464">
        <v>0</v>
      </c>
    </row>
    <row r="465" spans="13:13">
      <c r="M465">
        <v>0</v>
      </c>
    </row>
    <row r="466" spans="13:13">
      <c r="M466">
        <v>0</v>
      </c>
    </row>
    <row r="467" spans="13:13">
      <c r="M467">
        <v>0</v>
      </c>
    </row>
    <row r="468" spans="13:13">
      <c r="M468">
        <v>0</v>
      </c>
    </row>
    <row r="469" spans="13:13">
      <c r="M469">
        <v>0</v>
      </c>
    </row>
    <row r="470" spans="13:13">
      <c r="M470">
        <v>0</v>
      </c>
    </row>
    <row r="471" spans="13:13">
      <c r="M471">
        <v>0</v>
      </c>
    </row>
    <row r="472" spans="13:13">
      <c r="M472">
        <v>0</v>
      </c>
    </row>
    <row r="473" spans="13:13">
      <c r="M473">
        <v>0</v>
      </c>
    </row>
    <row r="474" spans="13:13">
      <c r="M474">
        <v>0</v>
      </c>
    </row>
    <row r="475" spans="13:13">
      <c r="M475">
        <v>0</v>
      </c>
    </row>
    <row r="476" spans="13:13">
      <c r="M476">
        <v>0</v>
      </c>
    </row>
    <row r="477" spans="13:13">
      <c r="M477">
        <v>0</v>
      </c>
    </row>
    <row r="478" spans="13:13">
      <c r="M478">
        <v>0</v>
      </c>
    </row>
    <row r="479" spans="13:13">
      <c r="M479">
        <v>0</v>
      </c>
    </row>
    <row r="480" spans="13:13">
      <c r="M480">
        <v>0</v>
      </c>
    </row>
    <row r="481" spans="13:13">
      <c r="M481">
        <v>0</v>
      </c>
    </row>
    <row r="482" spans="13:13">
      <c r="M482">
        <v>0</v>
      </c>
    </row>
    <row r="483" spans="13:13">
      <c r="M483">
        <v>0</v>
      </c>
    </row>
    <row r="484" spans="13:13">
      <c r="M484">
        <v>0</v>
      </c>
    </row>
    <row r="485" spans="13:13">
      <c r="M485">
        <v>0</v>
      </c>
    </row>
    <row r="486" spans="13:13">
      <c r="M486">
        <v>0</v>
      </c>
    </row>
    <row r="487" spans="13:13">
      <c r="M487">
        <v>0</v>
      </c>
    </row>
    <row r="488" spans="13:13">
      <c r="M488">
        <v>0</v>
      </c>
    </row>
    <row r="489" spans="13:13">
      <c r="M489">
        <v>0</v>
      </c>
    </row>
    <row r="490" spans="13:13">
      <c r="M490">
        <v>0</v>
      </c>
    </row>
    <row r="491" spans="13:13">
      <c r="M491">
        <v>0</v>
      </c>
    </row>
    <row r="492" spans="13:13">
      <c r="M492">
        <v>0</v>
      </c>
    </row>
    <row r="493" spans="13:13">
      <c r="M493">
        <v>0</v>
      </c>
    </row>
    <row r="494" spans="13:13">
      <c r="M494">
        <v>0</v>
      </c>
    </row>
    <row r="495" spans="13:13">
      <c r="M495">
        <v>0</v>
      </c>
    </row>
    <row r="496" spans="13:13">
      <c r="M496">
        <v>0</v>
      </c>
    </row>
    <row r="497" spans="13:13">
      <c r="M497">
        <v>0</v>
      </c>
    </row>
    <row r="498" spans="13:13">
      <c r="M498">
        <v>0</v>
      </c>
    </row>
    <row r="499" spans="13:13">
      <c r="M499">
        <v>0</v>
      </c>
    </row>
    <row r="500" spans="13:13">
      <c r="M500">
        <v>0</v>
      </c>
    </row>
    <row r="501" spans="13:13">
      <c r="M501">
        <v>0</v>
      </c>
    </row>
    <row r="502" spans="13:13">
      <c r="M502">
        <v>0</v>
      </c>
    </row>
    <row r="503" spans="13:13">
      <c r="M503">
        <v>0</v>
      </c>
    </row>
    <row r="504" spans="13:13">
      <c r="M504">
        <v>0</v>
      </c>
    </row>
    <row r="505" spans="13:13">
      <c r="M505">
        <v>0</v>
      </c>
    </row>
    <row r="506" spans="13:13">
      <c r="M506">
        <v>0</v>
      </c>
    </row>
    <row r="507" spans="13:13">
      <c r="M507">
        <v>0</v>
      </c>
    </row>
    <row r="508" spans="13:13">
      <c r="M508">
        <v>0</v>
      </c>
    </row>
    <row r="509" spans="13:13">
      <c r="M509">
        <v>0</v>
      </c>
    </row>
    <row r="510" spans="13:13">
      <c r="M510">
        <v>0</v>
      </c>
    </row>
    <row r="511" spans="13:13">
      <c r="M511">
        <v>0</v>
      </c>
    </row>
    <row r="512" spans="13:13">
      <c r="M512">
        <v>0</v>
      </c>
    </row>
    <row r="513" spans="13:13">
      <c r="M513">
        <v>0</v>
      </c>
    </row>
    <row r="514" spans="13:13">
      <c r="M514">
        <v>0</v>
      </c>
    </row>
    <row r="515" spans="13:13">
      <c r="M515">
        <v>0</v>
      </c>
    </row>
    <row r="516" spans="13:13">
      <c r="M516">
        <v>0</v>
      </c>
    </row>
    <row r="517" spans="13:13">
      <c r="M517">
        <v>0</v>
      </c>
    </row>
    <row r="518" spans="13:13">
      <c r="M518">
        <v>0</v>
      </c>
    </row>
    <row r="519" spans="13:13">
      <c r="M519">
        <v>0</v>
      </c>
    </row>
    <row r="520" spans="13:13">
      <c r="M520">
        <v>0</v>
      </c>
    </row>
    <row r="521" spans="13:13">
      <c r="M521">
        <v>0</v>
      </c>
    </row>
    <row r="522" spans="13:13">
      <c r="M522">
        <v>0</v>
      </c>
    </row>
    <row r="523" spans="13:13">
      <c r="M523">
        <v>0</v>
      </c>
    </row>
    <row r="524" spans="13:13">
      <c r="M524">
        <v>0</v>
      </c>
    </row>
    <row r="525" spans="13:13">
      <c r="M525">
        <v>0</v>
      </c>
    </row>
    <row r="526" spans="13:13">
      <c r="M526">
        <v>0</v>
      </c>
    </row>
    <row r="527" spans="13:13">
      <c r="M527">
        <v>0</v>
      </c>
    </row>
    <row r="528" spans="13:13">
      <c r="M528">
        <v>0</v>
      </c>
    </row>
    <row r="529" spans="13:13">
      <c r="M529">
        <v>0</v>
      </c>
    </row>
    <row r="530" spans="13:13">
      <c r="M530">
        <v>0</v>
      </c>
    </row>
    <row r="531" spans="13:13">
      <c r="M531">
        <v>0</v>
      </c>
    </row>
    <row r="532" spans="13:13">
      <c r="M532">
        <v>0</v>
      </c>
    </row>
    <row r="533" spans="13:13">
      <c r="M533">
        <v>0</v>
      </c>
    </row>
    <row r="534" spans="13:13">
      <c r="M534">
        <v>0</v>
      </c>
    </row>
    <row r="535" spans="13:13">
      <c r="M535">
        <v>0</v>
      </c>
    </row>
    <row r="536" spans="13:13">
      <c r="M536">
        <v>0</v>
      </c>
    </row>
    <row r="537" spans="13:13">
      <c r="M537">
        <v>0</v>
      </c>
    </row>
    <row r="538" spans="13:13">
      <c r="M538">
        <v>0</v>
      </c>
    </row>
    <row r="539" spans="13:13">
      <c r="M539">
        <v>0</v>
      </c>
    </row>
    <row r="540" spans="13:13">
      <c r="M540">
        <v>0</v>
      </c>
    </row>
    <row r="541" spans="13:13">
      <c r="M541">
        <v>0</v>
      </c>
    </row>
    <row r="542" spans="13:13">
      <c r="M542">
        <v>0</v>
      </c>
    </row>
    <row r="543" spans="13:13">
      <c r="M543">
        <v>0</v>
      </c>
    </row>
    <row r="544" spans="13:13">
      <c r="M544">
        <v>0</v>
      </c>
    </row>
    <row r="545" spans="13:13">
      <c r="M545">
        <v>0</v>
      </c>
    </row>
    <row r="546" spans="13:13">
      <c r="M546">
        <v>0</v>
      </c>
    </row>
    <row r="547" spans="13:13">
      <c r="M547">
        <v>0</v>
      </c>
    </row>
    <row r="548" spans="13:13">
      <c r="M548">
        <v>0</v>
      </c>
    </row>
    <row r="549" spans="13:13">
      <c r="M549">
        <v>0</v>
      </c>
    </row>
    <row r="550" spans="13:13">
      <c r="M550">
        <v>0</v>
      </c>
    </row>
    <row r="551" spans="13:13">
      <c r="M551">
        <v>0</v>
      </c>
    </row>
    <row r="552" spans="13:13">
      <c r="M552">
        <v>0</v>
      </c>
    </row>
    <row r="553" spans="13:13">
      <c r="M553">
        <v>0</v>
      </c>
    </row>
    <row r="554" spans="13:13">
      <c r="M554">
        <v>0</v>
      </c>
    </row>
    <row r="555" spans="13:13">
      <c r="M555">
        <v>0</v>
      </c>
    </row>
    <row r="556" spans="13:13">
      <c r="M556">
        <v>0</v>
      </c>
    </row>
    <row r="557" spans="13:13">
      <c r="M557">
        <v>0</v>
      </c>
    </row>
    <row r="558" spans="13:13">
      <c r="M558">
        <v>0</v>
      </c>
    </row>
    <row r="559" spans="13:13">
      <c r="M559">
        <v>0</v>
      </c>
    </row>
    <row r="560" spans="13:13">
      <c r="M560">
        <v>0</v>
      </c>
    </row>
    <row r="561" spans="13:13">
      <c r="M561">
        <v>0</v>
      </c>
    </row>
    <row r="562" spans="13:13">
      <c r="M562">
        <v>0</v>
      </c>
    </row>
    <row r="563" spans="13:13">
      <c r="M563">
        <v>0</v>
      </c>
    </row>
    <row r="564" spans="13:13">
      <c r="M564">
        <v>0</v>
      </c>
    </row>
    <row r="565" spans="13:13">
      <c r="M565">
        <v>0</v>
      </c>
    </row>
    <row r="566" spans="13:13">
      <c r="M566">
        <v>0</v>
      </c>
    </row>
    <row r="567" spans="13:13">
      <c r="M567">
        <v>0</v>
      </c>
    </row>
    <row r="568" spans="13:13">
      <c r="M568">
        <v>0</v>
      </c>
    </row>
    <row r="569" spans="13:13">
      <c r="M569">
        <v>0</v>
      </c>
    </row>
    <row r="570" spans="13:13">
      <c r="M570">
        <v>0</v>
      </c>
    </row>
    <row r="571" spans="13:13">
      <c r="M571">
        <v>0</v>
      </c>
    </row>
    <row r="572" spans="13:13">
      <c r="M572">
        <v>0</v>
      </c>
    </row>
    <row r="573" spans="13:13">
      <c r="M573">
        <v>0</v>
      </c>
    </row>
    <row r="574" spans="13:13">
      <c r="M574">
        <v>0</v>
      </c>
    </row>
    <row r="575" spans="13:13">
      <c r="M575">
        <v>0</v>
      </c>
    </row>
    <row r="576" spans="13:13">
      <c r="M576">
        <v>0</v>
      </c>
    </row>
    <row r="577" spans="13:13">
      <c r="M577">
        <v>0</v>
      </c>
    </row>
    <row r="578" spans="13:13">
      <c r="M578">
        <v>0</v>
      </c>
    </row>
    <row r="579" spans="13:13">
      <c r="M579">
        <v>0</v>
      </c>
    </row>
    <row r="580" spans="13:13">
      <c r="M580">
        <v>0</v>
      </c>
    </row>
    <row r="581" spans="13:13">
      <c r="M581">
        <v>0</v>
      </c>
    </row>
    <row r="582" spans="13:13">
      <c r="M582">
        <v>0</v>
      </c>
    </row>
    <row r="583" spans="13:13">
      <c r="M583">
        <v>0</v>
      </c>
    </row>
    <row r="584" spans="13:13">
      <c r="M584">
        <v>0</v>
      </c>
    </row>
    <row r="585" spans="13:13">
      <c r="M585">
        <v>0</v>
      </c>
    </row>
    <row r="586" spans="13:13">
      <c r="M586">
        <v>0</v>
      </c>
    </row>
    <row r="587" spans="13:13">
      <c r="M587">
        <v>0</v>
      </c>
    </row>
    <row r="588" spans="13:13">
      <c r="M588">
        <v>0</v>
      </c>
    </row>
    <row r="589" spans="13:13">
      <c r="M589">
        <v>0</v>
      </c>
    </row>
    <row r="590" spans="13:13">
      <c r="M590">
        <v>0</v>
      </c>
    </row>
    <row r="591" spans="13:13">
      <c r="M591">
        <v>0</v>
      </c>
    </row>
    <row r="592" spans="13:13">
      <c r="M592">
        <v>0</v>
      </c>
    </row>
    <row r="593" spans="13:13">
      <c r="M593">
        <v>0</v>
      </c>
    </row>
    <row r="594" spans="13:13">
      <c r="M594">
        <v>0</v>
      </c>
    </row>
    <row r="595" spans="13:13">
      <c r="M595">
        <v>0</v>
      </c>
    </row>
    <row r="596" spans="13:13">
      <c r="M596">
        <v>0</v>
      </c>
    </row>
    <row r="597" spans="13:13">
      <c r="M597">
        <v>0</v>
      </c>
    </row>
    <row r="598" spans="13:13">
      <c r="M598">
        <v>0</v>
      </c>
    </row>
    <row r="599" spans="13:13">
      <c r="M599">
        <v>0</v>
      </c>
    </row>
    <row r="600" spans="13:13">
      <c r="M600">
        <v>0</v>
      </c>
    </row>
    <row r="601" spans="13:13">
      <c r="M601">
        <v>0</v>
      </c>
    </row>
    <row r="602" spans="13:13">
      <c r="M602">
        <v>0</v>
      </c>
    </row>
    <row r="603" spans="13:13">
      <c r="M603">
        <v>0</v>
      </c>
    </row>
    <row r="604" spans="13:13">
      <c r="M604">
        <v>0</v>
      </c>
    </row>
    <row r="605" spans="13:13">
      <c r="M605">
        <v>0</v>
      </c>
    </row>
    <row r="606" spans="13:13">
      <c r="M606">
        <v>0</v>
      </c>
    </row>
    <row r="607" spans="13:13">
      <c r="M607">
        <v>0</v>
      </c>
    </row>
    <row r="608" spans="13:13">
      <c r="M608">
        <v>0</v>
      </c>
    </row>
    <row r="609" spans="13:13">
      <c r="M609">
        <v>0</v>
      </c>
    </row>
    <row r="610" spans="13:13">
      <c r="M610">
        <v>0</v>
      </c>
    </row>
    <row r="611" spans="13:13">
      <c r="M611">
        <v>0</v>
      </c>
    </row>
    <row r="612" spans="13:13">
      <c r="M612">
        <v>0</v>
      </c>
    </row>
    <row r="613" spans="13:13">
      <c r="M613">
        <v>0</v>
      </c>
    </row>
    <row r="614" spans="13:13">
      <c r="M614">
        <v>0</v>
      </c>
    </row>
    <row r="615" spans="13:13">
      <c r="M615">
        <v>0</v>
      </c>
    </row>
    <row r="616" spans="13:13">
      <c r="M616">
        <v>0</v>
      </c>
    </row>
    <row r="617" spans="13:13">
      <c r="M617">
        <v>0</v>
      </c>
    </row>
    <row r="618" spans="13:13">
      <c r="M618">
        <v>0</v>
      </c>
    </row>
    <row r="619" spans="13:13">
      <c r="M619">
        <v>0</v>
      </c>
    </row>
    <row r="620" spans="13:13">
      <c r="M620">
        <v>0</v>
      </c>
    </row>
    <row r="621" spans="13:13">
      <c r="M621">
        <v>0</v>
      </c>
    </row>
    <row r="622" spans="13:13">
      <c r="M622">
        <v>0</v>
      </c>
    </row>
    <row r="623" spans="13:13">
      <c r="M623">
        <v>0</v>
      </c>
    </row>
    <row r="624" spans="13:13">
      <c r="M624">
        <v>0</v>
      </c>
    </row>
    <row r="625" spans="13:13">
      <c r="M625">
        <v>0</v>
      </c>
    </row>
    <row r="626" spans="13:13">
      <c r="M626">
        <v>0</v>
      </c>
    </row>
    <row r="627" spans="13:13">
      <c r="M627">
        <v>0</v>
      </c>
    </row>
    <row r="628" spans="13:13">
      <c r="M628">
        <v>0</v>
      </c>
    </row>
    <row r="629" spans="13:13">
      <c r="M629">
        <v>0</v>
      </c>
    </row>
    <row r="630" spans="13:13">
      <c r="M630">
        <v>0</v>
      </c>
    </row>
    <row r="631" spans="13:13">
      <c r="M631">
        <v>0</v>
      </c>
    </row>
    <row r="632" spans="13:13">
      <c r="M632">
        <v>0</v>
      </c>
    </row>
    <row r="633" spans="13:13">
      <c r="M633">
        <v>0</v>
      </c>
    </row>
    <row r="634" spans="13:13">
      <c r="M634">
        <v>0</v>
      </c>
    </row>
    <row r="635" spans="13:13">
      <c r="M635">
        <v>0</v>
      </c>
    </row>
    <row r="636" spans="13:13">
      <c r="M636">
        <v>0</v>
      </c>
    </row>
    <row r="637" spans="13:13">
      <c r="M637">
        <v>0</v>
      </c>
    </row>
    <row r="638" spans="13:13">
      <c r="M638">
        <v>0</v>
      </c>
    </row>
    <row r="639" spans="13:13">
      <c r="M639">
        <v>0</v>
      </c>
    </row>
    <row r="640" spans="13:13">
      <c r="M640">
        <v>0</v>
      </c>
    </row>
    <row r="641" spans="13:13">
      <c r="M641">
        <v>0</v>
      </c>
    </row>
    <row r="642" spans="13:13">
      <c r="M642">
        <v>0</v>
      </c>
    </row>
    <row r="643" spans="13:13">
      <c r="M643">
        <v>0</v>
      </c>
    </row>
    <row r="644" spans="13:13">
      <c r="M644">
        <v>0</v>
      </c>
    </row>
    <row r="645" spans="13:13">
      <c r="M645">
        <v>0</v>
      </c>
    </row>
    <row r="646" spans="13:13">
      <c r="M646">
        <v>0</v>
      </c>
    </row>
    <row r="647" spans="13:13">
      <c r="M647">
        <v>0</v>
      </c>
    </row>
    <row r="648" spans="13:13">
      <c r="M648">
        <v>0</v>
      </c>
    </row>
    <row r="649" spans="13:13">
      <c r="M649">
        <v>0</v>
      </c>
    </row>
    <row r="650" spans="13:13">
      <c r="M650">
        <v>0</v>
      </c>
    </row>
    <row r="651" spans="13:13">
      <c r="M651">
        <v>0</v>
      </c>
    </row>
    <row r="652" spans="13:13">
      <c r="M652">
        <v>0</v>
      </c>
    </row>
    <row r="653" spans="13:13">
      <c r="M653">
        <v>0</v>
      </c>
    </row>
    <row r="654" spans="13:13">
      <c r="M654">
        <v>0</v>
      </c>
    </row>
    <row r="655" spans="13:13">
      <c r="M655">
        <v>0</v>
      </c>
    </row>
    <row r="656" spans="13:13">
      <c r="M656">
        <v>0</v>
      </c>
    </row>
    <row r="657" spans="13:13">
      <c r="M657">
        <v>0</v>
      </c>
    </row>
    <row r="658" spans="13:13">
      <c r="M658">
        <v>0</v>
      </c>
    </row>
    <row r="659" spans="13:13">
      <c r="M659">
        <v>0</v>
      </c>
    </row>
    <row r="660" spans="13:13">
      <c r="M660">
        <v>0</v>
      </c>
    </row>
    <row r="661" spans="13:13">
      <c r="M661">
        <v>0</v>
      </c>
    </row>
    <row r="662" spans="13:13">
      <c r="M662">
        <v>0</v>
      </c>
    </row>
    <row r="663" spans="13:13">
      <c r="M663">
        <v>0</v>
      </c>
    </row>
    <row r="664" spans="13:13">
      <c r="M664">
        <v>0</v>
      </c>
    </row>
    <row r="665" spans="13:13">
      <c r="M665">
        <v>0</v>
      </c>
    </row>
    <row r="666" spans="13:13">
      <c r="M666">
        <v>0</v>
      </c>
    </row>
    <row r="667" spans="13:13">
      <c r="M667">
        <v>0</v>
      </c>
    </row>
    <row r="668" spans="13:13">
      <c r="M668">
        <v>0</v>
      </c>
    </row>
    <row r="669" spans="13:13">
      <c r="M669">
        <v>0</v>
      </c>
    </row>
    <row r="670" spans="13:13">
      <c r="M670">
        <v>0</v>
      </c>
    </row>
    <row r="671" spans="13:13">
      <c r="M671">
        <v>0</v>
      </c>
    </row>
    <row r="672" spans="13:13">
      <c r="M672">
        <v>0</v>
      </c>
    </row>
    <row r="673" spans="13:13">
      <c r="M673">
        <v>0</v>
      </c>
    </row>
    <row r="674" spans="13:13">
      <c r="M674">
        <v>0</v>
      </c>
    </row>
    <row r="675" spans="13:13">
      <c r="M675">
        <v>0</v>
      </c>
    </row>
    <row r="676" spans="13:13">
      <c r="M676">
        <v>0</v>
      </c>
    </row>
    <row r="677" spans="13:13">
      <c r="M677">
        <v>0</v>
      </c>
    </row>
  </sheetData>
  <conditionalFormatting sqref="AD8:AD18">
    <cfRule type="dataBar" priority="9">
      <dataBar>
        <cfvo type="num" val="$AA$10"/>
        <cfvo type="num" val="$AA$9"/>
        <color rgb="FF63C384"/>
      </dataBar>
      <extLst>
        <ext xmlns:x14="http://schemas.microsoft.com/office/spreadsheetml/2009/9/main" uri="{B025F937-C7B1-47D3-B67F-A62EFF666E3E}">
          <x14:id>{509872A0-A649-4007-8598-B9DBA98FD83D}</x14:id>
        </ext>
      </extLst>
    </cfRule>
  </conditionalFormatting>
  <conditionalFormatting sqref="AE8:AE17">
    <cfRule type="dataBar" priority="10">
      <dataBar>
        <cfvo type="num" val="$AA$10"/>
        <cfvo type="num" val="$AA$9"/>
        <color rgb="FFFFB628"/>
      </dataBar>
      <extLst>
        <ext xmlns:x14="http://schemas.microsoft.com/office/spreadsheetml/2009/9/main" uri="{B025F937-C7B1-47D3-B67F-A62EFF666E3E}">
          <x14:id>{DE51D0EB-6311-4780-89DE-95EE228D2AEC}</x14:id>
        </ext>
      </extLst>
    </cfRule>
  </conditionalFormatting>
  <conditionalFormatting sqref="AF8:AF17">
    <cfRule type="dataBar" priority="11">
      <dataBar>
        <cfvo type="num" val="$AA$10"/>
        <cfvo type="num" val="$AA$9"/>
        <color rgb="FFD6007B"/>
      </dataBar>
      <extLst>
        <ext xmlns:x14="http://schemas.microsoft.com/office/spreadsheetml/2009/9/main" uri="{B025F937-C7B1-47D3-B67F-A62EFF666E3E}">
          <x14:id>{7508AD06-1D0D-44CB-8F62-E4AEBD821256}</x14:id>
        </ext>
      </extLst>
    </cfRule>
  </conditionalFormatting>
  <conditionalFormatting sqref="AG8:AG17">
    <cfRule type="dataBar" priority="12">
      <dataBar>
        <cfvo type="num" val="$AA$10"/>
        <cfvo type="num" val="$AA$9"/>
        <color rgb="FF008AEF"/>
      </dataBar>
      <extLst>
        <ext xmlns:x14="http://schemas.microsoft.com/office/spreadsheetml/2009/9/main" uri="{B025F937-C7B1-47D3-B67F-A62EFF666E3E}">
          <x14:id>{CF07725D-D577-46D9-A339-7042A2FB2B0D}</x14:id>
        </ext>
      </extLst>
    </cfRule>
  </conditionalFormatting>
  <dataValidations disablePrompts="1" count="1">
    <dataValidation type="date" operator="greaterThanOrEqual" allowBlank="1" showInputMessage="1" showErrorMessage="1" sqref="E7" xr:uid="{D21961E9-7550-4AC0-90AF-C6A962DCED33}">
      <formula1>$D$7</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509872A0-A649-4007-8598-B9DBA98FD83D}">
            <x14:dataBar minLength="0" maxLength="100" border="1" negativeBarBorderColorSameAsPositive="0">
              <x14:cfvo type="num">
                <xm:f>$AA$10</xm:f>
              </x14:cfvo>
              <x14:cfvo type="num">
                <xm:f>$AA$9</xm:f>
              </x14:cfvo>
              <x14:borderColor rgb="FF63C384"/>
              <x14:negativeFillColor rgb="FFFF0000"/>
              <x14:negativeBorderColor rgb="FFFF0000"/>
              <x14:axisColor rgb="FF000000"/>
            </x14:dataBar>
          </x14:cfRule>
          <xm:sqref>AD8:AD18</xm:sqref>
        </x14:conditionalFormatting>
        <x14:conditionalFormatting xmlns:xm="http://schemas.microsoft.com/office/excel/2006/main">
          <x14:cfRule type="dataBar" id="{DE51D0EB-6311-4780-89DE-95EE228D2AEC}">
            <x14:dataBar minLength="0" maxLength="100" border="1" negativeBarBorderColorSameAsPositive="0">
              <x14:cfvo type="num">
                <xm:f>$AA$10</xm:f>
              </x14:cfvo>
              <x14:cfvo type="num">
                <xm:f>$AA$9</xm:f>
              </x14:cfvo>
              <x14:borderColor rgb="FFFFB628"/>
              <x14:negativeFillColor rgb="FFFF0000"/>
              <x14:negativeBorderColor rgb="FFFF0000"/>
              <x14:axisColor rgb="FF000000"/>
            </x14:dataBar>
          </x14:cfRule>
          <xm:sqref>AE8:AE17</xm:sqref>
        </x14:conditionalFormatting>
        <x14:conditionalFormatting xmlns:xm="http://schemas.microsoft.com/office/excel/2006/main">
          <x14:cfRule type="dataBar" id="{7508AD06-1D0D-44CB-8F62-E4AEBD821256}">
            <x14:dataBar minLength="0" maxLength="100" border="1" negativeBarBorderColorSameAsPositive="0">
              <x14:cfvo type="num">
                <xm:f>$AA$10</xm:f>
              </x14:cfvo>
              <x14:cfvo type="num">
                <xm:f>$AA$9</xm:f>
              </x14:cfvo>
              <x14:borderColor rgb="FFD6007B"/>
              <x14:negativeFillColor rgb="FFFF0000"/>
              <x14:negativeBorderColor rgb="FFFF0000"/>
              <x14:axisColor rgb="FF000000"/>
            </x14:dataBar>
          </x14:cfRule>
          <xm:sqref>AF8:AF17</xm:sqref>
        </x14:conditionalFormatting>
        <x14:conditionalFormatting xmlns:xm="http://schemas.microsoft.com/office/excel/2006/main">
          <x14:cfRule type="dataBar" id="{CF07725D-D577-46D9-A339-7042A2FB2B0D}">
            <x14:dataBar minLength="0" maxLength="100" border="1" negativeBarBorderColorSameAsPositive="0">
              <x14:cfvo type="num">
                <xm:f>$AA$10</xm:f>
              </x14:cfvo>
              <x14:cfvo type="num">
                <xm:f>$AA$9</xm:f>
              </x14:cfvo>
              <x14:borderColor rgb="FF008AEF"/>
              <x14:negativeFillColor rgb="FFFF0000"/>
              <x14:negativeBorderColor rgb="FFFF0000"/>
              <x14:axisColor rgb="FF000000"/>
            </x14:dataBar>
          </x14:cfRule>
          <xm:sqref>AG8:AG17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F1B2E-E9C4-48D3-83D3-C908C024BF66}">
  <dimension ref="A1:T4007"/>
  <sheetViews>
    <sheetView zoomScale="90" workbookViewId="0">
      <selection activeCell="A3" sqref="A3:H4007"/>
    </sheetView>
  </sheetViews>
  <sheetFormatPr defaultRowHeight="14.4"/>
  <cols>
    <col min="1" max="1" width="21.33203125" customWidth="1"/>
    <col min="2" max="2" width="15.44140625" style="7" customWidth="1"/>
    <col min="3" max="3" width="15.21875" customWidth="1"/>
    <col min="4" max="4" width="16.5546875" customWidth="1"/>
    <col min="6" max="6" width="9.44140625" customWidth="1"/>
    <col min="12" max="12" width="22.21875" customWidth="1"/>
    <col min="13" max="13" width="13.44140625" customWidth="1"/>
    <col min="14" max="14" width="21.6640625" customWidth="1"/>
    <col min="15" max="15" width="17.88671875" customWidth="1"/>
    <col min="16" max="16" width="28" customWidth="1"/>
    <col min="17" max="17" width="17.44140625" customWidth="1"/>
    <col min="18" max="18" width="15.44140625" customWidth="1"/>
    <col min="19" max="19" width="26.44140625" customWidth="1"/>
    <col min="20" max="20" width="30.33203125" customWidth="1"/>
  </cols>
  <sheetData>
    <row r="1" spans="1:20">
      <c r="B1"/>
      <c r="N1" s="18"/>
      <c r="O1" s="18"/>
      <c r="P1" s="18"/>
      <c r="Q1" s="18"/>
    </row>
    <row r="2" spans="1:20">
      <c r="A2" s="35" t="s">
        <v>17</v>
      </c>
      <c r="B2" s="35" t="s">
        <v>1</v>
      </c>
      <c r="C2" s="35" t="s">
        <v>43</v>
      </c>
      <c r="D2" s="35" t="s">
        <v>44</v>
      </c>
      <c r="E2" s="35" t="s">
        <v>18</v>
      </c>
      <c r="F2" s="35" t="s">
        <v>19</v>
      </c>
      <c r="G2" s="35" t="s">
        <v>20</v>
      </c>
      <c r="H2" s="35" t="s">
        <v>21</v>
      </c>
      <c r="L2" s="6" t="s">
        <v>6427</v>
      </c>
      <c r="M2" s="6" t="s">
        <v>6428</v>
      </c>
      <c r="N2" s="6" t="s">
        <v>6429</v>
      </c>
      <c r="O2" s="6" t="s">
        <v>6430</v>
      </c>
      <c r="P2" s="6" t="s">
        <v>6431</v>
      </c>
      <c r="Q2" s="6" t="s">
        <v>6432</v>
      </c>
      <c r="R2" s="6" t="s">
        <v>6433</v>
      </c>
      <c r="S2" s="6" t="s">
        <v>6434</v>
      </c>
      <c r="T2" s="6" t="s">
        <v>205</v>
      </c>
    </row>
    <row r="3" spans="1:20">
      <c r="A3" t="s">
        <v>6226</v>
      </c>
      <c r="B3" s="15">
        <v>45383</v>
      </c>
      <c r="C3" s="15">
        <v>45292</v>
      </c>
      <c r="D3" s="15">
        <v>45383</v>
      </c>
      <c r="E3">
        <v>1</v>
      </c>
      <c r="F3">
        <v>0</v>
      </c>
      <c r="G3">
        <v>0</v>
      </c>
      <c r="H3">
        <v>1</v>
      </c>
      <c r="L3" t="s">
        <v>3654</v>
      </c>
      <c r="M3" t="s">
        <v>83</v>
      </c>
      <c r="N3" t="s">
        <v>292</v>
      </c>
      <c r="O3" t="s">
        <v>188</v>
      </c>
      <c r="P3" t="s">
        <v>3655</v>
      </c>
      <c r="Q3" t="s">
        <v>160</v>
      </c>
      <c r="R3" t="s">
        <v>3656</v>
      </c>
      <c r="S3" t="s">
        <v>270</v>
      </c>
      <c r="T3" t="s">
        <v>185</v>
      </c>
    </row>
    <row r="4" spans="1:20">
      <c r="A4" t="s">
        <v>4252</v>
      </c>
      <c r="B4" s="15">
        <v>45383</v>
      </c>
      <c r="C4" s="15">
        <v>45292</v>
      </c>
      <c r="D4" s="15">
        <v>45383</v>
      </c>
      <c r="E4">
        <v>0</v>
      </c>
      <c r="F4">
        <v>0</v>
      </c>
      <c r="G4">
        <v>1</v>
      </c>
      <c r="H4">
        <v>1</v>
      </c>
      <c r="L4" t="s">
        <v>3657</v>
      </c>
      <c r="M4" t="s">
        <v>3658</v>
      </c>
      <c r="N4" t="s">
        <v>281</v>
      </c>
      <c r="O4" t="s">
        <v>3659</v>
      </c>
      <c r="P4" t="s">
        <v>206</v>
      </c>
      <c r="Q4" t="s">
        <v>213</v>
      </c>
      <c r="R4" t="s">
        <v>157</v>
      </c>
      <c r="S4" t="s">
        <v>3660</v>
      </c>
      <c r="T4" t="s">
        <v>3661</v>
      </c>
    </row>
    <row r="5" spans="1:20">
      <c r="A5" t="s">
        <v>3809</v>
      </c>
      <c r="B5" s="15">
        <v>45383</v>
      </c>
      <c r="C5" s="15">
        <v>45292</v>
      </c>
      <c r="D5" s="15">
        <v>45383</v>
      </c>
      <c r="E5">
        <v>0</v>
      </c>
      <c r="F5">
        <v>1</v>
      </c>
      <c r="G5">
        <v>0</v>
      </c>
      <c r="H5">
        <v>1</v>
      </c>
      <c r="L5" t="s">
        <v>3662</v>
      </c>
      <c r="M5" t="s">
        <v>3663</v>
      </c>
      <c r="N5" t="s">
        <v>3664</v>
      </c>
      <c r="O5" t="s">
        <v>230</v>
      </c>
      <c r="P5" t="s">
        <v>3665</v>
      </c>
      <c r="Q5" t="s">
        <v>3666</v>
      </c>
      <c r="R5" t="s">
        <v>3667</v>
      </c>
      <c r="S5" t="s">
        <v>3668</v>
      </c>
      <c r="T5" t="s">
        <v>342</v>
      </c>
    </row>
    <row r="6" spans="1:20">
      <c r="A6" t="s">
        <v>6435</v>
      </c>
      <c r="B6" s="15">
        <v>45383</v>
      </c>
      <c r="C6" s="15">
        <v>45292</v>
      </c>
      <c r="D6" s="15">
        <v>45383</v>
      </c>
      <c r="E6">
        <v>0</v>
      </c>
      <c r="F6">
        <v>0</v>
      </c>
      <c r="G6">
        <v>1</v>
      </c>
      <c r="H6">
        <v>1</v>
      </c>
      <c r="L6" t="s">
        <v>3669</v>
      </c>
      <c r="M6" t="s">
        <v>3670</v>
      </c>
      <c r="N6" t="s">
        <v>187</v>
      </c>
      <c r="O6" t="s">
        <v>489</v>
      </c>
      <c r="P6" t="s">
        <v>3671</v>
      </c>
      <c r="Q6" t="s">
        <v>269</v>
      </c>
      <c r="R6" t="s">
        <v>184</v>
      </c>
      <c r="S6" t="s">
        <v>3672</v>
      </c>
      <c r="T6" t="s">
        <v>3673</v>
      </c>
    </row>
    <row r="7" spans="1:20">
      <c r="A7" t="s">
        <v>5115</v>
      </c>
      <c r="B7" s="15">
        <v>45383</v>
      </c>
      <c r="C7" s="15">
        <v>45292</v>
      </c>
      <c r="D7" s="15">
        <v>45383</v>
      </c>
      <c r="E7">
        <v>1</v>
      </c>
      <c r="F7">
        <v>0</v>
      </c>
      <c r="G7">
        <v>0</v>
      </c>
      <c r="H7">
        <v>1</v>
      </c>
      <c r="L7" t="s">
        <v>3674</v>
      </c>
      <c r="M7" t="s">
        <v>3675</v>
      </c>
      <c r="N7" t="s">
        <v>378</v>
      </c>
      <c r="O7" t="s">
        <v>25</v>
      </c>
      <c r="P7" t="s">
        <v>3676</v>
      </c>
      <c r="Q7" t="s">
        <v>3677</v>
      </c>
      <c r="R7" t="s">
        <v>180</v>
      </c>
      <c r="S7" t="s">
        <v>3678</v>
      </c>
      <c r="T7" t="s">
        <v>3679</v>
      </c>
    </row>
    <row r="8" spans="1:20">
      <c r="A8" t="s">
        <v>6436</v>
      </c>
      <c r="B8" s="15">
        <v>45383</v>
      </c>
      <c r="C8" s="15">
        <v>45292</v>
      </c>
      <c r="D8" s="15">
        <v>45383</v>
      </c>
      <c r="E8">
        <v>0</v>
      </c>
      <c r="F8">
        <v>0</v>
      </c>
      <c r="G8">
        <v>1</v>
      </c>
      <c r="H8">
        <v>1</v>
      </c>
      <c r="L8" t="s">
        <v>3680</v>
      </c>
      <c r="M8" t="s">
        <v>3681</v>
      </c>
      <c r="N8" t="s">
        <v>3682</v>
      </c>
      <c r="O8" t="s">
        <v>3683</v>
      </c>
      <c r="P8" t="s">
        <v>3684</v>
      </c>
      <c r="Q8" t="s">
        <v>3685</v>
      </c>
      <c r="R8" t="s">
        <v>3686</v>
      </c>
      <c r="S8" t="s">
        <v>3687</v>
      </c>
      <c r="T8" t="s">
        <v>3688</v>
      </c>
    </row>
    <row r="9" spans="1:20">
      <c r="A9" t="s">
        <v>6437</v>
      </c>
      <c r="B9" s="15">
        <v>45383</v>
      </c>
      <c r="C9" s="15">
        <v>45292</v>
      </c>
      <c r="D9" s="15">
        <v>45383</v>
      </c>
      <c r="E9">
        <v>1</v>
      </c>
      <c r="F9">
        <v>0</v>
      </c>
      <c r="G9">
        <v>0</v>
      </c>
      <c r="H9">
        <v>1</v>
      </c>
      <c r="L9" t="s">
        <v>3689</v>
      </c>
      <c r="M9" t="s">
        <v>434</v>
      </c>
      <c r="N9" t="s">
        <v>238</v>
      </c>
      <c r="O9" t="s">
        <v>30</v>
      </c>
      <c r="P9" t="s">
        <v>3690</v>
      </c>
      <c r="Q9" t="s">
        <v>3691</v>
      </c>
      <c r="R9" t="s">
        <v>323</v>
      </c>
      <c r="S9" t="s">
        <v>3692</v>
      </c>
      <c r="T9" t="s">
        <v>3693</v>
      </c>
    </row>
    <row r="10" spans="1:20">
      <c r="A10" t="s">
        <v>6438</v>
      </c>
      <c r="B10" s="15">
        <v>45383</v>
      </c>
      <c r="C10" s="15">
        <v>45292</v>
      </c>
      <c r="D10" s="15">
        <v>45383</v>
      </c>
      <c r="E10">
        <v>1</v>
      </c>
      <c r="F10">
        <v>0</v>
      </c>
      <c r="G10">
        <v>0</v>
      </c>
      <c r="H10">
        <v>1</v>
      </c>
      <c r="L10" t="s">
        <v>3694</v>
      </c>
      <c r="M10" t="s">
        <v>3695</v>
      </c>
      <c r="N10" t="s">
        <v>3696</v>
      </c>
      <c r="O10" t="s">
        <v>525</v>
      </c>
      <c r="P10" t="s">
        <v>3697</v>
      </c>
      <c r="Q10" t="s">
        <v>3698</v>
      </c>
      <c r="R10" t="s">
        <v>3699</v>
      </c>
      <c r="S10" t="s">
        <v>3700</v>
      </c>
      <c r="T10" t="s">
        <v>438</v>
      </c>
    </row>
    <row r="11" spans="1:20">
      <c r="A11" t="s">
        <v>5206</v>
      </c>
      <c r="B11" s="15">
        <v>45383</v>
      </c>
      <c r="C11" s="15">
        <v>45292</v>
      </c>
      <c r="D11" s="15">
        <v>45383</v>
      </c>
      <c r="E11">
        <v>1</v>
      </c>
      <c r="F11">
        <v>0</v>
      </c>
      <c r="G11">
        <v>0</v>
      </c>
      <c r="H11">
        <v>1</v>
      </c>
      <c r="L11" t="s">
        <v>3701</v>
      </c>
      <c r="M11" t="s">
        <v>3702</v>
      </c>
      <c r="N11" t="s">
        <v>181</v>
      </c>
      <c r="O11" t="s">
        <v>208</v>
      </c>
      <c r="P11" t="s">
        <v>3703</v>
      </c>
      <c r="Q11" t="s">
        <v>3704</v>
      </c>
      <c r="R11" t="s">
        <v>3705</v>
      </c>
      <c r="S11" t="s">
        <v>3706</v>
      </c>
      <c r="T11" t="s">
        <v>3707</v>
      </c>
    </row>
    <row r="12" spans="1:20">
      <c r="A12" t="s">
        <v>202</v>
      </c>
      <c r="B12" s="15">
        <v>45383</v>
      </c>
      <c r="C12" s="15">
        <v>45292</v>
      </c>
      <c r="D12" s="15">
        <v>45383</v>
      </c>
      <c r="E12">
        <v>0</v>
      </c>
      <c r="F12">
        <v>0</v>
      </c>
      <c r="G12">
        <v>1</v>
      </c>
      <c r="H12">
        <v>1</v>
      </c>
      <c r="L12" t="s">
        <v>3708</v>
      </c>
      <c r="M12" t="s">
        <v>3709</v>
      </c>
      <c r="N12" t="s">
        <v>161</v>
      </c>
      <c r="O12" t="s">
        <v>3710</v>
      </c>
      <c r="P12" t="s">
        <v>3711</v>
      </c>
      <c r="Q12" t="s">
        <v>3712</v>
      </c>
      <c r="R12" t="s">
        <v>3713</v>
      </c>
      <c r="S12" t="s">
        <v>3714</v>
      </c>
      <c r="T12" t="s">
        <v>313</v>
      </c>
    </row>
    <row r="13" spans="1:20">
      <c r="A13" t="s">
        <v>160</v>
      </c>
      <c r="B13" s="15">
        <v>45383</v>
      </c>
      <c r="C13" s="15">
        <v>45292</v>
      </c>
      <c r="D13" s="15">
        <v>45383</v>
      </c>
      <c r="E13">
        <v>1</v>
      </c>
      <c r="F13">
        <v>0</v>
      </c>
      <c r="G13">
        <v>1</v>
      </c>
      <c r="H13">
        <v>2</v>
      </c>
      <c r="L13" t="s">
        <v>3715</v>
      </c>
      <c r="M13" t="s">
        <v>3716</v>
      </c>
      <c r="N13" t="s">
        <v>3717</v>
      </c>
      <c r="O13" t="s">
        <v>3718</v>
      </c>
      <c r="P13" t="s">
        <v>3719</v>
      </c>
      <c r="Q13" t="s">
        <v>3720</v>
      </c>
      <c r="R13" t="s">
        <v>3721</v>
      </c>
      <c r="S13" t="s">
        <v>3722</v>
      </c>
      <c r="T13" t="s">
        <v>3723</v>
      </c>
    </row>
    <row r="14" spans="1:20">
      <c r="A14" t="s">
        <v>6439</v>
      </c>
      <c r="B14" s="15">
        <v>45383</v>
      </c>
      <c r="C14" s="15">
        <v>45292</v>
      </c>
      <c r="D14" s="15">
        <v>45383</v>
      </c>
      <c r="E14">
        <v>1</v>
      </c>
      <c r="F14">
        <v>0</v>
      </c>
      <c r="G14">
        <v>0</v>
      </c>
      <c r="H14">
        <v>1</v>
      </c>
      <c r="L14" t="s">
        <v>3724</v>
      </c>
      <c r="M14" t="s">
        <v>3725</v>
      </c>
      <c r="N14" t="s">
        <v>3726</v>
      </c>
      <c r="O14" t="s">
        <v>3727</v>
      </c>
      <c r="P14" t="s">
        <v>3728</v>
      </c>
      <c r="Q14" t="s">
        <v>3729</v>
      </c>
      <c r="R14" t="s">
        <v>3730</v>
      </c>
      <c r="S14" t="s">
        <v>3731</v>
      </c>
      <c r="T14" t="s">
        <v>3732</v>
      </c>
    </row>
    <row r="15" spans="1:20">
      <c r="A15" t="s">
        <v>4672</v>
      </c>
      <c r="B15" s="15">
        <v>45383</v>
      </c>
      <c r="C15" s="15">
        <v>45292</v>
      </c>
      <c r="D15" s="15">
        <v>45383</v>
      </c>
      <c r="E15">
        <v>2</v>
      </c>
      <c r="F15">
        <v>0</v>
      </c>
      <c r="G15">
        <v>0</v>
      </c>
      <c r="H15">
        <v>2</v>
      </c>
      <c r="L15" t="s">
        <v>3733</v>
      </c>
      <c r="M15" t="s">
        <v>3734</v>
      </c>
      <c r="N15" t="s">
        <v>3735</v>
      </c>
      <c r="O15" t="s">
        <v>3736</v>
      </c>
      <c r="P15" t="s">
        <v>3737</v>
      </c>
      <c r="Q15" t="s">
        <v>3738</v>
      </c>
      <c r="R15" t="s">
        <v>176</v>
      </c>
      <c r="S15" t="s">
        <v>3739</v>
      </c>
      <c r="T15" t="s">
        <v>3740</v>
      </c>
    </row>
    <row r="16" spans="1:20">
      <c r="A16" t="s">
        <v>6106</v>
      </c>
      <c r="B16" s="15">
        <v>45383</v>
      </c>
      <c r="C16" s="15">
        <v>45292</v>
      </c>
      <c r="D16" s="15">
        <v>45383</v>
      </c>
      <c r="E16">
        <v>0</v>
      </c>
      <c r="F16">
        <v>1</v>
      </c>
      <c r="G16">
        <v>0</v>
      </c>
      <c r="H16">
        <v>1</v>
      </c>
      <c r="L16" t="s">
        <v>3741</v>
      </c>
      <c r="M16" t="s">
        <v>3742</v>
      </c>
      <c r="N16" t="s">
        <v>3743</v>
      </c>
      <c r="O16" t="s">
        <v>3744</v>
      </c>
      <c r="P16" t="s">
        <v>3745</v>
      </c>
      <c r="Q16" t="s">
        <v>3746</v>
      </c>
      <c r="R16" t="s">
        <v>3747</v>
      </c>
      <c r="S16" t="s">
        <v>3748</v>
      </c>
      <c r="T16" t="s">
        <v>3749</v>
      </c>
    </row>
    <row r="17" spans="1:20">
      <c r="A17" t="s">
        <v>6230</v>
      </c>
      <c r="B17" s="15">
        <v>45383</v>
      </c>
      <c r="C17" s="15">
        <v>45292</v>
      </c>
      <c r="D17" s="15">
        <v>45383</v>
      </c>
      <c r="E17">
        <v>1</v>
      </c>
      <c r="F17">
        <v>0</v>
      </c>
      <c r="G17">
        <v>0</v>
      </c>
      <c r="H17">
        <v>1</v>
      </c>
      <c r="L17" t="s">
        <v>3750</v>
      </c>
      <c r="M17" t="s">
        <v>3751</v>
      </c>
      <c r="N17" t="s">
        <v>3752</v>
      </c>
      <c r="O17" t="s">
        <v>3753</v>
      </c>
      <c r="P17" t="s">
        <v>3754</v>
      </c>
      <c r="Q17" t="s">
        <v>3755</v>
      </c>
      <c r="R17" t="s">
        <v>3756</v>
      </c>
      <c r="S17" t="s">
        <v>3757</v>
      </c>
      <c r="T17" t="s">
        <v>3758</v>
      </c>
    </row>
    <row r="18" spans="1:20">
      <c r="A18" t="s">
        <v>6440</v>
      </c>
      <c r="B18" s="15">
        <v>45383</v>
      </c>
      <c r="C18" s="15">
        <v>45292</v>
      </c>
      <c r="D18" s="15">
        <v>45383</v>
      </c>
      <c r="E18">
        <v>0</v>
      </c>
      <c r="F18">
        <v>0</v>
      </c>
      <c r="G18">
        <v>1</v>
      </c>
      <c r="H18">
        <v>1</v>
      </c>
      <c r="L18" t="s">
        <v>3759</v>
      </c>
      <c r="M18" t="s">
        <v>3760</v>
      </c>
      <c r="N18" t="s">
        <v>3761</v>
      </c>
      <c r="O18" t="s">
        <v>3762</v>
      </c>
      <c r="P18" t="s">
        <v>3763</v>
      </c>
      <c r="Q18" t="s">
        <v>3764</v>
      </c>
      <c r="R18" t="s">
        <v>186</v>
      </c>
      <c r="S18" t="s">
        <v>3765</v>
      </c>
      <c r="T18" t="s">
        <v>411</v>
      </c>
    </row>
    <row r="19" spans="1:20">
      <c r="A19" t="s">
        <v>6441</v>
      </c>
      <c r="B19" s="15">
        <v>45383</v>
      </c>
      <c r="C19" s="15">
        <v>45292</v>
      </c>
      <c r="D19" s="15">
        <v>45383</v>
      </c>
      <c r="E19">
        <v>1</v>
      </c>
      <c r="F19">
        <v>0</v>
      </c>
      <c r="G19">
        <v>0</v>
      </c>
      <c r="H19">
        <v>1</v>
      </c>
      <c r="L19" t="s">
        <v>3766</v>
      </c>
      <c r="M19" t="s">
        <v>3767</v>
      </c>
      <c r="N19" t="s">
        <v>3768</v>
      </c>
      <c r="O19" t="s">
        <v>3769</v>
      </c>
      <c r="P19" t="s">
        <v>210</v>
      </c>
      <c r="Q19" t="s">
        <v>3770</v>
      </c>
      <c r="R19" t="s">
        <v>3771</v>
      </c>
      <c r="S19" t="s">
        <v>3772</v>
      </c>
      <c r="T19" t="s">
        <v>3773</v>
      </c>
    </row>
    <row r="20" spans="1:20">
      <c r="A20" t="s">
        <v>4664</v>
      </c>
      <c r="B20" s="15">
        <v>45383</v>
      </c>
      <c r="C20" s="15">
        <v>45292</v>
      </c>
      <c r="D20" s="15">
        <v>45383</v>
      </c>
      <c r="E20">
        <v>0</v>
      </c>
      <c r="F20">
        <v>1</v>
      </c>
      <c r="G20">
        <v>0</v>
      </c>
      <c r="H20">
        <v>1</v>
      </c>
      <c r="L20" t="s">
        <v>3774</v>
      </c>
      <c r="M20" t="s">
        <v>3775</v>
      </c>
      <c r="N20" t="s">
        <v>354</v>
      </c>
      <c r="O20" t="s">
        <v>3776</v>
      </c>
      <c r="P20" t="s">
        <v>3777</v>
      </c>
      <c r="Q20" t="s">
        <v>3778</v>
      </c>
      <c r="R20" t="s">
        <v>3779</v>
      </c>
      <c r="S20" t="s">
        <v>3780</v>
      </c>
      <c r="T20" t="s">
        <v>3781</v>
      </c>
    </row>
    <row r="21" spans="1:20">
      <c r="A21" t="s">
        <v>5454</v>
      </c>
      <c r="B21" s="15">
        <v>45383</v>
      </c>
      <c r="C21" s="15">
        <v>45292</v>
      </c>
      <c r="D21" s="15">
        <v>45383</v>
      </c>
      <c r="E21">
        <v>1</v>
      </c>
      <c r="F21">
        <v>0</v>
      </c>
      <c r="G21">
        <v>0</v>
      </c>
      <c r="H21">
        <v>1</v>
      </c>
      <c r="L21" t="s">
        <v>3782</v>
      </c>
      <c r="M21" t="s">
        <v>3783</v>
      </c>
      <c r="N21" t="s">
        <v>303</v>
      </c>
      <c r="O21" t="s">
        <v>3784</v>
      </c>
      <c r="P21" t="s">
        <v>3785</v>
      </c>
      <c r="Q21" t="s">
        <v>3786</v>
      </c>
      <c r="R21" t="s">
        <v>218</v>
      </c>
      <c r="S21" t="s">
        <v>3787</v>
      </c>
      <c r="T21" t="s">
        <v>3788</v>
      </c>
    </row>
    <row r="22" spans="1:20">
      <c r="A22" t="s">
        <v>5111</v>
      </c>
      <c r="B22" s="15">
        <v>45383</v>
      </c>
      <c r="C22" s="15">
        <v>45292</v>
      </c>
      <c r="D22" s="15">
        <v>45383</v>
      </c>
      <c r="E22">
        <v>1</v>
      </c>
      <c r="F22">
        <v>0</v>
      </c>
      <c r="G22">
        <v>0</v>
      </c>
      <c r="H22">
        <v>1</v>
      </c>
      <c r="L22" t="s">
        <v>3789</v>
      </c>
      <c r="M22" t="s">
        <v>3790</v>
      </c>
      <c r="N22" t="s">
        <v>3791</v>
      </c>
      <c r="O22" t="s">
        <v>314</v>
      </c>
      <c r="P22" t="s">
        <v>3792</v>
      </c>
      <c r="Q22" t="s">
        <v>3793</v>
      </c>
      <c r="R22" t="s">
        <v>3794</v>
      </c>
      <c r="S22" t="s">
        <v>3795</v>
      </c>
      <c r="T22" t="s">
        <v>3796</v>
      </c>
    </row>
    <row r="23" spans="1:20">
      <c r="A23" t="s">
        <v>6442</v>
      </c>
      <c r="B23" s="15">
        <v>45383</v>
      </c>
      <c r="C23" s="15">
        <v>45292</v>
      </c>
      <c r="D23" s="15">
        <v>45383</v>
      </c>
      <c r="E23">
        <v>1</v>
      </c>
      <c r="F23">
        <v>0</v>
      </c>
      <c r="G23">
        <v>0</v>
      </c>
      <c r="H23">
        <v>1</v>
      </c>
      <c r="L23" t="s">
        <v>3797</v>
      </c>
      <c r="M23" t="s">
        <v>3798</v>
      </c>
      <c r="N23" t="s">
        <v>3799</v>
      </c>
      <c r="O23" t="s">
        <v>3800</v>
      </c>
      <c r="P23" t="s">
        <v>3801</v>
      </c>
      <c r="Q23" t="s">
        <v>3802</v>
      </c>
      <c r="R23" t="s">
        <v>3803</v>
      </c>
      <c r="S23" t="s">
        <v>3804</v>
      </c>
      <c r="T23" t="s">
        <v>3805</v>
      </c>
    </row>
    <row r="24" spans="1:20">
      <c r="A24" t="s">
        <v>6443</v>
      </c>
      <c r="B24" s="15">
        <v>45383</v>
      </c>
      <c r="C24" s="15">
        <v>45292</v>
      </c>
      <c r="D24" s="15">
        <v>45383</v>
      </c>
      <c r="E24">
        <v>0</v>
      </c>
      <c r="F24">
        <v>0</v>
      </c>
      <c r="G24">
        <v>1</v>
      </c>
      <c r="H24">
        <v>1</v>
      </c>
      <c r="L24" t="s">
        <v>3806</v>
      </c>
      <c r="M24" t="s">
        <v>3807</v>
      </c>
      <c r="N24" t="s">
        <v>3808</v>
      </c>
      <c r="O24" t="s">
        <v>3809</v>
      </c>
      <c r="P24" t="s">
        <v>3810</v>
      </c>
      <c r="Q24" t="s">
        <v>3811</v>
      </c>
      <c r="R24" t="s">
        <v>3812</v>
      </c>
      <c r="S24" t="s">
        <v>3813</v>
      </c>
      <c r="T24" t="s">
        <v>3814</v>
      </c>
    </row>
    <row r="25" spans="1:20">
      <c r="A25" t="s">
        <v>5712</v>
      </c>
      <c r="B25" s="15">
        <v>45383</v>
      </c>
      <c r="C25" s="15">
        <v>45292</v>
      </c>
      <c r="D25" s="15">
        <v>45383</v>
      </c>
      <c r="E25">
        <v>0</v>
      </c>
      <c r="F25">
        <v>0</v>
      </c>
      <c r="G25">
        <v>1</v>
      </c>
      <c r="H25">
        <v>1</v>
      </c>
      <c r="L25" t="s">
        <v>3815</v>
      </c>
      <c r="M25" t="s">
        <v>3816</v>
      </c>
      <c r="N25" t="s">
        <v>524</v>
      </c>
      <c r="O25" t="s">
        <v>26</v>
      </c>
      <c r="P25" t="s">
        <v>3817</v>
      </c>
      <c r="Q25" t="s">
        <v>3818</v>
      </c>
      <c r="R25" t="s">
        <v>3819</v>
      </c>
      <c r="S25" t="s">
        <v>271</v>
      </c>
      <c r="T25" t="s">
        <v>3820</v>
      </c>
    </row>
    <row r="26" spans="1:20">
      <c r="A26" t="s">
        <v>5958</v>
      </c>
      <c r="B26" s="15">
        <v>45383</v>
      </c>
      <c r="C26" s="15">
        <v>45292</v>
      </c>
      <c r="D26" s="15">
        <v>45383</v>
      </c>
      <c r="E26">
        <v>1</v>
      </c>
      <c r="F26">
        <v>0</v>
      </c>
      <c r="G26">
        <v>0</v>
      </c>
      <c r="H26">
        <v>1</v>
      </c>
      <c r="L26" t="s">
        <v>3821</v>
      </c>
      <c r="M26" t="s">
        <v>3822</v>
      </c>
      <c r="N26" t="s">
        <v>3823</v>
      </c>
      <c r="O26" t="s">
        <v>3824</v>
      </c>
      <c r="P26" t="s">
        <v>3825</v>
      </c>
      <c r="Q26" t="s">
        <v>3826</v>
      </c>
      <c r="R26" t="s">
        <v>3827</v>
      </c>
      <c r="S26" t="s">
        <v>3828</v>
      </c>
      <c r="T26" t="s">
        <v>277</v>
      </c>
    </row>
    <row r="27" spans="1:20">
      <c r="A27" t="s">
        <v>5548</v>
      </c>
      <c r="B27" s="15">
        <v>45383</v>
      </c>
      <c r="C27" s="15">
        <v>45292</v>
      </c>
      <c r="D27" s="15">
        <v>45383</v>
      </c>
      <c r="E27">
        <v>0</v>
      </c>
      <c r="F27">
        <v>0</v>
      </c>
      <c r="G27">
        <v>1</v>
      </c>
      <c r="H27">
        <v>1</v>
      </c>
      <c r="L27" t="s">
        <v>3829</v>
      </c>
      <c r="M27" t="s">
        <v>3830</v>
      </c>
      <c r="N27" t="s">
        <v>366</v>
      </c>
      <c r="O27" t="s">
        <v>3831</v>
      </c>
      <c r="P27" t="s">
        <v>3832</v>
      </c>
      <c r="Q27" t="s">
        <v>3833</v>
      </c>
      <c r="R27" t="s">
        <v>3834</v>
      </c>
      <c r="S27" t="s">
        <v>3835</v>
      </c>
      <c r="T27" t="s">
        <v>3836</v>
      </c>
    </row>
    <row r="28" spans="1:20">
      <c r="A28" t="s">
        <v>3770</v>
      </c>
      <c r="B28" s="15">
        <v>45383</v>
      </c>
      <c r="C28" s="15">
        <v>45292</v>
      </c>
      <c r="D28" s="15">
        <v>45383</v>
      </c>
      <c r="E28">
        <v>0</v>
      </c>
      <c r="F28">
        <v>0</v>
      </c>
      <c r="G28">
        <v>1</v>
      </c>
      <c r="H28">
        <v>1</v>
      </c>
      <c r="L28" t="s">
        <v>3837</v>
      </c>
      <c r="M28" t="s">
        <v>3838</v>
      </c>
      <c r="N28" t="s">
        <v>461</v>
      </c>
      <c r="O28" t="s">
        <v>3839</v>
      </c>
      <c r="P28" t="s">
        <v>3840</v>
      </c>
      <c r="Q28" t="s">
        <v>3841</v>
      </c>
      <c r="R28" t="s">
        <v>199</v>
      </c>
      <c r="S28" t="s">
        <v>3842</v>
      </c>
      <c r="T28" t="s">
        <v>3843</v>
      </c>
    </row>
    <row r="29" spans="1:20">
      <c r="A29" t="s">
        <v>4618</v>
      </c>
      <c r="B29" s="15">
        <v>45383</v>
      </c>
      <c r="C29" s="15">
        <v>45292</v>
      </c>
      <c r="D29" s="15">
        <v>45383</v>
      </c>
      <c r="E29">
        <v>1</v>
      </c>
      <c r="F29">
        <v>0</v>
      </c>
      <c r="G29">
        <v>0</v>
      </c>
      <c r="H29">
        <v>1</v>
      </c>
      <c r="L29" t="s">
        <v>3844</v>
      </c>
      <c r="M29" t="s">
        <v>3845</v>
      </c>
      <c r="N29" t="s">
        <v>359</v>
      </c>
      <c r="O29" t="s">
        <v>3846</v>
      </c>
      <c r="P29" t="s">
        <v>3847</v>
      </c>
      <c r="Q29" t="s">
        <v>3848</v>
      </c>
      <c r="R29" t="s">
        <v>248</v>
      </c>
      <c r="S29" t="s">
        <v>3849</v>
      </c>
      <c r="T29" t="s">
        <v>3850</v>
      </c>
    </row>
    <row r="30" spans="1:20">
      <c r="A30" t="s">
        <v>5203</v>
      </c>
      <c r="B30" s="15">
        <v>45383</v>
      </c>
      <c r="C30" s="15">
        <v>45292</v>
      </c>
      <c r="D30" s="15">
        <v>45383</v>
      </c>
      <c r="E30">
        <v>1</v>
      </c>
      <c r="F30">
        <v>0</v>
      </c>
      <c r="G30">
        <v>0</v>
      </c>
      <c r="H30">
        <v>1</v>
      </c>
      <c r="L30" t="s">
        <v>3851</v>
      </c>
      <c r="M30" t="s">
        <v>3852</v>
      </c>
      <c r="N30" t="s">
        <v>3853</v>
      </c>
      <c r="O30" t="s">
        <v>3854</v>
      </c>
      <c r="P30" t="s">
        <v>3855</v>
      </c>
      <c r="Q30" t="s">
        <v>3856</v>
      </c>
      <c r="R30" t="s">
        <v>278</v>
      </c>
      <c r="S30" t="s">
        <v>3857</v>
      </c>
      <c r="T30" t="s">
        <v>3858</v>
      </c>
    </row>
    <row r="31" spans="1:20">
      <c r="A31" t="s">
        <v>5538</v>
      </c>
      <c r="B31" s="15">
        <v>45383</v>
      </c>
      <c r="C31" s="15">
        <v>45292</v>
      </c>
      <c r="D31" s="15">
        <v>45383</v>
      </c>
      <c r="E31">
        <v>1</v>
      </c>
      <c r="F31">
        <v>0</v>
      </c>
      <c r="G31">
        <v>0</v>
      </c>
      <c r="H31">
        <v>1</v>
      </c>
      <c r="L31" t="s">
        <v>3859</v>
      </c>
      <c r="M31" t="s">
        <v>3860</v>
      </c>
      <c r="N31" t="s">
        <v>3861</v>
      </c>
      <c r="O31" t="s">
        <v>3862</v>
      </c>
      <c r="P31" t="s">
        <v>424</v>
      </c>
      <c r="Q31" t="s">
        <v>3863</v>
      </c>
      <c r="R31" t="s">
        <v>22</v>
      </c>
      <c r="S31" t="s">
        <v>3864</v>
      </c>
      <c r="T31" t="s">
        <v>231</v>
      </c>
    </row>
    <row r="32" spans="1:20">
      <c r="A32" t="s">
        <v>5600</v>
      </c>
      <c r="B32" s="15">
        <v>45383</v>
      </c>
      <c r="C32" s="15">
        <v>45292</v>
      </c>
      <c r="D32" s="15">
        <v>45383</v>
      </c>
      <c r="E32">
        <v>1</v>
      </c>
      <c r="F32">
        <v>0</v>
      </c>
      <c r="G32">
        <v>0</v>
      </c>
      <c r="H32">
        <v>1</v>
      </c>
      <c r="L32" t="s">
        <v>3865</v>
      </c>
      <c r="M32" t="s">
        <v>3866</v>
      </c>
      <c r="N32" t="s">
        <v>3867</v>
      </c>
      <c r="O32" t="s">
        <v>3868</v>
      </c>
      <c r="P32" t="s">
        <v>3869</v>
      </c>
      <c r="Q32" t="s">
        <v>3870</v>
      </c>
      <c r="R32" t="s">
        <v>3871</v>
      </c>
      <c r="S32" t="s">
        <v>3872</v>
      </c>
      <c r="T32" t="s">
        <v>3873</v>
      </c>
    </row>
    <row r="33" spans="1:20">
      <c r="A33" t="s">
        <v>6356</v>
      </c>
      <c r="B33" s="15">
        <v>45383</v>
      </c>
      <c r="C33" s="15">
        <v>45292</v>
      </c>
      <c r="D33" s="15">
        <v>45383</v>
      </c>
      <c r="E33">
        <v>0</v>
      </c>
      <c r="F33">
        <v>0</v>
      </c>
      <c r="G33">
        <v>1</v>
      </c>
      <c r="H33">
        <v>1</v>
      </c>
      <c r="L33" t="s">
        <v>3874</v>
      </c>
      <c r="M33" t="s">
        <v>3875</v>
      </c>
      <c r="N33" t="s">
        <v>3876</v>
      </c>
      <c r="O33" t="s">
        <v>3877</v>
      </c>
      <c r="P33" t="s">
        <v>3878</v>
      </c>
      <c r="Q33" t="s">
        <v>3879</v>
      </c>
      <c r="R33" t="s">
        <v>166</v>
      </c>
      <c r="S33" t="s">
        <v>3880</v>
      </c>
      <c r="T33" t="s">
        <v>3881</v>
      </c>
    </row>
    <row r="34" spans="1:20">
      <c r="A34" t="s">
        <v>3893</v>
      </c>
      <c r="B34" s="15">
        <v>45383</v>
      </c>
      <c r="C34" s="15">
        <v>45292</v>
      </c>
      <c r="D34" s="15">
        <v>45383</v>
      </c>
      <c r="E34">
        <v>2</v>
      </c>
      <c r="F34">
        <v>0</v>
      </c>
      <c r="G34">
        <v>0</v>
      </c>
      <c r="H34">
        <v>2</v>
      </c>
      <c r="L34" t="s">
        <v>3882</v>
      </c>
      <c r="M34" t="s">
        <v>3883</v>
      </c>
      <c r="N34" t="s">
        <v>301</v>
      </c>
      <c r="O34" t="s">
        <v>3884</v>
      </c>
      <c r="P34" t="s">
        <v>3885</v>
      </c>
      <c r="Q34" t="s">
        <v>430</v>
      </c>
      <c r="R34" t="s">
        <v>3886</v>
      </c>
      <c r="S34" t="s">
        <v>3887</v>
      </c>
      <c r="T34" t="s">
        <v>3888</v>
      </c>
    </row>
    <row r="35" spans="1:20">
      <c r="A35" t="s">
        <v>259</v>
      </c>
      <c r="B35" s="15">
        <v>45383</v>
      </c>
      <c r="C35" s="15">
        <v>45292</v>
      </c>
      <c r="D35" s="15">
        <v>45383</v>
      </c>
      <c r="E35">
        <v>0</v>
      </c>
      <c r="F35">
        <v>0</v>
      </c>
      <c r="G35">
        <v>1</v>
      </c>
      <c r="H35">
        <v>1</v>
      </c>
      <c r="L35" t="s">
        <v>3889</v>
      </c>
      <c r="M35" t="s">
        <v>3890</v>
      </c>
      <c r="N35" t="s">
        <v>384</v>
      </c>
      <c r="O35" t="s">
        <v>3891</v>
      </c>
      <c r="P35" t="s">
        <v>3892</v>
      </c>
      <c r="Q35" t="s">
        <v>3893</v>
      </c>
      <c r="R35" t="s">
        <v>3894</v>
      </c>
      <c r="S35" t="s">
        <v>3895</v>
      </c>
      <c r="T35" t="s">
        <v>3896</v>
      </c>
    </row>
    <row r="36" spans="1:20">
      <c r="A36" t="s">
        <v>6303</v>
      </c>
      <c r="B36" s="15">
        <v>45383</v>
      </c>
      <c r="C36" s="15">
        <v>45292</v>
      </c>
      <c r="D36" s="15">
        <v>45383</v>
      </c>
      <c r="E36">
        <v>0</v>
      </c>
      <c r="F36">
        <v>1</v>
      </c>
      <c r="G36">
        <v>0</v>
      </c>
      <c r="H36">
        <v>1</v>
      </c>
      <c r="L36" t="s">
        <v>3897</v>
      </c>
      <c r="M36" t="s">
        <v>3898</v>
      </c>
      <c r="N36" t="s">
        <v>24</v>
      </c>
      <c r="O36" t="s">
        <v>3899</v>
      </c>
      <c r="P36" t="s">
        <v>3900</v>
      </c>
      <c r="Q36" t="s">
        <v>3901</v>
      </c>
      <c r="R36" t="s">
        <v>3902</v>
      </c>
      <c r="S36" t="s">
        <v>3903</v>
      </c>
      <c r="T36" t="s">
        <v>3904</v>
      </c>
    </row>
    <row r="37" spans="1:20">
      <c r="A37" t="s">
        <v>4239</v>
      </c>
      <c r="B37" s="15">
        <v>45383</v>
      </c>
      <c r="C37" s="15">
        <v>45292</v>
      </c>
      <c r="D37" s="15">
        <v>45383</v>
      </c>
      <c r="E37">
        <v>1</v>
      </c>
      <c r="F37">
        <v>0</v>
      </c>
      <c r="G37">
        <v>1</v>
      </c>
      <c r="H37">
        <v>2</v>
      </c>
      <c r="L37" t="s">
        <v>3905</v>
      </c>
      <c r="M37" t="s">
        <v>3906</v>
      </c>
      <c r="N37" t="s">
        <v>3907</v>
      </c>
      <c r="O37" t="s">
        <v>191</v>
      </c>
      <c r="P37" t="s">
        <v>3908</v>
      </c>
      <c r="Q37" t="s">
        <v>3909</v>
      </c>
      <c r="R37" t="s">
        <v>3910</v>
      </c>
      <c r="S37" t="s">
        <v>3911</v>
      </c>
      <c r="T37" t="s">
        <v>3912</v>
      </c>
    </row>
    <row r="38" spans="1:20">
      <c r="A38" t="s">
        <v>4921</v>
      </c>
      <c r="B38" s="15">
        <v>45383</v>
      </c>
      <c r="C38" s="15">
        <v>45292</v>
      </c>
      <c r="D38" s="15">
        <v>45383</v>
      </c>
      <c r="E38">
        <v>1</v>
      </c>
      <c r="F38">
        <v>0</v>
      </c>
      <c r="G38">
        <v>0</v>
      </c>
      <c r="H38">
        <v>1</v>
      </c>
      <c r="L38" t="s">
        <v>3913</v>
      </c>
      <c r="M38" t="s">
        <v>3914</v>
      </c>
      <c r="N38" t="s">
        <v>3915</v>
      </c>
      <c r="O38" t="s">
        <v>3916</v>
      </c>
      <c r="P38" t="s">
        <v>3917</v>
      </c>
      <c r="Q38" t="s">
        <v>3918</v>
      </c>
      <c r="R38" t="s">
        <v>3919</v>
      </c>
      <c r="S38" t="s">
        <v>3920</v>
      </c>
      <c r="T38" t="s">
        <v>3921</v>
      </c>
    </row>
    <row r="39" spans="1:20">
      <c r="A39" t="s">
        <v>4993</v>
      </c>
      <c r="B39" s="15">
        <v>45383</v>
      </c>
      <c r="C39" s="15">
        <v>45292</v>
      </c>
      <c r="D39" s="15">
        <v>45383</v>
      </c>
      <c r="E39">
        <v>1</v>
      </c>
      <c r="F39">
        <v>0</v>
      </c>
      <c r="G39">
        <v>0</v>
      </c>
      <c r="H39">
        <v>1</v>
      </c>
      <c r="L39" t="s">
        <v>3922</v>
      </c>
      <c r="M39" t="s">
        <v>162</v>
      </c>
      <c r="N39" t="s">
        <v>3923</v>
      </c>
      <c r="O39" t="s">
        <v>175</v>
      </c>
      <c r="P39" t="s">
        <v>3924</v>
      </c>
      <c r="Q39" t="s">
        <v>3925</v>
      </c>
      <c r="R39" t="s">
        <v>3926</v>
      </c>
      <c r="S39" t="s">
        <v>3927</v>
      </c>
      <c r="T39" t="s">
        <v>3928</v>
      </c>
    </row>
    <row r="40" spans="1:20">
      <c r="A40" t="s">
        <v>244</v>
      </c>
      <c r="B40" s="15">
        <v>45383</v>
      </c>
      <c r="C40" s="15">
        <v>45292</v>
      </c>
      <c r="D40" s="15">
        <v>45383</v>
      </c>
      <c r="E40">
        <v>0</v>
      </c>
      <c r="F40">
        <v>1</v>
      </c>
      <c r="G40">
        <v>0</v>
      </c>
      <c r="H40">
        <v>1</v>
      </c>
      <c r="L40" t="s">
        <v>3929</v>
      </c>
      <c r="M40" t="s">
        <v>3930</v>
      </c>
      <c r="N40" t="s">
        <v>3931</v>
      </c>
      <c r="O40" t="s">
        <v>3932</v>
      </c>
      <c r="P40" t="s">
        <v>3933</v>
      </c>
      <c r="Q40" t="s">
        <v>3934</v>
      </c>
      <c r="R40" t="s">
        <v>23</v>
      </c>
      <c r="S40" t="s">
        <v>295</v>
      </c>
      <c r="T40" t="s">
        <v>3935</v>
      </c>
    </row>
    <row r="41" spans="1:20">
      <c r="A41" t="s">
        <v>4347</v>
      </c>
      <c r="B41" s="15">
        <v>45383</v>
      </c>
      <c r="C41" s="15">
        <v>45292</v>
      </c>
      <c r="D41" s="15">
        <v>45383</v>
      </c>
      <c r="E41">
        <v>0</v>
      </c>
      <c r="F41">
        <v>0</v>
      </c>
      <c r="G41">
        <v>1</v>
      </c>
      <c r="H41">
        <v>1</v>
      </c>
      <c r="L41" t="s">
        <v>3936</v>
      </c>
      <c r="M41" t="s">
        <v>3937</v>
      </c>
      <c r="N41" t="s">
        <v>3938</v>
      </c>
      <c r="O41" t="s">
        <v>3939</v>
      </c>
      <c r="P41" t="s">
        <v>3940</v>
      </c>
      <c r="Q41" t="s">
        <v>1931</v>
      </c>
      <c r="R41" t="s">
        <v>3941</v>
      </c>
      <c r="S41" t="s">
        <v>3942</v>
      </c>
      <c r="T41" t="s">
        <v>3943</v>
      </c>
    </row>
    <row r="42" spans="1:20">
      <c r="A42" t="s">
        <v>4336</v>
      </c>
      <c r="B42" s="15">
        <v>45383</v>
      </c>
      <c r="C42" s="15">
        <v>45292</v>
      </c>
      <c r="D42" s="15">
        <v>45383</v>
      </c>
      <c r="E42">
        <v>0</v>
      </c>
      <c r="F42">
        <v>0</v>
      </c>
      <c r="G42">
        <v>1</v>
      </c>
      <c r="H42">
        <v>1</v>
      </c>
      <c r="L42" t="s">
        <v>3944</v>
      </c>
      <c r="M42" t="s">
        <v>3945</v>
      </c>
      <c r="N42" t="s">
        <v>3946</v>
      </c>
      <c r="O42" t="s">
        <v>3947</v>
      </c>
      <c r="P42" t="s">
        <v>3948</v>
      </c>
      <c r="Q42" t="s">
        <v>3949</v>
      </c>
      <c r="R42" t="s">
        <v>31</v>
      </c>
      <c r="S42" t="s">
        <v>3950</v>
      </c>
      <c r="T42" t="s">
        <v>3951</v>
      </c>
    </row>
    <row r="43" spans="1:20">
      <c r="A43" t="s">
        <v>4572</v>
      </c>
      <c r="B43" s="15">
        <v>45383</v>
      </c>
      <c r="C43" s="15">
        <v>45292</v>
      </c>
      <c r="D43" s="15">
        <v>45383</v>
      </c>
      <c r="E43">
        <v>1</v>
      </c>
      <c r="F43">
        <v>0</v>
      </c>
      <c r="G43">
        <v>0</v>
      </c>
      <c r="H43">
        <v>1</v>
      </c>
      <c r="L43" t="s">
        <v>3952</v>
      </c>
      <c r="M43" t="s">
        <v>3953</v>
      </c>
      <c r="N43" t="s">
        <v>3954</v>
      </c>
      <c r="O43" t="s">
        <v>3955</v>
      </c>
      <c r="P43" t="s">
        <v>3956</v>
      </c>
      <c r="Q43" t="s">
        <v>3957</v>
      </c>
      <c r="R43" t="s">
        <v>183</v>
      </c>
      <c r="S43" t="s">
        <v>3958</v>
      </c>
      <c r="T43" t="s">
        <v>201</v>
      </c>
    </row>
    <row r="44" spans="1:20">
      <c r="A44" t="s">
        <v>4778</v>
      </c>
      <c r="B44" s="15">
        <v>45383</v>
      </c>
      <c r="C44" s="15">
        <v>45292</v>
      </c>
      <c r="D44" s="15">
        <v>45383</v>
      </c>
      <c r="E44">
        <v>1</v>
      </c>
      <c r="F44">
        <v>0</v>
      </c>
      <c r="G44">
        <v>1</v>
      </c>
      <c r="H44">
        <v>2</v>
      </c>
      <c r="L44" t="s">
        <v>3959</v>
      </c>
      <c r="M44" t="s">
        <v>3960</v>
      </c>
      <c r="N44" t="s">
        <v>355</v>
      </c>
      <c r="O44" t="s">
        <v>3961</v>
      </c>
      <c r="P44" t="s">
        <v>3962</v>
      </c>
      <c r="Q44" t="s">
        <v>3963</v>
      </c>
      <c r="R44" t="s">
        <v>3964</v>
      </c>
      <c r="S44" t="s">
        <v>3965</v>
      </c>
      <c r="T44" t="s">
        <v>3966</v>
      </c>
    </row>
    <row r="45" spans="1:20">
      <c r="A45" t="s">
        <v>4182</v>
      </c>
      <c r="B45" s="15">
        <v>45383</v>
      </c>
      <c r="C45" s="15">
        <v>45292</v>
      </c>
      <c r="D45" s="15">
        <v>45383</v>
      </c>
      <c r="E45">
        <v>0</v>
      </c>
      <c r="F45">
        <v>1</v>
      </c>
      <c r="G45">
        <v>0</v>
      </c>
      <c r="H45">
        <v>1</v>
      </c>
      <c r="L45" t="s">
        <v>3967</v>
      </c>
      <c r="M45" t="s">
        <v>3968</v>
      </c>
      <c r="N45" t="s">
        <v>3969</v>
      </c>
      <c r="O45" t="s">
        <v>3970</v>
      </c>
      <c r="P45" t="s">
        <v>3971</v>
      </c>
      <c r="Q45" t="s">
        <v>3972</v>
      </c>
      <c r="R45" t="s">
        <v>3973</v>
      </c>
      <c r="S45" t="s">
        <v>3974</v>
      </c>
      <c r="T45" t="s">
        <v>297</v>
      </c>
    </row>
    <row r="46" spans="1:20">
      <c r="A46" t="s">
        <v>213</v>
      </c>
      <c r="B46" s="15">
        <v>45383</v>
      </c>
      <c r="C46" s="15">
        <v>45292</v>
      </c>
      <c r="D46" s="15">
        <v>45383</v>
      </c>
      <c r="E46">
        <v>2</v>
      </c>
      <c r="F46">
        <v>0</v>
      </c>
      <c r="G46">
        <v>0</v>
      </c>
      <c r="H46">
        <v>2</v>
      </c>
      <c r="L46" t="s">
        <v>3975</v>
      </c>
      <c r="M46" t="s">
        <v>3976</v>
      </c>
      <c r="N46" t="s">
        <v>492</v>
      </c>
      <c r="O46" t="s">
        <v>3977</v>
      </c>
      <c r="P46" t="s">
        <v>3978</v>
      </c>
      <c r="Q46" t="s">
        <v>3979</v>
      </c>
      <c r="R46" t="s">
        <v>3980</v>
      </c>
      <c r="S46" t="s">
        <v>3981</v>
      </c>
      <c r="T46" t="s">
        <v>3982</v>
      </c>
    </row>
    <row r="47" spans="1:20">
      <c r="A47" t="s">
        <v>245</v>
      </c>
      <c r="B47" s="15">
        <v>45383</v>
      </c>
      <c r="C47" s="15">
        <v>45292</v>
      </c>
      <c r="D47" s="15">
        <v>45383</v>
      </c>
      <c r="E47">
        <v>0</v>
      </c>
      <c r="F47">
        <v>0</v>
      </c>
      <c r="G47">
        <v>1</v>
      </c>
      <c r="H47">
        <v>1</v>
      </c>
      <c r="L47" t="s">
        <v>3983</v>
      </c>
      <c r="M47" t="s">
        <v>3984</v>
      </c>
      <c r="N47" t="s">
        <v>3985</v>
      </c>
      <c r="O47" t="s">
        <v>402</v>
      </c>
      <c r="P47" t="s">
        <v>3986</v>
      </c>
      <c r="Q47" t="s">
        <v>300</v>
      </c>
      <c r="R47" t="s">
        <v>3987</v>
      </c>
      <c r="S47" t="s">
        <v>3988</v>
      </c>
      <c r="T47" t="s">
        <v>325</v>
      </c>
    </row>
    <row r="48" spans="1:20">
      <c r="A48" t="s">
        <v>4188</v>
      </c>
      <c r="B48" s="15">
        <v>45383</v>
      </c>
      <c r="C48" s="15">
        <v>45292</v>
      </c>
      <c r="D48" s="15">
        <v>45383</v>
      </c>
      <c r="E48">
        <v>0</v>
      </c>
      <c r="F48">
        <v>0</v>
      </c>
      <c r="G48">
        <v>1</v>
      </c>
      <c r="H48">
        <v>1</v>
      </c>
      <c r="L48" t="s">
        <v>3989</v>
      </c>
      <c r="M48" t="s">
        <v>3990</v>
      </c>
      <c r="N48" t="s">
        <v>304</v>
      </c>
      <c r="O48" t="s">
        <v>3991</v>
      </c>
      <c r="P48" t="s">
        <v>3992</v>
      </c>
      <c r="Q48" t="s">
        <v>3993</v>
      </c>
      <c r="R48" t="s">
        <v>3994</v>
      </c>
      <c r="S48" t="s">
        <v>3995</v>
      </c>
      <c r="T48" t="s">
        <v>328</v>
      </c>
    </row>
    <row r="49" spans="1:20">
      <c r="A49" t="s">
        <v>4771</v>
      </c>
      <c r="B49" s="15">
        <v>45383</v>
      </c>
      <c r="C49" s="15">
        <v>45292</v>
      </c>
      <c r="D49" s="15">
        <v>45383</v>
      </c>
      <c r="E49">
        <v>1</v>
      </c>
      <c r="F49">
        <v>0</v>
      </c>
      <c r="G49">
        <v>0</v>
      </c>
      <c r="H49">
        <v>1</v>
      </c>
      <c r="L49" t="s">
        <v>3996</v>
      </c>
      <c r="M49" t="s">
        <v>3997</v>
      </c>
      <c r="N49" t="s">
        <v>174</v>
      </c>
      <c r="O49" t="s">
        <v>32</v>
      </c>
      <c r="P49" t="s">
        <v>3998</v>
      </c>
      <c r="Q49" t="s">
        <v>3999</v>
      </c>
      <c r="R49" t="s">
        <v>4000</v>
      </c>
      <c r="S49" t="s">
        <v>4001</v>
      </c>
      <c r="T49" t="s">
        <v>4002</v>
      </c>
    </row>
    <row r="50" spans="1:20">
      <c r="A50" t="s">
        <v>4500</v>
      </c>
      <c r="B50" s="15">
        <v>45383</v>
      </c>
      <c r="C50" s="15">
        <v>45292</v>
      </c>
      <c r="D50" s="15">
        <v>45383</v>
      </c>
      <c r="E50">
        <v>1</v>
      </c>
      <c r="F50">
        <v>0</v>
      </c>
      <c r="G50">
        <v>0</v>
      </c>
      <c r="H50">
        <v>1</v>
      </c>
      <c r="L50" t="s">
        <v>4003</v>
      </c>
      <c r="M50" t="s">
        <v>4004</v>
      </c>
      <c r="N50" t="s">
        <v>4005</v>
      </c>
      <c r="O50" t="s">
        <v>4006</v>
      </c>
      <c r="P50" t="s">
        <v>4007</v>
      </c>
      <c r="Q50" t="s">
        <v>4008</v>
      </c>
      <c r="R50" t="s">
        <v>4009</v>
      </c>
      <c r="S50" t="s">
        <v>4010</v>
      </c>
      <c r="T50" t="s">
        <v>4011</v>
      </c>
    </row>
    <row r="51" spans="1:20">
      <c r="A51" t="s">
        <v>6444</v>
      </c>
      <c r="B51" s="15">
        <v>45383</v>
      </c>
      <c r="C51" s="15">
        <v>45292</v>
      </c>
      <c r="D51" s="15">
        <v>45383</v>
      </c>
      <c r="E51">
        <v>1</v>
      </c>
      <c r="F51">
        <v>0</v>
      </c>
      <c r="G51">
        <v>0</v>
      </c>
      <c r="H51">
        <v>1</v>
      </c>
      <c r="L51" t="s">
        <v>4012</v>
      </c>
      <c r="M51" t="s">
        <v>4013</v>
      </c>
      <c r="N51" t="s">
        <v>4014</v>
      </c>
      <c r="O51" t="s">
        <v>4015</v>
      </c>
      <c r="P51" t="s">
        <v>4016</v>
      </c>
      <c r="Q51" t="s">
        <v>4017</v>
      </c>
      <c r="R51" t="s">
        <v>4018</v>
      </c>
      <c r="S51" t="s">
        <v>4019</v>
      </c>
      <c r="T51" t="s">
        <v>4020</v>
      </c>
    </row>
    <row r="52" spans="1:20">
      <c r="A52" t="s">
        <v>4305</v>
      </c>
      <c r="B52" s="15">
        <v>45383</v>
      </c>
      <c r="C52" s="15">
        <v>45292</v>
      </c>
      <c r="D52" s="15">
        <v>45383</v>
      </c>
      <c r="E52">
        <v>0</v>
      </c>
      <c r="F52">
        <v>0</v>
      </c>
      <c r="G52">
        <v>1</v>
      </c>
      <c r="H52">
        <v>1</v>
      </c>
      <c r="L52" t="s">
        <v>4021</v>
      </c>
      <c r="M52" t="s">
        <v>4022</v>
      </c>
      <c r="N52" t="s">
        <v>4023</v>
      </c>
      <c r="O52" t="s">
        <v>4024</v>
      </c>
      <c r="P52" t="s">
        <v>4025</v>
      </c>
      <c r="Q52" t="s">
        <v>4026</v>
      </c>
      <c r="R52" t="s">
        <v>4027</v>
      </c>
      <c r="S52" t="s">
        <v>4028</v>
      </c>
      <c r="T52" t="s">
        <v>190</v>
      </c>
    </row>
    <row r="53" spans="1:20">
      <c r="A53" t="s">
        <v>6445</v>
      </c>
      <c r="B53" s="15">
        <v>45383</v>
      </c>
      <c r="C53" s="15">
        <v>45292</v>
      </c>
      <c r="D53" s="15">
        <v>45383</v>
      </c>
      <c r="E53">
        <v>0</v>
      </c>
      <c r="F53">
        <v>0</v>
      </c>
      <c r="G53">
        <v>1</v>
      </c>
      <c r="H53">
        <v>1</v>
      </c>
      <c r="L53" t="s">
        <v>4029</v>
      </c>
      <c r="M53" t="s">
        <v>4030</v>
      </c>
      <c r="N53" t="s">
        <v>4031</v>
      </c>
      <c r="O53" t="s">
        <v>4032</v>
      </c>
      <c r="P53" t="s">
        <v>4033</v>
      </c>
      <c r="Q53" t="s">
        <v>4034</v>
      </c>
      <c r="R53" t="s">
        <v>4035</v>
      </c>
      <c r="S53" t="s">
        <v>4036</v>
      </c>
      <c r="T53" t="s">
        <v>4037</v>
      </c>
    </row>
    <row r="54" spans="1:20">
      <c r="A54" t="s">
        <v>165</v>
      </c>
      <c r="B54" s="15">
        <v>45383</v>
      </c>
      <c r="C54" s="15">
        <v>45292</v>
      </c>
      <c r="D54" s="15">
        <v>45383</v>
      </c>
      <c r="E54">
        <v>1</v>
      </c>
      <c r="F54">
        <v>0</v>
      </c>
      <c r="G54">
        <v>0</v>
      </c>
      <c r="H54">
        <v>1</v>
      </c>
      <c r="L54" t="s">
        <v>4038</v>
      </c>
      <c r="M54" t="s">
        <v>4039</v>
      </c>
      <c r="N54" t="s">
        <v>4040</v>
      </c>
      <c r="O54" t="s">
        <v>4041</v>
      </c>
      <c r="P54" t="s">
        <v>4042</v>
      </c>
      <c r="Q54" t="s">
        <v>4043</v>
      </c>
      <c r="R54" t="s">
        <v>353</v>
      </c>
      <c r="S54" t="s">
        <v>4044</v>
      </c>
      <c r="T54" t="s">
        <v>4045</v>
      </c>
    </row>
    <row r="55" spans="1:20">
      <c r="A55" t="s">
        <v>5814</v>
      </c>
      <c r="B55" s="15">
        <v>45383</v>
      </c>
      <c r="C55" s="15">
        <v>45292</v>
      </c>
      <c r="D55" s="15">
        <v>45383</v>
      </c>
      <c r="E55">
        <v>2</v>
      </c>
      <c r="F55">
        <v>0</v>
      </c>
      <c r="G55">
        <v>0</v>
      </c>
      <c r="H55">
        <v>2</v>
      </c>
      <c r="L55" t="s">
        <v>4046</v>
      </c>
      <c r="M55" t="s">
        <v>4047</v>
      </c>
      <c r="N55" t="s">
        <v>4048</v>
      </c>
      <c r="O55" t="s">
        <v>4049</v>
      </c>
      <c r="P55" t="s">
        <v>4050</v>
      </c>
      <c r="Q55" t="s">
        <v>4051</v>
      </c>
      <c r="R55" t="s">
        <v>4052</v>
      </c>
      <c r="S55" t="s">
        <v>4053</v>
      </c>
      <c r="T55" t="s">
        <v>4054</v>
      </c>
    </row>
    <row r="56" spans="1:20">
      <c r="A56" t="s">
        <v>5802</v>
      </c>
      <c r="B56" s="15">
        <v>45383</v>
      </c>
      <c r="C56" s="15">
        <v>45292</v>
      </c>
      <c r="D56" s="15">
        <v>45383</v>
      </c>
      <c r="E56">
        <v>1</v>
      </c>
      <c r="F56">
        <v>0</v>
      </c>
      <c r="G56">
        <v>0</v>
      </c>
      <c r="H56">
        <v>1</v>
      </c>
      <c r="L56" t="s">
        <v>4055</v>
      </c>
      <c r="M56" t="s">
        <v>4056</v>
      </c>
      <c r="N56" t="s">
        <v>4057</v>
      </c>
      <c r="O56" t="s">
        <v>4058</v>
      </c>
      <c r="P56" t="s">
        <v>4059</v>
      </c>
      <c r="Q56" t="s">
        <v>4060</v>
      </c>
      <c r="R56" t="s">
        <v>4061</v>
      </c>
      <c r="S56" t="s">
        <v>4062</v>
      </c>
      <c r="T56" t="s">
        <v>4063</v>
      </c>
    </row>
    <row r="57" spans="1:20">
      <c r="A57" t="s">
        <v>258</v>
      </c>
      <c r="B57" s="15">
        <v>45383</v>
      </c>
      <c r="C57" s="15">
        <v>45292</v>
      </c>
      <c r="D57" s="15">
        <v>45383</v>
      </c>
      <c r="E57">
        <v>1</v>
      </c>
      <c r="F57">
        <v>0</v>
      </c>
      <c r="G57">
        <v>0</v>
      </c>
      <c r="H57">
        <v>1</v>
      </c>
      <c r="L57" t="s">
        <v>4064</v>
      </c>
      <c r="M57" t="s">
        <v>4065</v>
      </c>
      <c r="N57" t="s">
        <v>464</v>
      </c>
      <c r="O57" t="s">
        <v>204</v>
      </c>
      <c r="P57" t="s">
        <v>4066</v>
      </c>
      <c r="Q57" t="s">
        <v>4067</v>
      </c>
      <c r="R57" t="s">
        <v>4068</v>
      </c>
      <c r="S57" t="s">
        <v>4069</v>
      </c>
      <c r="T57" t="s">
        <v>4070</v>
      </c>
    </row>
    <row r="58" spans="1:20">
      <c r="A58" t="s">
        <v>4321</v>
      </c>
      <c r="B58" s="15">
        <v>45383</v>
      </c>
      <c r="C58" s="15">
        <v>45292</v>
      </c>
      <c r="D58" s="15">
        <v>45383</v>
      </c>
      <c r="E58">
        <v>1</v>
      </c>
      <c r="F58">
        <v>0</v>
      </c>
      <c r="G58">
        <v>0</v>
      </c>
      <c r="H58">
        <v>1</v>
      </c>
      <c r="L58" t="s">
        <v>4071</v>
      </c>
      <c r="M58" t="s">
        <v>4072</v>
      </c>
      <c r="N58" t="s">
        <v>478</v>
      </c>
      <c r="O58" t="s">
        <v>163</v>
      </c>
      <c r="P58" t="s">
        <v>4073</v>
      </c>
      <c r="Q58" t="s">
        <v>4074</v>
      </c>
      <c r="R58" t="s">
        <v>4075</v>
      </c>
      <c r="S58" t="s">
        <v>4076</v>
      </c>
      <c r="T58" t="s">
        <v>4077</v>
      </c>
    </row>
    <row r="59" spans="1:20">
      <c r="A59" t="s">
        <v>6176</v>
      </c>
      <c r="B59" s="15">
        <v>45383</v>
      </c>
      <c r="C59" s="15">
        <v>45292</v>
      </c>
      <c r="D59" s="15">
        <v>45383</v>
      </c>
      <c r="E59">
        <v>1</v>
      </c>
      <c r="F59">
        <v>0</v>
      </c>
      <c r="G59">
        <v>0</v>
      </c>
      <c r="H59">
        <v>1</v>
      </c>
      <c r="L59" t="s">
        <v>4078</v>
      </c>
      <c r="M59" t="s">
        <v>4079</v>
      </c>
      <c r="N59" t="s">
        <v>309</v>
      </c>
      <c r="O59" t="s">
        <v>156</v>
      </c>
      <c r="P59" t="s">
        <v>214</v>
      </c>
      <c r="Q59" t="s">
        <v>4080</v>
      </c>
      <c r="R59" t="s">
        <v>338</v>
      </c>
      <c r="S59" t="s">
        <v>4081</v>
      </c>
      <c r="T59" t="s">
        <v>4082</v>
      </c>
    </row>
    <row r="60" spans="1:20">
      <c r="A60" t="s">
        <v>5021</v>
      </c>
      <c r="B60" s="15">
        <v>45383</v>
      </c>
      <c r="C60" s="15">
        <v>45292</v>
      </c>
      <c r="D60" s="15">
        <v>45383</v>
      </c>
      <c r="E60">
        <v>0</v>
      </c>
      <c r="F60">
        <v>0</v>
      </c>
      <c r="G60">
        <v>1</v>
      </c>
      <c r="H60">
        <v>1</v>
      </c>
      <c r="L60" t="s">
        <v>4083</v>
      </c>
      <c r="M60" t="s">
        <v>4084</v>
      </c>
      <c r="N60" t="s">
        <v>429</v>
      </c>
      <c r="O60" t="s">
        <v>197</v>
      </c>
      <c r="P60" t="s">
        <v>4085</v>
      </c>
      <c r="Q60" t="s">
        <v>240</v>
      </c>
      <c r="R60" t="s">
        <v>27</v>
      </c>
      <c r="S60" t="s">
        <v>4086</v>
      </c>
      <c r="T60" t="s">
        <v>217</v>
      </c>
    </row>
    <row r="61" spans="1:20">
      <c r="A61" t="s">
        <v>6446</v>
      </c>
      <c r="B61" s="15">
        <v>45383</v>
      </c>
      <c r="C61" s="15">
        <v>45292</v>
      </c>
      <c r="D61" s="15">
        <v>45383</v>
      </c>
      <c r="E61">
        <v>1</v>
      </c>
      <c r="F61">
        <v>0</v>
      </c>
      <c r="G61">
        <v>0</v>
      </c>
      <c r="H61">
        <v>1</v>
      </c>
      <c r="L61" t="s">
        <v>4087</v>
      </c>
      <c r="M61" t="s">
        <v>4088</v>
      </c>
      <c r="N61" t="s">
        <v>4089</v>
      </c>
      <c r="O61" t="s">
        <v>4090</v>
      </c>
      <c r="P61" t="s">
        <v>4091</v>
      </c>
      <c r="Q61" t="s">
        <v>4092</v>
      </c>
      <c r="R61" t="s">
        <v>4093</v>
      </c>
      <c r="S61" t="s">
        <v>4094</v>
      </c>
      <c r="T61" t="s">
        <v>4095</v>
      </c>
    </row>
    <row r="62" spans="1:20">
      <c r="A62" t="s">
        <v>6447</v>
      </c>
      <c r="B62" s="15">
        <v>45383</v>
      </c>
      <c r="C62" s="15">
        <v>45292</v>
      </c>
      <c r="D62" s="15">
        <v>45383</v>
      </c>
      <c r="E62">
        <v>1</v>
      </c>
      <c r="F62">
        <v>0</v>
      </c>
      <c r="G62">
        <v>0</v>
      </c>
      <c r="H62">
        <v>1</v>
      </c>
      <c r="L62" t="s">
        <v>4096</v>
      </c>
      <c r="M62" t="s">
        <v>4097</v>
      </c>
      <c r="N62" t="s">
        <v>4098</v>
      </c>
      <c r="O62" t="s">
        <v>4099</v>
      </c>
      <c r="P62" t="s">
        <v>4100</v>
      </c>
      <c r="Q62" t="s">
        <v>4101</v>
      </c>
      <c r="R62" t="s">
        <v>4102</v>
      </c>
      <c r="S62" t="s">
        <v>4103</v>
      </c>
      <c r="T62" t="s">
        <v>4104</v>
      </c>
    </row>
    <row r="63" spans="1:20">
      <c r="A63" t="s">
        <v>6448</v>
      </c>
      <c r="B63" s="15">
        <v>45383</v>
      </c>
      <c r="C63" s="15">
        <v>45292</v>
      </c>
      <c r="D63" s="15">
        <v>45383</v>
      </c>
      <c r="E63">
        <v>0</v>
      </c>
      <c r="F63">
        <v>1</v>
      </c>
      <c r="G63">
        <v>0</v>
      </c>
      <c r="H63">
        <v>1</v>
      </c>
      <c r="L63" t="s">
        <v>4105</v>
      </c>
      <c r="M63" t="s">
        <v>4106</v>
      </c>
      <c r="N63" t="s">
        <v>4107</v>
      </c>
      <c r="O63" t="s">
        <v>294</v>
      </c>
      <c r="P63" t="s">
        <v>4108</v>
      </c>
      <c r="Q63" t="s">
        <v>493</v>
      </c>
      <c r="R63" t="s">
        <v>233</v>
      </c>
      <c r="S63" t="s">
        <v>4109</v>
      </c>
      <c r="T63" t="s">
        <v>4110</v>
      </c>
    </row>
    <row r="64" spans="1:20">
      <c r="A64" t="s">
        <v>5969</v>
      </c>
      <c r="B64" s="15">
        <v>45383</v>
      </c>
      <c r="C64" s="15">
        <v>45292</v>
      </c>
      <c r="D64" s="15">
        <v>45383</v>
      </c>
      <c r="E64">
        <v>0</v>
      </c>
      <c r="F64">
        <v>0</v>
      </c>
      <c r="G64">
        <v>1</v>
      </c>
      <c r="H64">
        <v>1</v>
      </c>
      <c r="L64" t="s">
        <v>4111</v>
      </c>
      <c r="M64" t="s">
        <v>4112</v>
      </c>
      <c r="N64" t="s">
        <v>4113</v>
      </c>
      <c r="O64" t="s">
        <v>4114</v>
      </c>
      <c r="P64" t="s">
        <v>4115</v>
      </c>
      <c r="Q64" t="s">
        <v>4116</v>
      </c>
      <c r="R64" t="s">
        <v>4117</v>
      </c>
      <c r="S64" t="s">
        <v>4118</v>
      </c>
      <c r="T64" t="s">
        <v>4119</v>
      </c>
    </row>
    <row r="65" spans="1:20">
      <c r="A65" t="s">
        <v>3780</v>
      </c>
      <c r="B65" s="15">
        <v>45383</v>
      </c>
      <c r="C65" s="15">
        <v>45292</v>
      </c>
      <c r="D65" s="15">
        <v>45383</v>
      </c>
      <c r="E65">
        <v>0</v>
      </c>
      <c r="F65">
        <v>0</v>
      </c>
      <c r="G65">
        <v>1</v>
      </c>
      <c r="H65">
        <v>1</v>
      </c>
      <c r="L65" t="s">
        <v>4120</v>
      </c>
      <c r="M65" t="s">
        <v>4121</v>
      </c>
      <c r="N65" t="s">
        <v>4122</v>
      </c>
      <c r="O65" t="s">
        <v>4123</v>
      </c>
      <c r="P65" t="s">
        <v>4124</v>
      </c>
      <c r="Q65" t="s">
        <v>4125</v>
      </c>
      <c r="R65" t="s">
        <v>4126</v>
      </c>
      <c r="S65" t="s">
        <v>275</v>
      </c>
      <c r="T65" t="s">
        <v>4127</v>
      </c>
    </row>
    <row r="66" spans="1:20">
      <c r="A66" t="s">
        <v>4960</v>
      </c>
      <c r="B66" s="15">
        <v>45383</v>
      </c>
      <c r="C66" s="15">
        <v>45292</v>
      </c>
      <c r="D66" s="15">
        <v>45383</v>
      </c>
      <c r="E66">
        <v>0</v>
      </c>
      <c r="F66">
        <v>1</v>
      </c>
      <c r="G66">
        <v>0</v>
      </c>
      <c r="H66">
        <v>1</v>
      </c>
      <c r="L66" t="s">
        <v>4128</v>
      </c>
      <c r="M66" t="s">
        <v>4129</v>
      </c>
      <c r="N66" t="s">
        <v>4130</v>
      </c>
      <c r="O66" t="s">
        <v>167</v>
      </c>
      <c r="P66" t="s">
        <v>4131</v>
      </c>
      <c r="Q66" t="s">
        <v>4132</v>
      </c>
      <c r="R66" t="s">
        <v>4133</v>
      </c>
      <c r="S66" t="s">
        <v>400</v>
      </c>
      <c r="T66" t="s">
        <v>318</v>
      </c>
    </row>
    <row r="67" spans="1:20">
      <c r="A67" t="s">
        <v>5815</v>
      </c>
      <c r="B67" s="15">
        <v>45383</v>
      </c>
      <c r="C67" s="15">
        <v>45292</v>
      </c>
      <c r="D67" s="15">
        <v>45383</v>
      </c>
      <c r="E67">
        <v>1</v>
      </c>
      <c r="F67">
        <v>0</v>
      </c>
      <c r="G67">
        <v>0</v>
      </c>
      <c r="H67">
        <v>1</v>
      </c>
      <c r="L67" t="s">
        <v>4134</v>
      </c>
      <c r="M67" t="s">
        <v>4135</v>
      </c>
      <c r="N67" t="s">
        <v>251</v>
      </c>
      <c r="O67" t="s">
        <v>293</v>
      </c>
      <c r="P67" t="s">
        <v>4136</v>
      </c>
      <c r="Q67" t="s">
        <v>4137</v>
      </c>
      <c r="R67" t="s">
        <v>4138</v>
      </c>
      <c r="S67" t="s">
        <v>376</v>
      </c>
      <c r="T67" t="s">
        <v>4139</v>
      </c>
    </row>
    <row r="68" spans="1:20">
      <c r="A68" t="s">
        <v>5442</v>
      </c>
      <c r="B68" s="15">
        <v>45383</v>
      </c>
      <c r="C68" s="15">
        <v>45292</v>
      </c>
      <c r="D68" s="15">
        <v>45383</v>
      </c>
      <c r="E68">
        <v>0</v>
      </c>
      <c r="F68">
        <v>0</v>
      </c>
      <c r="G68">
        <v>1</v>
      </c>
      <c r="H68">
        <v>1</v>
      </c>
      <c r="L68" t="s">
        <v>4140</v>
      </c>
      <c r="M68" t="s">
        <v>4141</v>
      </c>
      <c r="N68" t="s">
        <v>4142</v>
      </c>
      <c r="O68" t="s">
        <v>4143</v>
      </c>
      <c r="P68" t="s">
        <v>4144</v>
      </c>
      <c r="Q68" t="s">
        <v>4145</v>
      </c>
      <c r="R68" t="s">
        <v>4146</v>
      </c>
      <c r="S68" t="s">
        <v>289</v>
      </c>
      <c r="T68" t="s">
        <v>264</v>
      </c>
    </row>
    <row r="69" spans="1:20">
      <c r="A69" t="s">
        <v>5477</v>
      </c>
      <c r="B69" s="15">
        <v>45383</v>
      </c>
      <c r="C69" s="15">
        <v>45292</v>
      </c>
      <c r="D69" s="15">
        <v>45383</v>
      </c>
      <c r="E69">
        <v>0</v>
      </c>
      <c r="F69">
        <v>0</v>
      </c>
      <c r="G69">
        <v>1</v>
      </c>
      <c r="H69">
        <v>1</v>
      </c>
      <c r="L69" t="s">
        <v>4147</v>
      </c>
      <c r="M69" t="s">
        <v>4148</v>
      </c>
      <c r="N69" t="s">
        <v>473</v>
      </c>
      <c r="O69" t="s">
        <v>4149</v>
      </c>
      <c r="P69" t="s">
        <v>4150</v>
      </c>
      <c r="Q69" t="s">
        <v>4151</v>
      </c>
      <c r="R69" t="s">
        <v>196</v>
      </c>
      <c r="S69" t="s">
        <v>4152</v>
      </c>
      <c r="T69" t="s">
        <v>4153</v>
      </c>
    </row>
    <row r="70" spans="1:20">
      <c r="A70" t="s">
        <v>4401</v>
      </c>
      <c r="B70" s="15">
        <v>45383</v>
      </c>
      <c r="C70" s="15">
        <v>45292</v>
      </c>
      <c r="D70" s="15">
        <v>45383</v>
      </c>
      <c r="E70">
        <v>0</v>
      </c>
      <c r="F70">
        <v>0</v>
      </c>
      <c r="G70">
        <v>1</v>
      </c>
      <c r="H70">
        <v>1</v>
      </c>
      <c r="L70" t="s">
        <v>4154</v>
      </c>
      <c r="M70" t="s">
        <v>4155</v>
      </c>
      <c r="N70" t="s">
        <v>170</v>
      </c>
      <c r="O70" t="s">
        <v>4156</v>
      </c>
      <c r="P70" t="s">
        <v>4157</v>
      </c>
      <c r="Q70" t="s">
        <v>4158</v>
      </c>
      <c r="R70" t="s">
        <v>4159</v>
      </c>
      <c r="S70" t="s">
        <v>4160</v>
      </c>
      <c r="T70" t="s">
        <v>4161</v>
      </c>
    </row>
    <row r="71" spans="1:20">
      <c r="A71" t="s">
        <v>274</v>
      </c>
      <c r="B71" s="15">
        <v>45383</v>
      </c>
      <c r="C71" s="15">
        <v>45292</v>
      </c>
      <c r="D71" s="15">
        <v>45383</v>
      </c>
      <c r="E71">
        <v>1</v>
      </c>
      <c r="F71">
        <v>0</v>
      </c>
      <c r="G71">
        <v>0</v>
      </c>
      <c r="H71">
        <v>1</v>
      </c>
      <c r="L71" t="s">
        <v>4162</v>
      </c>
      <c r="M71" t="s">
        <v>317</v>
      </c>
      <c r="N71" t="s">
        <v>310</v>
      </c>
      <c r="O71" t="s">
        <v>4163</v>
      </c>
      <c r="P71" t="s">
        <v>4164</v>
      </c>
      <c r="Q71" t="s">
        <v>4165</v>
      </c>
      <c r="R71" t="s">
        <v>4166</v>
      </c>
      <c r="S71" t="s">
        <v>311</v>
      </c>
      <c r="T71" t="s">
        <v>4167</v>
      </c>
    </row>
    <row r="72" spans="1:20">
      <c r="A72" t="s">
        <v>3932</v>
      </c>
      <c r="B72" s="15">
        <v>45383</v>
      </c>
      <c r="C72" s="15">
        <v>45292</v>
      </c>
      <c r="D72" s="15">
        <v>45383</v>
      </c>
      <c r="E72">
        <v>0</v>
      </c>
      <c r="F72">
        <v>0</v>
      </c>
      <c r="G72">
        <v>1</v>
      </c>
      <c r="H72">
        <v>1</v>
      </c>
      <c r="L72" t="s">
        <v>4168</v>
      </c>
      <c r="M72" t="s">
        <v>4169</v>
      </c>
      <c r="N72" t="s">
        <v>4170</v>
      </c>
      <c r="O72" t="s">
        <v>4171</v>
      </c>
      <c r="P72" t="s">
        <v>4172</v>
      </c>
      <c r="Q72" t="s">
        <v>4173</v>
      </c>
      <c r="R72" t="s">
        <v>209</v>
      </c>
      <c r="S72" t="s">
        <v>4174</v>
      </c>
      <c r="T72" t="s">
        <v>4175</v>
      </c>
    </row>
    <row r="73" spans="1:20">
      <c r="A73" t="s">
        <v>272</v>
      </c>
      <c r="B73" s="15">
        <v>45383</v>
      </c>
      <c r="C73" s="15">
        <v>45292</v>
      </c>
      <c r="D73" s="15">
        <v>45383</v>
      </c>
      <c r="E73">
        <v>0</v>
      </c>
      <c r="F73">
        <v>0</v>
      </c>
      <c r="G73">
        <v>1</v>
      </c>
      <c r="H73">
        <v>1</v>
      </c>
      <c r="L73" t="s">
        <v>4176</v>
      </c>
      <c r="M73" t="s">
        <v>4177</v>
      </c>
      <c r="N73" t="s">
        <v>250</v>
      </c>
      <c r="O73" t="s">
        <v>4178</v>
      </c>
      <c r="P73" t="s">
        <v>4179</v>
      </c>
      <c r="Q73" t="s">
        <v>4180</v>
      </c>
      <c r="R73" t="s">
        <v>4181</v>
      </c>
      <c r="S73" t="s">
        <v>1930</v>
      </c>
      <c r="T73" t="s">
        <v>4182</v>
      </c>
    </row>
    <row r="74" spans="1:20">
      <c r="A74" t="s">
        <v>220</v>
      </c>
      <c r="B74" s="15">
        <v>45383</v>
      </c>
      <c r="C74" s="15">
        <v>45292</v>
      </c>
      <c r="D74" s="15">
        <v>45383</v>
      </c>
      <c r="E74">
        <v>1</v>
      </c>
      <c r="F74">
        <v>0</v>
      </c>
      <c r="G74">
        <v>0</v>
      </c>
      <c r="H74">
        <v>1</v>
      </c>
      <c r="L74" t="s">
        <v>4183</v>
      </c>
      <c r="M74" t="s">
        <v>216</v>
      </c>
      <c r="N74" t="s">
        <v>375</v>
      </c>
      <c r="O74" t="s">
        <v>4184</v>
      </c>
      <c r="P74" t="s">
        <v>4185</v>
      </c>
      <c r="Q74" t="s">
        <v>4186</v>
      </c>
      <c r="R74" t="s">
        <v>305</v>
      </c>
      <c r="S74" t="s">
        <v>4187</v>
      </c>
      <c r="T74" t="s">
        <v>4188</v>
      </c>
    </row>
    <row r="75" spans="1:20">
      <c r="A75" t="s">
        <v>5834</v>
      </c>
      <c r="B75" s="15">
        <v>45383</v>
      </c>
      <c r="C75" s="15">
        <v>45292</v>
      </c>
      <c r="D75" s="15">
        <v>45383</v>
      </c>
      <c r="E75">
        <v>1</v>
      </c>
      <c r="F75">
        <v>0</v>
      </c>
      <c r="G75">
        <v>0</v>
      </c>
      <c r="H75">
        <v>1</v>
      </c>
      <c r="L75" t="s">
        <v>4189</v>
      </c>
      <c r="M75" t="s">
        <v>4190</v>
      </c>
      <c r="N75" t="s">
        <v>4191</v>
      </c>
      <c r="O75" t="s">
        <v>349</v>
      </c>
      <c r="P75" t="s">
        <v>4192</v>
      </c>
      <c r="Q75" t="s">
        <v>4193</v>
      </c>
      <c r="R75" t="s">
        <v>4194</v>
      </c>
      <c r="S75" t="s">
        <v>4195</v>
      </c>
      <c r="T75" t="s">
        <v>4196</v>
      </c>
    </row>
    <row r="76" spans="1:20">
      <c r="A76" t="s">
        <v>5468</v>
      </c>
      <c r="B76" s="15">
        <v>45383</v>
      </c>
      <c r="C76" s="15">
        <v>45292</v>
      </c>
      <c r="D76" s="15">
        <v>45383</v>
      </c>
      <c r="E76">
        <v>0</v>
      </c>
      <c r="F76">
        <v>0</v>
      </c>
      <c r="G76">
        <v>3</v>
      </c>
      <c r="H76">
        <v>3</v>
      </c>
      <c r="L76" t="s">
        <v>4197</v>
      </c>
      <c r="M76" t="s">
        <v>4198</v>
      </c>
      <c r="N76" t="s">
        <v>4199</v>
      </c>
      <c r="O76" t="s">
        <v>4200</v>
      </c>
      <c r="P76" t="s">
        <v>168</v>
      </c>
      <c r="Q76" t="s">
        <v>4201</v>
      </c>
      <c r="R76" t="s">
        <v>4202</v>
      </c>
      <c r="S76" t="s">
        <v>4203</v>
      </c>
      <c r="T76" t="s">
        <v>4204</v>
      </c>
    </row>
    <row r="77" spans="1:20">
      <c r="A77" t="s">
        <v>5155</v>
      </c>
      <c r="B77" s="15">
        <v>45383</v>
      </c>
      <c r="C77" s="15">
        <v>45292</v>
      </c>
      <c r="D77" s="15">
        <v>45383</v>
      </c>
      <c r="E77">
        <v>0</v>
      </c>
      <c r="F77">
        <v>0</v>
      </c>
      <c r="G77">
        <v>1</v>
      </c>
      <c r="H77">
        <v>1</v>
      </c>
      <c r="L77" t="s">
        <v>4205</v>
      </c>
      <c r="M77" t="s">
        <v>510</v>
      </c>
      <c r="N77" t="s">
        <v>4206</v>
      </c>
      <c r="O77" t="s">
        <v>4207</v>
      </c>
      <c r="P77" t="s">
        <v>4208</v>
      </c>
      <c r="Q77" t="s">
        <v>4209</v>
      </c>
      <c r="R77" t="s">
        <v>4210</v>
      </c>
      <c r="S77" t="s">
        <v>4211</v>
      </c>
      <c r="T77" t="s">
        <v>4212</v>
      </c>
    </row>
    <row r="78" spans="1:20">
      <c r="A78" t="s">
        <v>4678</v>
      </c>
      <c r="B78" s="15">
        <v>45383</v>
      </c>
      <c r="C78" s="15">
        <v>45292</v>
      </c>
      <c r="D78" s="15">
        <v>45383</v>
      </c>
      <c r="E78">
        <v>1</v>
      </c>
      <c r="F78">
        <v>0</v>
      </c>
      <c r="G78">
        <v>0</v>
      </c>
      <c r="H78">
        <v>1</v>
      </c>
      <c r="L78" t="s">
        <v>4213</v>
      </c>
      <c r="M78" t="s">
        <v>379</v>
      </c>
      <c r="N78" t="s">
        <v>224</v>
      </c>
      <c r="O78" t="s">
        <v>4214</v>
      </c>
      <c r="P78" t="s">
        <v>4215</v>
      </c>
      <c r="Q78" t="s">
        <v>4216</v>
      </c>
      <c r="R78" t="s">
        <v>4217</v>
      </c>
      <c r="T78" t="s">
        <v>4218</v>
      </c>
    </row>
    <row r="79" spans="1:20">
      <c r="A79" t="s">
        <v>6449</v>
      </c>
      <c r="B79" s="15">
        <v>45383</v>
      </c>
      <c r="C79" s="15">
        <v>45292</v>
      </c>
      <c r="D79" s="15">
        <v>45383</v>
      </c>
      <c r="E79">
        <v>1</v>
      </c>
      <c r="F79">
        <v>0</v>
      </c>
      <c r="G79">
        <v>0</v>
      </c>
      <c r="H79">
        <v>1</v>
      </c>
      <c r="L79" t="s">
        <v>4219</v>
      </c>
      <c r="M79" t="s">
        <v>4220</v>
      </c>
      <c r="N79" t="s">
        <v>4221</v>
      </c>
      <c r="O79" t="s">
        <v>4222</v>
      </c>
      <c r="P79" t="s">
        <v>4223</v>
      </c>
      <c r="Q79" t="s">
        <v>4224</v>
      </c>
      <c r="R79" t="s">
        <v>4225</v>
      </c>
      <c r="T79" t="s">
        <v>4226</v>
      </c>
    </row>
    <row r="80" spans="1:20">
      <c r="A80" t="s">
        <v>6450</v>
      </c>
      <c r="B80" s="15">
        <v>45383</v>
      </c>
      <c r="C80" s="15">
        <v>45292</v>
      </c>
      <c r="D80" s="15">
        <v>45383</v>
      </c>
      <c r="E80">
        <v>0</v>
      </c>
      <c r="F80">
        <v>0</v>
      </c>
      <c r="G80">
        <v>1</v>
      </c>
      <c r="H80">
        <v>1</v>
      </c>
      <c r="L80" t="s">
        <v>4227</v>
      </c>
      <c r="M80" t="s">
        <v>4228</v>
      </c>
      <c r="N80" t="s">
        <v>4229</v>
      </c>
      <c r="O80" t="s">
        <v>159</v>
      </c>
      <c r="P80" t="s">
        <v>4230</v>
      </c>
      <c r="Q80" t="s">
        <v>4231</v>
      </c>
      <c r="R80" t="s">
        <v>4232</v>
      </c>
      <c r="T80" t="s">
        <v>4233</v>
      </c>
    </row>
    <row r="81" spans="1:20">
      <c r="A81" t="s">
        <v>5176</v>
      </c>
      <c r="B81" s="15">
        <v>45383</v>
      </c>
      <c r="C81" s="15">
        <v>45292</v>
      </c>
      <c r="D81" s="15">
        <v>45383</v>
      </c>
      <c r="E81">
        <v>0</v>
      </c>
      <c r="F81">
        <v>0</v>
      </c>
      <c r="G81">
        <v>3</v>
      </c>
      <c r="H81">
        <v>3</v>
      </c>
      <c r="L81" t="s">
        <v>4234</v>
      </c>
      <c r="M81" t="s">
        <v>444</v>
      </c>
      <c r="N81" t="s">
        <v>4235</v>
      </c>
      <c r="O81" t="s">
        <v>192</v>
      </c>
      <c r="P81" t="s">
        <v>4236</v>
      </c>
      <c r="Q81" t="s">
        <v>4237</v>
      </c>
      <c r="R81" t="s">
        <v>4238</v>
      </c>
      <c r="T81" t="s">
        <v>512</v>
      </c>
    </row>
    <row r="82" spans="1:20">
      <c r="A82" t="s">
        <v>6451</v>
      </c>
      <c r="B82" s="15">
        <v>45383</v>
      </c>
      <c r="C82" s="15">
        <v>45292</v>
      </c>
      <c r="D82" s="15">
        <v>45383</v>
      </c>
      <c r="E82">
        <v>1</v>
      </c>
      <c r="F82">
        <v>0</v>
      </c>
      <c r="G82">
        <v>0</v>
      </c>
      <c r="H82">
        <v>1</v>
      </c>
      <c r="L82" t="s">
        <v>4239</v>
      </c>
      <c r="M82" t="s">
        <v>4240</v>
      </c>
      <c r="N82" t="s">
        <v>4241</v>
      </c>
      <c r="O82" t="s">
        <v>4242</v>
      </c>
      <c r="P82" t="s">
        <v>4243</v>
      </c>
      <c r="Q82" t="s">
        <v>4244</v>
      </c>
      <c r="R82" t="s">
        <v>4245</v>
      </c>
      <c r="T82" t="s">
        <v>4246</v>
      </c>
    </row>
    <row r="83" spans="1:20">
      <c r="A83" t="s">
        <v>3842</v>
      </c>
      <c r="B83" s="15">
        <v>45383</v>
      </c>
      <c r="C83" s="15">
        <v>45292</v>
      </c>
      <c r="D83" s="15">
        <v>45383</v>
      </c>
      <c r="E83">
        <v>0</v>
      </c>
      <c r="F83">
        <v>1</v>
      </c>
      <c r="G83">
        <v>0</v>
      </c>
      <c r="H83">
        <v>1</v>
      </c>
      <c r="L83" t="s">
        <v>4247</v>
      </c>
      <c r="N83" t="s">
        <v>4248</v>
      </c>
      <c r="O83" t="s">
        <v>4249</v>
      </c>
      <c r="P83" t="s">
        <v>368</v>
      </c>
      <c r="Q83" t="s">
        <v>4250</v>
      </c>
      <c r="R83" t="s">
        <v>4251</v>
      </c>
      <c r="T83" t="s">
        <v>4252</v>
      </c>
    </row>
    <row r="84" spans="1:20">
      <c r="A84" t="s">
        <v>6452</v>
      </c>
      <c r="B84" s="15">
        <v>45383</v>
      </c>
      <c r="C84" s="15">
        <v>45292</v>
      </c>
      <c r="D84" s="15">
        <v>45383</v>
      </c>
      <c r="E84">
        <v>1</v>
      </c>
      <c r="F84">
        <v>0</v>
      </c>
      <c r="G84">
        <v>0</v>
      </c>
      <c r="H84">
        <v>1</v>
      </c>
      <c r="L84" t="s">
        <v>4253</v>
      </c>
      <c r="N84" t="s">
        <v>4254</v>
      </c>
      <c r="O84" t="s">
        <v>4255</v>
      </c>
      <c r="P84" t="s">
        <v>4256</v>
      </c>
      <c r="Q84" t="s">
        <v>4257</v>
      </c>
      <c r="R84" t="s">
        <v>4258</v>
      </c>
      <c r="T84" t="s">
        <v>215</v>
      </c>
    </row>
    <row r="85" spans="1:20">
      <c r="A85" t="s">
        <v>6453</v>
      </c>
      <c r="B85" s="15">
        <v>45383</v>
      </c>
      <c r="C85" s="15">
        <v>45292</v>
      </c>
      <c r="D85" s="15">
        <v>45383</v>
      </c>
      <c r="E85">
        <v>0</v>
      </c>
      <c r="F85">
        <v>0</v>
      </c>
      <c r="G85">
        <v>1</v>
      </c>
      <c r="H85">
        <v>1</v>
      </c>
      <c r="L85" t="s">
        <v>4259</v>
      </c>
      <c r="N85" t="s">
        <v>4260</v>
      </c>
      <c r="O85" t="s">
        <v>4261</v>
      </c>
      <c r="P85" t="s">
        <v>521</v>
      </c>
      <c r="Q85" t="s">
        <v>4262</v>
      </c>
      <c r="R85" t="s">
        <v>494</v>
      </c>
      <c r="T85" t="s">
        <v>4263</v>
      </c>
    </row>
    <row r="86" spans="1:20">
      <c r="A86" t="s">
        <v>3962</v>
      </c>
      <c r="B86" s="15">
        <v>45383</v>
      </c>
      <c r="C86" s="15">
        <v>45292</v>
      </c>
      <c r="D86" s="15">
        <v>45383</v>
      </c>
      <c r="E86">
        <v>0</v>
      </c>
      <c r="F86">
        <v>0</v>
      </c>
      <c r="G86">
        <v>1</v>
      </c>
      <c r="H86">
        <v>1</v>
      </c>
      <c r="L86" t="s">
        <v>4264</v>
      </c>
      <c r="N86" t="s">
        <v>4265</v>
      </c>
      <c r="O86" t="s">
        <v>4266</v>
      </c>
      <c r="P86" t="s">
        <v>4267</v>
      </c>
      <c r="Q86" t="s">
        <v>4268</v>
      </c>
      <c r="R86" t="s">
        <v>4269</v>
      </c>
      <c r="T86" t="s">
        <v>4270</v>
      </c>
    </row>
    <row r="87" spans="1:20">
      <c r="A87" t="s">
        <v>3714</v>
      </c>
      <c r="B87" s="15">
        <v>45383</v>
      </c>
      <c r="C87" s="15">
        <v>45292</v>
      </c>
      <c r="D87" s="15">
        <v>45383</v>
      </c>
      <c r="E87">
        <v>0</v>
      </c>
      <c r="F87">
        <v>0</v>
      </c>
      <c r="G87">
        <v>1</v>
      </c>
      <c r="H87">
        <v>1</v>
      </c>
      <c r="L87" t="s">
        <v>4271</v>
      </c>
      <c r="N87" t="s">
        <v>4272</v>
      </c>
      <c r="O87" t="s">
        <v>4273</v>
      </c>
      <c r="P87" t="s">
        <v>4274</v>
      </c>
      <c r="Q87" t="s">
        <v>4275</v>
      </c>
      <c r="R87" t="s">
        <v>4276</v>
      </c>
      <c r="T87" t="s">
        <v>4277</v>
      </c>
    </row>
    <row r="88" spans="1:20">
      <c r="A88" t="s">
        <v>3678</v>
      </c>
      <c r="B88" s="15">
        <v>45383</v>
      </c>
      <c r="C88" s="15">
        <v>45292</v>
      </c>
      <c r="D88" s="15">
        <v>45383</v>
      </c>
      <c r="E88">
        <v>0</v>
      </c>
      <c r="F88">
        <v>0</v>
      </c>
      <c r="G88">
        <v>1</v>
      </c>
      <c r="H88">
        <v>1</v>
      </c>
      <c r="L88" t="s">
        <v>4278</v>
      </c>
      <c r="N88" t="s">
        <v>4279</v>
      </c>
      <c r="O88" t="s">
        <v>4280</v>
      </c>
      <c r="P88" t="s">
        <v>4281</v>
      </c>
      <c r="Q88" t="s">
        <v>4282</v>
      </c>
      <c r="R88" t="s">
        <v>4283</v>
      </c>
      <c r="T88" t="s">
        <v>405</v>
      </c>
    </row>
    <row r="89" spans="1:20">
      <c r="A89" t="s">
        <v>5689</v>
      </c>
      <c r="B89" s="15">
        <v>45383</v>
      </c>
      <c r="C89" s="15">
        <v>45292</v>
      </c>
      <c r="D89" s="15">
        <v>45383</v>
      </c>
      <c r="E89">
        <v>0</v>
      </c>
      <c r="F89">
        <v>0</v>
      </c>
      <c r="G89">
        <v>1</v>
      </c>
      <c r="H89">
        <v>1</v>
      </c>
      <c r="L89" t="s">
        <v>4284</v>
      </c>
      <c r="N89" t="s">
        <v>4285</v>
      </c>
      <c r="O89" t="s">
        <v>4286</v>
      </c>
      <c r="P89" t="s">
        <v>4287</v>
      </c>
      <c r="Q89" t="s">
        <v>4288</v>
      </c>
      <c r="R89" t="s">
        <v>4289</v>
      </c>
      <c r="T89" t="s">
        <v>4290</v>
      </c>
    </row>
    <row r="90" spans="1:20">
      <c r="A90" t="s">
        <v>5187</v>
      </c>
      <c r="B90" s="15">
        <v>45383</v>
      </c>
      <c r="C90" s="15">
        <v>45292</v>
      </c>
      <c r="D90" s="15">
        <v>45383</v>
      </c>
      <c r="E90">
        <v>1</v>
      </c>
      <c r="F90">
        <v>0</v>
      </c>
      <c r="G90">
        <v>0</v>
      </c>
      <c r="H90">
        <v>1</v>
      </c>
      <c r="L90" t="s">
        <v>4291</v>
      </c>
      <c r="N90" t="s">
        <v>4292</v>
      </c>
      <c r="O90" t="s">
        <v>4293</v>
      </c>
      <c r="P90" t="s">
        <v>4294</v>
      </c>
      <c r="Q90" t="s">
        <v>404</v>
      </c>
      <c r="R90" t="s">
        <v>4295</v>
      </c>
      <c r="T90" t="s">
        <v>155</v>
      </c>
    </row>
    <row r="91" spans="1:20">
      <c r="A91" t="s">
        <v>5952</v>
      </c>
      <c r="B91" s="15">
        <v>45383</v>
      </c>
      <c r="C91" s="15">
        <v>45292</v>
      </c>
      <c r="D91" s="15">
        <v>45383</v>
      </c>
      <c r="E91">
        <v>0</v>
      </c>
      <c r="F91">
        <v>0</v>
      </c>
      <c r="G91">
        <v>1</v>
      </c>
      <c r="H91">
        <v>1</v>
      </c>
      <c r="L91" t="s">
        <v>4296</v>
      </c>
      <c r="N91" t="s">
        <v>4297</v>
      </c>
      <c r="O91" t="s">
        <v>169</v>
      </c>
      <c r="P91" t="s">
        <v>4298</v>
      </c>
      <c r="Q91" t="s">
        <v>4299</v>
      </c>
      <c r="R91" t="s">
        <v>4300</v>
      </c>
      <c r="T91" t="s">
        <v>4301</v>
      </c>
    </row>
    <row r="92" spans="1:20">
      <c r="A92" t="s">
        <v>6275</v>
      </c>
      <c r="B92" s="15">
        <v>45383</v>
      </c>
      <c r="C92" s="15">
        <v>45292</v>
      </c>
      <c r="D92" s="15">
        <v>45383</v>
      </c>
      <c r="E92">
        <v>0</v>
      </c>
      <c r="F92">
        <v>1</v>
      </c>
      <c r="G92">
        <v>0</v>
      </c>
      <c r="H92">
        <v>1</v>
      </c>
      <c r="L92" t="s">
        <v>4302</v>
      </c>
      <c r="N92" t="s">
        <v>4303</v>
      </c>
      <c r="O92" t="s">
        <v>4304</v>
      </c>
      <c r="P92" t="s">
        <v>4305</v>
      </c>
      <c r="Q92" t="s">
        <v>4306</v>
      </c>
      <c r="R92" t="s">
        <v>4307</v>
      </c>
      <c r="T92" t="s">
        <v>4308</v>
      </c>
    </row>
    <row r="93" spans="1:20">
      <c r="A93" t="s">
        <v>3903</v>
      </c>
      <c r="B93" s="15">
        <v>45383</v>
      </c>
      <c r="C93" s="15">
        <v>45292</v>
      </c>
      <c r="D93" s="15">
        <v>45383</v>
      </c>
      <c r="E93">
        <v>0</v>
      </c>
      <c r="F93">
        <v>0</v>
      </c>
      <c r="G93">
        <v>2</v>
      </c>
      <c r="H93">
        <v>2</v>
      </c>
      <c r="L93" t="s">
        <v>4309</v>
      </c>
      <c r="N93" t="s">
        <v>4310</v>
      </c>
      <c r="O93" t="s">
        <v>212</v>
      </c>
      <c r="P93" t="s">
        <v>4311</v>
      </c>
      <c r="Q93" t="s">
        <v>4312</v>
      </c>
      <c r="R93" t="s">
        <v>4313</v>
      </c>
      <c r="T93" t="s">
        <v>4314</v>
      </c>
    </row>
    <row r="94" spans="1:20">
      <c r="A94" t="s">
        <v>270</v>
      </c>
      <c r="B94" s="15">
        <v>45383</v>
      </c>
      <c r="C94" s="15">
        <v>45292</v>
      </c>
      <c r="D94" s="15">
        <v>45383</v>
      </c>
      <c r="E94">
        <v>1</v>
      </c>
      <c r="F94">
        <v>0</v>
      </c>
      <c r="G94">
        <v>3</v>
      </c>
      <c r="H94">
        <v>4</v>
      </c>
      <c r="L94" t="s">
        <v>4315</v>
      </c>
      <c r="N94" t="s">
        <v>4316</v>
      </c>
      <c r="O94" t="s">
        <v>4317</v>
      </c>
      <c r="P94" t="s">
        <v>4318</v>
      </c>
      <c r="Q94" t="s">
        <v>4319</v>
      </c>
      <c r="R94" t="s">
        <v>198</v>
      </c>
      <c r="T94" t="s">
        <v>4320</v>
      </c>
    </row>
    <row r="95" spans="1:20">
      <c r="A95" t="s">
        <v>5822</v>
      </c>
      <c r="B95" s="15">
        <v>45383</v>
      </c>
      <c r="C95" s="15">
        <v>45292</v>
      </c>
      <c r="D95" s="15">
        <v>45383</v>
      </c>
      <c r="E95">
        <v>1</v>
      </c>
      <c r="F95">
        <v>0</v>
      </c>
      <c r="G95">
        <v>0</v>
      </c>
      <c r="H95">
        <v>1</v>
      </c>
      <c r="L95" t="s">
        <v>4321</v>
      </c>
      <c r="N95" t="s">
        <v>4322</v>
      </c>
      <c r="O95" t="s">
        <v>4323</v>
      </c>
      <c r="P95" t="s">
        <v>4324</v>
      </c>
      <c r="Q95" t="s">
        <v>4325</v>
      </c>
      <c r="R95" t="s">
        <v>4326</v>
      </c>
      <c r="T95" t="s">
        <v>4327</v>
      </c>
    </row>
    <row r="96" spans="1:20">
      <c r="A96" t="s">
        <v>5089</v>
      </c>
      <c r="B96" s="15">
        <v>45383</v>
      </c>
      <c r="C96" s="15">
        <v>45292</v>
      </c>
      <c r="D96" s="15">
        <v>45383</v>
      </c>
      <c r="E96">
        <v>1</v>
      </c>
      <c r="F96">
        <v>0</v>
      </c>
      <c r="G96">
        <v>0</v>
      </c>
      <c r="H96">
        <v>1</v>
      </c>
      <c r="L96" t="s">
        <v>4328</v>
      </c>
      <c r="N96" t="s">
        <v>4329</v>
      </c>
      <c r="O96" t="s">
        <v>4330</v>
      </c>
      <c r="P96" t="s">
        <v>4331</v>
      </c>
      <c r="Q96" t="s">
        <v>4332</v>
      </c>
      <c r="R96" t="s">
        <v>4333</v>
      </c>
      <c r="T96" t="s">
        <v>4334</v>
      </c>
    </row>
    <row r="97" spans="1:20">
      <c r="A97" t="s">
        <v>5467</v>
      </c>
      <c r="B97" s="15">
        <v>45383</v>
      </c>
      <c r="C97" s="15">
        <v>45292</v>
      </c>
      <c r="D97" s="15">
        <v>45383</v>
      </c>
      <c r="E97">
        <v>1</v>
      </c>
      <c r="F97">
        <v>0</v>
      </c>
      <c r="G97">
        <v>0</v>
      </c>
      <c r="H97">
        <v>1</v>
      </c>
      <c r="L97" t="s">
        <v>4335</v>
      </c>
      <c r="N97" t="s">
        <v>4336</v>
      </c>
      <c r="O97" t="s">
        <v>4337</v>
      </c>
      <c r="P97" t="s">
        <v>4338</v>
      </c>
      <c r="Q97" t="s">
        <v>4339</v>
      </c>
      <c r="R97" t="s">
        <v>4340</v>
      </c>
      <c r="T97" t="s">
        <v>4341</v>
      </c>
    </row>
    <row r="98" spans="1:20">
      <c r="A98" t="s">
        <v>4427</v>
      </c>
      <c r="B98" s="15">
        <v>45383</v>
      </c>
      <c r="C98" s="15">
        <v>45292</v>
      </c>
      <c r="D98" s="15">
        <v>45383</v>
      </c>
      <c r="E98">
        <v>2</v>
      </c>
      <c r="F98">
        <v>0</v>
      </c>
      <c r="G98">
        <v>0</v>
      </c>
      <c r="H98">
        <v>2</v>
      </c>
      <c r="L98" t="s">
        <v>4342</v>
      </c>
      <c r="N98" t="s">
        <v>4343</v>
      </c>
      <c r="O98" t="s">
        <v>4344</v>
      </c>
      <c r="P98" t="s">
        <v>4345</v>
      </c>
      <c r="Q98" t="s">
        <v>4346</v>
      </c>
      <c r="R98" t="s">
        <v>239</v>
      </c>
      <c r="T98" t="s">
        <v>4347</v>
      </c>
    </row>
    <row r="99" spans="1:20">
      <c r="A99" t="s">
        <v>4358</v>
      </c>
      <c r="B99" s="15">
        <v>45383</v>
      </c>
      <c r="C99" s="15">
        <v>45292</v>
      </c>
      <c r="D99" s="15">
        <v>45383</v>
      </c>
      <c r="E99">
        <v>1</v>
      </c>
      <c r="F99">
        <v>0</v>
      </c>
      <c r="G99">
        <v>0</v>
      </c>
      <c r="H99">
        <v>1</v>
      </c>
      <c r="L99" t="s">
        <v>4348</v>
      </c>
      <c r="N99" t="s">
        <v>4349</v>
      </c>
      <c r="O99" t="s">
        <v>4350</v>
      </c>
      <c r="P99" t="s">
        <v>4351</v>
      </c>
      <c r="Q99" t="s">
        <v>4352</v>
      </c>
      <c r="R99" t="s">
        <v>4353</v>
      </c>
      <c r="T99" t="s">
        <v>4354</v>
      </c>
    </row>
    <row r="100" spans="1:20">
      <c r="A100" t="s">
        <v>5930</v>
      </c>
      <c r="B100" s="15">
        <v>45383</v>
      </c>
      <c r="C100" s="15">
        <v>45292</v>
      </c>
      <c r="D100" s="15">
        <v>45383</v>
      </c>
      <c r="E100">
        <v>1</v>
      </c>
      <c r="F100">
        <v>0</v>
      </c>
      <c r="G100">
        <v>0</v>
      </c>
      <c r="H100">
        <v>1</v>
      </c>
      <c r="L100" t="s">
        <v>4355</v>
      </c>
      <c r="N100" t="s">
        <v>4356</v>
      </c>
      <c r="O100" t="s">
        <v>4357</v>
      </c>
      <c r="P100" t="s">
        <v>4358</v>
      </c>
      <c r="Q100" t="s">
        <v>4359</v>
      </c>
      <c r="R100" t="s">
        <v>4360</v>
      </c>
      <c r="T100" t="s">
        <v>4361</v>
      </c>
    </row>
    <row r="101" spans="1:20">
      <c r="A101" t="s">
        <v>5069</v>
      </c>
      <c r="B101" s="15">
        <v>45383</v>
      </c>
      <c r="C101" s="15">
        <v>45292</v>
      </c>
      <c r="D101" s="15">
        <v>45383</v>
      </c>
      <c r="E101">
        <v>0</v>
      </c>
      <c r="F101">
        <v>0</v>
      </c>
      <c r="G101">
        <v>1</v>
      </c>
      <c r="H101">
        <v>1</v>
      </c>
      <c r="L101" t="s">
        <v>4362</v>
      </c>
      <c r="N101" t="s">
        <v>4363</v>
      </c>
      <c r="O101" t="s">
        <v>4364</v>
      </c>
      <c r="P101" t="s">
        <v>177</v>
      </c>
      <c r="Q101" t="s">
        <v>4365</v>
      </c>
      <c r="R101" t="s">
        <v>4366</v>
      </c>
      <c r="T101" t="s">
        <v>4367</v>
      </c>
    </row>
    <row r="102" spans="1:20">
      <c r="A102" t="s">
        <v>5098</v>
      </c>
      <c r="B102" s="15">
        <v>45383</v>
      </c>
      <c r="C102" s="15">
        <v>45292</v>
      </c>
      <c r="D102" s="15">
        <v>45383</v>
      </c>
      <c r="E102">
        <v>1</v>
      </c>
      <c r="F102">
        <v>0</v>
      </c>
      <c r="G102">
        <v>0</v>
      </c>
      <c r="H102">
        <v>1</v>
      </c>
      <c r="L102" t="s">
        <v>4368</v>
      </c>
      <c r="N102" t="s">
        <v>4369</v>
      </c>
      <c r="O102" t="s">
        <v>4370</v>
      </c>
      <c r="P102" t="s">
        <v>4371</v>
      </c>
      <c r="Q102" t="s">
        <v>4372</v>
      </c>
      <c r="R102" t="s">
        <v>4373</v>
      </c>
      <c r="T102" t="s">
        <v>4374</v>
      </c>
    </row>
    <row r="103" spans="1:20">
      <c r="A103" t="s">
        <v>4580</v>
      </c>
      <c r="B103" s="15">
        <v>45383</v>
      </c>
      <c r="C103" s="15">
        <v>45292</v>
      </c>
      <c r="D103" s="15">
        <v>45383</v>
      </c>
      <c r="E103">
        <v>0</v>
      </c>
      <c r="F103">
        <v>0</v>
      </c>
      <c r="G103">
        <v>1</v>
      </c>
      <c r="H103">
        <v>1</v>
      </c>
      <c r="L103" t="s">
        <v>4375</v>
      </c>
      <c r="N103" t="s">
        <v>4376</v>
      </c>
      <c r="O103" t="s">
        <v>171</v>
      </c>
      <c r="P103" t="s">
        <v>4377</v>
      </c>
      <c r="Q103" t="s">
        <v>4378</v>
      </c>
      <c r="R103" t="s">
        <v>4379</v>
      </c>
      <c r="T103" t="s">
        <v>4380</v>
      </c>
    </row>
    <row r="104" spans="1:20">
      <c r="A104" t="s">
        <v>3878</v>
      </c>
      <c r="B104" s="15">
        <v>45383</v>
      </c>
      <c r="C104" s="15">
        <v>45292</v>
      </c>
      <c r="D104" s="15">
        <v>45383</v>
      </c>
      <c r="E104">
        <v>1</v>
      </c>
      <c r="F104">
        <v>0</v>
      </c>
      <c r="G104">
        <v>0</v>
      </c>
      <c r="H104">
        <v>1</v>
      </c>
      <c r="L104" t="s">
        <v>4381</v>
      </c>
      <c r="N104" t="s">
        <v>4382</v>
      </c>
      <c r="O104" t="s">
        <v>4383</v>
      </c>
      <c r="P104" t="s">
        <v>4384</v>
      </c>
      <c r="Q104" t="s">
        <v>4385</v>
      </c>
      <c r="R104" t="s">
        <v>4386</v>
      </c>
      <c r="T104" t="s">
        <v>4387</v>
      </c>
    </row>
    <row r="105" spans="1:20">
      <c r="A105" t="s">
        <v>6454</v>
      </c>
      <c r="B105" s="15">
        <v>45383</v>
      </c>
      <c r="C105" s="15">
        <v>45292</v>
      </c>
      <c r="D105" s="15">
        <v>45383</v>
      </c>
      <c r="E105">
        <v>1</v>
      </c>
      <c r="F105">
        <v>0</v>
      </c>
      <c r="G105">
        <v>0</v>
      </c>
      <c r="H105">
        <v>1</v>
      </c>
      <c r="L105" t="s">
        <v>4388</v>
      </c>
      <c r="N105" t="s">
        <v>4389</v>
      </c>
      <c r="O105" t="s">
        <v>4390</v>
      </c>
      <c r="P105" t="s">
        <v>4391</v>
      </c>
      <c r="Q105" t="s">
        <v>4392</v>
      </c>
      <c r="R105" t="s">
        <v>261</v>
      </c>
      <c r="T105" t="s">
        <v>4393</v>
      </c>
    </row>
    <row r="106" spans="1:20">
      <c r="A106" t="s">
        <v>4440</v>
      </c>
      <c r="B106" s="15">
        <v>45383</v>
      </c>
      <c r="C106" s="15">
        <v>45292</v>
      </c>
      <c r="D106" s="15">
        <v>45383</v>
      </c>
      <c r="E106">
        <v>0</v>
      </c>
      <c r="F106">
        <v>0</v>
      </c>
      <c r="G106">
        <v>1</v>
      </c>
      <c r="H106">
        <v>1</v>
      </c>
      <c r="L106" t="s">
        <v>4394</v>
      </c>
      <c r="N106" t="s">
        <v>4395</v>
      </c>
      <c r="O106" t="s">
        <v>4396</v>
      </c>
      <c r="P106" t="s">
        <v>443</v>
      </c>
      <c r="Q106" t="s">
        <v>4397</v>
      </c>
      <c r="R106" t="s">
        <v>4398</v>
      </c>
      <c r="T106" t="s">
        <v>4399</v>
      </c>
    </row>
    <row r="107" spans="1:20">
      <c r="A107" t="s">
        <v>5859</v>
      </c>
      <c r="B107" s="15">
        <v>45383</v>
      </c>
      <c r="C107" s="15">
        <v>45292</v>
      </c>
      <c r="D107" s="15">
        <v>45383</v>
      </c>
      <c r="E107">
        <v>1</v>
      </c>
      <c r="F107">
        <v>0</v>
      </c>
      <c r="G107">
        <v>0</v>
      </c>
      <c r="H107">
        <v>1</v>
      </c>
      <c r="L107" t="s">
        <v>4400</v>
      </c>
      <c r="N107" t="s">
        <v>365</v>
      </c>
      <c r="O107" t="s">
        <v>4401</v>
      </c>
      <c r="P107" t="s">
        <v>4402</v>
      </c>
      <c r="Q107" t="s">
        <v>4403</v>
      </c>
      <c r="R107" t="s">
        <v>207</v>
      </c>
      <c r="T107" t="s">
        <v>4404</v>
      </c>
    </row>
    <row r="108" spans="1:20">
      <c r="A108" t="s">
        <v>5959</v>
      </c>
      <c r="B108" s="15">
        <v>45383</v>
      </c>
      <c r="C108" s="15">
        <v>45292</v>
      </c>
      <c r="D108" s="15">
        <v>45383</v>
      </c>
      <c r="E108">
        <v>0</v>
      </c>
      <c r="F108">
        <v>0</v>
      </c>
      <c r="G108">
        <v>1</v>
      </c>
      <c r="H108">
        <v>1</v>
      </c>
      <c r="L108" t="s">
        <v>4405</v>
      </c>
      <c r="N108" t="s">
        <v>4406</v>
      </c>
      <c r="O108" t="s">
        <v>4407</v>
      </c>
      <c r="P108" t="s">
        <v>4408</v>
      </c>
      <c r="Q108" t="s">
        <v>4409</v>
      </c>
      <c r="R108" t="s">
        <v>4410</v>
      </c>
      <c r="T108" t="s">
        <v>4411</v>
      </c>
    </row>
    <row r="109" spans="1:20">
      <c r="A109" t="s">
        <v>218</v>
      </c>
      <c r="B109" s="15">
        <v>45383</v>
      </c>
      <c r="C109" s="15">
        <v>45292</v>
      </c>
      <c r="D109" s="15">
        <v>45383</v>
      </c>
      <c r="E109">
        <v>0</v>
      </c>
      <c r="F109">
        <v>0</v>
      </c>
      <c r="G109">
        <v>1</v>
      </c>
      <c r="H109">
        <v>1</v>
      </c>
      <c r="L109" t="s">
        <v>4412</v>
      </c>
      <c r="N109" t="s">
        <v>4413</v>
      </c>
      <c r="O109" t="s">
        <v>4414</v>
      </c>
      <c r="P109" t="s">
        <v>440</v>
      </c>
      <c r="Q109" t="s">
        <v>246</v>
      </c>
      <c r="R109" t="s">
        <v>4415</v>
      </c>
      <c r="T109" t="s">
        <v>4416</v>
      </c>
    </row>
    <row r="110" spans="1:20">
      <c r="A110" t="s">
        <v>5784</v>
      </c>
      <c r="B110" s="15">
        <v>45383</v>
      </c>
      <c r="C110" s="15">
        <v>45292</v>
      </c>
      <c r="D110" s="15">
        <v>45383</v>
      </c>
      <c r="E110">
        <v>0</v>
      </c>
      <c r="F110">
        <v>0</v>
      </c>
      <c r="G110">
        <v>1</v>
      </c>
      <c r="H110">
        <v>1</v>
      </c>
      <c r="L110" t="s">
        <v>4417</v>
      </c>
      <c r="N110" t="s">
        <v>4418</v>
      </c>
      <c r="O110" t="s">
        <v>4419</v>
      </c>
      <c r="P110" t="s">
        <v>4420</v>
      </c>
      <c r="Q110" t="s">
        <v>4421</v>
      </c>
      <c r="R110" t="s">
        <v>4422</v>
      </c>
      <c r="T110" t="s">
        <v>4423</v>
      </c>
    </row>
    <row r="111" spans="1:20">
      <c r="A111" t="s">
        <v>5768</v>
      </c>
      <c r="B111" s="15">
        <v>45383</v>
      </c>
      <c r="C111" s="15">
        <v>45292</v>
      </c>
      <c r="D111" s="15">
        <v>45383</v>
      </c>
      <c r="E111">
        <v>1</v>
      </c>
      <c r="F111">
        <v>0</v>
      </c>
      <c r="G111">
        <v>0</v>
      </c>
      <c r="H111">
        <v>1</v>
      </c>
      <c r="L111" t="s">
        <v>4424</v>
      </c>
      <c r="N111" t="s">
        <v>29</v>
      </c>
      <c r="O111" t="s">
        <v>4425</v>
      </c>
      <c r="P111" t="s">
        <v>221</v>
      </c>
      <c r="Q111" t="s">
        <v>4426</v>
      </c>
      <c r="R111" t="s">
        <v>4427</v>
      </c>
      <c r="T111" t="s">
        <v>4428</v>
      </c>
    </row>
    <row r="112" spans="1:20">
      <c r="A112" t="s">
        <v>5137</v>
      </c>
      <c r="B112" s="15">
        <v>45383</v>
      </c>
      <c r="C112" s="15">
        <v>45292</v>
      </c>
      <c r="D112" s="15">
        <v>45383</v>
      </c>
      <c r="E112">
        <v>0</v>
      </c>
      <c r="F112">
        <v>0</v>
      </c>
      <c r="G112">
        <v>1</v>
      </c>
      <c r="H112">
        <v>1</v>
      </c>
      <c r="L112" t="s">
        <v>391</v>
      </c>
      <c r="N112" t="s">
        <v>4429</v>
      </c>
      <c r="O112" t="s">
        <v>4430</v>
      </c>
      <c r="P112" t="s">
        <v>4431</v>
      </c>
      <c r="Q112" t="s">
        <v>4432</v>
      </c>
      <c r="R112" t="s">
        <v>4433</v>
      </c>
      <c r="T112" t="s">
        <v>4434</v>
      </c>
    </row>
    <row r="113" spans="1:20">
      <c r="A113" t="s">
        <v>249</v>
      </c>
      <c r="B113" s="15">
        <v>45383</v>
      </c>
      <c r="C113" s="15">
        <v>45292</v>
      </c>
      <c r="D113" s="15">
        <v>45383</v>
      </c>
      <c r="E113">
        <v>1</v>
      </c>
      <c r="F113">
        <v>0</v>
      </c>
      <c r="G113">
        <v>0</v>
      </c>
      <c r="H113">
        <v>1</v>
      </c>
      <c r="L113" t="s">
        <v>4435</v>
      </c>
      <c r="N113" t="s">
        <v>4436</v>
      </c>
      <c r="O113" t="s">
        <v>4437</v>
      </c>
      <c r="P113" t="s">
        <v>4438</v>
      </c>
      <c r="Q113" t="s">
        <v>4439</v>
      </c>
      <c r="R113" t="s">
        <v>4440</v>
      </c>
      <c r="T113" t="s">
        <v>4441</v>
      </c>
    </row>
    <row r="114" spans="1:20">
      <c r="A114" t="s">
        <v>450</v>
      </c>
      <c r="B114" s="15">
        <v>45383</v>
      </c>
      <c r="C114" s="15">
        <v>45292</v>
      </c>
      <c r="D114" s="15">
        <v>45383</v>
      </c>
      <c r="E114">
        <v>1</v>
      </c>
      <c r="F114">
        <v>0</v>
      </c>
      <c r="G114">
        <v>0</v>
      </c>
      <c r="H114">
        <v>1</v>
      </c>
      <c r="L114" t="s">
        <v>4442</v>
      </c>
      <c r="N114" t="s">
        <v>397</v>
      </c>
      <c r="O114" t="s">
        <v>4443</v>
      </c>
      <c r="P114" t="s">
        <v>4444</v>
      </c>
      <c r="Q114" t="s">
        <v>4445</v>
      </c>
      <c r="R114" t="s">
        <v>4446</v>
      </c>
      <c r="T114" t="s">
        <v>4447</v>
      </c>
    </row>
    <row r="115" spans="1:20">
      <c r="A115" t="s">
        <v>4730</v>
      </c>
      <c r="B115" s="15">
        <v>45383</v>
      </c>
      <c r="C115" s="15">
        <v>45292</v>
      </c>
      <c r="D115" s="15">
        <v>45383</v>
      </c>
      <c r="E115">
        <v>0</v>
      </c>
      <c r="F115">
        <v>0</v>
      </c>
      <c r="G115">
        <v>1</v>
      </c>
      <c r="H115">
        <v>1</v>
      </c>
      <c r="L115" t="s">
        <v>4448</v>
      </c>
      <c r="N115" t="s">
        <v>4449</v>
      </c>
      <c r="O115" t="s">
        <v>4450</v>
      </c>
      <c r="P115" t="s">
        <v>4451</v>
      </c>
      <c r="Q115" t="s">
        <v>4452</v>
      </c>
      <c r="R115" t="s">
        <v>4453</v>
      </c>
      <c r="T115" t="s">
        <v>4454</v>
      </c>
    </row>
    <row r="116" spans="1:20">
      <c r="A116" t="s">
        <v>4547</v>
      </c>
      <c r="B116" s="15">
        <v>45383</v>
      </c>
      <c r="C116" s="15">
        <v>45292</v>
      </c>
      <c r="D116" s="15">
        <v>45383</v>
      </c>
      <c r="E116">
        <v>1</v>
      </c>
      <c r="F116">
        <v>0</v>
      </c>
      <c r="G116">
        <v>0</v>
      </c>
      <c r="H116">
        <v>1</v>
      </c>
      <c r="L116" t="s">
        <v>4455</v>
      </c>
      <c r="N116" t="s">
        <v>4456</v>
      </c>
      <c r="O116" t="s">
        <v>302</v>
      </c>
      <c r="P116" t="s">
        <v>4457</v>
      </c>
      <c r="Q116" t="s">
        <v>418</v>
      </c>
      <c r="R116" t="s">
        <v>4458</v>
      </c>
      <c r="T116" t="s">
        <v>4459</v>
      </c>
    </row>
    <row r="117" spans="1:20">
      <c r="A117" t="s">
        <v>237</v>
      </c>
      <c r="B117" s="15">
        <v>45383</v>
      </c>
      <c r="C117" s="15">
        <v>45292</v>
      </c>
      <c r="D117" s="15">
        <v>45383</v>
      </c>
      <c r="E117">
        <v>1</v>
      </c>
      <c r="F117">
        <v>0</v>
      </c>
      <c r="G117">
        <v>0</v>
      </c>
      <c r="H117">
        <v>1</v>
      </c>
      <c r="L117" t="s">
        <v>4460</v>
      </c>
      <c r="N117" t="s">
        <v>4461</v>
      </c>
      <c r="O117" t="s">
        <v>4462</v>
      </c>
      <c r="P117" t="s">
        <v>4463</v>
      </c>
      <c r="Q117" t="s">
        <v>4464</v>
      </c>
      <c r="R117" t="s">
        <v>4465</v>
      </c>
      <c r="T117" t="s">
        <v>4466</v>
      </c>
    </row>
    <row r="118" spans="1:20">
      <c r="A118" t="s">
        <v>6117</v>
      </c>
      <c r="B118" s="15">
        <v>45383</v>
      </c>
      <c r="C118" s="15">
        <v>45292</v>
      </c>
      <c r="D118" s="15">
        <v>45383</v>
      </c>
      <c r="E118">
        <v>0</v>
      </c>
      <c r="F118">
        <v>0</v>
      </c>
      <c r="G118">
        <v>1</v>
      </c>
      <c r="H118">
        <v>1</v>
      </c>
      <c r="L118" t="s">
        <v>458</v>
      </c>
      <c r="N118" t="s">
        <v>442</v>
      </c>
      <c r="O118" t="s">
        <v>4467</v>
      </c>
      <c r="P118" t="s">
        <v>4468</v>
      </c>
      <c r="Q118" t="s">
        <v>4469</v>
      </c>
      <c r="R118" t="s">
        <v>4470</v>
      </c>
      <c r="T118" t="s">
        <v>4471</v>
      </c>
    </row>
    <row r="119" spans="1:20">
      <c r="A119" t="s">
        <v>203</v>
      </c>
      <c r="B119" s="15">
        <v>45383</v>
      </c>
      <c r="C119" s="15">
        <v>45292</v>
      </c>
      <c r="D119" s="15">
        <v>45383</v>
      </c>
      <c r="E119">
        <v>1</v>
      </c>
      <c r="F119">
        <v>0</v>
      </c>
      <c r="G119">
        <v>0</v>
      </c>
      <c r="H119">
        <v>1</v>
      </c>
      <c r="L119" t="s">
        <v>4472</v>
      </c>
      <c r="N119" t="s">
        <v>4473</v>
      </c>
      <c r="O119" t="s">
        <v>4474</v>
      </c>
      <c r="P119" t="s">
        <v>4475</v>
      </c>
      <c r="Q119" t="s">
        <v>4476</v>
      </c>
      <c r="R119" t="s">
        <v>4477</v>
      </c>
      <c r="T119" t="s">
        <v>4478</v>
      </c>
    </row>
    <row r="120" spans="1:20">
      <c r="A120" t="s">
        <v>6455</v>
      </c>
      <c r="B120" s="15">
        <v>45383</v>
      </c>
      <c r="C120" s="15">
        <v>45292</v>
      </c>
      <c r="D120" s="15">
        <v>45383</v>
      </c>
      <c r="E120">
        <v>0</v>
      </c>
      <c r="F120">
        <v>0</v>
      </c>
      <c r="G120">
        <v>1</v>
      </c>
      <c r="H120">
        <v>1</v>
      </c>
      <c r="L120" t="s">
        <v>4479</v>
      </c>
      <c r="N120" t="s">
        <v>4480</v>
      </c>
      <c r="O120" t="s">
        <v>4481</v>
      </c>
      <c r="P120" t="s">
        <v>4482</v>
      </c>
      <c r="Q120" t="s">
        <v>4483</v>
      </c>
      <c r="R120" t="s">
        <v>457</v>
      </c>
      <c r="T120" t="s">
        <v>4484</v>
      </c>
    </row>
    <row r="121" spans="1:20">
      <c r="A121" t="s">
        <v>5669</v>
      </c>
      <c r="B121" s="15">
        <v>45383</v>
      </c>
      <c r="C121" s="15">
        <v>45292</v>
      </c>
      <c r="D121" s="15">
        <v>45383</v>
      </c>
      <c r="E121">
        <v>1</v>
      </c>
      <c r="F121">
        <v>0</v>
      </c>
      <c r="G121">
        <v>0</v>
      </c>
      <c r="H121">
        <v>1</v>
      </c>
      <c r="L121" t="s">
        <v>4485</v>
      </c>
      <c r="N121" t="s">
        <v>4486</v>
      </c>
      <c r="O121" t="s">
        <v>4487</v>
      </c>
      <c r="P121" t="s">
        <v>4488</v>
      </c>
      <c r="Q121" t="s">
        <v>4489</v>
      </c>
      <c r="R121" t="s">
        <v>4490</v>
      </c>
      <c r="T121" t="s">
        <v>4491</v>
      </c>
    </row>
    <row r="122" spans="1:20">
      <c r="A122" t="s">
        <v>3753</v>
      </c>
      <c r="B122" s="15">
        <v>45383</v>
      </c>
      <c r="C122" s="15">
        <v>45292</v>
      </c>
      <c r="D122" s="15">
        <v>45383</v>
      </c>
      <c r="E122">
        <v>0</v>
      </c>
      <c r="F122">
        <v>0</v>
      </c>
      <c r="G122">
        <v>1</v>
      </c>
      <c r="H122">
        <v>1</v>
      </c>
      <c r="L122" t="s">
        <v>4492</v>
      </c>
      <c r="N122" t="s">
        <v>4493</v>
      </c>
      <c r="O122" t="s">
        <v>4494</v>
      </c>
      <c r="P122" t="s">
        <v>4495</v>
      </c>
      <c r="Q122" t="s">
        <v>4496</v>
      </c>
      <c r="R122" t="s">
        <v>4497</v>
      </c>
      <c r="T122" t="s">
        <v>4498</v>
      </c>
    </row>
    <row r="123" spans="1:20">
      <c r="A123" t="s">
        <v>6216</v>
      </c>
      <c r="B123" s="15">
        <v>45383</v>
      </c>
      <c r="C123" s="15">
        <v>45292</v>
      </c>
      <c r="D123" s="15">
        <v>45383</v>
      </c>
      <c r="E123">
        <v>1</v>
      </c>
      <c r="F123">
        <v>0</v>
      </c>
      <c r="G123">
        <v>0</v>
      </c>
      <c r="H123">
        <v>1</v>
      </c>
      <c r="L123" t="s">
        <v>4499</v>
      </c>
      <c r="N123" t="s">
        <v>4500</v>
      </c>
      <c r="O123" t="s">
        <v>4501</v>
      </c>
      <c r="P123" t="s">
        <v>428</v>
      </c>
      <c r="Q123" t="s">
        <v>4502</v>
      </c>
      <c r="R123" t="s">
        <v>4503</v>
      </c>
      <c r="T123" t="s">
        <v>4504</v>
      </c>
    </row>
    <row r="124" spans="1:20">
      <c r="A124" t="s">
        <v>6378</v>
      </c>
      <c r="B124" s="15">
        <v>45383</v>
      </c>
      <c r="C124" s="15">
        <v>45292</v>
      </c>
      <c r="D124" s="15">
        <v>45383</v>
      </c>
      <c r="E124">
        <v>0</v>
      </c>
      <c r="F124">
        <v>0</v>
      </c>
      <c r="G124">
        <v>1</v>
      </c>
      <c r="H124">
        <v>1</v>
      </c>
      <c r="L124" t="s">
        <v>4505</v>
      </c>
      <c r="N124" t="s">
        <v>4506</v>
      </c>
      <c r="O124" t="s">
        <v>4507</v>
      </c>
      <c r="P124" t="s">
        <v>4508</v>
      </c>
      <c r="Q124" t="s">
        <v>4509</v>
      </c>
      <c r="R124" t="s">
        <v>4510</v>
      </c>
      <c r="T124" t="s">
        <v>4511</v>
      </c>
    </row>
    <row r="125" spans="1:20">
      <c r="A125" t="s">
        <v>5044</v>
      </c>
      <c r="B125" s="15">
        <v>45383</v>
      </c>
      <c r="C125" s="15">
        <v>45292</v>
      </c>
      <c r="D125" s="15">
        <v>45383</v>
      </c>
      <c r="E125">
        <v>1</v>
      </c>
      <c r="F125">
        <v>0</v>
      </c>
      <c r="G125">
        <v>0</v>
      </c>
      <c r="H125">
        <v>1</v>
      </c>
      <c r="L125" t="s">
        <v>4512</v>
      </c>
      <c r="N125" t="s">
        <v>4513</v>
      </c>
      <c r="O125" t="s">
        <v>298</v>
      </c>
      <c r="P125" t="s">
        <v>4514</v>
      </c>
      <c r="Q125" t="s">
        <v>4515</v>
      </c>
      <c r="R125" t="s">
        <v>4516</v>
      </c>
      <c r="T125" t="s">
        <v>386</v>
      </c>
    </row>
    <row r="126" spans="1:20">
      <c r="A126" t="s">
        <v>4989</v>
      </c>
      <c r="B126" s="15">
        <v>45383</v>
      </c>
      <c r="C126" s="15">
        <v>45292</v>
      </c>
      <c r="D126" s="15">
        <v>45383</v>
      </c>
      <c r="E126">
        <v>0</v>
      </c>
      <c r="F126">
        <v>0</v>
      </c>
      <c r="G126">
        <v>1</v>
      </c>
      <c r="H126">
        <v>1</v>
      </c>
      <c r="L126" t="s">
        <v>4517</v>
      </c>
      <c r="N126" t="s">
        <v>471</v>
      </c>
      <c r="O126" t="s">
        <v>4518</v>
      </c>
      <c r="P126" t="s">
        <v>4519</v>
      </c>
      <c r="Q126" t="s">
        <v>4520</v>
      </c>
      <c r="R126" t="s">
        <v>4521</v>
      </c>
      <c r="T126" t="s">
        <v>4522</v>
      </c>
    </row>
    <row r="127" spans="1:20">
      <c r="A127" t="s">
        <v>4816</v>
      </c>
      <c r="B127" s="15">
        <v>45383</v>
      </c>
      <c r="C127" s="15">
        <v>45292</v>
      </c>
      <c r="D127" s="15">
        <v>45383</v>
      </c>
      <c r="E127">
        <v>1</v>
      </c>
      <c r="F127">
        <v>0</v>
      </c>
      <c r="G127">
        <v>0</v>
      </c>
      <c r="H127">
        <v>1</v>
      </c>
      <c r="L127" t="s">
        <v>4523</v>
      </c>
      <c r="N127" t="s">
        <v>4524</v>
      </c>
      <c r="O127" t="s">
        <v>4525</v>
      </c>
      <c r="P127" t="s">
        <v>4526</v>
      </c>
      <c r="Q127" t="s">
        <v>4527</v>
      </c>
      <c r="R127" t="s">
        <v>4528</v>
      </c>
      <c r="T127" t="s">
        <v>4529</v>
      </c>
    </row>
    <row r="128" spans="1:20">
      <c r="A128" t="s">
        <v>316</v>
      </c>
      <c r="B128" s="15">
        <v>45383</v>
      </c>
      <c r="C128" s="15">
        <v>45292</v>
      </c>
      <c r="D128" s="15">
        <v>45383</v>
      </c>
      <c r="E128">
        <v>0</v>
      </c>
      <c r="F128">
        <v>0</v>
      </c>
      <c r="G128">
        <v>1</v>
      </c>
      <c r="H128">
        <v>1</v>
      </c>
      <c r="L128" t="s">
        <v>4530</v>
      </c>
      <c r="N128" t="s">
        <v>4531</v>
      </c>
      <c r="O128" t="s">
        <v>4532</v>
      </c>
      <c r="P128" t="s">
        <v>4533</v>
      </c>
      <c r="Q128" t="s">
        <v>4534</v>
      </c>
      <c r="R128" t="s">
        <v>4535</v>
      </c>
      <c r="T128" t="s">
        <v>4536</v>
      </c>
    </row>
    <row r="129" spans="1:20">
      <c r="A129" t="s">
        <v>5391</v>
      </c>
      <c r="B129" s="15">
        <v>45383</v>
      </c>
      <c r="C129" s="15">
        <v>45292</v>
      </c>
      <c r="D129" s="15">
        <v>45383</v>
      </c>
      <c r="E129">
        <v>1</v>
      </c>
      <c r="F129">
        <v>0</v>
      </c>
      <c r="G129">
        <v>0</v>
      </c>
      <c r="H129">
        <v>1</v>
      </c>
      <c r="L129" t="s">
        <v>4537</v>
      </c>
      <c r="N129" t="s">
        <v>4538</v>
      </c>
      <c r="O129" t="s">
        <v>4539</v>
      </c>
      <c r="P129" t="s">
        <v>4540</v>
      </c>
      <c r="Q129" t="s">
        <v>4541</v>
      </c>
      <c r="R129" t="s">
        <v>4542</v>
      </c>
      <c r="T129" t="s">
        <v>223</v>
      </c>
    </row>
    <row r="130" spans="1:20">
      <c r="A130" t="s">
        <v>6456</v>
      </c>
      <c r="B130" s="15">
        <v>45383</v>
      </c>
      <c r="C130" s="15">
        <v>45292</v>
      </c>
      <c r="D130" s="15">
        <v>45383</v>
      </c>
      <c r="E130">
        <v>1</v>
      </c>
      <c r="F130">
        <v>0</v>
      </c>
      <c r="G130">
        <v>0</v>
      </c>
      <c r="H130">
        <v>1</v>
      </c>
      <c r="L130" t="s">
        <v>4543</v>
      </c>
      <c r="N130" t="s">
        <v>4544</v>
      </c>
      <c r="O130" t="s">
        <v>4545</v>
      </c>
      <c r="P130" t="s">
        <v>4546</v>
      </c>
      <c r="Q130" t="s">
        <v>4547</v>
      </c>
      <c r="R130" t="s">
        <v>4548</v>
      </c>
      <c r="T130" t="s">
        <v>4549</v>
      </c>
    </row>
    <row r="131" spans="1:20">
      <c r="A131" t="s">
        <v>5397</v>
      </c>
      <c r="B131" s="15">
        <v>45383</v>
      </c>
      <c r="C131" s="15">
        <v>45292</v>
      </c>
      <c r="D131" s="15">
        <v>45383</v>
      </c>
      <c r="E131">
        <v>0</v>
      </c>
      <c r="F131">
        <v>0</v>
      </c>
      <c r="G131">
        <v>1</v>
      </c>
      <c r="H131">
        <v>1</v>
      </c>
      <c r="L131" t="s">
        <v>4550</v>
      </c>
      <c r="N131" t="s">
        <v>4551</v>
      </c>
      <c r="O131" t="s">
        <v>4552</v>
      </c>
      <c r="P131" t="s">
        <v>4553</v>
      </c>
      <c r="Q131" t="s">
        <v>4554</v>
      </c>
      <c r="R131" t="s">
        <v>4555</v>
      </c>
      <c r="T131" t="s">
        <v>4556</v>
      </c>
    </row>
    <row r="132" spans="1:20">
      <c r="A132" t="s">
        <v>4695</v>
      </c>
      <c r="B132" s="15">
        <v>45383</v>
      </c>
      <c r="C132" s="15">
        <v>45292</v>
      </c>
      <c r="D132" s="15">
        <v>45383</v>
      </c>
      <c r="E132">
        <v>1</v>
      </c>
      <c r="F132">
        <v>0</v>
      </c>
      <c r="G132">
        <v>0</v>
      </c>
      <c r="H132">
        <v>1</v>
      </c>
      <c r="L132" t="s">
        <v>4557</v>
      </c>
      <c r="N132" t="s">
        <v>4558</v>
      </c>
      <c r="O132" t="s">
        <v>4559</v>
      </c>
      <c r="P132" t="s">
        <v>4560</v>
      </c>
      <c r="Q132" t="s">
        <v>4561</v>
      </c>
      <c r="R132" t="s">
        <v>195</v>
      </c>
      <c r="T132" t="s">
        <v>4562</v>
      </c>
    </row>
    <row r="133" spans="1:20">
      <c r="A133" t="s">
        <v>163</v>
      </c>
      <c r="B133" s="15">
        <v>45383</v>
      </c>
      <c r="C133" s="15">
        <v>45292</v>
      </c>
      <c r="D133" s="15">
        <v>45383</v>
      </c>
      <c r="E133">
        <v>1</v>
      </c>
      <c r="F133">
        <v>0</v>
      </c>
      <c r="G133">
        <v>0</v>
      </c>
      <c r="H133">
        <v>1</v>
      </c>
      <c r="L133" t="s">
        <v>4563</v>
      </c>
      <c r="N133" t="s">
        <v>4564</v>
      </c>
      <c r="O133" t="s">
        <v>4565</v>
      </c>
      <c r="P133" t="s">
        <v>4566</v>
      </c>
      <c r="Q133" t="s">
        <v>4567</v>
      </c>
      <c r="R133" t="s">
        <v>4568</v>
      </c>
      <c r="T133" t="s">
        <v>178</v>
      </c>
    </row>
    <row r="134" spans="1:20">
      <c r="A134" t="s">
        <v>6457</v>
      </c>
      <c r="B134" s="15">
        <v>45383</v>
      </c>
      <c r="C134" s="15">
        <v>45292</v>
      </c>
      <c r="D134" s="15">
        <v>45383</v>
      </c>
      <c r="E134">
        <v>1</v>
      </c>
      <c r="F134">
        <v>0</v>
      </c>
      <c r="G134">
        <v>0</v>
      </c>
      <c r="H134">
        <v>1</v>
      </c>
      <c r="L134" t="s">
        <v>4569</v>
      </c>
      <c r="N134" t="s">
        <v>4570</v>
      </c>
      <c r="O134" t="s">
        <v>4571</v>
      </c>
      <c r="P134" t="s">
        <v>4572</v>
      </c>
      <c r="Q134" t="s">
        <v>4573</v>
      </c>
      <c r="R134" t="s">
        <v>4574</v>
      </c>
      <c r="T134" t="s">
        <v>387</v>
      </c>
    </row>
    <row r="135" spans="1:20">
      <c r="A135" t="s">
        <v>3726</v>
      </c>
      <c r="B135" s="15">
        <v>45383</v>
      </c>
      <c r="C135" s="15">
        <v>45292</v>
      </c>
      <c r="D135" s="15">
        <v>45383</v>
      </c>
      <c r="E135">
        <v>4</v>
      </c>
      <c r="F135">
        <v>0</v>
      </c>
      <c r="G135">
        <v>1</v>
      </c>
      <c r="H135">
        <v>5</v>
      </c>
      <c r="L135" t="s">
        <v>4575</v>
      </c>
      <c r="N135" t="s">
        <v>4576</v>
      </c>
      <c r="O135" t="s">
        <v>4577</v>
      </c>
      <c r="P135" t="s">
        <v>173</v>
      </c>
      <c r="Q135" t="s">
        <v>4578</v>
      </c>
      <c r="R135" t="s">
        <v>4579</v>
      </c>
      <c r="T135" t="s">
        <v>4580</v>
      </c>
    </row>
    <row r="136" spans="1:20">
      <c r="A136" t="s">
        <v>5572</v>
      </c>
      <c r="B136" s="15">
        <v>45383</v>
      </c>
      <c r="C136" s="15">
        <v>45292</v>
      </c>
      <c r="D136" s="15">
        <v>45383</v>
      </c>
      <c r="E136">
        <v>1</v>
      </c>
      <c r="F136">
        <v>0</v>
      </c>
      <c r="G136">
        <v>0</v>
      </c>
      <c r="H136">
        <v>1</v>
      </c>
      <c r="L136" t="s">
        <v>4581</v>
      </c>
      <c r="N136" t="s">
        <v>4582</v>
      </c>
      <c r="O136" t="s">
        <v>4583</v>
      </c>
      <c r="P136" t="s">
        <v>4584</v>
      </c>
      <c r="Q136" t="s">
        <v>4585</v>
      </c>
      <c r="R136" t="s">
        <v>4586</v>
      </c>
      <c r="T136" t="s">
        <v>4587</v>
      </c>
    </row>
    <row r="137" spans="1:20">
      <c r="A137" t="s">
        <v>211</v>
      </c>
      <c r="B137" s="15">
        <v>45383</v>
      </c>
      <c r="C137" s="15">
        <v>45292</v>
      </c>
      <c r="D137" s="15">
        <v>45383</v>
      </c>
      <c r="E137">
        <v>4</v>
      </c>
      <c r="F137">
        <v>0</v>
      </c>
      <c r="G137">
        <v>0</v>
      </c>
      <c r="H137">
        <v>4</v>
      </c>
      <c r="L137" t="s">
        <v>4588</v>
      </c>
      <c r="N137" t="s">
        <v>4589</v>
      </c>
      <c r="O137" t="s">
        <v>462</v>
      </c>
      <c r="P137" t="s">
        <v>4590</v>
      </c>
      <c r="Q137" t="s">
        <v>4591</v>
      </c>
      <c r="R137" t="s">
        <v>4592</v>
      </c>
      <c r="T137" t="s">
        <v>4593</v>
      </c>
    </row>
    <row r="138" spans="1:20">
      <c r="A138" t="s">
        <v>5489</v>
      </c>
      <c r="B138" s="15">
        <v>45383</v>
      </c>
      <c r="C138" s="15">
        <v>45292</v>
      </c>
      <c r="D138" s="15">
        <v>45383</v>
      </c>
      <c r="E138">
        <v>1</v>
      </c>
      <c r="F138">
        <v>0</v>
      </c>
      <c r="G138">
        <v>0</v>
      </c>
      <c r="H138">
        <v>1</v>
      </c>
      <c r="L138" t="s">
        <v>4594</v>
      </c>
      <c r="N138" t="s">
        <v>4595</v>
      </c>
      <c r="O138" t="s">
        <v>4596</v>
      </c>
      <c r="P138" t="s">
        <v>4597</v>
      </c>
      <c r="Q138" t="s">
        <v>4598</v>
      </c>
      <c r="R138" t="s">
        <v>4599</v>
      </c>
      <c r="T138" t="s">
        <v>4600</v>
      </c>
    </row>
    <row r="139" spans="1:20">
      <c r="A139" t="s">
        <v>5070</v>
      </c>
      <c r="B139" s="15">
        <v>45383</v>
      </c>
      <c r="C139" s="15">
        <v>45292</v>
      </c>
      <c r="D139" s="15">
        <v>45383</v>
      </c>
      <c r="E139">
        <v>0</v>
      </c>
      <c r="F139">
        <v>0</v>
      </c>
      <c r="G139">
        <v>1</v>
      </c>
      <c r="H139">
        <v>1</v>
      </c>
      <c r="L139" t="s">
        <v>4601</v>
      </c>
      <c r="N139" t="s">
        <v>4602</v>
      </c>
      <c r="O139" t="s">
        <v>4603</v>
      </c>
      <c r="P139" t="s">
        <v>4604</v>
      </c>
      <c r="Q139" t="s">
        <v>4605</v>
      </c>
      <c r="R139" t="s">
        <v>4606</v>
      </c>
      <c r="T139" t="s">
        <v>4607</v>
      </c>
    </row>
    <row r="140" spans="1:20">
      <c r="A140" t="s">
        <v>6458</v>
      </c>
      <c r="B140" s="15">
        <v>45383</v>
      </c>
      <c r="C140" s="15">
        <v>45292</v>
      </c>
      <c r="D140" s="15">
        <v>45383</v>
      </c>
      <c r="E140">
        <v>1</v>
      </c>
      <c r="F140">
        <v>0</v>
      </c>
      <c r="G140">
        <v>0</v>
      </c>
      <c r="H140">
        <v>1</v>
      </c>
      <c r="L140" t="s">
        <v>370</v>
      </c>
      <c r="N140" t="s">
        <v>4608</v>
      </c>
      <c r="O140" t="s">
        <v>4609</v>
      </c>
      <c r="P140" t="s">
        <v>4610</v>
      </c>
      <c r="Q140" t="s">
        <v>4611</v>
      </c>
      <c r="R140" t="s">
        <v>4612</v>
      </c>
      <c r="T140" t="s">
        <v>4613</v>
      </c>
    </row>
    <row r="141" spans="1:20">
      <c r="A141" t="s">
        <v>326</v>
      </c>
      <c r="B141" s="15">
        <v>45383</v>
      </c>
      <c r="C141" s="15">
        <v>45292</v>
      </c>
      <c r="D141" s="15">
        <v>45383</v>
      </c>
      <c r="E141">
        <v>2</v>
      </c>
      <c r="F141">
        <v>0</v>
      </c>
      <c r="G141">
        <v>0</v>
      </c>
      <c r="H141">
        <v>2</v>
      </c>
      <c r="L141" t="s">
        <v>4614</v>
      </c>
      <c r="N141" t="s">
        <v>4615</v>
      </c>
      <c r="O141" t="s">
        <v>4616</v>
      </c>
      <c r="P141" t="s">
        <v>4617</v>
      </c>
      <c r="Q141" t="s">
        <v>4618</v>
      </c>
      <c r="R141" t="s">
        <v>528</v>
      </c>
      <c r="T141" t="s">
        <v>4619</v>
      </c>
    </row>
    <row r="142" spans="1:20">
      <c r="A142" t="s">
        <v>5141</v>
      </c>
      <c r="B142" s="15">
        <v>45383</v>
      </c>
      <c r="C142" s="15">
        <v>45292</v>
      </c>
      <c r="D142" s="15">
        <v>45383</v>
      </c>
      <c r="E142">
        <v>0</v>
      </c>
      <c r="F142">
        <v>0</v>
      </c>
      <c r="G142">
        <v>1</v>
      </c>
      <c r="H142">
        <v>1</v>
      </c>
      <c r="L142" t="s">
        <v>4620</v>
      </c>
      <c r="N142" t="s">
        <v>4621</v>
      </c>
      <c r="O142" t="s">
        <v>406</v>
      </c>
      <c r="P142" t="s">
        <v>4622</v>
      </c>
      <c r="Q142" t="s">
        <v>4623</v>
      </c>
      <c r="R142" t="s">
        <v>4624</v>
      </c>
      <c r="T142" t="s">
        <v>4625</v>
      </c>
    </row>
    <row r="143" spans="1:20">
      <c r="A143" t="s">
        <v>6459</v>
      </c>
      <c r="B143" s="15">
        <v>45383</v>
      </c>
      <c r="C143" s="15">
        <v>45292</v>
      </c>
      <c r="D143" s="15">
        <v>45383</v>
      </c>
      <c r="E143">
        <v>0</v>
      </c>
      <c r="F143">
        <v>0</v>
      </c>
      <c r="G143">
        <v>1</v>
      </c>
      <c r="H143">
        <v>1</v>
      </c>
      <c r="L143" t="s">
        <v>4626</v>
      </c>
      <c r="N143" t="s">
        <v>235</v>
      </c>
      <c r="O143" t="s">
        <v>4627</v>
      </c>
      <c r="P143" t="s">
        <v>4628</v>
      </c>
      <c r="Q143" t="s">
        <v>4629</v>
      </c>
      <c r="R143" t="s">
        <v>4630</v>
      </c>
      <c r="T143" t="s">
        <v>4631</v>
      </c>
    </row>
    <row r="144" spans="1:20">
      <c r="A144" t="s">
        <v>4276</v>
      </c>
      <c r="B144" s="15">
        <v>45383</v>
      </c>
      <c r="C144" s="15">
        <v>45292</v>
      </c>
      <c r="D144" s="15">
        <v>45383</v>
      </c>
      <c r="E144">
        <v>1</v>
      </c>
      <c r="F144">
        <v>0</v>
      </c>
      <c r="G144">
        <v>0</v>
      </c>
      <c r="H144">
        <v>1</v>
      </c>
      <c r="L144" t="s">
        <v>4632</v>
      </c>
      <c r="N144" t="s">
        <v>335</v>
      </c>
      <c r="O144" t="s">
        <v>4633</v>
      </c>
      <c r="P144" t="s">
        <v>4634</v>
      </c>
      <c r="Q144" t="s">
        <v>4635</v>
      </c>
      <c r="R144" t="s">
        <v>4636</v>
      </c>
      <c r="T144" t="s">
        <v>4637</v>
      </c>
    </row>
    <row r="145" spans="1:20">
      <c r="A145" t="s">
        <v>5036</v>
      </c>
      <c r="B145" s="15">
        <v>45383</v>
      </c>
      <c r="C145" s="15">
        <v>45292</v>
      </c>
      <c r="D145" s="15">
        <v>45383</v>
      </c>
      <c r="E145">
        <v>1</v>
      </c>
      <c r="F145">
        <v>0</v>
      </c>
      <c r="G145">
        <v>0</v>
      </c>
      <c r="H145">
        <v>1</v>
      </c>
      <c r="L145" t="s">
        <v>327</v>
      </c>
      <c r="N145" t="s">
        <v>4638</v>
      </c>
      <c r="O145" t="s">
        <v>4639</v>
      </c>
      <c r="P145" t="s">
        <v>4640</v>
      </c>
      <c r="Q145" t="s">
        <v>4641</v>
      </c>
      <c r="R145" t="s">
        <v>4642</v>
      </c>
      <c r="T145" t="s">
        <v>4643</v>
      </c>
    </row>
    <row r="146" spans="1:20">
      <c r="A146" t="s">
        <v>292</v>
      </c>
      <c r="B146" s="15">
        <v>45383</v>
      </c>
      <c r="C146" s="15">
        <v>45292</v>
      </c>
      <c r="D146" s="15">
        <v>45383</v>
      </c>
      <c r="E146">
        <v>0</v>
      </c>
      <c r="F146">
        <v>0</v>
      </c>
      <c r="G146">
        <v>1</v>
      </c>
      <c r="H146">
        <v>1</v>
      </c>
      <c r="L146" t="s">
        <v>4644</v>
      </c>
      <c r="N146" t="s">
        <v>284</v>
      </c>
      <c r="O146" t="s">
        <v>4645</v>
      </c>
      <c r="P146" t="s">
        <v>4646</v>
      </c>
      <c r="Q146" t="s">
        <v>4647</v>
      </c>
      <c r="R146" t="s">
        <v>4648</v>
      </c>
      <c r="T146" t="s">
        <v>4649</v>
      </c>
    </row>
    <row r="147" spans="1:20">
      <c r="A147" t="s">
        <v>226</v>
      </c>
      <c r="B147" s="15">
        <v>45383</v>
      </c>
      <c r="C147" s="15">
        <v>45292</v>
      </c>
      <c r="D147" s="15">
        <v>45383</v>
      </c>
      <c r="E147">
        <v>1</v>
      </c>
      <c r="F147">
        <v>0</v>
      </c>
      <c r="G147">
        <v>0</v>
      </c>
      <c r="H147">
        <v>1</v>
      </c>
      <c r="L147" t="s">
        <v>4650</v>
      </c>
      <c r="N147" t="s">
        <v>4651</v>
      </c>
      <c r="O147" t="s">
        <v>4652</v>
      </c>
      <c r="P147" t="s">
        <v>4653</v>
      </c>
      <c r="Q147" t="s">
        <v>4654</v>
      </c>
      <c r="R147" t="s">
        <v>4655</v>
      </c>
      <c r="T147" t="s">
        <v>4656</v>
      </c>
    </row>
    <row r="148" spans="1:20">
      <c r="A148" t="s">
        <v>232</v>
      </c>
      <c r="B148" s="15">
        <v>45383</v>
      </c>
      <c r="C148" s="15">
        <v>45292</v>
      </c>
      <c r="D148" s="15">
        <v>45383</v>
      </c>
      <c r="E148">
        <v>0</v>
      </c>
      <c r="F148">
        <v>1</v>
      </c>
      <c r="G148">
        <v>0</v>
      </c>
      <c r="H148">
        <v>1</v>
      </c>
      <c r="L148" t="s">
        <v>396</v>
      </c>
      <c r="N148" t="s">
        <v>346</v>
      </c>
      <c r="O148" t="s">
        <v>4657</v>
      </c>
      <c r="P148" t="s">
        <v>4658</v>
      </c>
      <c r="Q148" t="s">
        <v>4659</v>
      </c>
      <c r="R148" t="s">
        <v>4660</v>
      </c>
      <c r="T148" t="s">
        <v>4661</v>
      </c>
    </row>
    <row r="149" spans="1:20">
      <c r="A149" t="s">
        <v>4418</v>
      </c>
      <c r="B149" s="15">
        <v>45383</v>
      </c>
      <c r="C149" s="15">
        <v>45292</v>
      </c>
      <c r="D149" s="15">
        <v>45383</v>
      </c>
      <c r="E149">
        <v>1</v>
      </c>
      <c r="F149">
        <v>0</v>
      </c>
      <c r="G149">
        <v>0</v>
      </c>
      <c r="H149">
        <v>1</v>
      </c>
      <c r="L149" t="s">
        <v>4662</v>
      </c>
      <c r="N149" t="s">
        <v>4663</v>
      </c>
      <c r="O149" t="s">
        <v>4664</v>
      </c>
      <c r="P149" t="s">
        <v>4665</v>
      </c>
      <c r="Q149" t="s">
        <v>4666</v>
      </c>
      <c r="R149" t="s">
        <v>4667</v>
      </c>
      <c r="T149" t="s">
        <v>4668</v>
      </c>
    </row>
    <row r="150" spans="1:20">
      <c r="A150" t="s">
        <v>184</v>
      </c>
      <c r="B150" s="15">
        <v>45383</v>
      </c>
      <c r="C150" s="15">
        <v>45292</v>
      </c>
      <c r="D150" s="15">
        <v>45383</v>
      </c>
      <c r="E150">
        <v>1</v>
      </c>
      <c r="F150">
        <v>0</v>
      </c>
      <c r="G150">
        <v>0</v>
      </c>
      <c r="H150">
        <v>1</v>
      </c>
      <c r="L150" t="s">
        <v>4669</v>
      </c>
      <c r="N150" t="s">
        <v>4670</v>
      </c>
      <c r="O150" t="s">
        <v>189</v>
      </c>
      <c r="P150" t="s">
        <v>4671</v>
      </c>
      <c r="Q150" t="s">
        <v>315</v>
      </c>
      <c r="R150" t="s">
        <v>4672</v>
      </c>
      <c r="T150" t="s">
        <v>4673</v>
      </c>
    </row>
    <row r="151" spans="1:20">
      <c r="A151" t="s">
        <v>6460</v>
      </c>
      <c r="B151" s="15">
        <v>45383</v>
      </c>
      <c r="C151" s="15">
        <v>45292</v>
      </c>
      <c r="D151" s="15">
        <v>45383</v>
      </c>
      <c r="E151">
        <v>1</v>
      </c>
      <c r="F151">
        <v>0</v>
      </c>
      <c r="G151">
        <v>0</v>
      </c>
      <c r="H151">
        <v>1</v>
      </c>
      <c r="L151" t="s">
        <v>344</v>
      </c>
      <c r="N151" t="s">
        <v>4674</v>
      </c>
      <c r="O151" t="s">
        <v>4675</v>
      </c>
      <c r="P151" t="s">
        <v>4676</v>
      </c>
      <c r="Q151" t="s">
        <v>4677</v>
      </c>
      <c r="R151" t="s">
        <v>4678</v>
      </c>
      <c r="T151" t="s">
        <v>4679</v>
      </c>
    </row>
    <row r="152" spans="1:20">
      <c r="A152" t="s">
        <v>6461</v>
      </c>
      <c r="B152" s="15">
        <v>45383</v>
      </c>
      <c r="C152" s="15">
        <v>45292</v>
      </c>
      <c r="D152" s="15">
        <v>45383</v>
      </c>
      <c r="E152">
        <v>0</v>
      </c>
      <c r="F152">
        <v>0</v>
      </c>
      <c r="G152">
        <v>1</v>
      </c>
      <c r="H152">
        <v>1</v>
      </c>
      <c r="L152" t="s">
        <v>4680</v>
      </c>
      <c r="N152" t="s">
        <v>4681</v>
      </c>
      <c r="O152" t="s">
        <v>4682</v>
      </c>
      <c r="P152" t="s">
        <v>4683</v>
      </c>
      <c r="Q152" t="s">
        <v>4684</v>
      </c>
      <c r="R152" t="s">
        <v>4685</v>
      </c>
      <c r="T152" t="s">
        <v>4686</v>
      </c>
    </row>
    <row r="153" spans="1:20">
      <c r="A153" t="s">
        <v>5955</v>
      </c>
      <c r="B153" s="15">
        <v>45383</v>
      </c>
      <c r="C153" s="15">
        <v>45292</v>
      </c>
      <c r="D153" s="15">
        <v>45383</v>
      </c>
      <c r="E153">
        <v>0</v>
      </c>
      <c r="F153">
        <v>0</v>
      </c>
      <c r="G153">
        <v>1</v>
      </c>
      <c r="H153">
        <v>1</v>
      </c>
      <c r="L153" t="s">
        <v>4687</v>
      </c>
      <c r="N153" t="s">
        <v>4688</v>
      </c>
      <c r="O153" t="s">
        <v>4689</v>
      </c>
      <c r="P153" t="s">
        <v>4690</v>
      </c>
      <c r="Q153" t="s">
        <v>4691</v>
      </c>
      <c r="R153" t="s">
        <v>3377</v>
      </c>
      <c r="T153" t="s">
        <v>4692</v>
      </c>
    </row>
    <row r="154" spans="1:20">
      <c r="A154" t="s">
        <v>4705</v>
      </c>
      <c r="B154" s="15">
        <v>45383</v>
      </c>
      <c r="C154" s="15">
        <v>45292</v>
      </c>
      <c r="D154" s="15">
        <v>45383</v>
      </c>
      <c r="E154">
        <v>0</v>
      </c>
      <c r="F154">
        <v>0</v>
      </c>
      <c r="G154">
        <v>1</v>
      </c>
      <c r="H154">
        <v>1</v>
      </c>
      <c r="L154" t="s">
        <v>4693</v>
      </c>
      <c r="N154" t="s">
        <v>4694</v>
      </c>
      <c r="O154" t="s">
        <v>4695</v>
      </c>
      <c r="P154" t="s">
        <v>4696</v>
      </c>
      <c r="Q154" t="s">
        <v>4697</v>
      </c>
      <c r="R154" t="s">
        <v>4698</v>
      </c>
      <c r="T154" t="s">
        <v>4699</v>
      </c>
    </row>
    <row r="155" spans="1:20">
      <c r="A155" t="s">
        <v>4439</v>
      </c>
      <c r="B155" s="15">
        <v>45383</v>
      </c>
      <c r="C155" s="15">
        <v>45292</v>
      </c>
      <c r="D155" s="15">
        <v>45383</v>
      </c>
      <c r="E155">
        <v>1</v>
      </c>
      <c r="F155">
        <v>0</v>
      </c>
      <c r="G155">
        <v>0</v>
      </c>
      <c r="H155">
        <v>1</v>
      </c>
      <c r="L155" t="s">
        <v>527</v>
      </c>
      <c r="N155" t="s">
        <v>4700</v>
      </c>
      <c r="O155" t="s">
        <v>4701</v>
      </c>
      <c r="P155" t="s">
        <v>4702</v>
      </c>
      <c r="Q155" t="s">
        <v>4703</v>
      </c>
      <c r="R155" t="s">
        <v>4704</v>
      </c>
      <c r="T155" t="s">
        <v>4705</v>
      </c>
    </row>
    <row r="156" spans="1:20">
      <c r="A156" t="s">
        <v>5731</v>
      </c>
      <c r="B156" s="15">
        <v>45383</v>
      </c>
      <c r="C156" s="15">
        <v>45292</v>
      </c>
      <c r="D156" s="15">
        <v>45383</v>
      </c>
      <c r="E156">
        <v>1</v>
      </c>
      <c r="F156">
        <v>0</v>
      </c>
      <c r="G156">
        <v>0</v>
      </c>
      <c r="H156">
        <v>1</v>
      </c>
      <c r="L156" t="s">
        <v>4706</v>
      </c>
      <c r="N156" t="s">
        <v>4707</v>
      </c>
      <c r="O156" t="s">
        <v>4708</v>
      </c>
      <c r="P156" t="s">
        <v>4709</v>
      </c>
      <c r="Q156" t="s">
        <v>472</v>
      </c>
      <c r="R156" t="s">
        <v>4710</v>
      </c>
      <c r="T156" t="s">
        <v>4711</v>
      </c>
    </row>
    <row r="157" spans="1:20">
      <c r="A157" t="s">
        <v>5807</v>
      </c>
      <c r="B157" s="15">
        <v>45383</v>
      </c>
      <c r="C157" s="15">
        <v>45292</v>
      </c>
      <c r="D157" s="15">
        <v>45383</v>
      </c>
      <c r="E157">
        <v>0</v>
      </c>
      <c r="F157">
        <v>0</v>
      </c>
      <c r="G157">
        <v>1</v>
      </c>
      <c r="H157">
        <v>1</v>
      </c>
      <c r="L157" t="s">
        <v>222</v>
      </c>
      <c r="N157" t="s">
        <v>4712</v>
      </c>
      <c r="O157" t="s">
        <v>4713</v>
      </c>
      <c r="P157" t="s">
        <v>4714</v>
      </c>
      <c r="Q157" t="s">
        <v>4715</v>
      </c>
      <c r="R157" t="s">
        <v>4716</v>
      </c>
      <c r="T157" t="s">
        <v>4717</v>
      </c>
    </row>
    <row r="158" spans="1:20">
      <c r="A158" t="s">
        <v>6462</v>
      </c>
      <c r="B158" s="15">
        <v>45383</v>
      </c>
      <c r="C158" s="15">
        <v>45292</v>
      </c>
      <c r="D158" s="15">
        <v>45383</v>
      </c>
      <c r="E158">
        <v>1</v>
      </c>
      <c r="F158">
        <v>0</v>
      </c>
      <c r="G158">
        <v>0</v>
      </c>
      <c r="H158">
        <v>1</v>
      </c>
      <c r="L158" t="s">
        <v>4718</v>
      </c>
      <c r="N158" t="s">
        <v>4719</v>
      </c>
      <c r="O158" t="s">
        <v>4720</v>
      </c>
      <c r="P158" t="s">
        <v>4721</v>
      </c>
      <c r="Q158" t="s">
        <v>4722</v>
      </c>
      <c r="R158" t="s">
        <v>4723</v>
      </c>
      <c r="T158" t="s">
        <v>4724</v>
      </c>
    </row>
    <row r="159" spans="1:20">
      <c r="A159" t="s">
        <v>4526</v>
      </c>
      <c r="B159" s="15">
        <v>45383</v>
      </c>
      <c r="C159" s="15">
        <v>45292</v>
      </c>
      <c r="D159" s="15">
        <v>45383</v>
      </c>
      <c r="E159">
        <v>1</v>
      </c>
      <c r="F159">
        <v>0</v>
      </c>
      <c r="G159">
        <v>0</v>
      </c>
      <c r="H159">
        <v>1</v>
      </c>
      <c r="L159" t="s">
        <v>479</v>
      </c>
      <c r="N159" t="s">
        <v>4725</v>
      </c>
      <c r="O159" t="s">
        <v>4726</v>
      </c>
      <c r="P159" t="s">
        <v>4727</v>
      </c>
      <c r="Q159" t="s">
        <v>4728</v>
      </c>
      <c r="R159" t="s">
        <v>4729</v>
      </c>
      <c r="T159" t="s">
        <v>4730</v>
      </c>
    </row>
    <row r="160" spans="1:20">
      <c r="A160" t="s">
        <v>4609</v>
      </c>
      <c r="B160" s="15">
        <v>45383</v>
      </c>
      <c r="C160" s="15">
        <v>45292</v>
      </c>
      <c r="D160" s="15">
        <v>45383</v>
      </c>
      <c r="E160">
        <v>0</v>
      </c>
      <c r="F160">
        <v>0</v>
      </c>
      <c r="G160">
        <v>1</v>
      </c>
      <c r="H160">
        <v>1</v>
      </c>
      <c r="L160" t="s">
        <v>4731</v>
      </c>
      <c r="N160" t="s">
        <v>4732</v>
      </c>
      <c r="O160" t="s">
        <v>4733</v>
      </c>
      <c r="P160" t="s">
        <v>336</v>
      </c>
      <c r="Q160" t="s">
        <v>4734</v>
      </c>
      <c r="R160" t="s">
        <v>4735</v>
      </c>
      <c r="T160" t="s">
        <v>4736</v>
      </c>
    </row>
    <row r="161" spans="1:20">
      <c r="A161" t="s">
        <v>4928</v>
      </c>
      <c r="B161" s="15">
        <v>45383</v>
      </c>
      <c r="C161" s="15">
        <v>45292</v>
      </c>
      <c r="D161" s="15">
        <v>45383</v>
      </c>
      <c r="E161">
        <v>1</v>
      </c>
      <c r="F161">
        <v>0</v>
      </c>
      <c r="G161">
        <v>0</v>
      </c>
      <c r="H161">
        <v>1</v>
      </c>
      <c r="L161" t="s">
        <v>4737</v>
      </c>
      <c r="N161" t="s">
        <v>4738</v>
      </c>
      <c r="O161" t="s">
        <v>4739</v>
      </c>
      <c r="P161" t="s">
        <v>4740</v>
      </c>
      <c r="Q161" t="s">
        <v>4741</v>
      </c>
      <c r="R161" t="s">
        <v>4742</v>
      </c>
      <c r="T161" t="s">
        <v>4743</v>
      </c>
    </row>
    <row r="162" spans="1:20">
      <c r="A162" t="s">
        <v>6463</v>
      </c>
      <c r="B162" s="15">
        <v>45383</v>
      </c>
      <c r="C162" s="15">
        <v>45292</v>
      </c>
      <c r="D162" s="15">
        <v>45383</v>
      </c>
      <c r="E162">
        <v>1</v>
      </c>
      <c r="F162">
        <v>0</v>
      </c>
      <c r="G162">
        <v>0</v>
      </c>
      <c r="H162">
        <v>1</v>
      </c>
      <c r="L162" t="s">
        <v>4744</v>
      </c>
      <c r="N162" t="s">
        <v>480</v>
      </c>
      <c r="O162" t="s">
        <v>4745</v>
      </c>
      <c r="P162" t="s">
        <v>4746</v>
      </c>
      <c r="Q162" t="s">
        <v>4747</v>
      </c>
      <c r="R162" t="s">
        <v>4748</v>
      </c>
      <c r="T162" t="s">
        <v>4749</v>
      </c>
    </row>
    <row r="163" spans="1:20">
      <c r="A163" t="s">
        <v>5240</v>
      </c>
      <c r="B163" s="15">
        <v>45383</v>
      </c>
      <c r="C163" s="15">
        <v>45292</v>
      </c>
      <c r="D163" s="15">
        <v>45383</v>
      </c>
      <c r="E163">
        <v>0</v>
      </c>
      <c r="F163">
        <v>0</v>
      </c>
      <c r="G163">
        <v>1</v>
      </c>
      <c r="H163">
        <v>1</v>
      </c>
      <c r="L163" t="s">
        <v>4750</v>
      </c>
      <c r="N163" t="s">
        <v>4751</v>
      </c>
      <c r="O163" t="s">
        <v>4752</v>
      </c>
      <c r="P163" t="s">
        <v>4753</v>
      </c>
      <c r="Q163" t="s">
        <v>4754</v>
      </c>
      <c r="R163" t="s">
        <v>4755</v>
      </c>
      <c r="T163" t="s">
        <v>4756</v>
      </c>
    </row>
    <row r="164" spans="1:20">
      <c r="A164" t="s">
        <v>4393</v>
      </c>
      <c r="B164" s="15">
        <v>45383</v>
      </c>
      <c r="C164" s="15">
        <v>45292</v>
      </c>
      <c r="D164" s="15">
        <v>45383</v>
      </c>
      <c r="E164">
        <v>1</v>
      </c>
      <c r="F164">
        <v>0</v>
      </c>
      <c r="G164">
        <v>0</v>
      </c>
      <c r="H164">
        <v>1</v>
      </c>
      <c r="L164" t="s">
        <v>276</v>
      </c>
      <c r="N164" t="s">
        <v>4757</v>
      </c>
      <c r="O164" t="s">
        <v>193</v>
      </c>
      <c r="P164" t="s">
        <v>4758</v>
      </c>
      <c r="Q164" t="s">
        <v>4759</v>
      </c>
      <c r="R164" t="s">
        <v>4760</v>
      </c>
      <c r="T164" t="s">
        <v>237</v>
      </c>
    </row>
    <row r="165" spans="1:20">
      <c r="A165" t="s">
        <v>4852</v>
      </c>
      <c r="B165" s="15">
        <v>45383</v>
      </c>
      <c r="C165" s="15">
        <v>45292</v>
      </c>
      <c r="D165" s="15">
        <v>45383</v>
      </c>
      <c r="E165">
        <v>0</v>
      </c>
      <c r="F165">
        <v>0</v>
      </c>
      <c r="G165">
        <v>1</v>
      </c>
      <c r="H165">
        <v>1</v>
      </c>
      <c r="L165" t="s">
        <v>4761</v>
      </c>
      <c r="N165" t="s">
        <v>4762</v>
      </c>
      <c r="O165" t="s">
        <v>4763</v>
      </c>
      <c r="P165" t="s">
        <v>4764</v>
      </c>
      <c r="Q165" t="s">
        <v>4765</v>
      </c>
      <c r="R165" t="s">
        <v>4766</v>
      </c>
      <c r="T165" t="s">
        <v>4767</v>
      </c>
    </row>
    <row r="166" spans="1:20">
      <c r="A166" t="s">
        <v>5674</v>
      </c>
      <c r="B166" s="15">
        <v>45383</v>
      </c>
      <c r="C166" s="15">
        <v>45292</v>
      </c>
      <c r="D166" s="15">
        <v>45383</v>
      </c>
      <c r="E166">
        <v>0</v>
      </c>
      <c r="F166">
        <v>0</v>
      </c>
      <c r="G166">
        <v>1</v>
      </c>
      <c r="H166">
        <v>1</v>
      </c>
      <c r="L166" t="s">
        <v>4768</v>
      </c>
      <c r="N166" t="s">
        <v>228</v>
      </c>
      <c r="O166" t="s">
        <v>4769</v>
      </c>
      <c r="P166" t="s">
        <v>4770</v>
      </c>
      <c r="Q166" t="s">
        <v>4771</v>
      </c>
      <c r="R166" t="s">
        <v>4772</v>
      </c>
      <c r="T166" t="s">
        <v>4773</v>
      </c>
    </row>
    <row r="167" spans="1:20">
      <c r="A167" t="s">
        <v>4194</v>
      </c>
      <c r="B167" s="15">
        <v>45383</v>
      </c>
      <c r="C167" s="15">
        <v>45292</v>
      </c>
      <c r="D167" s="15">
        <v>45383</v>
      </c>
      <c r="E167">
        <v>1</v>
      </c>
      <c r="F167">
        <v>0</v>
      </c>
      <c r="G167">
        <v>0</v>
      </c>
      <c r="H167">
        <v>1</v>
      </c>
      <c r="L167" t="s">
        <v>4774</v>
      </c>
      <c r="N167" t="s">
        <v>4775</v>
      </c>
      <c r="O167" t="s">
        <v>4776</v>
      </c>
      <c r="P167" t="s">
        <v>4777</v>
      </c>
      <c r="Q167" t="s">
        <v>4778</v>
      </c>
      <c r="R167" t="s">
        <v>4779</v>
      </c>
      <c r="T167" t="s">
        <v>4780</v>
      </c>
    </row>
    <row r="168" spans="1:20">
      <c r="A168" t="s">
        <v>6257</v>
      </c>
      <c r="B168" s="15">
        <v>45383</v>
      </c>
      <c r="C168" s="15">
        <v>45292</v>
      </c>
      <c r="D168" s="15">
        <v>45383</v>
      </c>
      <c r="E168">
        <v>0</v>
      </c>
      <c r="F168">
        <v>0</v>
      </c>
      <c r="G168">
        <v>1</v>
      </c>
      <c r="H168">
        <v>1</v>
      </c>
      <c r="L168" t="s">
        <v>407</v>
      </c>
      <c r="N168" t="s">
        <v>4781</v>
      </c>
      <c r="O168" t="s">
        <v>4782</v>
      </c>
      <c r="P168" t="s">
        <v>4783</v>
      </c>
      <c r="Q168" t="s">
        <v>4784</v>
      </c>
      <c r="R168" t="s">
        <v>4785</v>
      </c>
      <c r="T168" t="s">
        <v>4786</v>
      </c>
    </row>
    <row r="169" spans="1:20">
      <c r="A169" t="s">
        <v>6464</v>
      </c>
      <c r="B169" s="15">
        <v>45383</v>
      </c>
      <c r="C169" s="15">
        <v>45292</v>
      </c>
      <c r="D169" s="15">
        <v>45383</v>
      </c>
      <c r="E169">
        <v>0</v>
      </c>
      <c r="F169">
        <v>0</v>
      </c>
      <c r="G169">
        <v>1</v>
      </c>
      <c r="H169">
        <v>1</v>
      </c>
      <c r="L169" t="s">
        <v>4787</v>
      </c>
      <c r="N169" t="s">
        <v>4788</v>
      </c>
      <c r="O169" t="s">
        <v>4789</v>
      </c>
      <c r="P169" t="s">
        <v>4790</v>
      </c>
      <c r="Q169" t="s">
        <v>4791</v>
      </c>
      <c r="R169" t="s">
        <v>4792</v>
      </c>
      <c r="T169" t="s">
        <v>4793</v>
      </c>
    </row>
    <row r="170" spans="1:20">
      <c r="A170" t="s">
        <v>4878</v>
      </c>
      <c r="B170" s="15">
        <v>45383</v>
      </c>
      <c r="C170" s="15">
        <v>45292</v>
      </c>
      <c r="D170" s="15">
        <v>45383</v>
      </c>
      <c r="E170">
        <v>0</v>
      </c>
      <c r="F170">
        <v>1</v>
      </c>
      <c r="G170">
        <v>0</v>
      </c>
      <c r="H170">
        <v>1</v>
      </c>
      <c r="L170" t="s">
        <v>4794</v>
      </c>
      <c r="N170" t="s">
        <v>4795</v>
      </c>
      <c r="O170" t="s">
        <v>4796</v>
      </c>
      <c r="P170" t="s">
        <v>4797</v>
      </c>
      <c r="Q170" t="s">
        <v>4798</v>
      </c>
      <c r="R170" t="s">
        <v>4799</v>
      </c>
      <c r="T170" t="s">
        <v>4800</v>
      </c>
    </row>
    <row r="171" spans="1:20">
      <c r="A171" t="s">
        <v>361</v>
      </c>
      <c r="B171" s="15">
        <v>45383</v>
      </c>
      <c r="C171" s="15">
        <v>45292</v>
      </c>
      <c r="D171" s="15">
        <v>45383</v>
      </c>
      <c r="E171">
        <v>1</v>
      </c>
      <c r="F171">
        <v>0</v>
      </c>
      <c r="G171">
        <v>0</v>
      </c>
      <c r="H171">
        <v>1</v>
      </c>
      <c r="L171" t="s">
        <v>4801</v>
      </c>
      <c r="N171" t="s">
        <v>4802</v>
      </c>
      <c r="O171" t="s">
        <v>4803</v>
      </c>
      <c r="P171" t="s">
        <v>4804</v>
      </c>
      <c r="Q171" t="s">
        <v>4805</v>
      </c>
      <c r="R171" t="s">
        <v>4806</v>
      </c>
      <c r="T171" t="s">
        <v>4807</v>
      </c>
    </row>
    <row r="172" spans="1:20">
      <c r="A172" t="s">
        <v>5459</v>
      </c>
      <c r="B172" s="15">
        <v>45383</v>
      </c>
      <c r="C172" s="15">
        <v>45292</v>
      </c>
      <c r="D172" s="15">
        <v>45383</v>
      </c>
      <c r="E172">
        <v>0</v>
      </c>
      <c r="F172">
        <v>1</v>
      </c>
      <c r="G172">
        <v>0</v>
      </c>
      <c r="H172">
        <v>1</v>
      </c>
      <c r="L172" t="s">
        <v>4808</v>
      </c>
      <c r="N172" t="s">
        <v>4809</v>
      </c>
      <c r="O172" t="s">
        <v>4810</v>
      </c>
      <c r="P172" t="s">
        <v>4811</v>
      </c>
      <c r="Q172" t="s">
        <v>4812</v>
      </c>
      <c r="R172" t="s">
        <v>4813</v>
      </c>
      <c r="T172" t="s">
        <v>4814</v>
      </c>
    </row>
    <row r="173" spans="1:20">
      <c r="A173" t="s">
        <v>6295</v>
      </c>
      <c r="B173" s="15">
        <v>45383</v>
      </c>
      <c r="C173" s="15">
        <v>45292</v>
      </c>
      <c r="D173" s="15">
        <v>45383</v>
      </c>
      <c r="E173">
        <v>1</v>
      </c>
      <c r="F173">
        <v>0</v>
      </c>
      <c r="G173">
        <v>0</v>
      </c>
      <c r="H173">
        <v>1</v>
      </c>
      <c r="L173" t="s">
        <v>4815</v>
      </c>
      <c r="N173" t="s">
        <v>4816</v>
      </c>
      <c r="O173" t="s">
        <v>4817</v>
      </c>
      <c r="P173" t="s">
        <v>4818</v>
      </c>
      <c r="Q173" t="s">
        <v>4819</v>
      </c>
      <c r="R173" t="s">
        <v>4820</v>
      </c>
      <c r="T173" t="s">
        <v>4821</v>
      </c>
    </row>
    <row r="174" spans="1:20">
      <c r="A174" t="s">
        <v>6465</v>
      </c>
      <c r="B174" s="15">
        <v>45383</v>
      </c>
      <c r="C174" s="15">
        <v>45292</v>
      </c>
      <c r="D174" s="15">
        <v>45383</v>
      </c>
      <c r="E174">
        <v>1</v>
      </c>
      <c r="F174">
        <v>0</v>
      </c>
      <c r="G174">
        <v>0</v>
      </c>
      <c r="H174">
        <v>1</v>
      </c>
      <c r="L174" t="s">
        <v>4822</v>
      </c>
      <c r="N174" t="s">
        <v>4823</v>
      </c>
      <c r="O174" t="s">
        <v>4824</v>
      </c>
      <c r="P174" t="s">
        <v>4825</v>
      </c>
      <c r="Q174" t="s">
        <v>4826</v>
      </c>
      <c r="R174" t="s">
        <v>4827</v>
      </c>
      <c r="T174" t="s">
        <v>252</v>
      </c>
    </row>
    <row r="175" spans="1:20">
      <c r="A175" t="s">
        <v>6466</v>
      </c>
      <c r="B175" s="15">
        <v>45383</v>
      </c>
      <c r="C175" s="15">
        <v>45292</v>
      </c>
      <c r="D175" s="15">
        <v>45383</v>
      </c>
      <c r="E175">
        <v>0</v>
      </c>
      <c r="F175">
        <v>0</v>
      </c>
      <c r="G175">
        <v>1</v>
      </c>
      <c r="H175">
        <v>1</v>
      </c>
      <c r="L175" t="s">
        <v>4828</v>
      </c>
      <c r="N175" t="s">
        <v>4829</v>
      </c>
      <c r="O175" t="s">
        <v>4830</v>
      </c>
      <c r="P175" t="s">
        <v>4831</v>
      </c>
      <c r="Q175" t="s">
        <v>4832</v>
      </c>
      <c r="R175" t="s">
        <v>4833</v>
      </c>
      <c r="T175" t="s">
        <v>4834</v>
      </c>
    </row>
    <row r="176" spans="1:20">
      <c r="A176" t="s">
        <v>6002</v>
      </c>
      <c r="B176" s="15">
        <v>45383</v>
      </c>
      <c r="C176" s="15">
        <v>45292</v>
      </c>
      <c r="D176" s="15">
        <v>45383</v>
      </c>
      <c r="E176">
        <v>1</v>
      </c>
      <c r="F176">
        <v>0</v>
      </c>
      <c r="G176">
        <v>0</v>
      </c>
      <c r="H176">
        <v>1</v>
      </c>
      <c r="L176" t="s">
        <v>4835</v>
      </c>
      <c r="N176" t="s">
        <v>4836</v>
      </c>
      <c r="O176" t="s">
        <v>4837</v>
      </c>
      <c r="P176" t="s">
        <v>4838</v>
      </c>
      <c r="Q176" t="s">
        <v>4839</v>
      </c>
      <c r="R176" t="s">
        <v>4840</v>
      </c>
      <c r="T176" t="s">
        <v>4841</v>
      </c>
    </row>
    <row r="177" spans="1:20">
      <c r="A177" t="s">
        <v>395</v>
      </c>
      <c r="B177" s="15">
        <v>45383</v>
      </c>
      <c r="C177" s="15">
        <v>45292</v>
      </c>
      <c r="D177" s="15">
        <v>45383</v>
      </c>
      <c r="E177">
        <v>1</v>
      </c>
      <c r="F177">
        <v>0</v>
      </c>
      <c r="G177">
        <v>0</v>
      </c>
      <c r="H177">
        <v>1</v>
      </c>
      <c r="L177" t="s">
        <v>4842</v>
      </c>
      <c r="N177" t="s">
        <v>4843</v>
      </c>
      <c r="O177" t="s">
        <v>4844</v>
      </c>
      <c r="P177" t="s">
        <v>4845</v>
      </c>
      <c r="Q177" t="s">
        <v>4846</v>
      </c>
      <c r="R177" t="s">
        <v>4847</v>
      </c>
      <c r="T177" t="s">
        <v>4848</v>
      </c>
    </row>
    <row r="178" spans="1:20">
      <c r="A178" t="s">
        <v>5106</v>
      </c>
      <c r="B178" s="15">
        <v>45383</v>
      </c>
      <c r="C178" s="15">
        <v>45292</v>
      </c>
      <c r="D178" s="15">
        <v>45383</v>
      </c>
      <c r="E178">
        <v>0</v>
      </c>
      <c r="F178">
        <v>0</v>
      </c>
      <c r="G178">
        <v>1</v>
      </c>
      <c r="H178">
        <v>1</v>
      </c>
      <c r="L178" t="s">
        <v>4849</v>
      </c>
      <c r="N178" t="s">
        <v>4850</v>
      </c>
      <c r="O178" t="s">
        <v>4851</v>
      </c>
      <c r="P178" t="s">
        <v>4852</v>
      </c>
      <c r="Q178" t="s">
        <v>4853</v>
      </c>
      <c r="R178" t="s">
        <v>352</v>
      </c>
      <c r="T178" t="s">
        <v>247</v>
      </c>
    </row>
    <row r="179" spans="1:20">
      <c r="A179" t="s">
        <v>5700</v>
      </c>
      <c r="B179" s="15">
        <v>45383</v>
      </c>
      <c r="C179" s="15">
        <v>45292</v>
      </c>
      <c r="D179" s="15">
        <v>45383</v>
      </c>
      <c r="E179">
        <v>0</v>
      </c>
      <c r="F179">
        <v>0</v>
      </c>
      <c r="G179">
        <v>1</v>
      </c>
      <c r="H179">
        <v>1</v>
      </c>
      <c r="L179" t="s">
        <v>4854</v>
      </c>
      <c r="N179" t="s">
        <v>4855</v>
      </c>
      <c r="O179" t="s">
        <v>4856</v>
      </c>
      <c r="P179" t="s">
        <v>4857</v>
      </c>
      <c r="Q179" t="s">
        <v>4858</v>
      </c>
      <c r="R179" t="s">
        <v>4859</v>
      </c>
      <c r="T179" t="s">
        <v>4860</v>
      </c>
    </row>
    <row r="180" spans="1:20">
      <c r="A180" t="s">
        <v>168</v>
      </c>
      <c r="B180" s="15">
        <v>45383</v>
      </c>
      <c r="C180" s="15">
        <v>45292</v>
      </c>
      <c r="D180" s="15">
        <v>45383</v>
      </c>
      <c r="E180">
        <v>2</v>
      </c>
      <c r="F180">
        <v>0</v>
      </c>
      <c r="G180">
        <v>2</v>
      </c>
      <c r="H180">
        <v>4</v>
      </c>
      <c r="L180" t="s">
        <v>4861</v>
      </c>
      <c r="N180" t="s">
        <v>4862</v>
      </c>
      <c r="O180" t="s">
        <v>4863</v>
      </c>
      <c r="P180" t="s">
        <v>4864</v>
      </c>
      <c r="Q180" t="s">
        <v>4865</v>
      </c>
      <c r="R180" t="s">
        <v>4866</v>
      </c>
      <c r="T180" t="s">
        <v>4867</v>
      </c>
    </row>
    <row r="181" spans="1:20">
      <c r="A181" t="s">
        <v>5975</v>
      </c>
      <c r="B181" s="15">
        <v>45383</v>
      </c>
      <c r="C181" s="15">
        <v>45292</v>
      </c>
      <c r="D181" s="15">
        <v>45383</v>
      </c>
      <c r="E181">
        <v>0</v>
      </c>
      <c r="F181">
        <v>0</v>
      </c>
      <c r="G181">
        <v>1</v>
      </c>
      <c r="H181">
        <v>1</v>
      </c>
      <c r="L181" t="s">
        <v>4868</v>
      </c>
      <c r="N181" t="s">
        <v>4869</v>
      </c>
      <c r="O181" t="s">
        <v>4870</v>
      </c>
      <c r="P181" t="s">
        <v>4871</v>
      </c>
      <c r="Q181" t="s">
        <v>4872</v>
      </c>
      <c r="R181" t="s">
        <v>182</v>
      </c>
      <c r="T181" t="s">
        <v>4873</v>
      </c>
    </row>
    <row r="182" spans="1:20">
      <c r="A182" t="s">
        <v>6025</v>
      </c>
      <c r="B182" s="15">
        <v>45383</v>
      </c>
      <c r="C182" s="15">
        <v>45292</v>
      </c>
      <c r="D182" s="15">
        <v>45383</v>
      </c>
      <c r="E182">
        <v>0</v>
      </c>
      <c r="F182">
        <v>0</v>
      </c>
      <c r="G182">
        <v>1</v>
      </c>
      <c r="H182">
        <v>1</v>
      </c>
      <c r="N182" t="s">
        <v>4874</v>
      </c>
      <c r="O182" t="s">
        <v>4875</v>
      </c>
      <c r="P182" t="s">
        <v>4876</v>
      </c>
      <c r="Q182" t="s">
        <v>4877</v>
      </c>
      <c r="R182" t="s">
        <v>4878</v>
      </c>
      <c r="T182" t="s">
        <v>4879</v>
      </c>
    </row>
    <row r="183" spans="1:20">
      <c r="A183" t="s">
        <v>6351</v>
      </c>
      <c r="B183" s="15">
        <v>45383</v>
      </c>
      <c r="C183" s="15">
        <v>45292</v>
      </c>
      <c r="D183" s="15">
        <v>45383</v>
      </c>
      <c r="E183">
        <v>0</v>
      </c>
      <c r="F183">
        <v>0</v>
      </c>
      <c r="G183">
        <v>1</v>
      </c>
      <c r="H183">
        <v>1</v>
      </c>
      <c r="N183" t="s">
        <v>4880</v>
      </c>
      <c r="O183" t="s">
        <v>4881</v>
      </c>
      <c r="P183" t="s">
        <v>4882</v>
      </c>
      <c r="Q183" t="s">
        <v>4883</v>
      </c>
      <c r="R183" t="s">
        <v>4884</v>
      </c>
      <c r="T183" t="s">
        <v>4885</v>
      </c>
    </row>
    <row r="184" spans="1:20">
      <c r="A184" t="s">
        <v>6467</v>
      </c>
      <c r="B184" s="15">
        <v>45383</v>
      </c>
      <c r="C184" s="15">
        <v>45292</v>
      </c>
      <c r="D184" s="15">
        <v>45383</v>
      </c>
      <c r="E184">
        <v>1</v>
      </c>
      <c r="F184">
        <v>0</v>
      </c>
      <c r="G184">
        <v>0</v>
      </c>
      <c r="H184">
        <v>1</v>
      </c>
      <c r="N184" t="s">
        <v>4886</v>
      </c>
      <c r="O184" t="s">
        <v>4887</v>
      </c>
      <c r="P184" t="s">
        <v>4888</v>
      </c>
      <c r="Q184" t="s">
        <v>4889</v>
      </c>
      <c r="R184" t="s">
        <v>4890</v>
      </c>
      <c r="T184" t="s">
        <v>4891</v>
      </c>
    </row>
    <row r="185" spans="1:20">
      <c r="A185" t="s">
        <v>4839</v>
      </c>
      <c r="B185" s="15">
        <v>45383</v>
      </c>
      <c r="C185" s="15">
        <v>45292</v>
      </c>
      <c r="D185" s="15">
        <v>45383</v>
      </c>
      <c r="E185">
        <v>0</v>
      </c>
      <c r="F185">
        <v>0</v>
      </c>
      <c r="G185">
        <v>1</v>
      </c>
      <c r="H185">
        <v>1</v>
      </c>
      <c r="N185" t="s">
        <v>4892</v>
      </c>
      <c r="O185" t="s">
        <v>4893</v>
      </c>
      <c r="P185" t="s">
        <v>4894</v>
      </c>
      <c r="Q185" t="s">
        <v>4895</v>
      </c>
      <c r="R185" t="s">
        <v>4896</v>
      </c>
      <c r="T185" t="s">
        <v>4897</v>
      </c>
    </row>
    <row r="186" spans="1:20">
      <c r="A186" t="s">
        <v>4187</v>
      </c>
      <c r="B186" s="15">
        <v>45383</v>
      </c>
      <c r="C186" s="15">
        <v>45292</v>
      </c>
      <c r="D186" s="15">
        <v>45383</v>
      </c>
      <c r="E186">
        <v>0</v>
      </c>
      <c r="F186">
        <v>0</v>
      </c>
      <c r="G186">
        <v>1</v>
      </c>
      <c r="H186">
        <v>1</v>
      </c>
      <c r="N186" t="s">
        <v>4898</v>
      </c>
      <c r="O186" t="s">
        <v>4899</v>
      </c>
      <c r="P186" t="s">
        <v>4900</v>
      </c>
      <c r="Q186" t="s">
        <v>4901</v>
      </c>
      <c r="R186" t="s">
        <v>4902</v>
      </c>
      <c r="T186" t="s">
        <v>4903</v>
      </c>
    </row>
    <row r="187" spans="1:20">
      <c r="A187" t="s">
        <v>4812</v>
      </c>
      <c r="B187" s="15">
        <v>45383</v>
      </c>
      <c r="C187" s="15">
        <v>45292</v>
      </c>
      <c r="D187" s="15">
        <v>45383</v>
      </c>
      <c r="E187">
        <v>0</v>
      </c>
      <c r="F187">
        <v>0</v>
      </c>
      <c r="G187">
        <v>1</v>
      </c>
      <c r="H187">
        <v>1</v>
      </c>
      <c r="N187" t="s">
        <v>4904</v>
      </c>
      <c r="O187" t="s">
        <v>4905</v>
      </c>
      <c r="P187" t="s">
        <v>4906</v>
      </c>
      <c r="Q187" t="s">
        <v>4907</v>
      </c>
      <c r="R187" t="s">
        <v>4908</v>
      </c>
      <c r="T187" t="s">
        <v>4909</v>
      </c>
    </row>
    <row r="188" spans="1:20">
      <c r="A188" t="s">
        <v>6361</v>
      </c>
      <c r="B188" s="15">
        <v>45383</v>
      </c>
      <c r="C188" s="15">
        <v>45292</v>
      </c>
      <c r="D188" s="15">
        <v>45383</v>
      </c>
      <c r="E188">
        <v>1</v>
      </c>
      <c r="F188">
        <v>0</v>
      </c>
      <c r="G188">
        <v>0</v>
      </c>
      <c r="H188">
        <v>1</v>
      </c>
      <c r="N188" t="s">
        <v>4910</v>
      </c>
      <c r="O188" t="s">
        <v>4911</v>
      </c>
      <c r="P188" t="s">
        <v>4912</v>
      </c>
      <c r="Q188" t="s">
        <v>4913</v>
      </c>
      <c r="R188" t="s">
        <v>4914</v>
      </c>
      <c r="T188" t="s">
        <v>4915</v>
      </c>
    </row>
    <row r="189" spans="1:20">
      <c r="A189" t="s">
        <v>480</v>
      </c>
      <c r="B189" s="15">
        <v>45383</v>
      </c>
      <c r="C189" s="15">
        <v>45292</v>
      </c>
      <c r="D189" s="15">
        <v>45383</v>
      </c>
      <c r="E189">
        <v>0</v>
      </c>
      <c r="F189">
        <v>1</v>
      </c>
      <c r="G189">
        <v>0</v>
      </c>
      <c r="H189">
        <v>1</v>
      </c>
      <c r="N189" t="s">
        <v>4916</v>
      </c>
      <c r="O189" t="s">
        <v>4917</v>
      </c>
      <c r="P189" t="s">
        <v>4918</v>
      </c>
      <c r="Q189" t="s">
        <v>4919</v>
      </c>
      <c r="R189" t="s">
        <v>4920</v>
      </c>
      <c r="T189" t="s">
        <v>4921</v>
      </c>
    </row>
    <row r="190" spans="1:20">
      <c r="A190" t="s">
        <v>4149</v>
      </c>
      <c r="B190" s="15">
        <v>45383</v>
      </c>
      <c r="C190" s="15">
        <v>45292</v>
      </c>
      <c r="D190" s="15">
        <v>45383</v>
      </c>
      <c r="E190">
        <v>1</v>
      </c>
      <c r="F190">
        <v>0</v>
      </c>
      <c r="G190">
        <v>0</v>
      </c>
      <c r="H190">
        <v>1</v>
      </c>
      <c r="N190" t="s">
        <v>357</v>
      </c>
      <c r="O190" t="s">
        <v>363</v>
      </c>
      <c r="P190" t="s">
        <v>4922</v>
      </c>
      <c r="Q190" t="s">
        <v>4923</v>
      </c>
      <c r="R190" t="s">
        <v>4924</v>
      </c>
      <c r="T190" t="s">
        <v>4925</v>
      </c>
    </row>
    <row r="191" spans="1:20">
      <c r="A191" t="s">
        <v>4467</v>
      </c>
      <c r="B191" s="15">
        <v>45383</v>
      </c>
      <c r="C191" s="15">
        <v>45292</v>
      </c>
      <c r="D191" s="15">
        <v>45383</v>
      </c>
      <c r="E191">
        <v>1</v>
      </c>
      <c r="F191">
        <v>0</v>
      </c>
      <c r="G191">
        <v>0</v>
      </c>
      <c r="H191">
        <v>1</v>
      </c>
      <c r="N191" t="s">
        <v>4926</v>
      </c>
      <c r="O191" t="s">
        <v>4927</v>
      </c>
      <c r="P191" t="s">
        <v>4928</v>
      </c>
      <c r="Q191" t="s">
        <v>4929</v>
      </c>
      <c r="R191" t="s">
        <v>4930</v>
      </c>
      <c r="T191" t="s">
        <v>4931</v>
      </c>
    </row>
    <row r="192" spans="1:20">
      <c r="A192" t="s">
        <v>241</v>
      </c>
      <c r="B192" s="15">
        <v>45383</v>
      </c>
      <c r="C192" s="15">
        <v>45292</v>
      </c>
      <c r="D192" s="15">
        <v>45383</v>
      </c>
      <c r="E192">
        <v>1</v>
      </c>
      <c r="F192">
        <v>0</v>
      </c>
      <c r="G192">
        <v>0</v>
      </c>
      <c r="H192">
        <v>1</v>
      </c>
      <c r="N192" t="s">
        <v>484</v>
      </c>
      <c r="O192" t="s">
        <v>4932</v>
      </c>
      <c r="P192" t="s">
        <v>4933</v>
      </c>
      <c r="Q192" t="s">
        <v>332</v>
      </c>
      <c r="R192" t="s">
        <v>4934</v>
      </c>
      <c r="T192" t="s">
        <v>4935</v>
      </c>
    </row>
    <row r="193" spans="1:20">
      <c r="A193" t="s">
        <v>5079</v>
      </c>
      <c r="B193" s="15">
        <v>45383</v>
      </c>
      <c r="C193" s="15">
        <v>45292</v>
      </c>
      <c r="D193" s="15">
        <v>45383</v>
      </c>
      <c r="E193">
        <v>0</v>
      </c>
      <c r="F193">
        <v>0</v>
      </c>
      <c r="G193">
        <v>1</v>
      </c>
      <c r="H193">
        <v>1</v>
      </c>
      <c r="N193" t="s">
        <v>4936</v>
      </c>
      <c r="O193" t="s">
        <v>4937</v>
      </c>
      <c r="P193" t="s">
        <v>4938</v>
      </c>
      <c r="Q193" t="s">
        <v>4939</v>
      </c>
      <c r="R193" t="s">
        <v>4940</v>
      </c>
      <c r="T193" t="s">
        <v>4941</v>
      </c>
    </row>
    <row r="194" spans="1:20">
      <c r="A194" t="s">
        <v>4028</v>
      </c>
      <c r="B194" s="15">
        <v>45383</v>
      </c>
      <c r="C194" s="15">
        <v>45292</v>
      </c>
      <c r="D194" s="15">
        <v>45383</v>
      </c>
      <c r="E194">
        <v>0</v>
      </c>
      <c r="F194">
        <v>0</v>
      </c>
      <c r="G194">
        <v>1</v>
      </c>
      <c r="H194">
        <v>1</v>
      </c>
      <c r="N194" t="s">
        <v>4942</v>
      </c>
      <c r="O194" t="s">
        <v>4943</v>
      </c>
      <c r="P194" t="s">
        <v>4944</v>
      </c>
      <c r="Q194" t="s">
        <v>211</v>
      </c>
      <c r="R194" t="s">
        <v>4945</v>
      </c>
      <c r="T194" t="s">
        <v>4946</v>
      </c>
    </row>
    <row r="195" spans="1:20">
      <c r="A195" t="s">
        <v>6468</v>
      </c>
      <c r="B195" s="15">
        <v>45383</v>
      </c>
      <c r="C195" s="15">
        <v>45292</v>
      </c>
      <c r="D195" s="15">
        <v>45383</v>
      </c>
      <c r="E195">
        <v>1</v>
      </c>
      <c r="F195">
        <v>0</v>
      </c>
      <c r="G195">
        <v>0</v>
      </c>
      <c r="H195">
        <v>1</v>
      </c>
      <c r="N195" t="s">
        <v>393</v>
      </c>
      <c r="O195" t="s">
        <v>4947</v>
      </c>
      <c r="P195" t="s">
        <v>4948</v>
      </c>
      <c r="Q195" t="s">
        <v>4949</v>
      </c>
      <c r="R195" t="s">
        <v>4950</v>
      </c>
      <c r="T195" t="s">
        <v>4951</v>
      </c>
    </row>
    <row r="196" spans="1:20">
      <c r="A196" t="s">
        <v>4784</v>
      </c>
      <c r="B196" s="15">
        <v>45383</v>
      </c>
      <c r="C196" s="15">
        <v>45292</v>
      </c>
      <c r="D196" s="15">
        <v>45383</v>
      </c>
      <c r="E196">
        <v>1</v>
      </c>
      <c r="F196">
        <v>0</v>
      </c>
      <c r="G196">
        <v>0</v>
      </c>
      <c r="H196">
        <v>1</v>
      </c>
      <c r="N196" t="s">
        <v>4952</v>
      </c>
      <c r="O196" t="s">
        <v>4953</v>
      </c>
      <c r="P196" t="s">
        <v>4954</v>
      </c>
      <c r="Q196" t="s">
        <v>4955</v>
      </c>
      <c r="R196" t="s">
        <v>4956</v>
      </c>
      <c r="T196" t="s">
        <v>4957</v>
      </c>
    </row>
    <row r="197" spans="1:20">
      <c r="A197" t="s">
        <v>243</v>
      </c>
      <c r="B197" s="15">
        <v>45383</v>
      </c>
      <c r="C197" s="15">
        <v>45292</v>
      </c>
      <c r="D197" s="15">
        <v>45383</v>
      </c>
      <c r="E197">
        <v>1</v>
      </c>
      <c r="F197">
        <v>0</v>
      </c>
      <c r="G197">
        <v>0</v>
      </c>
      <c r="H197">
        <v>1</v>
      </c>
      <c r="N197" t="s">
        <v>4958</v>
      </c>
      <c r="O197" t="s">
        <v>4959</v>
      </c>
      <c r="P197" t="s">
        <v>4960</v>
      </c>
      <c r="Q197" t="s">
        <v>4961</v>
      </c>
      <c r="R197" t="s">
        <v>4962</v>
      </c>
      <c r="T197" t="s">
        <v>4963</v>
      </c>
    </row>
    <row r="198" spans="1:20">
      <c r="A198" t="s">
        <v>4045</v>
      </c>
      <c r="B198" s="15">
        <v>45383</v>
      </c>
      <c r="C198" s="15">
        <v>45292</v>
      </c>
      <c r="D198" s="15">
        <v>45383</v>
      </c>
      <c r="E198">
        <v>1</v>
      </c>
      <c r="F198">
        <v>0</v>
      </c>
      <c r="G198">
        <v>0</v>
      </c>
      <c r="H198">
        <v>1</v>
      </c>
      <c r="N198" t="s">
        <v>4964</v>
      </c>
      <c r="O198" t="s">
        <v>4965</v>
      </c>
      <c r="P198" t="s">
        <v>4966</v>
      </c>
      <c r="Q198" t="s">
        <v>4967</v>
      </c>
      <c r="R198" t="s">
        <v>4968</v>
      </c>
      <c r="T198" t="s">
        <v>179</v>
      </c>
    </row>
    <row r="199" spans="1:20">
      <c r="A199" t="s">
        <v>3723</v>
      </c>
      <c r="B199" s="15">
        <v>45383</v>
      </c>
      <c r="C199" s="15">
        <v>45292</v>
      </c>
      <c r="D199" s="15">
        <v>45383</v>
      </c>
      <c r="E199">
        <v>1</v>
      </c>
      <c r="F199">
        <v>0</v>
      </c>
      <c r="G199">
        <v>0</v>
      </c>
      <c r="H199">
        <v>1</v>
      </c>
      <c r="N199" t="s">
        <v>4969</v>
      </c>
      <c r="O199" t="s">
        <v>4970</v>
      </c>
      <c r="P199" t="s">
        <v>4971</v>
      </c>
      <c r="Q199" t="s">
        <v>4972</v>
      </c>
      <c r="R199" t="s">
        <v>4973</v>
      </c>
      <c r="T199" t="s">
        <v>4974</v>
      </c>
    </row>
    <row r="200" spans="1:20">
      <c r="A200" t="s">
        <v>5151</v>
      </c>
      <c r="B200" s="15">
        <v>45383</v>
      </c>
      <c r="C200" s="15">
        <v>45292</v>
      </c>
      <c r="D200" s="15">
        <v>45383</v>
      </c>
      <c r="E200">
        <v>0</v>
      </c>
      <c r="F200">
        <v>0</v>
      </c>
      <c r="G200">
        <v>1</v>
      </c>
      <c r="H200">
        <v>1</v>
      </c>
      <c r="N200" t="s">
        <v>4975</v>
      </c>
      <c r="O200" t="s">
        <v>4976</v>
      </c>
      <c r="P200" t="s">
        <v>4977</v>
      </c>
      <c r="Q200" t="s">
        <v>4978</v>
      </c>
      <c r="R200" t="s">
        <v>4979</v>
      </c>
      <c r="T200" t="s">
        <v>4980</v>
      </c>
    </row>
    <row r="201" spans="1:20">
      <c r="A201" t="s">
        <v>6469</v>
      </c>
      <c r="B201" s="15">
        <v>45383</v>
      </c>
      <c r="C201" s="15">
        <v>45292</v>
      </c>
      <c r="D201" s="15">
        <v>45383</v>
      </c>
      <c r="E201">
        <v>1</v>
      </c>
      <c r="F201">
        <v>0</v>
      </c>
      <c r="G201">
        <v>0</v>
      </c>
      <c r="H201">
        <v>1</v>
      </c>
      <c r="N201" t="s">
        <v>4981</v>
      </c>
      <c r="O201" t="s">
        <v>4982</v>
      </c>
      <c r="P201" t="s">
        <v>4983</v>
      </c>
      <c r="Q201" t="s">
        <v>4984</v>
      </c>
      <c r="R201" t="s">
        <v>4985</v>
      </c>
      <c r="T201" t="s">
        <v>4986</v>
      </c>
    </row>
    <row r="202" spans="1:20">
      <c r="A202" t="s">
        <v>6142</v>
      </c>
      <c r="B202" s="15">
        <v>45383</v>
      </c>
      <c r="C202" s="15">
        <v>45292</v>
      </c>
      <c r="D202" s="15">
        <v>45383</v>
      </c>
      <c r="E202">
        <v>0</v>
      </c>
      <c r="F202">
        <v>0</v>
      </c>
      <c r="G202">
        <v>1</v>
      </c>
      <c r="H202">
        <v>1</v>
      </c>
      <c r="N202" t="s">
        <v>530</v>
      </c>
      <c r="O202" t="s">
        <v>4987</v>
      </c>
      <c r="P202" t="s">
        <v>4988</v>
      </c>
      <c r="Q202" t="s">
        <v>4989</v>
      </c>
      <c r="R202" t="s">
        <v>4990</v>
      </c>
      <c r="T202" t="s">
        <v>4991</v>
      </c>
    </row>
    <row r="203" spans="1:20">
      <c r="A203" t="s">
        <v>4544</v>
      </c>
      <c r="B203" s="15">
        <v>45383</v>
      </c>
      <c r="C203" s="15">
        <v>45292</v>
      </c>
      <c r="D203" s="15">
        <v>45383</v>
      </c>
      <c r="E203">
        <v>1</v>
      </c>
      <c r="F203">
        <v>0</v>
      </c>
      <c r="G203">
        <v>0</v>
      </c>
      <c r="H203">
        <v>1</v>
      </c>
      <c r="N203" t="s">
        <v>4992</v>
      </c>
      <c r="O203" t="s">
        <v>4993</v>
      </c>
      <c r="P203" t="s">
        <v>4994</v>
      </c>
      <c r="Q203" t="s">
        <v>4995</v>
      </c>
      <c r="R203" t="s">
        <v>4996</v>
      </c>
      <c r="T203" t="s">
        <v>4997</v>
      </c>
    </row>
    <row r="204" spans="1:20">
      <c r="A204" t="s">
        <v>4231</v>
      </c>
      <c r="B204" s="15">
        <v>45383</v>
      </c>
      <c r="C204" s="15">
        <v>45292</v>
      </c>
      <c r="D204" s="15">
        <v>45383</v>
      </c>
      <c r="E204">
        <v>2</v>
      </c>
      <c r="F204">
        <v>0</v>
      </c>
      <c r="G204">
        <v>0</v>
      </c>
      <c r="H204">
        <v>2</v>
      </c>
      <c r="N204" t="s">
        <v>4998</v>
      </c>
      <c r="O204" t="s">
        <v>4999</v>
      </c>
      <c r="P204" t="s">
        <v>5000</v>
      </c>
      <c r="Q204" t="s">
        <v>5001</v>
      </c>
      <c r="R204" t="s">
        <v>5002</v>
      </c>
      <c r="T204" t="s">
        <v>5003</v>
      </c>
    </row>
    <row r="205" spans="1:20">
      <c r="A205" t="s">
        <v>247</v>
      </c>
      <c r="B205" s="15">
        <v>45383</v>
      </c>
      <c r="C205" s="15">
        <v>45292</v>
      </c>
      <c r="D205" s="15">
        <v>45383</v>
      </c>
      <c r="E205">
        <v>0</v>
      </c>
      <c r="F205">
        <v>0</v>
      </c>
      <c r="G205">
        <v>1</v>
      </c>
      <c r="H205">
        <v>1</v>
      </c>
      <c r="N205" t="s">
        <v>5004</v>
      </c>
      <c r="O205" t="s">
        <v>5005</v>
      </c>
      <c r="P205" t="s">
        <v>5006</v>
      </c>
      <c r="Q205" t="s">
        <v>5007</v>
      </c>
      <c r="R205" t="s">
        <v>5008</v>
      </c>
      <c r="T205" t="s">
        <v>308</v>
      </c>
    </row>
    <row r="206" spans="1:20">
      <c r="A206" t="s">
        <v>4367</v>
      </c>
      <c r="B206" s="15">
        <v>45383</v>
      </c>
      <c r="C206" s="15">
        <v>45292</v>
      </c>
      <c r="D206" s="15">
        <v>45383</v>
      </c>
      <c r="E206">
        <v>0</v>
      </c>
      <c r="F206">
        <v>0</v>
      </c>
      <c r="G206">
        <v>1</v>
      </c>
      <c r="H206">
        <v>1</v>
      </c>
      <c r="N206" t="s">
        <v>5009</v>
      </c>
      <c r="O206" t="s">
        <v>5010</v>
      </c>
      <c r="P206" t="s">
        <v>5011</v>
      </c>
      <c r="Q206" t="s">
        <v>5012</v>
      </c>
      <c r="R206" t="s">
        <v>5013</v>
      </c>
      <c r="T206" t="s">
        <v>5014</v>
      </c>
    </row>
    <row r="207" spans="1:20">
      <c r="A207" t="s">
        <v>6470</v>
      </c>
      <c r="B207" s="15">
        <v>45383</v>
      </c>
      <c r="C207" s="15">
        <v>45292</v>
      </c>
      <c r="D207" s="15">
        <v>45383</v>
      </c>
      <c r="E207">
        <v>0</v>
      </c>
      <c r="F207">
        <v>0</v>
      </c>
      <c r="G207">
        <v>1</v>
      </c>
      <c r="H207">
        <v>1</v>
      </c>
      <c r="N207" t="s">
        <v>5015</v>
      </c>
      <c r="O207" t="s">
        <v>5016</v>
      </c>
      <c r="P207" t="s">
        <v>5017</v>
      </c>
      <c r="Q207" t="s">
        <v>5018</v>
      </c>
      <c r="R207" t="s">
        <v>5019</v>
      </c>
      <c r="T207" t="s">
        <v>5020</v>
      </c>
    </row>
    <row r="208" spans="1:20">
      <c r="A208" t="s">
        <v>3847</v>
      </c>
      <c r="B208" s="15">
        <v>45383</v>
      </c>
      <c r="C208" s="15">
        <v>45292</v>
      </c>
      <c r="D208" s="15">
        <v>45383</v>
      </c>
      <c r="E208">
        <v>1</v>
      </c>
      <c r="F208">
        <v>0</v>
      </c>
      <c r="G208">
        <v>0</v>
      </c>
      <c r="H208">
        <v>1</v>
      </c>
      <c r="N208" t="s">
        <v>260</v>
      </c>
      <c r="O208" t="s">
        <v>5021</v>
      </c>
      <c r="P208" t="s">
        <v>5022</v>
      </c>
      <c r="Q208" t="s">
        <v>5023</v>
      </c>
      <c r="R208" t="s">
        <v>5024</v>
      </c>
      <c r="T208" t="s">
        <v>481</v>
      </c>
    </row>
    <row r="209" spans="1:20">
      <c r="A209" t="s">
        <v>3792</v>
      </c>
      <c r="B209" s="15">
        <v>45383</v>
      </c>
      <c r="C209" s="15">
        <v>45292</v>
      </c>
      <c r="D209" s="15">
        <v>45383</v>
      </c>
      <c r="E209">
        <v>1</v>
      </c>
      <c r="F209">
        <v>0</v>
      </c>
      <c r="G209">
        <v>0</v>
      </c>
      <c r="H209">
        <v>1</v>
      </c>
      <c r="N209" t="s">
        <v>514</v>
      </c>
      <c r="O209" t="s">
        <v>5025</v>
      </c>
      <c r="P209" t="s">
        <v>5026</v>
      </c>
      <c r="Q209" t="s">
        <v>5027</v>
      </c>
      <c r="R209" t="s">
        <v>5028</v>
      </c>
      <c r="T209" t="s">
        <v>5029</v>
      </c>
    </row>
    <row r="210" spans="1:20">
      <c r="A210" t="s">
        <v>269</v>
      </c>
      <c r="B210" s="15">
        <v>45383</v>
      </c>
      <c r="C210" s="15">
        <v>45292</v>
      </c>
      <c r="D210" s="15">
        <v>45383</v>
      </c>
      <c r="E210">
        <v>2</v>
      </c>
      <c r="F210">
        <v>0</v>
      </c>
      <c r="G210">
        <v>0</v>
      </c>
      <c r="H210">
        <v>2</v>
      </c>
      <c r="N210" t="s">
        <v>5030</v>
      </c>
      <c r="O210" t="s">
        <v>5031</v>
      </c>
      <c r="P210" t="s">
        <v>5032</v>
      </c>
      <c r="Q210" t="s">
        <v>5033</v>
      </c>
      <c r="R210" t="s">
        <v>5034</v>
      </c>
      <c r="T210" t="s">
        <v>5035</v>
      </c>
    </row>
    <row r="211" spans="1:20">
      <c r="A211" t="s">
        <v>6471</v>
      </c>
      <c r="B211" s="15">
        <v>45383</v>
      </c>
      <c r="C211" s="15">
        <v>45292</v>
      </c>
      <c r="D211" s="15">
        <v>45383</v>
      </c>
      <c r="E211">
        <v>1</v>
      </c>
      <c r="F211">
        <v>0</v>
      </c>
      <c r="G211">
        <v>0</v>
      </c>
      <c r="H211">
        <v>1</v>
      </c>
      <c r="N211" t="s">
        <v>5036</v>
      </c>
      <c r="O211" t="s">
        <v>388</v>
      </c>
      <c r="P211" t="s">
        <v>5037</v>
      </c>
      <c r="Q211" t="s">
        <v>5038</v>
      </c>
      <c r="R211" t="s">
        <v>5039</v>
      </c>
      <c r="T211" t="s">
        <v>5040</v>
      </c>
    </row>
    <row r="212" spans="1:20">
      <c r="A212" t="s">
        <v>4173</v>
      </c>
      <c r="B212" s="15">
        <v>45383</v>
      </c>
      <c r="C212" s="15">
        <v>45292</v>
      </c>
      <c r="D212" s="15">
        <v>45383</v>
      </c>
      <c r="E212">
        <v>0</v>
      </c>
      <c r="F212">
        <v>0</v>
      </c>
      <c r="G212">
        <v>1</v>
      </c>
      <c r="H212">
        <v>1</v>
      </c>
      <c r="N212" t="s">
        <v>5041</v>
      </c>
      <c r="O212" t="s">
        <v>5042</v>
      </c>
      <c r="P212" t="s">
        <v>5043</v>
      </c>
      <c r="Q212" t="s">
        <v>5044</v>
      </c>
      <c r="R212" t="s">
        <v>5045</v>
      </c>
      <c r="T212" t="s">
        <v>5046</v>
      </c>
    </row>
    <row r="213" spans="1:20">
      <c r="A213" t="s">
        <v>6472</v>
      </c>
      <c r="B213" s="15">
        <v>45383</v>
      </c>
      <c r="C213" s="15">
        <v>45292</v>
      </c>
      <c r="D213" s="15">
        <v>45383</v>
      </c>
      <c r="E213">
        <v>1</v>
      </c>
      <c r="F213">
        <v>0</v>
      </c>
      <c r="G213">
        <v>0</v>
      </c>
      <c r="H213">
        <v>1</v>
      </c>
      <c r="N213" t="s">
        <v>5047</v>
      </c>
      <c r="O213" t="s">
        <v>5048</v>
      </c>
      <c r="P213" t="s">
        <v>5049</v>
      </c>
      <c r="Q213" t="s">
        <v>5050</v>
      </c>
      <c r="R213" t="s">
        <v>5051</v>
      </c>
      <c r="T213" t="s">
        <v>5052</v>
      </c>
    </row>
    <row r="214" spans="1:20">
      <c r="A214" t="s">
        <v>4175</v>
      </c>
      <c r="B214" s="15">
        <v>45383</v>
      </c>
      <c r="C214" s="15">
        <v>45292</v>
      </c>
      <c r="D214" s="15">
        <v>45383</v>
      </c>
      <c r="E214">
        <v>1</v>
      </c>
      <c r="F214">
        <v>0</v>
      </c>
      <c r="G214">
        <v>0</v>
      </c>
      <c r="H214">
        <v>1</v>
      </c>
      <c r="N214" t="s">
        <v>255</v>
      </c>
      <c r="O214" t="s">
        <v>5053</v>
      </c>
      <c r="P214" t="s">
        <v>5054</v>
      </c>
      <c r="Q214" t="s">
        <v>5055</v>
      </c>
      <c r="R214" t="s">
        <v>5056</v>
      </c>
      <c r="T214" t="s">
        <v>5057</v>
      </c>
    </row>
    <row r="215" spans="1:20">
      <c r="A215" t="s">
        <v>239</v>
      </c>
      <c r="B215" s="15">
        <v>45383</v>
      </c>
      <c r="C215" s="15">
        <v>45292</v>
      </c>
      <c r="D215" s="15">
        <v>45383</v>
      </c>
      <c r="E215">
        <v>0</v>
      </c>
      <c r="F215">
        <v>0</v>
      </c>
      <c r="G215">
        <v>2</v>
      </c>
      <c r="H215">
        <v>2</v>
      </c>
      <c r="N215" t="s">
        <v>5058</v>
      </c>
      <c r="O215" t="s">
        <v>5059</v>
      </c>
      <c r="P215" t="s">
        <v>5060</v>
      </c>
      <c r="Q215" t="s">
        <v>5061</v>
      </c>
      <c r="R215" t="s">
        <v>5062</v>
      </c>
      <c r="T215" t="s">
        <v>5063</v>
      </c>
    </row>
    <row r="216" spans="1:20">
      <c r="A216" t="s">
        <v>5220</v>
      </c>
      <c r="B216" s="15">
        <v>45383</v>
      </c>
      <c r="C216" s="15">
        <v>45292</v>
      </c>
      <c r="D216" s="15">
        <v>45383</v>
      </c>
      <c r="E216">
        <v>0</v>
      </c>
      <c r="F216">
        <v>0</v>
      </c>
      <c r="G216">
        <v>1</v>
      </c>
      <c r="H216">
        <v>1</v>
      </c>
      <c r="N216" t="s">
        <v>5064</v>
      </c>
      <c r="O216" t="s">
        <v>5065</v>
      </c>
      <c r="P216" t="s">
        <v>5066</v>
      </c>
      <c r="Q216" t="s">
        <v>5067</v>
      </c>
      <c r="R216" t="s">
        <v>5068</v>
      </c>
      <c r="T216" t="s">
        <v>5069</v>
      </c>
    </row>
    <row r="217" spans="1:20">
      <c r="A217" t="s">
        <v>4477</v>
      </c>
      <c r="B217" s="15">
        <v>45383</v>
      </c>
      <c r="C217" s="15">
        <v>45292</v>
      </c>
      <c r="D217" s="15">
        <v>45383</v>
      </c>
      <c r="E217">
        <v>0</v>
      </c>
      <c r="F217">
        <v>1</v>
      </c>
      <c r="G217">
        <v>0</v>
      </c>
      <c r="H217">
        <v>1</v>
      </c>
      <c r="N217" t="s">
        <v>5070</v>
      </c>
      <c r="O217" t="s">
        <v>5071</v>
      </c>
      <c r="P217" t="s">
        <v>5072</v>
      </c>
      <c r="Q217" t="s">
        <v>5073</v>
      </c>
      <c r="R217" t="s">
        <v>5074</v>
      </c>
      <c r="T217" t="s">
        <v>5075</v>
      </c>
    </row>
    <row r="218" spans="1:20">
      <c r="A218" t="s">
        <v>4006</v>
      </c>
      <c r="B218" s="15">
        <v>45383</v>
      </c>
      <c r="C218" s="15">
        <v>45292</v>
      </c>
      <c r="D218" s="15">
        <v>45383</v>
      </c>
      <c r="E218">
        <v>2</v>
      </c>
      <c r="F218">
        <v>0</v>
      </c>
      <c r="G218">
        <v>0</v>
      </c>
      <c r="H218">
        <v>2</v>
      </c>
      <c r="N218" t="s">
        <v>5076</v>
      </c>
      <c r="O218" t="s">
        <v>5077</v>
      </c>
      <c r="P218" t="s">
        <v>5078</v>
      </c>
      <c r="Q218" t="s">
        <v>5079</v>
      </c>
      <c r="R218" t="s">
        <v>5080</v>
      </c>
      <c r="T218" t="s">
        <v>5081</v>
      </c>
    </row>
    <row r="219" spans="1:20">
      <c r="A219" t="s">
        <v>4894</v>
      </c>
      <c r="B219" s="15">
        <v>45383</v>
      </c>
      <c r="C219" s="15">
        <v>45292</v>
      </c>
      <c r="D219" s="15">
        <v>45383</v>
      </c>
      <c r="E219">
        <v>0</v>
      </c>
      <c r="F219">
        <v>0</v>
      </c>
      <c r="G219">
        <v>1</v>
      </c>
      <c r="H219">
        <v>1</v>
      </c>
      <c r="N219" t="s">
        <v>5082</v>
      </c>
      <c r="O219" t="s">
        <v>5083</v>
      </c>
      <c r="P219" t="s">
        <v>5084</v>
      </c>
      <c r="Q219" t="s">
        <v>5085</v>
      </c>
      <c r="R219" t="s">
        <v>5086</v>
      </c>
      <c r="T219" t="s">
        <v>5087</v>
      </c>
    </row>
    <row r="220" spans="1:20">
      <c r="A220" t="s">
        <v>6114</v>
      </c>
      <c r="B220" s="15">
        <v>45383</v>
      </c>
      <c r="C220" s="15">
        <v>45292</v>
      </c>
      <c r="D220" s="15">
        <v>45383</v>
      </c>
      <c r="E220">
        <v>0</v>
      </c>
      <c r="F220">
        <v>0</v>
      </c>
      <c r="G220">
        <v>1</v>
      </c>
      <c r="H220">
        <v>1</v>
      </c>
      <c r="N220" t="s">
        <v>5088</v>
      </c>
      <c r="O220" t="s">
        <v>5089</v>
      </c>
      <c r="P220" t="s">
        <v>5090</v>
      </c>
      <c r="Q220" t="s">
        <v>5091</v>
      </c>
      <c r="R220" t="s">
        <v>425</v>
      </c>
      <c r="T220" t="s">
        <v>5092</v>
      </c>
    </row>
    <row r="221" spans="1:20">
      <c r="A221" t="s">
        <v>3868</v>
      </c>
      <c r="B221" s="15">
        <v>45383</v>
      </c>
      <c r="C221" s="15">
        <v>45292</v>
      </c>
      <c r="D221" s="15">
        <v>45383</v>
      </c>
      <c r="E221">
        <v>1</v>
      </c>
      <c r="F221">
        <v>0</v>
      </c>
      <c r="G221">
        <v>0</v>
      </c>
      <c r="H221">
        <v>1</v>
      </c>
      <c r="N221" t="s">
        <v>5093</v>
      </c>
      <c r="O221" t="s">
        <v>5094</v>
      </c>
      <c r="P221" t="s">
        <v>1928</v>
      </c>
      <c r="Q221" t="s">
        <v>5095</v>
      </c>
      <c r="R221" t="s">
        <v>5096</v>
      </c>
      <c r="T221" t="s">
        <v>5097</v>
      </c>
    </row>
    <row r="222" spans="1:20">
      <c r="A222" t="s">
        <v>6380</v>
      </c>
      <c r="B222" s="15">
        <v>45383</v>
      </c>
      <c r="C222" s="15">
        <v>45292</v>
      </c>
      <c r="D222" s="15">
        <v>45383</v>
      </c>
      <c r="E222">
        <v>1</v>
      </c>
      <c r="F222">
        <v>0</v>
      </c>
      <c r="G222">
        <v>0</v>
      </c>
      <c r="H222">
        <v>1</v>
      </c>
      <c r="N222" t="s">
        <v>5098</v>
      </c>
      <c r="O222" t="s">
        <v>5099</v>
      </c>
      <c r="P222" t="s">
        <v>5100</v>
      </c>
      <c r="Q222" t="s">
        <v>5101</v>
      </c>
      <c r="R222" t="s">
        <v>5102</v>
      </c>
      <c r="T222" t="s">
        <v>5103</v>
      </c>
    </row>
    <row r="223" spans="1:20">
      <c r="A223" t="s">
        <v>5905</v>
      </c>
      <c r="B223" s="15">
        <v>45383</v>
      </c>
      <c r="C223" s="15">
        <v>45292</v>
      </c>
      <c r="D223" s="15">
        <v>45383</v>
      </c>
      <c r="E223">
        <v>1</v>
      </c>
      <c r="F223">
        <v>0</v>
      </c>
      <c r="G223">
        <v>0</v>
      </c>
      <c r="H223">
        <v>1</v>
      </c>
      <c r="N223" t="s">
        <v>5104</v>
      </c>
      <c r="O223" t="s">
        <v>5105</v>
      </c>
      <c r="P223" t="s">
        <v>5106</v>
      </c>
      <c r="Q223" t="s">
        <v>5107</v>
      </c>
      <c r="R223" t="s">
        <v>5108</v>
      </c>
      <c r="T223" t="s">
        <v>5109</v>
      </c>
    </row>
    <row r="224" spans="1:20">
      <c r="A224" t="s">
        <v>4333</v>
      </c>
      <c r="B224" s="15">
        <v>45383</v>
      </c>
      <c r="C224" s="15">
        <v>45292</v>
      </c>
      <c r="D224" s="15">
        <v>45383</v>
      </c>
      <c r="E224">
        <v>1</v>
      </c>
      <c r="F224">
        <v>0</v>
      </c>
      <c r="G224">
        <v>0</v>
      </c>
      <c r="H224">
        <v>1</v>
      </c>
      <c r="N224" t="s">
        <v>5110</v>
      </c>
      <c r="O224" t="s">
        <v>5111</v>
      </c>
      <c r="P224" t="s">
        <v>5112</v>
      </c>
      <c r="Q224" t="s">
        <v>5113</v>
      </c>
      <c r="R224" t="s">
        <v>5114</v>
      </c>
      <c r="T224" t="s">
        <v>5115</v>
      </c>
    </row>
    <row r="225" spans="1:20">
      <c r="A225" t="s">
        <v>4506</v>
      </c>
      <c r="B225" s="15">
        <v>45383</v>
      </c>
      <c r="C225" s="15">
        <v>45292</v>
      </c>
      <c r="D225" s="15">
        <v>45383</v>
      </c>
      <c r="E225">
        <v>1</v>
      </c>
      <c r="F225">
        <v>0</v>
      </c>
      <c r="G225">
        <v>0</v>
      </c>
      <c r="H225">
        <v>1</v>
      </c>
      <c r="N225" t="s">
        <v>236</v>
      </c>
      <c r="O225" t="s">
        <v>5116</v>
      </c>
      <c r="P225" t="s">
        <v>372</v>
      </c>
      <c r="Q225" t="s">
        <v>5117</v>
      </c>
      <c r="R225" t="s">
        <v>5118</v>
      </c>
      <c r="T225" t="s">
        <v>5119</v>
      </c>
    </row>
    <row r="226" spans="1:20">
      <c r="A226" t="s">
        <v>6473</v>
      </c>
      <c r="B226" s="15">
        <v>45383</v>
      </c>
      <c r="C226" s="15">
        <v>45292</v>
      </c>
      <c r="D226" s="15">
        <v>45383</v>
      </c>
      <c r="E226">
        <v>0</v>
      </c>
      <c r="F226">
        <v>1</v>
      </c>
      <c r="G226">
        <v>0</v>
      </c>
      <c r="H226">
        <v>1</v>
      </c>
      <c r="N226" t="s">
        <v>5120</v>
      </c>
      <c r="O226" t="s">
        <v>5121</v>
      </c>
      <c r="P226" t="s">
        <v>5122</v>
      </c>
      <c r="Q226" t="s">
        <v>5123</v>
      </c>
      <c r="R226" t="s">
        <v>5124</v>
      </c>
      <c r="T226" t="s">
        <v>5125</v>
      </c>
    </row>
    <row r="227" spans="1:20">
      <c r="A227" t="s">
        <v>4565</v>
      </c>
      <c r="B227" s="15">
        <v>45383</v>
      </c>
      <c r="C227" s="15">
        <v>45292</v>
      </c>
      <c r="D227" s="15">
        <v>45383</v>
      </c>
      <c r="E227">
        <v>1</v>
      </c>
      <c r="F227">
        <v>0</v>
      </c>
      <c r="G227">
        <v>0</v>
      </c>
      <c r="H227">
        <v>1</v>
      </c>
      <c r="N227" t="s">
        <v>5126</v>
      </c>
      <c r="O227" t="s">
        <v>5127</v>
      </c>
      <c r="P227" t="s">
        <v>5128</v>
      </c>
      <c r="Q227" t="s">
        <v>413</v>
      </c>
      <c r="R227" t="s">
        <v>5129</v>
      </c>
      <c r="T227" t="s">
        <v>5130</v>
      </c>
    </row>
    <row r="228" spans="1:20">
      <c r="A228" t="s">
        <v>6474</v>
      </c>
      <c r="B228" s="15">
        <v>45383</v>
      </c>
      <c r="C228" s="15">
        <v>45292</v>
      </c>
      <c r="D228" s="15">
        <v>45383</v>
      </c>
      <c r="E228">
        <v>0</v>
      </c>
      <c r="F228">
        <v>1</v>
      </c>
      <c r="G228">
        <v>0</v>
      </c>
      <c r="H228">
        <v>1</v>
      </c>
      <c r="N228" t="s">
        <v>5131</v>
      </c>
      <c r="O228" t="s">
        <v>459</v>
      </c>
      <c r="P228" t="s">
        <v>5132</v>
      </c>
      <c r="Q228" t="s">
        <v>5133</v>
      </c>
      <c r="R228" t="s">
        <v>5134</v>
      </c>
      <c r="T228" t="s">
        <v>5135</v>
      </c>
    </row>
    <row r="229" spans="1:20">
      <c r="A229" t="s">
        <v>5644</v>
      </c>
      <c r="B229" s="15">
        <v>45383</v>
      </c>
      <c r="C229" s="15">
        <v>45292</v>
      </c>
      <c r="D229" s="15">
        <v>45383</v>
      </c>
      <c r="E229">
        <v>0</v>
      </c>
      <c r="F229">
        <v>0</v>
      </c>
      <c r="G229">
        <v>1</v>
      </c>
      <c r="H229">
        <v>1</v>
      </c>
      <c r="N229" t="s">
        <v>194</v>
      </c>
      <c r="O229" t="s">
        <v>5136</v>
      </c>
      <c r="P229" t="s">
        <v>5137</v>
      </c>
      <c r="Q229" t="s">
        <v>5138</v>
      </c>
      <c r="R229" t="s">
        <v>5139</v>
      </c>
      <c r="T229" t="s">
        <v>5140</v>
      </c>
    </row>
    <row r="230" spans="1:20">
      <c r="A230" t="s">
        <v>4141</v>
      </c>
      <c r="B230" s="15">
        <v>45383</v>
      </c>
      <c r="C230" s="15">
        <v>45292</v>
      </c>
      <c r="D230" s="15">
        <v>45383</v>
      </c>
      <c r="E230">
        <v>0</v>
      </c>
      <c r="F230">
        <v>1</v>
      </c>
      <c r="G230">
        <v>0</v>
      </c>
      <c r="H230">
        <v>1</v>
      </c>
      <c r="N230" t="s">
        <v>5141</v>
      </c>
      <c r="O230" t="s">
        <v>5142</v>
      </c>
      <c r="P230" t="s">
        <v>5143</v>
      </c>
      <c r="Q230" t="s">
        <v>5144</v>
      </c>
      <c r="R230" t="s">
        <v>5145</v>
      </c>
      <c r="T230" t="s">
        <v>5146</v>
      </c>
    </row>
    <row r="231" spans="1:20">
      <c r="A231" t="s">
        <v>4889</v>
      </c>
      <c r="B231" s="15">
        <v>45383</v>
      </c>
      <c r="C231" s="15">
        <v>45292</v>
      </c>
      <c r="D231" s="15">
        <v>45383</v>
      </c>
      <c r="E231">
        <v>0</v>
      </c>
      <c r="F231">
        <v>0</v>
      </c>
      <c r="G231">
        <v>1</v>
      </c>
      <c r="H231">
        <v>1</v>
      </c>
      <c r="N231" t="s">
        <v>257</v>
      </c>
      <c r="O231" t="s">
        <v>5147</v>
      </c>
      <c r="P231" t="s">
        <v>5148</v>
      </c>
      <c r="Q231" t="s">
        <v>5149</v>
      </c>
      <c r="R231" t="s">
        <v>5150</v>
      </c>
      <c r="T231" t="s">
        <v>5151</v>
      </c>
    </row>
    <row r="232" spans="1:20">
      <c r="A232" t="s">
        <v>228</v>
      </c>
      <c r="B232" s="15">
        <v>45383</v>
      </c>
      <c r="C232" s="15">
        <v>45292</v>
      </c>
      <c r="D232" s="15">
        <v>45383</v>
      </c>
      <c r="E232">
        <v>1</v>
      </c>
      <c r="F232">
        <v>0</v>
      </c>
      <c r="G232">
        <v>0</v>
      </c>
      <c r="H232">
        <v>1</v>
      </c>
      <c r="N232" t="s">
        <v>5152</v>
      </c>
      <c r="O232" t="s">
        <v>5153</v>
      </c>
      <c r="P232" t="s">
        <v>447</v>
      </c>
      <c r="Q232" t="s">
        <v>5154</v>
      </c>
      <c r="R232" t="s">
        <v>5155</v>
      </c>
      <c r="T232" t="s">
        <v>5156</v>
      </c>
    </row>
    <row r="233" spans="1:20">
      <c r="A233" t="s">
        <v>5499</v>
      </c>
      <c r="B233" s="15">
        <v>45383</v>
      </c>
      <c r="C233" s="15">
        <v>45292</v>
      </c>
      <c r="D233" s="15">
        <v>45383</v>
      </c>
      <c r="E233">
        <v>1</v>
      </c>
      <c r="F233">
        <v>0</v>
      </c>
      <c r="G233">
        <v>0</v>
      </c>
      <c r="H233">
        <v>1</v>
      </c>
      <c r="N233" t="s">
        <v>307</v>
      </c>
      <c r="O233" t="s">
        <v>5157</v>
      </c>
      <c r="P233" t="s">
        <v>5158</v>
      </c>
      <c r="Q233" t="s">
        <v>5159</v>
      </c>
      <c r="R233" t="s">
        <v>5160</v>
      </c>
      <c r="T233" t="s">
        <v>488</v>
      </c>
    </row>
    <row r="234" spans="1:20">
      <c r="A234" t="s">
        <v>183</v>
      </c>
      <c r="B234" s="15">
        <v>45383</v>
      </c>
      <c r="C234" s="15">
        <v>45292</v>
      </c>
      <c r="D234" s="15">
        <v>45383</v>
      </c>
      <c r="E234">
        <v>0</v>
      </c>
      <c r="F234">
        <v>0</v>
      </c>
      <c r="G234">
        <v>1</v>
      </c>
      <c r="H234">
        <v>1</v>
      </c>
      <c r="N234" t="s">
        <v>5161</v>
      </c>
      <c r="O234" t="s">
        <v>5162</v>
      </c>
      <c r="P234" t="s">
        <v>5163</v>
      </c>
      <c r="Q234" t="s">
        <v>5164</v>
      </c>
      <c r="R234" t="s">
        <v>5165</v>
      </c>
      <c r="T234" t="s">
        <v>5166</v>
      </c>
    </row>
    <row r="235" spans="1:20">
      <c r="A235" t="s">
        <v>3969</v>
      </c>
      <c r="B235" s="15">
        <v>45383</v>
      </c>
      <c r="C235" s="15">
        <v>45292</v>
      </c>
      <c r="D235" s="15">
        <v>45383</v>
      </c>
      <c r="E235">
        <v>1</v>
      </c>
      <c r="F235">
        <v>0</v>
      </c>
      <c r="G235">
        <v>0</v>
      </c>
      <c r="H235">
        <v>1</v>
      </c>
      <c r="N235" t="s">
        <v>5167</v>
      </c>
      <c r="O235" t="s">
        <v>5168</v>
      </c>
      <c r="P235" t="s">
        <v>5169</v>
      </c>
      <c r="Q235" t="s">
        <v>5170</v>
      </c>
      <c r="R235" t="s">
        <v>5171</v>
      </c>
      <c r="T235" t="s">
        <v>5172</v>
      </c>
    </row>
    <row r="236" spans="1:20">
      <c r="A236" t="s">
        <v>6475</v>
      </c>
      <c r="B236" s="15">
        <v>45383</v>
      </c>
      <c r="C236" s="15">
        <v>45292</v>
      </c>
      <c r="D236" s="15">
        <v>45383</v>
      </c>
      <c r="E236">
        <v>0</v>
      </c>
      <c r="F236">
        <v>0</v>
      </c>
      <c r="G236">
        <v>1</v>
      </c>
      <c r="H236">
        <v>1</v>
      </c>
      <c r="N236" t="s">
        <v>5173</v>
      </c>
      <c r="O236" t="s">
        <v>5174</v>
      </c>
      <c r="P236" t="s">
        <v>5175</v>
      </c>
      <c r="Q236" t="s">
        <v>28</v>
      </c>
      <c r="R236" t="s">
        <v>5176</v>
      </c>
      <c r="T236" t="s">
        <v>5177</v>
      </c>
    </row>
    <row r="237" spans="1:20">
      <c r="A237" t="s">
        <v>4858</v>
      </c>
      <c r="B237" s="15">
        <v>45383</v>
      </c>
      <c r="C237" s="15">
        <v>45292</v>
      </c>
      <c r="D237" s="15">
        <v>45383</v>
      </c>
      <c r="E237">
        <v>0</v>
      </c>
      <c r="F237">
        <v>0</v>
      </c>
      <c r="G237">
        <v>1</v>
      </c>
      <c r="H237">
        <v>1</v>
      </c>
      <c r="N237" t="s">
        <v>5178</v>
      </c>
      <c r="O237" t="s">
        <v>5179</v>
      </c>
      <c r="P237" t="s">
        <v>437</v>
      </c>
      <c r="Q237" t="s">
        <v>203</v>
      </c>
      <c r="R237" t="s">
        <v>5180</v>
      </c>
      <c r="T237" t="s">
        <v>5181</v>
      </c>
    </row>
    <row r="238" spans="1:20">
      <c r="A238" t="s">
        <v>6476</v>
      </c>
      <c r="B238" s="15">
        <v>45383</v>
      </c>
      <c r="C238" s="15">
        <v>45292</v>
      </c>
      <c r="D238" s="15">
        <v>45383</v>
      </c>
      <c r="E238">
        <v>0</v>
      </c>
      <c r="F238">
        <v>1</v>
      </c>
      <c r="G238">
        <v>0</v>
      </c>
      <c r="H238">
        <v>1</v>
      </c>
      <c r="N238" t="s">
        <v>5182</v>
      </c>
      <c r="O238" t="s">
        <v>5183</v>
      </c>
      <c r="P238" t="s">
        <v>5184</v>
      </c>
      <c r="Q238" t="s">
        <v>5185</v>
      </c>
      <c r="R238" t="s">
        <v>5186</v>
      </c>
      <c r="T238" t="s">
        <v>5187</v>
      </c>
    </row>
    <row r="239" spans="1:20">
      <c r="A239" t="s">
        <v>6274</v>
      </c>
      <c r="B239" s="15">
        <v>45383</v>
      </c>
      <c r="C239" s="15">
        <v>45292</v>
      </c>
      <c r="D239" s="15">
        <v>45383</v>
      </c>
      <c r="E239">
        <v>0</v>
      </c>
      <c r="F239">
        <v>1</v>
      </c>
      <c r="G239">
        <v>0</v>
      </c>
      <c r="H239">
        <v>1</v>
      </c>
      <c r="N239" t="s">
        <v>5188</v>
      </c>
      <c r="O239" t="s">
        <v>415</v>
      </c>
      <c r="P239" t="s">
        <v>5189</v>
      </c>
      <c r="Q239" t="s">
        <v>448</v>
      </c>
      <c r="R239" t="s">
        <v>5190</v>
      </c>
      <c r="T239" t="s">
        <v>5191</v>
      </c>
    </row>
    <row r="240" spans="1:20">
      <c r="A240" t="s">
        <v>3942</v>
      </c>
      <c r="B240" s="15">
        <v>45383</v>
      </c>
      <c r="C240" s="15">
        <v>45292</v>
      </c>
      <c r="D240" s="15">
        <v>45383</v>
      </c>
      <c r="E240">
        <v>0</v>
      </c>
      <c r="F240">
        <v>0</v>
      </c>
      <c r="G240">
        <v>1</v>
      </c>
      <c r="H240">
        <v>1</v>
      </c>
      <c r="N240" t="s">
        <v>5192</v>
      </c>
      <c r="O240" t="s">
        <v>287</v>
      </c>
      <c r="P240" t="s">
        <v>5193</v>
      </c>
      <c r="Q240" t="s">
        <v>5194</v>
      </c>
      <c r="R240" t="s">
        <v>5195</v>
      </c>
      <c r="T240" t="s">
        <v>5196</v>
      </c>
    </row>
    <row r="241" spans="1:20">
      <c r="A241" t="s">
        <v>3924</v>
      </c>
      <c r="B241" s="15">
        <v>45383</v>
      </c>
      <c r="C241" s="15">
        <v>45292</v>
      </c>
      <c r="D241" s="15">
        <v>45383</v>
      </c>
      <c r="E241">
        <v>1</v>
      </c>
      <c r="F241">
        <v>0</v>
      </c>
      <c r="G241">
        <v>1</v>
      </c>
      <c r="H241">
        <v>2</v>
      </c>
      <c r="N241" t="s">
        <v>5197</v>
      </c>
      <c r="O241" t="s">
        <v>5198</v>
      </c>
      <c r="P241" t="s">
        <v>5199</v>
      </c>
      <c r="Q241" t="s">
        <v>5200</v>
      </c>
      <c r="R241" t="s">
        <v>45</v>
      </c>
      <c r="T241" t="s">
        <v>5201</v>
      </c>
    </row>
    <row r="242" spans="1:20">
      <c r="A242" t="s">
        <v>6477</v>
      </c>
      <c r="B242" s="15">
        <v>45383</v>
      </c>
      <c r="C242" s="15">
        <v>45292</v>
      </c>
      <c r="D242" s="15">
        <v>45383</v>
      </c>
      <c r="E242">
        <v>1</v>
      </c>
      <c r="F242">
        <v>0</v>
      </c>
      <c r="G242">
        <v>0</v>
      </c>
      <c r="H242">
        <v>1</v>
      </c>
      <c r="N242" t="s">
        <v>5202</v>
      </c>
      <c r="O242" t="s">
        <v>5203</v>
      </c>
      <c r="P242" t="s">
        <v>5204</v>
      </c>
      <c r="Q242" t="s">
        <v>5205</v>
      </c>
      <c r="R242" t="s">
        <v>5206</v>
      </c>
      <c r="T242" t="s">
        <v>5207</v>
      </c>
    </row>
    <row r="243" spans="1:20">
      <c r="A243" t="s">
        <v>6140</v>
      </c>
      <c r="B243" s="15">
        <v>45383</v>
      </c>
      <c r="C243" s="15">
        <v>45292</v>
      </c>
      <c r="D243" s="15">
        <v>45383</v>
      </c>
      <c r="E243">
        <v>0</v>
      </c>
      <c r="F243">
        <v>1</v>
      </c>
      <c r="G243">
        <v>0</v>
      </c>
      <c r="H243">
        <v>1</v>
      </c>
      <c r="N243" t="s">
        <v>5208</v>
      </c>
      <c r="O243" t="s">
        <v>5209</v>
      </c>
      <c r="P243" t="s">
        <v>5210</v>
      </c>
      <c r="Q243" t="s">
        <v>5211</v>
      </c>
      <c r="R243" t="s">
        <v>5212</v>
      </c>
      <c r="T243" t="s">
        <v>5213</v>
      </c>
    </row>
    <row r="244" spans="1:20">
      <c r="A244" t="s">
        <v>227</v>
      </c>
      <c r="B244" s="15">
        <v>45383</v>
      </c>
      <c r="C244" s="15">
        <v>45292</v>
      </c>
      <c r="D244" s="15">
        <v>45383</v>
      </c>
      <c r="E244">
        <v>0</v>
      </c>
      <c r="F244">
        <v>0</v>
      </c>
      <c r="G244">
        <v>1</v>
      </c>
      <c r="H244">
        <v>1</v>
      </c>
      <c r="N244" t="s">
        <v>5214</v>
      </c>
      <c r="O244" t="s">
        <v>5215</v>
      </c>
      <c r="P244" t="s">
        <v>5216</v>
      </c>
      <c r="Q244" t="s">
        <v>299</v>
      </c>
      <c r="R244" t="s">
        <v>5217</v>
      </c>
      <c r="T244" t="s">
        <v>5218</v>
      </c>
    </row>
    <row r="245" spans="1:20">
      <c r="A245" t="s">
        <v>43</v>
      </c>
      <c r="B245" s="15">
        <v>45383</v>
      </c>
      <c r="C245" s="15">
        <v>45292</v>
      </c>
      <c r="D245" s="15">
        <v>45383</v>
      </c>
      <c r="E245">
        <v>0</v>
      </c>
      <c r="F245">
        <v>2</v>
      </c>
      <c r="G245">
        <v>0</v>
      </c>
      <c r="H245">
        <v>2</v>
      </c>
      <c r="N245" t="s">
        <v>5219</v>
      </c>
      <c r="O245" t="s">
        <v>5220</v>
      </c>
      <c r="P245" t="s">
        <v>5221</v>
      </c>
      <c r="Q245" t="s">
        <v>5222</v>
      </c>
      <c r="R245" t="s">
        <v>5223</v>
      </c>
      <c r="T245" t="s">
        <v>5224</v>
      </c>
    </row>
    <row r="246" spans="1:20">
      <c r="A246" t="s">
        <v>3734</v>
      </c>
      <c r="B246" s="15">
        <v>45383</v>
      </c>
      <c r="C246" s="15">
        <v>45292</v>
      </c>
      <c r="D246" s="15">
        <v>45383</v>
      </c>
      <c r="E246">
        <v>0</v>
      </c>
      <c r="F246">
        <v>0</v>
      </c>
      <c r="G246">
        <v>1</v>
      </c>
      <c r="H246">
        <v>1</v>
      </c>
      <c r="N246" t="s">
        <v>5225</v>
      </c>
      <c r="O246" t="s">
        <v>5226</v>
      </c>
      <c r="P246" t="s">
        <v>5227</v>
      </c>
      <c r="Q246" t="s">
        <v>5228</v>
      </c>
      <c r="R246" t="s">
        <v>5229</v>
      </c>
      <c r="T246" t="s">
        <v>5230</v>
      </c>
    </row>
    <row r="247" spans="1:20">
      <c r="A247" t="s">
        <v>263</v>
      </c>
      <c r="B247" s="15">
        <v>45383</v>
      </c>
      <c r="C247" s="15">
        <v>45292</v>
      </c>
      <c r="D247" s="15">
        <v>45383</v>
      </c>
      <c r="E247">
        <v>1</v>
      </c>
      <c r="F247">
        <v>0</v>
      </c>
      <c r="G247">
        <v>0</v>
      </c>
      <c r="H247">
        <v>1</v>
      </c>
      <c r="N247" t="s">
        <v>408</v>
      </c>
      <c r="O247" t="s">
        <v>5231</v>
      </c>
      <c r="P247" t="s">
        <v>5232</v>
      </c>
      <c r="Q247" t="s">
        <v>5233</v>
      </c>
      <c r="R247" t="s">
        <v>371</v>
      </c>
      <c r="T247" t="s">
        <v>5234</v>
      </c>
    </row>
    <row r="248" spans="1:20">
      <c r="A248" t="s">
        <v>6478</v>
      </c>
      <c r="B248" s="15">
        <v>45383</v>
      </c>
      <c r="C248" s="15">
        <v>45292</v>
      </c>
      <c r="D248" s="15">
        <v>45383</v>
      </c>
      <c r="E248">
        <v>1</v>
      </c>
      <c r="F248">
        <v>0</v>
      </c>
      <c r="G248">
        <v>0</v>
      </c>
      <c r="H248">
        <v>1</v>
      </c>
      <c r="N248" t="s">
        <v>5235</v>
      </c>
      <c r="O248" t="s">
        <v>5236</v>
      </c>
      <c r="P248" t="s">
        <v>296</v>
      </c>
      <c r="Q248" t="s">
        <v>5237</v>
      </c>
      <c r="R248" t="s">
        <v>5238</v>
      </c>
      <c r="T248" t="s">
        <v>5239</v>
      </c>
    </row>
    <row r="249" spans="1:20">
      <c r="A249" t="s">
        <v>5832</v>
      </c>
      <c r="B249" s="15">
        <v>45383</v>
      </c>
      <c r="C249" s="15">
        <v>45292</v>
      </c>
      <c r="D249" s="15">
        <v>45383</v>
      </c>
      <c r="E249">
        <v>1</v>
      </c>
      <c r="F249">
        <v>0</v>
      </c>
      <c r="G249">
        <v>0</v>
      </c>
      <c r="H249">
        <v>1</v>
      </c>
      <c r="N249" t="s">
        <v>5240</v>
      </c>
      <c r="O249" t="s">
        <v>5241</v>
      </c>
      <c r="P249" t="s">
        <v>5242</v>
      </c>
      <c r="Q249" t="s">
        <v>5243</v>
      </c>
      <c r="R249" t="s">
        <v>5244</v>
      </c>
      <c r="T249" t="s">
        <v>5245</v>
      </c>
    </row>
    <row r="250" spans="1:20">
      <c r="A250" t="s">
        <v>266</v>
      </c>
      <c r="B250" s="15">
        <v>45383</v>
      </c>
      <c r="C250" s="15">
        <v>45292</v>
      </c>
      <c r="D250" s="15">
        <v>45383</v>
      </c>
      <c r="E250">
        <v>0</v>
      </c>
      <c r="F250">
        <v>1</v>
      </c>
      <c r="G250">
        <v>0</v>
      </c>
      <c r="H250">
        <v>1</v>
      </c>
      <c r="N250" t="s">
        <v>5246</v>
      </c>
      <c r="O250" t="s">
        <v>5247</v>
      </c>
      <c r="P250" t="s">
        <v>5248</v>
      </c>
      <c r="Q250" t="s">
        <v>5249</v>
      </c>
      <c r="R250" t="s">
        <v>5250</v>
      </c>
      <c r="T250" t="s">
        <v>5251</v>
      </c>
    </row>
    <row r="251" spans="1:20">
      <c r="A251" t="s">
        <v>5102</v>
      </c>
      <c r="B251" s="15">
        <v>45383</v>
      </c>
      <c r="C251" s="15">
        <v>45292</v>
      </c>
      <c r="D251" s="15">
        <v>45383</v>
      </c>
      <c r="E251">
        <v>0</v>
      </c>
      <c r="F251">
        <v>1</v>
      </c>
      <c r="G251">
        <v>0</v>
      </c>
      <c r="H251">
        <v>1</v>
      </c>
      <c r="N251" t="s">
        <v>5252</v>
      </c>
      <c r="O251" t="s">
        <v>5253</v>
      </c>
      <c r="P251" t="s">
        <v>5254</v>
      </c>
      <c r="Q251" t="s">
        <v>5255</v>
      </c>
      <c r="R251" t="s">
        <v>5256</v>
      </c>
      <c r="T251" t="s">
        <v>5257</v>
      </c>
    </row>
    <row r="252" spans="1:20">
      <c r="A252" t="s">
        <v>6479</v>
      </c>
      <c r="B252" s="15">
        <v>45383</v>
      </c>
      <c r="C252" s="15">
        <v>45292</v>
      </c>
      <c r="D252" s="15">
        <v>45383</v>
      </c>
      <c r="E252">
        <v>0</v>
      </c>
      <c r="F252">
        <v>0</v>
      </c>
      <c r="G252">
        <v>1</v>
      </c>
      <c r="H252">
        <v>1</v>
      </c>
      <c r="N252" t="s">
        <v>244</v>
      </c>
      <c r="O252" t="s">
        <v>5258</v>
      </c>
      <c r="P252" t="s">
        <v>5259</v>
      </c>
      <c r="Q252" t="s">
        <v>441</v>
      </c>
      <c r="R252" t="s">
        <v>5260</v>
      </c>
      <c r="T252" t="s">
        <v>5261</v>
      </c>
    </row>
    <row r="253" spans="1:20">
      <c r="A253" t="s">
        <v>6248</v>
      </c>
      <c r="B253" s="15">
        <v>45383</v>
      </c>
      <c r="C253" s="15">
        <v>45292</v>
      </c>
      <c r="D253" s="15">
        <v>45383</v>
      </c>
      <c r="E253">
        <v>0</v>
      </c>
      <c r="F253">
        <v>0</v>
      </c>
      <c r="G253">
        <v>1</v>
      </c>
      <c r="H253">
        <v>1</v>
      </c>
      <c r="N253" t="s">
        <v>5262</v>
      </c>
      <c r="O253" t="s">
        <v>5263</v>
      </c>
      <c r="P253" t="s">
        <v>5264</v>
      </c>
      <c r="Q253" t="s">
        <v>5265</v>
      </c>
      <c r="R253" t="s">
        <v>5266</v>
      </c>
      <c r="T253" t="s">
        <v>5267</v>
      </c>
    </row>
    <row r="254" spans="1:20">
      <c r="A254" t="s">
        <v>322</v>
      </c>
      <c r="B254" s="15">
        <v>45383</v>
      </c>
      <c r="C254" s="15">
        <v>45292</v>
      </c>
      <c r="D254" s="15">
        <v>45383</v>
      </c>
      <c r="E254">
        <v>1</v>
      </c>
      <c r="F254">
        <v>0</v>
      </c>
      <c r="G254">
        <v>0</v>
      </c>
      <c r="H254">
        <v>1</v>
      </c>
      <c r="N254" t="s">
        <v>5268</v>
      </c>
      <c r="O254" t="s">
        <v>5269</v>
      </c>
      <c r="P254" t="s">
        <v>5270</v>
      </c>
      <c r="Q254" t="s">
        <v>491</v>
      </c>
      <c r="R254" t="s">
        <v>5271</v>
      </c>
      <c r="T254" t="s">
        <v>5272</v>
      </c>
    </row>
    <row r="255" spans="1:20">
      <c r="A255" t="s">
        <v>268</v>
      </c>
      <c r="B255" s="15">
        <v>45383</v>
      </c>
      <c r="C255" s="15">
        <v>45292</v>
      </c>
      <c r="D255" s="15">
        <v>45383</v>
      </c>
      <c r="E255">
        <v>1</v>
      </c>
      <c r="F255">
        <v>0</v>
      </c>
      <c r="G255">
        <v>0</v>
      </c>
      <c r="H255">
        <v>1</v>
      </c>
      <c r="N255" t="s">
        <v>5273</v>
      </c>
      <c r="O255" t="s">
        <v>5274</v>
      </c>
      <c r="P255" t="s">
        <v>5275</v>
      </c>
      <c r="Q255" t="s">
        <v>5276</v>
      </c>
      <c r="R255" t="s">
        <v>43</v>
      </c>
      <c r="T255" t="s">
        <v>5277</v>
      </c>
    </row>
    <row r="256" spans="1:20">
      <c r="A256" t="s">
        <v>3841</v>
      </c>
      <c r="B256" s="15">
        <v>45383</v>
      </c>
      <c r="C256" s="15">
        <v>45292</v>
      </c>
      <c r="D256" s="15">
        <v>45383</v>
      </c>
      <c r="E256">
        <v>1</v>
      </c>
      <c r="F256">
        <v>0</v>
      </c>
      <c r="G256">
        <v>0</v>
      </c>
      <c r="H256">
        <v>1</v>
      </c>
      <c r="N256" t="s">
        <v>5278</v>
      </c>
      <c r="O256" t="s">
        <v>5279</v>
      </c>
      <c r="P256" t="s">
        <v>5280</v>
      </c>
      <c r="Q256" t="s">
        <v>5281</v>
      </c>
      <c r="R256" t="s">
        <v>5282</v>
      </c>
      <c r="T256" t="s">
        <v>5283</v>
      </c>
    </row>
    <row r="257" spans="1:20">
      <c r="A257" t="s">
        <v>6480</v>
      </c>
      <c r="B257" s="15">
        <v>45383</v>
      </c>
      <c r="C257" s="15">
        <v>45292</v>
      </c>
      <c r="D257" s="15">
        <v>45383</v>
      </c>
      <c r="E257">
        <v>0</v>
      </c>
      <c r="F257">
        <v>0</v>
      </c>
      <c r="G257">
        <v>1</v>
      </c>
      <c r="H257">
        <v>1</v>
      </c>
      <c r="N257" t="s">
        <v>5284</v>
      </c>
      <c r="O257" t="s">
        <v>5285</v>
      </c>
      <c r="P257" t="s">
        <v>5286</v>
      </c>
      <c r="Q257" t="s">
        <v>5287</v>
      </c>
      <c r="R257" t="s">
        <v>5288</v>
      </c>
      <c r="T257" t="s">
        <v>5289</v>
      </c>
    </row>
    <row r="258" spans="1:20">
      <c r="A258" t="s">
        <v>3997</v>
      </c>
      <c r="B258" s="15">
        <v>45383</v>
      </c>
      <c r="C258" s="15">
        <v>45292</v>
      </c>
      <c r="D258" s="15">
        <v>45383</v>
      </c>
      <c r="E258">
        <v>0</v>
      </c>
      <c r="F258">
        <v>0</v>
      </c>
      <c r="G258">
        <v>1</v>
      </c>
      <c r="H258">
        <v>1</v>
      </c>
      <c r="N258" t="s">
        <v>5290</v>
      </c>
      <c r="O258" t="s">
        <v>5291</v>
      </c>
      <c r="P258" t="s">
        <v>5292</v>
      </c>
      <c r="Q258" t="s">
        <v>5293</v>
      </c>
      <c r="R258" t="s">
        <v>5294</v>
      </c>
      <c r="T258" t="s">
        <v>5295</v>
      </c>
    </row>
    <row r="259" spans="1:20">
      <c r="A259" t="s">
        <v>5899</v>
      </c>
      <c r="B259" s="15">
        <v>45383</v>
      </c>
      <c r="C259" s="15">
        <v>45292</v>
      </c>
      <c r="D259" s="15">
        <v>45383</v>
      </c>
      <c r="E259">
        <v>0</v>
      </c>
      <c r="F259">
        <v>0</v>
      </c>
      <c r="G259">
        <v>1</v>
      </c>
      <c r="H259">
        <v>1</v>
      </c>
      <c r="N259" t="s">
        <v>5296</v>
      </c>
      <c r="O259" t="s">
        <v>5297</v>
      </c>
      <c r="P259" t="s">
        <v>517</v>
      </c>
      <c r="Q259" t="s">
        <v>5298</v>
      </c>
      <c r="R259" t="s">
        <v>5299</v>
      </c>
      <c r="T259" t="s">
        <v>5300</v>
      </c>
    </row>
    <row r="260" spans="1:20">
      <c r="A260" t="s">
        <v>6481</v>
      </c>
      <c r="B260" s="15">
        <v>45383</v>
      </c>
      <c r="C260" s="15">
        <v>45292</v>
      </c>
      <c r="D260" s="15">
        <v>45383</v>
      </c>
      <c r="E260">
        <v>0</v>
      </c>
      <c r="F260">
        <v>0</v>
      </c>
      <c r="G260">
        <v>1</v>
      </c>
      <c r="H260">
        <v>1</v>
      </c>
      <c r="N260" t="s">
        <v>5301</v>
      </c>
      <c r="O260" t="s">
        <v>5302</v>
      </c>
      <c r="P260" t="s">
        <v>5303</v>
      </c>
      <c r="Q260" t="s">
        <v>5304</v>
      </c>
      <c r="R260" t="s">
        <v>5305</v>
      </c>
      <c r="T260" t="s">
        <v>5306</v>
      </c>
    </row>
    <row r="261" spans="1:20">
      <c r="A261" t="s">
        <v>6482</v>
      </c>
      <c r="B261" s="15">
        <v>45383</v>
      </c>
      <c r="C261" s="15">
        <v>45292</v>
      </c>
      <c r="D261" s="15">
        <v>45383</v>
      </c>
      <c r="E261">
        <v>1</v>
      </c>
      <c r="F261">
        <v>0</v>
      </c>
      <c r="G261">
        <v>0</v>
      </c>
      <c r="H261">
        <v>1</v>
      </c>
      <c r="N261" t="s">
        <v>5307</v>
      </c>
      <c r="O261" t="s">
        <v>5308</v>
      </c>
      <c r="P261" t="s">
        <v>5309</v>
      </c>
      <c r="Q261" t="s">
        <v>5310</v>
      </c>
      <c r="R261" t="s">
        <v>5311</v>
      </c>
      <c r="T261" t="s">
        <v>5312</v>
      </c>
    </row>
    <row r="262" spans="1:20">
      <c r="A262" t="s">
        <v>5116</v>
      </c>
      <c r="B262" s="15">
        <v>45383</v>
      </c>
      <c r="C262" s="15">
        <v>45292</v>
      </c>
      <c r="D262" s="15">
        <v>45383</v>
      </c>
      <c r="E262">
        <v>0</v>
      </c>
      <c r="F262">
        <v>0</v>
      </c>
      <c r="G262">
        <v>1</v>
      </c>
      <c r="H262">
        <v>1</v>
      </c>
      <c r="N262" t="s">
        <v>5313</v>
      </c>
      <c r="O262" t="s">
        <v>5314</v>
      </c>
      <c r="P262" t="s">
        <v>5315</v>
      </c>
      <c r="Q262" t="s">
        <v>5316</v>
      </c>
      <c r="R262" t="s">
        <v>5317</v>
      </c>
      <c r="T262" t="s">
        <v>5318</v>
      </c>
    </row>
    <row r="263" spans="1:20">
      <c r="A263" t="s">
        <v>4653</v>
      </c>
      <c r="B263" s="15">
        <v>45383</v>
      </c>
      <c r="C263" s="15">
        <v>45292</v>
      </c>
      <c r="D263" s="15">
        <v>45383</v>
      </c>
      <c r="E263">
        <v>1</v>
      </c>
      <c r="F263">
        <v>0</v>
      </c>
      <c r="G263">
        <v>0</v>
      </c>
      <c r="H263">
        <v>1</v>
      </c>
      <c r="N263" t="s">
        <v>5319</v>
      </c>
      <c r="O263" t="s">
        <v>202</v>
      </c>
      <c r="P263" t="s">
        <v>5320</v>
      </c>
      <c r="Q263" t="s">
        <v>5321</v>
      </c>
      <c r="R263" t="s">
        <v>5322</v>
      </c>
      <c r="T263" t="s">
        <v>483</v>
      </c>
    </row>
    <row r="264" spans="1:20">
      <c r="A264" t="s">
        <v>4834</v>
      </c>
      <c r="B264" s="15">
        <v>45383</v>
      </c>
      <c r="C264" s="15">
        <v>45292</v>
      </c>
      <c r="D264" s="15">
        <v>45383</v>
      </c>
      <c r="E264">
        <v>0</v>
      </c>
      <c r="F264">
        <v>0</v>
      </c>
      <c r="G264">
        <v>1</v>
      </c>
      <c r="H264">
        <v>1</v>
      </c>
      <c r="N264" t="s">
        <v>5323</v>
      </c>
      <c r="O264" t="s">
        <v>5324</v>
      </c>
      <c r="P264" t="s">
        <v>5325</v>
      </c>
      <c r="Q264" t="s">
        <v>5326</v>
      </c>
      <c r="R264" t="s">
        <v>5327</v>
      </c>
      <c r="T264" t="s">
        <v>5328</v>
      </c>
    </row>
    <row r="265" spans="1:20">
      <c r="A265" t="s">
        <v>4670</v>
      </c>
      <c r="B265" s="15">
        <v>45383</v>
      </c>
      <c r="C265" s="15">
        <v>45292</v>
      </c>
      <c r="D265" s="15">
        <v>45383</v>
      </c>
      <c r="E265">
        <v>0</v>
      </c>
      <c r="F265">
        <v>0</v>
      </c>
      <c r="G265">
        <v>1</v>
      </c>
      <c r="H265">
        <v>1</v>
      </c>
      <c r="N265" t="s">
        <v>5329</v>
      </c>
      <c r="O265" t="s">
        <v>5330</v>
      </c>
      <c r="P265" t="s">
        <v>5331</v>
      </c>
      <c r="Q265" t="s">
        <v>5332</v>
      </c>
      <c r="R265" t="s">
        <v>5333</v>
      </c>
      <c r="T265" t="s">
        <v>5334</v>
      </c>
    </row>
    <row r="266" spans="1:20">
      <c r="A266" t="s">
        <v>6483</v>
      </c>
      <c r="B266" s="15">
        <v>45383</v>
      </c>
      <c r="C266" s="15">
        <v>45292</v>
      </c>
      <c r="D266" s="15">
        <v>45383</v>
      </c>
      <c r="E266">
        <v>1</v>
      </c>
      <c r="F266">
        <v>0</v>
      </c>
      <c r="G266">
        <v>0</v>
      </c>
      <c r="H266">
        <v>1</v>
      </c>
      <c r="N266" t="s">
        <v>5335</v>
      </c>
      <c r="O266" t="s">
        <v>5336</v>
      </c>
      <c r="P266" t="s">
        <v>5337</v>
      </c>
      <c r="Q266" t="s">
        <v>5338</v>
      </c>
      <c r="R266" t="s">
        <v>5339</v>
      </c>
      <c r="T266" t="s">
        <v>5340</v>
      </c>
    </row>
    <row r="267" spans="1:20">
      <c r="A267" t="s">
        <v>3880</v>
      </c>
      <c r="B267" s="15">
        <v>45383</v>
      </c>
      <c r="C267" s="15">
        <v>45292</v>
      </c>
      <c r="D267" s="15">
        <v>45383</v>
      </c>
      <c r="E267">
        <v>0</v>
      </c>
      <c r="F267">
        <v>0</v>
      </c>
      <c r="G267">
        <v>1</v>
      </c>
      <c r="H267">
        <v>1</v>
      </c>
      <c r="N267" t="s">
        <v>5341</v>
      </c>
      <c r="O267" t="s">
        <v>5342</v>
      </c>
      <c r="P267" t="s">
        <v>5343</v>
      </c>
      <c r="Q267" t="s">
        <v>5344</v>
      </c>
      <c r="R267" t="s">
        <v>5345</v>
      </c>
      <c r="T267" t="s">
        <v>467</v>
      </c>
    </row>
    <row r="268" spans="1:20">
      <c r="A268" t="s">
        <v>6484</v>
      </c>
      <c r="B268" s="15">
        <v>45383</v>
      </c>
      <c r="C268" s="15">
        <v>45292</v>
      </c>
      <c r="D268" s="15">
        <v>45383</v>
      </c>
      <c r="E268">
        <v>0</v>
      </c>
      <c r="F268">
        <v>0</v>
      </c>
      <c r="G268">
        <v>1</v>
      </c>
      <c r="H268">
        <v>1</v>
      </c>
      <c r="N268" t="s">
        <v>356</v>
      </c>
      <c r="O268" t="s">
        <v>5346</v>
      </c>
      <c r="P268" t="s">
        <v>5347</v>
      </c>
      <c r="Q268" t="s">
        <v>263</v>
      </c>
      <c r="R268" t="s">
        <v>5348</v>
      </c>
      <c r="T268" t="s">
        <v>5349</v>
      </c>
    </row>
    <row r="269" spans="1:20">
      <c r="A269" t="s">
        <v>5685</v>
      </c>
      <c r="B269" s="15">
        <v>45383</v>
      </c>
      <c r="C269" s="15">
        <v>45292</v>
      </c>
      <c r="D269" s="15">
        <v>45383</v>
      </c>
      <c r="E269">
        <v>1</v>
      </c>
      <c r="F269">
        <v>0</v>
      </c>
      <c r="G269">
        <v>0</v>
      </c>
      <c r="H269">
        <v>1</v>
      </c>
      <c r="N269" t="s">
        <v>5350</v>
      </c>
      <c r="O269" t="s">
        <v>5351</v>
      </c>
      <c r="P269" t="s">
        <v>5352</v>
      </c>
      <c r="Q269" t="s">
        <v>5353</v>
      </c>
      <c r="R269" t="s">
        <v>5354</v>
      </c>
      <c r="T269" t="s">
        <v>5355</v>
      </c>
    </row>
    <row r="270" spans="1:20">
      <c r="A270" t="s">
        <v>222</v>
      </c>
      <c r="B270" s="15">
        <v>45383</v>
      </c>
      <c r="C270" s="15">
        <v>45292</v>
      </c>
      <c r="D270" s="15">
        <v>45383</v>
      </c>
      <c r="E270">
        <v>1</v>
      </c>
      <c r="F270">
        <v>0</v>
      </c>
      <c r="G270">
        <v>0</v>
      </c>
      <c r="H270">
        <v>1</v>
      </c>
      <c r="N270" t="s">
        <v>5356</v>
      </c>
      <c r="O270" t="s">
        <v>5357</v>
      </c>
      <c r="P270" t="s">
        <v>5358</v>
      </c>
      <c r="Q270" t="s">
        <v>5359</v>
      </c>
      <c r="R270" t="s">
        <v>5360</v>
      </c>
      <c r="T270" t="s">
        <v>319</v>
      </c>
    </row>
    <row r="271" spans="1:20">
      <c r="A271" t="s">
        <v>5942</v>
      </c>
      <c r="B271" s="15">
        <v>45383</v>
      </c>
      <c r="C271" s="15">
        <v>45292</v>
      </c>
      <c r="D271" s="15">
        <v>45383</v>
      </c>
      <c r="E271">
        <v>0</v>
      </c>
      <c r="F271">
        <v>0</v>
      </c>
      <c r="G271">
        <v>1</v>
      </c>
      <c r="H271">
        <v>1</v>
      </c>
      <c r="N271" t="s">
        <v>5361</v>
      </c>
      <c r="O271" t="s">
        <v>5362</v>
      </c>
      <c r="P271" t="s">
        <v>5363</v>
      </c>
      <c r="Q271" t="s">
        <v>5364</v>
      </c>
      <c r="R271" t="s">
        <v>5365</v>
      </c>
      <c r="T271" t="s">
        <v>5366</v>
      </c>
    </row>
    <row r="272" spans="1:20">
      <c r="A272" t="s">
        <v>6485</v>
      </c>
      <c r="B272" s="15">
        <v>45383</v>
      </c>
      <c r="C272" s="15">
        <v>45292</v>
      </c>
      <c r="D272" s="15">
        <v>45383</v>
      </c>
      <c r="E272">
        <v>0</v>
      </c>
      <c r="F272">
        <v>0</v>
      </c>
      <c r="G272">
        <v>1</v>
      </c>
      <c r="H272">
        <v>1</v>
      </c>
      <c r="N272" t="s">
        <v>5367</v>
      </c>
      <c r="O272" t="s">
        <v>5368</v>
      </c>
      <c r="P272" t="s">
        <v>5369</v>
      </c>
      <c r="Q272" t="s">
        <v>5370</v>
      </c>
      <c r="R272" t="s">
        <v>5371</v>
      </c>
      <c r="T272" t="s">
        <v>5372</v>
      </c>
    </row>
    <row r="273" spans="1:20">
      <c r="A273" t="s">
        <v>6486</v>
      </c>
      <c r="B273" s="15">
        <v>45383</v>
      </c>
      <c r="C273" s="15">
        <v>45292</v>
      </c>
      <c r="D273" s="15">
        <v>45383</v>
      </c>
      <c r="E273">
        <v>1</v>
      </c>
      <c r="F273">
        <v>0</v>
      </c>
      <c r="G273">
        <v>0</v>
      </c>
      <c r="H273">
        <v>1</v>
      </c>
      <c r="N273" t="s">
        <v>5373</v>
      </c>
      <c r="O273" t="s">
        <v>5374</v>
      </c>
      <c r="P273" t="s">
        <v>5375</v>
      </c>
      <c r="Q273" t="s">
        <v>5376</v>
      </c>
      <c r="R273" t="s">
        <v>5377</v>
      </c>
      <c r="T273" t="s">
        <v>5378</v>
      </c>
    </row>
    <row r="274" spans="1:20">
      <c r="A274" t="s">
        <v>4869</v>
      </c>
      <c r="B274" s="15">
        <v>45383</v>
      </c>
      <c r="C274" s="15">
        <v>45292</v>
      </c>
      <c r="D274" s="15">
        <v>45383</v>
      </c>
      <c r="E274">
        <v>0</v>
      </c>
      <c r="F274">
        <v>0</v>
      </c>
      <c r="G274">
        <v>1</v>
      </c>
      <c r="H274">
        <v>1</v>
      </c>
      <c r="N274" t="s">
        <v>5379</v>
      </c>
      <c r="O274" t="s">
        <v>5380</v>
      </c>
      <c r="P274" t="s">
        <v>5381</v>
      </c>
      <c r="Q274" t="s">
        <v>5382</v>
      </c>
      <c r="R274" t="s">
        <v>5383</v>
      </c>
      <c r="T274" t="s">
        <v>5384</v>
      </c>
    </row>
    <row r="275" spans="1:20">
      <c r="A275" t="s">
        <v>265</v>
      </c>
      <c r="B275" s="15">
        <v>45383</v>
      </c>
      <c r="C275" s="15">
        <v>45292</v>
      </c>
      <c r="D275" s="15">
        <v>45383</v>
      </c>
      <c r="E275">
        <v>0</v>
      </c>
      <c r="F275">
        <v>0</v>
      </c>
      <c r="G275">
        <v>1</v>
      </c>
      <c r="H275">
        <v>1</v>
      </c>
      <c r="N275" t="s">
        <v>5385</v>
      </c>
      <c r="O275" t="s">
        <v>5386</v>
      </c>
      <c r="P275" t="s">
        <v>5387</v>
      </c>
      <c r="Q275" t="s">
        <v>5388</v>
      </c>
      <c r="R275" t="s">
        <v>5389</v>
      </c>
      <c r="T275" t="s">
        <v>5390</v>
      </c>
    </row>
    <row r="276" spans="1:20">
      <c r="A276" t="s">
        <v>5053</v>
      </c>
      <c r="B276" s="15">
        <v>45383</v>
      </c>
      <c r="C276" s="15">
        <v>45292</v>
      </c>
      <c r="D276" s="15">
        <v>45383</v>
      </c>
      <c r="E276">
        <v>0</v>
      </c>
      <c r="F276">
        <v>0</v>
      </c>
      <c r="G276">
        <v>1</v>
      </c>
      <c r="H276">
        <v>1</v>
      </c>
      <c r="N276" t="s">
        <v>5391</v>
      </c>
      <c r="O276" t="s">
        <v>5392</v>
      </c>
      <c r="P276" t="s">
        <v>5393</v>
      </c>
      <c r="Q276" t="s">
        <v>5394</v>
      </c>
      <c r="R276" t="s">
        <v>5395</v>
      </c>
      <c r="T276" t="s">
        <v>5396</v>
      </c>
    </row>
    <row r="277" spans="1:20">
      <c r="A277" t="s">
        <v>5158</v>
      </c>
      <c r="B277" s="15">
        <v>45383</v>
      </c>
      <c r="C277" s="15">
        <v>45292</v>
      </c>
      <c r="D277" s="15">
        <v>45383</v>
      </c>
      <c r="E277">
        <v>1</v>
      </c>
      <c r="F277">
        <v>0</v>
      </c>
      <c r="G277">
        <v>0</v>
      </c>
      <c r="H277">
        <v>1</v>
      </c>
      <c r="N277" t="s">
        <v>5397</v>
      </c>
      <c r="O277" t="s">
        <v>5398</v>
      </c>
      <c r="P277" t="s">
        <v>5399</v>
      </c>
      <c r="Q277" t="s">
        <v>5400</v>
      </c>
      <c r="R277" t="s">
        <v>5401</v>
      </c>
      <c r="T277" t="s">
        <v>5402</v>
      </c>
    </row>
    <row r="278" spans="1:20">
      <c r="A278" t="s">
        <v>299</v>
      </c>
      <c r="B278" s="15">
        <v>45383</v>
      </c>
      <c r="C278" s="15">
        <v>45292</v>
      </c>
      <c r="D278" s="15">
        <v>45383</v>
      </c>
      <c r="E278">
        <v>2</v>
      </c>
      <c r="F278">
        <v>0</v>
      </c>
      <c r="G278">
        <v>0</v>
      </c>
      <c r="H278">
        <v>2</v>
      </c>
      <c r="N278" t="s">
        <v>5403</v>
      </c>
      <c r="O278" t="s">
        <v>5404</v>
      </c>
      <c r="P278" t="s">
        <v>5405</v>
      </c>
      <c r="Q278" t="s">
        <v>5406</v>
      </c>
      <c r="R278" t="s">
        <v>5407</v>
      </c>
      <c r="T278" t="s">
        <v>5408</v>
      </c>
    </row>
    <row r="279" spans="1:20">
      <c r="A279" t="s">
        <v>4884</v>
      </c>
      <c r="B279" s="15">
        <v>45383</v>
      </c>
      <c r="C279" s="15">
        <v>45292</v>
      </c>
      <c r="D279" s="15">
        <v>45383</v>
      </c>
      <c r="E279">
        <v>0</v>
      </c>
      <c r="F279">
        <v>0</v>
      </c>
      <c r="G279">
        <v>1</v>
      </c>
      <c r="H279">
        <v>1</v>
      </c>
      <c r="N279" t="s">
        <v>5409</v>
      </c>
      <c r="O279" t="s">
        <v>5410</v>
      </c>
      <c r="P279" t="s">
        <v>5411</v>
      </c>
      <c r="Q279" t="s">
        <v>5412</v>
      </c>
      <c r="R279" t="s">
        <v>5413</v>
      </c>
      <c r="T279" t="s">
        <v>5414</v>
      </c>
    </row>
    <row r="280" spans="1:20">
      <c r="A280" t="s">
        <v>6370</v>
      </c>
      <c r="B280" s="15">
        <v>45383</v>
      </c>
      <c r="C280" s="15">
        <v>45292</v>
      </c>
      <c r="D280" s="15">
        <v>45383</v>
      </c>
      <c r="E280">
        <v>0</v>
      </c>
      <c r="F280">
        <v>1</v>
      </c>
      <c r="G280">
        <v>0</v>
      </c>
      <c r="H280">
        <v>1</v>
      </c>
      <c r="N280" t="s">
        <v>5415</v>
      </c>
      <c r="O280" t="s">
        <v>5416</v>
      </c>
      <c r="P280" t="s">
        <v>5417</v>
      </c>
      <c r="Q280" t="s">
        <v>526</v>
      </c>
      <c r="R280" t="s">
        <v>5418</v>
      </c>
      <c r="T280" t="s">
        <v>5419</v>
      </c>
    </row>
    <row r="281" spans="1:20">
      <c r="A281" t="s">
        <v>229</v>
      </c>
      <c r="B281" s="15">
        <v>45383</v>
      </c>
      <c r="C281" s="15">
        <v>45292</v>
      </c>
      <c r="D281" s="15">
        <v>45383</v>
      </c>
      <c r="E281">
        <v>1</v>
      </c>
      <c r="F281">
        <v>0</v>
      </c>
      <c r="G281">
        <v>0</v>
      </c>
      <c r="H281">
        <v>1</v>
      </c>
      <c r="N281" t="s">
        <v>5420</v>
      </c>
      <c r="O281" t="s">
        <v>5421</v>
      </c>
      <c r="P281" t="s">
        <v>5422</v>
      </c>
      <c r="Q281" t="s">
        <v>5423</v>
      </c>
      <c r="R281" t="s">
        <v>5424</v>
      </c>
      <c r="T281" t="s">
        <v>5425</v>
      </c>
    </row>
    <row r="282" spans="1:20">
      <c r="A282" t="s">
        <v>4249</v>
      </c>
      <c r="B282" s="15">
        <v>45383</v>
      </c>
      <c r="C282" s="15">
        <v>45292</v>
      </c>
      <c r="D282" s="15">
        <v>45383</v>
      </c>
      <c r="E282">
        <v>0</v>
      </c>
      <c r="F282">
        <v>1</v>
      </c>
      <c r="G282">
        <v>0</v>
      </c>
      <c r="H282">
        <v>1</v>
      </c>
      <c r="N282" t="s">
        <v>5426</v>
      </c>
      <c r="O282" t="s">
        <v>5427</v>
      </c>
      <c r="P282" t="s">
        <v>5428</v>
      </c>
      <c r="Q282" t="s">
        <v>5429</v>
      </c>
      <c r="R282" t="s">
        <v>5430</v>
      </c>
      <c r="T282" t="s">
        <v>5431</v>
      </c>
    </row>
    <row r="283" spans="1:20">
      <c r="A283" t="s">
        <v>6487</v>
      </c>
      <c r="B283" s="15">
        <v>45383</v>
      </c>
      <c r="C283" s="15">
        <v>45292</v>
      </c>
      <c r="D283" s="15">
        <v>45383</v>
      </c>
      <c r="E283">
        <v>0</v>
      </c>
      <c r="F283">
        <v>0</v>
      </c>
      <c r="G283">
        <v>1</v>
      </c>
      <c r="H283">
        <v>1</v>
      </c>
      <c r="N283" t="s">
        <v>5432</v>
      </c>
      <c r="O283" t="s">
        <v>5433</v>
      </c>
      <c r="P283" t="s">
        <v>5434</v>
      </c>
      <c r="Q283" t="s">
        <v>5435</v>
      </c>
      <c r="R283" t="s">
        <v>5436</v>
      </c>
      <c r="T283" t="s">
        <v>5437</v>
      </c>
    </row>
    <row r="284" spans="1:20">
      <c r="A284" t="s">
        <v>6031</v>
      </c>
      <c r="B284" s="15">
        <v>45383</v>
      </c>
      <c r="C284" s="15">
        <v>45292</v>
      </c>
      <c r="D284" s="15">
        <v>45383</v>
      </c>
      <c r="E284">
        <v>0</v>
      </c>
      <c r="F284">
        <v>0</v>
      </c>
      <c r="G284">
        <v>1</v>
      </c>
      <c r="H284">
        <v>1</v>
      </c>
      <c r="N284" t="s">
        <v>5438</v>
      </c>
      <c r="O284" t="s">
        <v>5439</v>
      </c>
      <c r="P284" t="s">
        <v>5440</v>
      </c>
      <c r="Q284" t="s">
        <v>5441</v>
      </c>
      <c r="R284" t="s">
        <v>5442</v>
      </c>
      <c r="T284" t="s">
        <v>5443</v>
      </c>
    </row>
    <row r="285" spans="1:20">
      <c r="A285" t="s">
        <v>3892</v>
      </c>
      <c r="B285" s="15">
        <v>45383</v>
      </c>
      <c r="C285" s="15">
        <v>45292</v>
      </c>
      <c r="D285" s="15">
        <v>45383</v>
      </c>
      <c r="E285">
        <v>1</v>
      </c>
      <c r="F285">
        <v>0</v>
      </c>
      <c r="G285">
        <v>0</v>
      </c>
      <c r="H285">
        <v>1</v>
      </c>
      <c r="N285" t="s">
        <v>5444</v>
      </c>
      <c r="O285" t="s">
        <v>5445</v>
      </c>
      <c r="P285" t="s">
        <v>5446</v>
      </c>
      <c r="Q285" t="s">
        <v>5447</v>
      </c>
      <c r="R285" t="s">
        <v>5448</v>
      </c>
      <c r="T285" t="s">
        <v>5449</v>
      </c>
    </row>
    <row r="286" spans="1:20">
      <c r="A286" t="s">
        <v>4036</v>
      </c>
      <c r="B286" s="15">
        <v>45383</v>
      </c>
      <c r="C286" s="15">
        <v>45292</v>
      </c>
      <c r="D286" s="15">
        <v>45383</v>
      </c>
      <c r="E286">
        <v>0</v>
      </c>
      <c r="F286">
        <v>0</v>
      </c>
      <c r="G286">
        <v>1</v>
      </c>
      <c r="H286">
        <v>1</v>
      </c>
      <c r="N286" t="s">
        <v>5450</v>
      </c>
      <c r="O286" t="s">
        <v>5451</v>
      </c>
      <c r="P286" t="s">
        <v>5452</v>
      </c>
      <c r="Q286" t="s">
        <v>5453</v>
      </c>
      <c r="R286" t="s">
        <v>5454</v>
      </c>
      <c r="T286" t="s">
        <v>5455</v>
      </c>
    </row>
    <row r="287" spans="1:20">
      <c r="A287" t="s">
        <v>4945</v>
      </c>
      <c r="B287" s="15">
        <v>45383</v>
      </c>
      <c r="C287" s="15">
        <v>45292</v>
      </c>
      <c r="D287" s="15">
        <v>45383</v>
      </c>
      <c r="E287">
        <v>0</v>
      </c>
      <c r="F287">
        <v>0</v>
      </c>
      <c r="G287">
        <v>1</v>
      </c>
      <c r="H287">
        <v>1</v>
      </c>
      <c r="N287" t="s">
        <v>5456</v>
      </c>
      <c r="O287" t="s">
        <v>164</v>
      </c>
      <c r="P287" t="s">
        <v>5457</v>
      </c>
      <c r="Q287" t="s">
        <v>5458</v>
      </c>
      <c r="R287" t="s">
        <v>5459</v>
      </c>
      <c r="T287" t="s">
        <v>5460</v>
      </c>
    </row>
    <row r="288" spans="1:20">
      <c r="A288" t="s">
        <v>6090</v>
      </c>
      <c r="B288" s="15">
        <v>45383</v>
      </c>
      <c r="C288" s="15">
        <v>45292</v>
      </c>
      <c r="D288" s="15">
        <v>45383</v>
      </c>
      <c r="E288">
        <v>0</v>
      </c>
      <c r="F288">
        <v>1</v>
      </c>
      <c r="G288">
        <v>0</v>
      </c>
      <c r="H288">
        <v>1</v>
      </c>
      <c r="N288" t="s">
        <v>367</v>
      </c>
      <c r="O288" t="s">
        <v>5461</v>
      </c>
      <c r="P288" t="s">
        <v>5462</v>
      </c>
      <c r="Q288" t="s">
        <v>460</v>
      </c>
      <c r="R288" t="s">
        <v>5463</v>
      </c>
      <c r="T288" t="s">
        <v>5464</v>
      </c>
    </row>
    <row r="289" spans="1:20">
      <c r="A289" t="s">
        <v>262</v>
      </c>
      <c r="B289" s="15">
        <v>45383</v>
      </c>
      <c r="C289" s="15">
        <v>45292</v>
      </c>
      <c r="D289" s="15">
        <v>45383</v>
      </c>
      <c r="E289">
        <v>1</v>
      </c>
      <c r="F289">
        <v>0</v>
      </c>
      <c r="G289">
        <v>0</v>
      </c>
      <c r="H289">
        <v>1</v>
      </c>
      <c r="N289" t="s">
        <v>5465</v>
      </c>
      <c r="O289" t="s">
        <v>5466</v>
      </c>
      <c r="P289" t="s">
        <v>5467</v>
      </c>
      <c r="Q289" t="s">
        <v>5468</v>
      </c>
      <c r="R289" t="s">
        <v>5469</v>
      </c>
      <c r="T289" t="s">
        <v>5470</v>
      </c>
    </row>
    <row r="290" spans="1:20">
      <c r="A290" t="s">
        <v>6488</v>
      </c>
      <c r="B290" s="15">
        <v>45383</v>
      </c>
      <c r="C290" s="15">
        <v>45292</v>
      </c>
      <c r="D290" s="15">
        <v>45383</v>
      </c>
      <c r="E290">
        <v>1</v>
      </c>
      <c r="F290">
        <v>0</v>
      </c>
      <c r="G290">
        <v>0</v>
      </c>
      <c r="H290">
        <v>1</v>
      </c>
      <c r="N290" t="s">
        <v>5471</v>
      </c>
      <c r="O290" t="s">
        <v>5472</v>
      </c>
      <c r="P290" t="s">
        <v>5473</v>
      </c>
      <c r="Q290" t="s">
        <v>5474</v>
      </c>
      <c r="R290" t="s">
        <v>5475</v>
      </c>
      <c r="T290" t="s">
        <v>5476</v>
      </c>
    </row>
    <row r="291" spans="1:20">
      <c r="A291" t="s">
        <v>3856</v>
      </c>
      <c r="B291" s="15">
        <v>45383</v>
      </c>
      <c r="C291" s="15">
        <v>45292</v>
      </c>
      <c r="D291" s="15">
        <v>45383</v>
      </c>
      <c r="E291">
        <v>0</v>
      </c>
      <c r="F291">
        <v>0</v>
      </c>
      <c r="G291">
        <v>1</v>
      </c>
      <c r="H291">
        <v>1</v>
      </c>
      <c r="N291" t="s">
        <v>5477</v>
      </c>
      <c r="O291" t="s">
        <v>5478</v>
      </c>
      <c r="P291" t="s">
        <v>5479</v>
      </c>
      <c r="Q291" t="s">
        <v>452</v>
      </c>
      <c r="R291" t="s">
        <v>5480</v>
      </c>
      <c r="T291" t="s">
        <v>5481</v>
      </c>
    </row>
    <row r="292" spans="1:20">
      <c r="A292" t="s">
        <v>5361</v>
      </c>
      <c r="B292" s="15">
        <v>45383</v>
      </c>
      <c r="C292" s="15">
        <v>45292</v>
      </c>
      <c r="D292" s="15">
        <v>45383</v>
      </c>
      <c r="E292">
        <v>1</v>
      </c>
      <c r="F292">
        <v>0</v>
      </c>
      <c r="G292">
        <v>0</v>
      </c>
      <c r="H292">
        <v>1</v>
      </c>
      <c r="N292" t="s">
        <v>5482</v>
      </c>
      <c r="O292" t="s">
        <v>419</v>
      </c>
      <c r="P292" t="s">
        <v>5483</v>
      </c>
      <c r="Q292" t="s">
        <v>5484</v>
      </c>
      <c r="R292" t="s">
        <v>5485</v>
      </c>
      <c r="T292" t="s">
        <v>5486</v>
      </c>
    </row>
    <row r="293" spans="1:20">
      <c r="A293" t="s">
        <v>170</v>
      </c>
      <c r="B293" s="15">
        <v>45383</v>
      </c>
      <c r="C293" s="15">
        <v>45292</v>
      </c>
      <c r="D293" s="15">
        <v>45383</v>
      </c>
      <c r="E293">
        <v>1</v>
      </c>
      <c r="F293">
        <v>0</v>
      </c>
      <c r="G293">
        <v>0</v>
      </c>
      <c r="H293">
        <v>1</v>
      </c>
      <c r="N293" t="s">
        <v>5487</v>
      </c>
      <c r="O293" t="s">
        <v>5488</v>
      </c>
      <c r="P293" t="s">
        <v>5489</v>
      </c>
      <c r="Q293" t="s">
        <v>5490</v>
      </c>
      <c r="R293" t="s">
        <v>5491</v>
      </c>
      <c r="T293" t="s">
        <v>5492</v>
      </c>
    </row>
    <row r="294" spans="1:20">
      <c r="A294" t="s">
        <v>6489</v>
      </c>
      <c r="B294" s="15">
        <v>45383</v>
      </c>
      <c r="C294" s="15">
        <v>45292</v>
      </c>
      <c r="D294" s="15">
        <v>45383</v>
      </c>
      <c r="E294">
        <v>1</v>
      </c>
      <c r="F294">
        <v>0</v>
      </c>
      <c r="G294">
        <v>0</v>
      </c>
      <c r="H294">
        <v>1</v>
      </c>
      <c r="N294" t="s">
        <v>5493</v>
      </c>
      <c r="O294" t="s">
        <v>5494</v>
      </c>
      <c r="P294" t="s">
        <v>5495</v>
      </c>
      <c r="Q294" t="s">
        <v>5496</v>
      </c>
      <c r="R294" t="s">
        <v>5497</v>
      </c>
      <c r="T294" t="s">
        <v>5498</v>
      </c>
    </row>
    <row r="295" spans="1:20">
      <c r="A295" t="s">
        <v>6490</v>
      </c>
      <c r="B295" s="15">
        <v>45383</v>
      </c>
      <c r="C295" s="15">
        <v>45292</v>
      </c>
      <c r="D295" s="15">
        <v>45383</v>
      </c>
      <c r="E295">
        <v>0</v>
      </c>
      <c r="F295">
        <v>0</v>
      </c>
      <c r="G295">
        <v>1</v>
      </c>
      <c r="H295">
        <v>1</v>
      </c>
      <c r="N295" t="s">
        <v>5499</v>
      </c>
      <c r="O295" t="s">
        <v>5500</v>
      </c>
      <c r="P295" t="s">
        <v>5501</v>
      </c>
      <c r="Q295" t="s">
        <v>5502</v>
      </c>
      <c r="R295" t="s">
        <v>5503</v>
      </c>
      <c r="T295" t="s">
        <v>5504</v>
      </c>
    </row>
    <row r="296" spans="1:20">
      <c r="A296" t="s">
        <v>4656</v>
      </c>
      <c r="B296" s="15">
        <v>45383</v>
      </c>
      <c r="C296" s="15">
        <v>45292</v>
      </c>
      <c r="D296" s="15">
        <v>45383</v>
      </c>
      <c r="E296">
        <v>1</v>
      </c>
      <c r="F296">
        <v>0</v>
      </c>
      <c r="G296">
        <v>0</v>
      </c>
      <c r="H296">
        <v>1</v>
      </c>
      <c r="N296" t="s">
        <v>5505</v>
      </c>
      <c r="O296" t="s">
        <v>5506</v>
      </c>
      <c r="P296" t="s">
        <v>5507</v>
      </c>
      <c r="Q296" t="s">
        <v>5508</v>
      </c>
      <c r="R296" t="s">
        <v>5509</v>
      </c>
      <c r="T296" t="s">
        <v>5510</v>
      </c>
    </row>
    <row r="297" spans="1:20">
      <c r="A297" t="s">
        <v>6491</v>
      </c>
      <c r="B297" s="15">
        <v>45383</v>
      </c>
      <c r="C297" s="15">
        <v>45292</v>
      </c>
      <c r="D297" s="15">
        <v>45383</v>
      </c>
      <c r="E297">
        <v>0</v>
      </c>
      <c r="F297">
        <v>0</v>
      </c>
      <c r="G297">
        <v>1</v>
      </c>
      <c r="H297">
        <v>1</v>
      </c>
      <c r="N297" t="s">
        <v>5511</v>
      </c>
      <c r="O297" t="s">
        <v>5512</v>
      </c>
      <c r="P297" t="s">
        <v>5513</v>
      </c>
      <c r="Q297" t="s">
        <v>5514</v>
      </c>
      <c r="R297" t="s">
        <v>5515</v>
      </c>
      <c r="T297" t="s">
        <v>5516</v>
      </c>
    </row>
    <row r="298" spans="1:20">
      <c r="A298" t="s">
        <v>3901</v>
      </c>
      <c r="B298" s="15">
        <v>45383</v>
      </c>
      <c r="C298" s="15">
        <v>45292</v>
      </c>
      <c r="D298" s="15">
        <v>45383</v>
      </c>
      <c r="E298">
        <v>0</v>
      </c>
      <c r="F298">
        <v>1</v>
      </c>
      <c r="G298">
        <v>0</v>
      </c>
      <c r="H298">
        <v>1</v>
      </c>
      <c r="N298" t="s">
        <v>5517</v>
      </c>
      <c r="O298" t="s">
        <v>5518</v>
      </c>
      <c r="P298" t="s">
        <v>358</v>
      </c>
      <c r="Q298" t="s">
        <v>5519</v>
      </c>
      <c r="R298" t="s">
        <v>5520</v>
      </c>
      <c r="T298" t="s">
        <v>5521</v>
      </c>
    </row>
    <row r="299" spans="1:20">
      <c r="A299" t="s">
        <v>6492</v>
      </c>
      <c r="B299" s="15">
        <v>45383</v>
      </c>
      <c r="C299" s="15">
        <v>45292</v>
      </c>
      <c r="D299" s="15">
        <v>45383</v>
      </c>
      <c r="E299">
        <v>0</v>
      </c>
      <c r="F299">
        <v>1</v>
      </c>
      <c r="G299">
        <v>0</v>
      </c>
      <c r="H299">
        <v>1</v>
      </c>
      <c r="N299" t="s">
        <v>463</v>
      </c>
      <c r="O299" t="s">
        <v>5522</v>
      </c>
      <c r="P299" t="s">
        <v>5523</v>
      </c>
      <c r="Q299" t="s">
        <v>330</v>
      </c>
      <c r="R299" t="s">
        <v>5524</v>
      </c>
      <c r="T299" t="s">
        <v>5525</v>
      </c>
    </row>
    <row r="300" spans="1:20">
      <c r="A300" t="s">
        <v>5515</v>
      </c>
      <c r="B300" s="15">
        <v>45383</v>
      </c>
      <c r="C300" s="15">
        <v>45292</v>
      </c>
      <c r="D300" s="15">
        <v>45383</v>
      </c>
      <c r="E300">
        <v>0</v>
      </c>
      <c r="F300">
        <v>0</v>
      </c>
      <c r="G300">
        <v>1</v>
      </c>
      <c r="H300">
        <v>1</v>
      </c>
      <c r="N300" t="s">
        <v>5526</v>
      </c>
      <c r="O300" t="s">
        <v>5527</v>
      </c>
      <c r="P300" t="s">
        <v>5528</v>
      </c>
      <c r="Q300" t="s">
        <v>5529</v>
      </c>
      <c r="R300" t="s">
        <v>5530</v>
      </c>
      <c r="T300" t="s">
        <v>5531</v>
      </c>
    </row>
    <row r="301" spans="1:20">
      <c r="A301" t="s">
        <v>3937</v>
      </c>
      <c r="B301" s="15">
        <v>45383</v>
      </c>
      <c r="C301" s="15">
        <v>45292</v>
      </c>
      <c r="D301" s="15">
        <v>45383</v>
      </c>
      <c r="E301">
        <v>0</v>
      </c>
      <c r="F301">
        <v>0</v>
      </c>
      <c r="G301">
        <v>1</v>
      </c>
      <c r="H301">
        <v>1</v>
      </c>
      <c r="N301" t="s">
        <v>5532</v>
      </c>
      <c r="O301" t="s">
        <v>5533</v>
      </c>
      <c r="P301" t="s">
        <v>5534</v>
      </c>
      <c r="Q301" t="s">
        <v>5535</v>
      </c>
      <c r="R301" t="s">
        <v>5536</v>
      </c>
      <c r="T301" t="s">
        <v>5537</v>
      </c>
    </row>
    <row r="302" spans="1:20">
      <c r="A302" t="s">
        <v>6493</v>
      </c>
      <c r="B302" s="15">
        <v>45383</v>
      </c>
      <c r="C302" s="15">
        <v>45292</v>
      </c>
      <c r="D302" s="15">
        <v>45383</v>
      </c>
      <c r="E302">
        <v>1</v>
      </c>
      <c r="F302">
        <v>0</v>
      </c>
      <c r="G302">
        <v>0</v>
      </c>
      <c r="H302">
        <v>1</v>
      </c>
      <c r="N302" t="s">
        <v>5538</v>
      </c>
      <c r="O302" t="s">
        <v>5539</v>
      </c>
      <c r="P302" t="s">
        <v>5540</v>
      </c>
      <c r="Q302" t="s">
        <v>347</v>
      </c>
      <c r="R302" t="s">
        <v>5541</v>
      </c>
      <c r="T302" t="s">
        <v>5542</v>
      </c>
    </row>
    <row r="303" spans="1:20">
      <c r="A303" t="s">
        <v>5547</v>
      </c>
      <c r="B303" s="15">
        <v>45383</v>
      </c>
      <c r="C303" s="15">
        <v>45292</v>
      </c>
      <c r="D303" s="15">
        <v>45383</v>
      </c>
      <c r="E303">
        <v>0</v>
      </c>
      <c r="F303">
        <v>0</v>
      </c>
      <c r="G303">
        <v>1</v>
      </c>
      <c r="H303">
        <v>1</v>
      </c>
      <c r="N303" t="s">
        <v>5543</v>
      </c>
      <c r="O303" t="s">
        <v>5544</v>
      </c>
      <c r="P303" t="s">
        <v>5545</v>
      </c>
      <c r="Q303" t="s">
        <v>5546</v>
      </c>
      <c r="R303" t="s">
        <v>5547</v>
      </c>
      <c r="T303" t="s">
        <v>343</v>
      </c>
    </row>
    <row r="304" spans="1:20">
      <c r="A304" t="s">
        <v>6494</v>
      </c>
      <c r="B304" s="15">
        <v>45383</v>
      </c>
      <c r="C304" s="15">
        <v>45292</v>
      </c>
      <c r="D304" s="15">
        <v>45383</v>
      </c>
      <c r="E304">
        <v>1</v>
      </c>
      <c r="F304">
        <v>0</v>
      </c>
      <c r="G304">
        <v>0</v>
      </c>
      <c r="H304">
        <v>1</v>
      </c>
      <c r="N304" t="s">
        <v>5548</v>
      </c>
      <c r="O304" t="s">
        <v>5549</v>
      </c>
      <c r="P304" t="s">
        <v>5550</v>
      </c>
      <c r="Q304" t="s">
        <v>5551</v>
      </c>
      <c r="R304" t="s">
        <v>5552</v>
      </c>
      <c r="T304" t="s">
        <v>5553</v>
      </c>
    </row>
    <row r="305" spans="1:20">
      <c r="A305" t="s">
        <v>4181</v>
      </c>
      <c r="B305" s="15">
        <v>45383</v>
      </c>
      <c r="C305" s="15">
        <v>45292</v>
      </c>
      <c r="D305" s="15">
        <v>45383</v>
      </c>
      <c r="E305">
        <v>0</v>
      </c>
      <c r="F305">
        <v>0</v>
      </c>
      <c r="G305">
        <v>1</v>
      </c>
      <c r="H305">
        <v>1</v>
      </c>
      <c r="N305" t="s">
        <v>5554</v>
      </c>
      <c r="O305" t="s">
        <v>5555</v>
      </c>
      <c r="P305" t="s">
        <v>380</v>
      </c>
      <c r="Q305" t="s">
        <v>5556</v>
      </c>
      <c r="R305" t="s">
        <v>5557</v>
      </c>
      <c r="T305" t="s">
        <v>5558</v>
      </c>
    </row>
    <row r="306" spans="1:20">
      <c r="A306" t="s">
        <v>5900</v>
      </c>
      <c r="B306" s="15">
        <v>45383</v>
      </c>
      <c r="C306" s="15">
        <v>45292</v>
      </c>
      <c r="D306" s="15">
        <v>45383</v>
      </c>
      <c r="E306">
        <v>0</v>
      </c>
      <c r="F306">
        <v>1</v>
      </c>
      <c r="G306">
        <v>0</v>
      </c>
      <c r="H306">
        <v>1</v>
      </c>
      <c r="N306" t="s">
        <v>5559</v>
      </c>
      <c r="O306" t="s">
        <v>5560</v>
      </c>
      <c r="P306" t="s">
        <v>5561</v>
      </c>
      <c r="Q306" t="s">
        <v>5562</v>
      </c>
      <c r="R306" t="s">
        <v>5563</v>
      </c>
      <c r="T306" t="s">
        <v>5564</v>
      </c>
    </row>
    <row r="307" spans="1:20">
      <c r="A307" t="s">
        <v>5380</v>
      </c>
      <c r="B307" s="15">
        <v>45383</v>
      </c>
      <c r="C307" s="15">
        <v>45292</v>
      </c>
      <c r="D307" s="15">
        <v>45383</v>
      </c>
      <c r="E307">
        <v>1</v>
      </c>
      <c r="F307">
        <v>0</v>
      </c>
      <c r="G307">
        <v>0</v>
      </c>
      <c r="H307">
        <v>1</v>
      </c>
      <c r="N307" t="s">
        <v>502</v>
      </c>
      <c r="O307" t="s">
        <v>5565</v>
      </c>
      <c r="P307" t="s">
        <v>5566</v>
      </c>
      <c r="Q307" t="s">
        <v>5567</v>
      </c>
      <c r="R307" t="s">
        <v>5568</v>
      </c>
      <c r="T307" t="s">
        <v>5569</v>
      </c>
    </row>
    <row r="308" spans="1:20">
      <c r="A308" t="s">
        <v>267</v>
      </c>
      <c r="B308" s="15">
        <v>45383</v>
      </c>
      <c r="C308" s="15">
        <v>45292</v>
      </c>
      <c r="D308" s="15">
        <v>45383</v>
      </c>
      <c r="E308">
        <v>0</v>
      </c>
      <c r="F308">
        <v>0</v>
      </c>
      <c r="G308">
        <v>1</v>
      </c>
      <c r="H308">
        <v>1</v>
      </c>
      <c r="N308" t="s">
        <v>5570</v>
      </c>
      <c r="O308" t="s">
        <v>5571</v>
      </c>
      <c r="P308" t="s">
        <v>5572</v>
      </c>
      <c r="Q308" t="s">
        <v>5573</v>
      </c>
      <c r="R308" t="s">
        <v>5574</v>
      </c>
      <c r="T308" t="s">
        <v>445</v>
      </c>
    </row>
    <row r="309" spans="1:20">
      <c r="A309" t="s">
        <v>5348</v>
      </c>
      <c r="B309" s="15">
        <v>45383</v>
      </c>
      <c r="C309" s="15">
        <v>45292</v>
      </c>
      <c r="D309" s="15">
        <v>45383</v>
      </c>
      <c r="E309">
        <v>1</v>
      </c>
      <c r="F309">
        <v>0</v>
      </c>
      <c r="G309">
        <v>0</v>
      </c>
      <c r="H309">
        <v>1</v>
      </c>
      <c r="N309" t="s">
        <v>5575</v>
      </c>
      <c r="O309" t="s">
        <v>5576</v>
      </c>
      <c r="P309" t="s">
        <v>5577</v>
      </c>
      <c r="Q309" t="s">
        <v>5578</v>
      </c>
      <c r="R309" t="s">
        <v>5579</v>
      </c>
      <c r="T309" t="s">
        <v>5580</v>
      </c>
    </row>
    <row r="310" spans="1:20">
      <c r="A310" t="s">
        <v>3783</v>
      </c>
      <c r="B310" s="15">
        <v>45383</v>
      </c>
      <c r="C310" s="15">
        <v>45292</v>
      </c>
      <c r="D310" s="15">
        <v>45383</v>
      </c>
      <c r="E310">
        <v>0</v>
      </c>
      <c r="F310">
        <v>0</v>
      </c>
      <c r="G310">
        <v>2</v>
      </c>
      <c r="H310">
        <v>2</v>
      </c>
      <c r="N310" t="s">
        <v>5581</v>
      </c>
      <c r="O310" t="s">
        <v>5582</v>
      </c>
      <c r="P310" t="s">
        <v>5583</v>
      </c>
      <c r="Q310" t="s">
        <v>5584</v>
      </c>
      <c r="R310" t="s">
        <v>5585</v>
      </c>
      <c r="T310" t="s">
        <v>5586</v>
      </c>
    </row>
    <row r="311" spans="1:20">
      <c r="A311" t="s">
        <v>5562</v>
      </c>
      <c r="B311" s="15">
        <v>45383</v>
      </c>
      <c r="C311" s="15">
        <v>45292</v>
      </c>
      <c r="D311" s="15">
        <v>45383</v>
      </c>
      <c r="E311">
        <v>2</v>
      </c>
      <c r="F311">
        <v>0</v>
      </c>
      <c r="G311">
        <v>1</v>
      </c>
      <c r="H311">
        <v>3</v>
      </c>
      <c r="N311" t="s">
        <v>5587</v>
      </c>
      <c r="O311" t="s">
        <v>5588</v>
      </c>
      <c r="P311" t="s">
        <v>5589</v>
      </c>
      <c r="Q311" t="s">
        <v>5590</v>
      </c>
      <c r="R311" t="s">
        <v>5591</v>
      </c>
      <c r="T311" t="s">
        <v>5592</v>
      </c>
    </row>
    <row r="312" spans="1:20">
      <c r="A312" t="s">
        <v>5034</v>
      </c>
      <c r="B312" s="15">
        <v>45383</v>
      </c>
      <c r="C312" s="15">
        <v>45292</v>
      </c>
      <c r="D312" s="15">
        <v>45383</v>
      </c>
      <c r="E312">
        <v>0</v>
      </c>
      <c r="F312">
        <v>0</v>
      </c>
      <c r="G312">
        <v>1</v>
      </c>
      <c r="H312">
        <v>1</v>
      </c>
      <c r="N312" t="s">
        <v>5593</v>
      </c>
      <c r="O312" t="s">
        <v>5594</v>
      </c>
      <c r="P312" t="s">
        <v>5595</v>
      </c>
      <c r="Q312" t="s">
        <v>5596</v>
      </c>
      <c r="R312" t="s">
        <v>5597</v>
      </c>
      <c r="T312" t="s">
        <v>5598</v>
      </c>
    </row>
    <row r="313" spans="1:20">
      <c r="A313" t="s">
        <v>5314</v>
      </c>
      <c r="B313" s="15">
        <v>45383</v>
      </c>
      <c r="C313" s="15">
        <v>45292</v>
      </c>
      <c r="D313" s="15">
        <v>45383</v>
      </c>
      <c r="E313">
        <v>0</v>
      </c>
      <c r="F313">
        <v>0</v>
      </c>
      <c r="G313">
        <v>1</v>
      </c>
      <c r="H313">
        <v>1</v>
      </c>
      <c r="N313" t="s">
        <v>522</v>
      </c>
      <c r="O313" t="s">
        <v>5599</v>
      </c>
      <c r="P313" t="s">
        <v>5600</v>
      </c>
      <c r="Q313" t="s">
        <v>5601</v>
      </c>
      <c r="R313" t="s">
        <v>5602</v>
      </c>
      <c r="T313" t="s">
        <v>5603</v>
      </c>
    </row>
    <row r="314" spans="1:20">
      <c r="A314" t="s">
        <v>5110</v>
      </c>
      <c r="B314" s="15">
        <v>45383</v>
      </c>
      <c r="C314" s="15">
        <v>45292</v>
      </c>
      <c r="D314" s="15">
        <v>45383</v>
      </c>
      <c r="E314">
        <v>1</v>
      </c>
      <c r="F314">
        <v>0</v>
      </c>
      <c r="G314">
        <v>0</v>
      </c>
      <c r="H314">
        <v>1</v>
      </c>
      <c r="N314" t="s">
        <v>5604</v>
      </c>
      <c r="O314" t="s">
        <v>5605</v>
      </c>
      <c r="P314" t="s">
        <v>5606</v>
      </c>
      <c r="Q314" t="s">
        <v>5607</v>
      </c>
      <c r="R314" t="s">
        <v>5608</v>
      </c>
      <c r="T314" t="s">
        <v>5609</v>
      </c>
    </row>
    <row r="315" spans="1:20">
      <c r="A315" t="s">
        <v>5892</v>
      </c>
      <c r="B315" s="15">
        <v>45383</v>
      </c>
      <c r="C315" s="15">
        <v>45292</v>
      </c>
      <c r="D315" s="15">
        <v>45383</v>
      </c>
      <c r="E315">
        <v>1</v>
      </c>
      <c r="F315">
        <v>0</v>
      </c>
      <c r="G315">
        <v>0</v>
      </c>
      <c r="H315">
        <v>1</v>
      </c>
      <c r="N315" t="s">
        <v>5610</v>
      </c>
      <c r="O315" t="s">
        <v>5611</v>
      </c>
      <c r="P315" t="s">
        <v>5612</v>
      </c>
      <c r="Q315" t="s">
        <v>312</v>
      </c>
      <c r="R315" t="s">
        <v>5613</v>
      </c>
      <c r="T315" t="s">
        <v>5614</v>
      </c>
    </row>
    <row r="316" spans="1:20">
      <c r="A316" t="s">
        <v>4376</v>
      </c>
      <c r="B316" s="15">
        <v>45383</v>
      </c>
      <c r="C316" s="15">
        <v>45292</v>
      </c>
      <c r="D316" s="15">
        <v>45383</v>
      </c>
      <c r="E316">
        <v>1</v>
      </c>
      <c r="F316">
        <v>0</v>
      </c>
      <c r="G316">
        <v>0</v>
      </c>
      <c r="H316">
        <v>1</v>
      </c>
      <c r="N316" t="s">
        <v>5615</v>
      </c>
      <c r="O316" t="s">
        <v>5616</v>
      </c>
      <c r="P316" t="s">
        <v>5617</v>
      </c>
      <c r="Q316" t="s">
        <v>5618</v>
      </c>
      <c r="R316" t="s">
        <v>5619</v>
      </c>
      <c r="T316" t="s">
        <v>5620</v>
      </c>
    </row>
    <row r="317" spans="1:20">
      <c r="A317" t="s">
        <v>4915</v>
      </c>
      <c r="B317" s="15">
        <v>45383</v>
      </c>
      <c r="C317" s="15">
        <v>45292</v>
      </c>
      <c r="D317" s="15">
        <v>45383</v>
      </c>
      <c r="E317">
        <v>0</v>
      </c>
      <c r="F317">
        <v>0</v>
      </c>
      <c r="G317">
        <v>1</v>
      </c>
      <c r="H317">
        <v>1</v>
      </c>
      <c r="N317" t="s">
        <v>5621</v>
      </c>
      <c r="O317" t="s">
        <v>5622</v>
      </c>
      <c r="P317" t="s">
        <v>5623</v>
      </c>
      <c r="Q317" t="s">
        <v>5624</v>
      </c>
      <c r="R317" t="s">
        <v>5625</v>
      </c>
      <c r="T317" t="s">
        <v>470</v>
      </c>
    </row>
    <row r="318" spans="1:20">
      <c r="A318" t="s">
        <v>6339</v>
      </c>
      <c r="B318" s="15">
        <v>45383</v>
      </c>
      <c r="C318" s="15">
        <v>45292</v>
      </c>
      <c r="D318" s="15">
        <v>45383</v>
      </c>
      <c r="E318">
        <v>1</v>
      </c>
      <c r="F318">
        <v>0</v>
      </c>
      <c r="G318">
        <v>0</v>
      </c>
      <c r="H318">
        <v>1</v>
      </c>
      <c r="N318" t="s">
        <v>500</v>
      </c>
      <c r="O318" t="s">
        <v>5626</v>
      </c>
      <c r="P318" t="s">
        <v>5627</v>
      </c>
      <c r="Q318" t="s">
        <v>5628</v>
      </c>
      <c r="R318" t="s">
        <v>5629</v>
      </c>
      <c r="T318" t="s">
        <v>5630</v>
      </c>
    </row>
    <row r="319" spans="1:20">
      <c r="A319" t="s">
        <v>6495</v>
      </c>
      <c r="B319" s="15">
        <v>45383</v>
      </c>
      <c r="C319" s="15">
        <v>45292</v>
      </c>
      <c r="D319" s="15">
        <v>45383</v>
      </c>
      <c r="E319">
        <v>1</v>
      </c>
      <c r="F319">
        <v>0</v>
      </c>
      <c r="G319">
        <v>0</v>
      </c>
      <c r="H319">
        <v>1</v>
      </c>
      <c r="N319" t="s">
        <v>316</v>
      </c>
      <c r="O319" t="s">
        <v>5631</v>
      </c>
      <c r="P319" t="s">
        <v>5632</v>
      </c>
      <c r="Q319" t="s">
        <v>5633</v>
      </c>
      <c r="R319" t="s">
        <v>5634</v>
      </c>
      <c r="T319" t="s">
        <v>5635</v>
      </c>
    </row>
    <row r="320" spans="1:20">
      <c r="A320" t="s">
        <v>4685</v>
      </c>
      <c r="B320" s="15">
        <v>45383</v>
      </c>
      <c r="C320" s="15">
        <v>45292</v>
      </c>
      <c r="D320" s="15">
        <v>45383</v>
      </c>
      <c r="E320">
        <v>0</v>
      </c>
      <c r="F320">
        <v>1</v>
      </c>
      <c r="G320">
        <v>0</v>
      </c>
      <c r="H320">
        <v>1</v>
      </c>
      <c r="N320" t="s">
        <v>5636</v>
      </c>
      <c r="O320" t="s">
        <v>229</v>
      </c>
      <c r="P320" t="s">
        <v>5637</v>
      </c>
      <c r="Q320" t="s">
        <v>5638</v>
      </c>
      <c r="R320" t="s">
        <v>5639</v>
      </c>
      <c r="T320" t="s">
        <v>5640</v>
      </c>
    </row>
    <row r="321" spans="1:20">
      <c r="A321" t="s">
        <v>4449</v>
      </c>
      <c r="B321" s="15">
        <v>45383</v>
      </c>
      <c r="C321" s="15">
        <v>45292</v>
      </c>
      <c r="D321" s="15">
        <v>45383</v>
      </c>
      <c r="E321">
        <v>1</v>
      </c>
      <c r="F321">
        <v>0</v>
      </c>
      <c r="G321">
        <v>0</v>
      </c>
      <c r="H321">
        <v>1</v>
      </c>
      <c r="N321" t="s">
        <v>5641</v>
      </c>
      <c r="O321" t="s">
        <v>5642</v>
      </c>
      <c r="P321" t="s">
        <v>5643</v>
      </c>
      <c r="Q321" t="s">
        <v>5644</v>
      </c>
      <c r="R321" t="s">
        <v>5645</v>
      </c>
      <c r="T321" t="s">
        <v>5646</v>
      </c>
    </row>
    <row r="322" spans="1:20">
      <c r="A322" t="s">
        <v>6496</v>
      </c>
      <c r="B322" s="15">
        <v>45383</v>
      </c>
      <c r="C322" s="15">
        <v>45292</v>
      </c>
      <c r="D322" s="15">
        <v>45383</v>
      </c>
      <c r="E322">
        <v>0</v>
      </c>
      <c r="F322">
        <v>0</v>
      </c>
      <c r="G322">
        <v>1</v>
      </c>
      <c r="H322">
        <v>1</v>
      </c>
      <c r="N322" t="s">
        <v>5647</v>
      </c>
      <c r="O322" t="s">
        <v>5648</v>
      </c>
      <c r="P322" t="s">
        <v>5649</v>
      </c>
      <c r="Q322" t="s">
        <v>5650</v>
      </c>
      <c r="R322" t="s">
        <v>5651</v>
      </c>
      <c r="T322" t="s">
        <v>5652</v>
      </c>
    </row>
    <row r="323" spans="1:20">
      <c r="A323" t="s">
        <v>3927</v>
      </c>
      <c r="B323" s="15">
        <v>45383</v>
      </c>
      <c r="C323" s="15">
        <v>45292</v>
      </c>
      <c r="D323" s="15">
        <v>45383</v>
      </c>
      <c r="E323">
        <v>1</v>
      </c>
      <c r="F323">
        <v>0</v>
      </c>
      <c r="G323">
        <v>0</v>
      </c>
      <c r="H323">
        <v>1</v>
      </c>
      <c r="N323" t="s">
        <v>5653</v>
      </c>
      <c r="O323" t="s">
        <v>5654</v>
      </c>
      <c r="P323" t="s">
        <v>5655</v>
      </c>
      <c r="Q323" t="s">
        <v>5656</v>
      </c>
      <c r="R323" t="s">
        <v>5657</v>
      </c>
      <c r="T323" t="s">
        <v>5658</v>
      </c>
    </row>
    <row r="324" spans="1:20">
      <c r="A324" t="s">
        <v>155</v>
      </c>
      <c r="B324" s="15">
        <v>45383</v>
      </c>
      <c r="C324" s="15">
        <v>45292</v>
      </c>
      <c r="D324" s="15">
        <v>45383</v>
      </c>
      <c r="E324">
        <v>1</v>
      </c>
      <c r="F324">
        <v>0</v>
      </c>
      <c r="G324">
        <v>0</v>
      </c>
      <c r="H324">
        <v>1</v>
      </c>
      <c r="N324" t="s">
        <v>5659</v>
      </c>
      <c r="O324" t="s">
        <v>5660</v>
      </c>
      <c r="P324" t="s">
        <v>5661</v>
      </c>
      <c r="Q324" t="s">
        <v>234</v>
      </c>
      <c r="R324" t="s">
        <v>5662</v>
      </c>
      <c r="T324" t="s">
        <v>5663</v>
      </c>
    </row>
    <row r="325" spans="1:20">
      <c r="A325" t="s">
        <v>6120</v>
      </c>
      <c r="B325" s="15">
        <v>45383</v>
      </c>
      <c r="C325" s="15">
        <v>45292</v>
      </c>
      <c r="D325" s="15">
        <v>45383</v>
      </c>
      <c r="E325">
        <v>0</v>
      </c>
      <c r="F325">
        <v>0</v>
      </c>
      <c r="G325">
        <v>1</v>
      </c>
      <c r="H325">
        <v>1</v>
      </c>
      <c r="N325" t="s">
        <v>5664</v>
      </c>
      <c r="O325" t="s">
        <v>5665</v>
      </c>
      <c r="P325" t="s">
        <v>5666</v>
      </c>
      <c r="Q325" t="s">
        <v>5667</v>
      </c>
      <c r="R325" t="s">
        <v>5668</v>
      </c>
      <c r="T325" t="s">
        <v>5669</v>
      </c>
    </row>
    <row r="326" spans="1:20">
      <c r="A326" t="s">
        <v>6425</v>
      </c>
      <c r="B326" s="15">
        <v>45383</v>
      </c>
      <c r="C326" s="15">
        <v>45292</v>
      </c>
      <c r="D326" s="15">
        <v>45383</v>
      </c>
      <c r="E326">
        <v>1</v>
      </c>
      <c r="F326">
        <v>0</v>
      </c>
      <c r="G326">
        <v>0</v>
      </c>
      <c r="H326">
        <v>1</v>
      </c>
      <c r="N326" t="s">
        <v>5670</v>
      </c>
      <c r="O326" t="s">
        <v>5671</v>
      </c>
      <c r="P326" t="s">
        <v>5672</v>
      </c>
      <c r="Q326" t="s">
        <v>5673</v>
      </c>
      <c r="R326" t="s">
        <v>5674</v>
      </c>
      <c r="T326" t="s">
        <v>5675</v>
      </c>
    </row>
    <row r="327" spans="1:20">
      <c r="A327" t="s">
        <v>5788</v>
      </c>
      <c r="B327" s="15">
        <v>45383</v>
      </c>
      <c r="C327" s="15">
        <v>45292</v>
      </c>
      <c r="D327" s="15">
        <v>45383</v>
      </c>
      <c r="E327">
        <v>0</v>
      </c>
      <c r="F327">
        <v>1</v>
      </c>
      <c r="G327">
        <v>0</v>
      </c>
      <c r="H327">
        <v>1</v>
      </c>
      <c r="N327" t="s">
        <v>5676</v>
      </c>
      <c r="O327" t="s">
        <v>5677</v>
      </c>
      <c r="P327" t="s">
        <v>5678</v>
      </c>
      <c r="Q327" t="s">
        <v>5679</v>
      </c>
      <c r="R327" t="s">
        <v>5680</v>
      </c>
      <c r="T327" t="s">
        <v>5681</v>
      </c>
    </row>
    <row r="328" spans="1:20">
      <c r="A328" t="s">
        <v>4299</v>
      </c>
      <c r="B328" s="15">
        <v>45383</v>
      </c>
      <c r="C328" s="15">
        <v>45292</v>
      </c>
      <c r="D328" s="15">
        <v>45383</v>
      </c>
      <c r="E328">
        <v>1</v>
      </c>
      <c r="F328">
        <v>0</v>
      </c>
      <c r="G328">
        <v>0</v>
      </c>
      <c r="H328">
        <v>1</v>
      </c>
      <c r="N328" t="s">
        <v>5682</v>
      </c>
      <c r="O328" t="s">
        <v>5683</v>
      </c>
      <c r="P328" t="s">
        <v>5684</v>
      </c>
      <c r="Q328" t="s">
        <v>258</v>
      </c>
      <c r="R328" t="s">
        <v>5685</v>
      </c>
      <c r="T328" t="s">
        <v>5686</v>
      </c>
    </row>
    <row r="329" spans="1:20">
      <c r="A329" t="s">
        <v>5764</v>
      </c>
      <c r="B329" s="15">
        <v>45383</v>
      </c>
      <c r="C329" s="15">
        <v>45292</v>
      </c>
      <c r="D329" s="15">
        <v>45383</v>
      </c>
      <c r="E329">
        <v>1</v>
      </c>
      <c r="F329">
        <v>0</v>
      </c>
      <c r="G329">
        <v>0</v>
      </c>
      <c r="H329">
        <v>1</v>
      </c>
      <c r="N329" t="s">
        <v>5687</v>
      </c>
      <c r="O329" t="s">
        <v>477</v>
      </c>
      <c r="P329" t="s">
        <v>5688</v>
      </c>
      <c r="Q329" t="s">
        <v>5689</v>
      </c>
      <c r="R329" t="s">
        <v>5690</v>
      </c>
      <c r="T329" t="s">
        <v>5691</v>
      </c>
    </row>
    <row r="330" spans="1:20">
      <c r="A330" t="s">
        <v>5420</v>
      </c>
      <c r="B330" s="15">
        <v>45383</v>
      </c>
      <c r="C330" s="15">
        <v>45292</v>
      </c>
      <c r="D330" s="15">
        <v>45383</v>
      </c>
      <c r="E330">
        <v>0</v>
      </c>
      <c r="F330">
        <v>0</v>
      </c>
      <c r="G330">
        <v>1</v>
      </c>
      <c r="H330">
        <v>1</v>
      </c>
      <c r="N330" t="s">
        <v>385</v>
      </c>
      <c r="O330" t="s">
        <v>5692</v>
      </c>
      <c r="P330" t="s">
        <v>5693</v>
      </c>
      <c r="Q330" t="s">
        <v>5694</v>
      </c>
      <c r="R330" t="s">
        <v>5695</v>
      </c>
      <c r="T330" t="s">
        <v>5696</v>
      </c>
    </row>
    <row r="331" spans="1:20">
      <c r="A331" t="s">
        <v>4859</v>
      </c>
      <c r="B331" s="15">
        <v>45383</v>
      </c>
      <c r="C331" s="15">
        <v>45292</v>
      </c>
      <c r="D331" s="15">
        <v>45383</v>
      </c>
      <c r="E331">
        <v>0</v>
      </c>
      <c r="F331">
        <v>0</v>
      </c>
      <c r="G331">
        <v>1</v>
      </c>
      <c r="H331">
        <v>1</v>
      </c>
      <c r="N331" t="s">
        <v>5697</v>
      </c>
      <c r="O331" t="s">
        <v>5698</v>
      </c>
      <c r="P331" t="s">
        <v>5699</v>
      </c>
      <c r="Q331" t="s">
        <v>5700</v>
      </c>
      <c r="R331" t="s">
        <v>5701</v>
      </c>
      <c r="T331" t="s">
        <v>5702</v>
      </c>
    </row>
    <row r="332" spans="1:20">
      <c r="A332" t="s">
        <v>271</v>
      </c>
      <c r="B332" s="15">
        <v>45383</v>
      </c>
      <c r="C332" s="15">
        <v>45292</v>
      </c>
      <c r="D332" s="15">
        <v>45383</v>
      </c>
      <c r="E332">
        <v>1</v>
      </c>
      <c r="F332">
        <v>0</v>
      </c>
      <c r="G332">
        <v>0</v>
      </c>
      <c r="H332">
        <v>1</v>
      </c>
      <c r="N332" t="s">
        <v>5703</v>
      </c>
      <c r="O332" t="s">
        <v>5704</v>
      </c>
      <c r="P332" t="s">
        <v>5705</v>
      </c>
      <c r="Q332" t="s">
        <v>5706</v>
      </c>
      <c r="R332" t="s">
        <v>5707</v>
      </c>
      <c r="T332" t="s">
        <v>5708</v>
      </c>
    </row>
    <row r="333" spans="1:20">
      <c r="A333" t="s">
        <v>253</v>
      </c>
      <c r="B333" s="15">
        <v>45383</v>
      </c>
      <c r="C333" s="15">
        <v>45292</v>
      </c>
      <c r="D333" s="15">
        <v>45383</v>
      </c>
      <c r="E333">
        <v>0</v>
      </c>
      <c r="F333">
        <v>0</v>
      </c>
      <c r="G333">
        <v>1</v>
      </c>
      <c r="H333">
        <v>1</v>
      </c>
      <c r="N333" t="s">
        <v>5709</v>
      </c>
      <c r="O333" t="s">
        <v>5710</v>
      </c>
      <c r="P333" t="s">
        <v>5711</v>
      </c>
      <c r="Q333" t="s">
        <v>5712</v>
      </c>
      <c r="R333" t="s">
        <v>5713</v>
      </c>
      <c r="T333" t="s">
        <v>5714</v>
      </c>
    </row>
    <row r="334" spans="1:20">
      <c r="A334" t="s">
        <v>5625</v>
      </c>
      <c r="B334" s="15">
        <v>45383</v>
      </c>
      <c r="C334" s="15">
        <v>45292</v>
      </c>
      <c r="D334" s="15">
        <v>45383</v>
      </c>
      <c r="E334">
        <v>1</v>
      </c>
      <c r="F334">
        <v>0</v>
      </c>
      <c r="G334">
        <v>0</v>
      </c>
      <c r="H334">
        <v>1</v>
      </c>
      <c r="N334" t="s">
        <v>5715</v>
      </c>
      <c r="O334" t="s">
        <v>519</v>
      </c>
      <c r="P334" t="s">
        <v>5716</v>
      </c>
      <c r="Q334" t="s">
        <v>5717</v>
      </c>
      <c r="R334" t="s">
        <v>5718</v>
      </c>
      <c r="T334" t="s">
        <v>5719</v>
      </c>
    </row>
    <row r="335" spans="1:20">
      <c r="A335" t="s">
        <v>225</v>
      </c>
      <c r="B335" s="15">
        <v>45383</v>
      </c>
      <c r="C335" s="15">
        <v>45292</v>
      </c>
      <c r="D335" s="15">
        <v>45383</v>
      </c>
      <c r="E335">
        <v>1</v>
      </c>
      <c r="F335">
        <v>0</v>
      </c>
      <c r="G335">
        <v>0</v>
      </c>
      <c r="H335">
        <v>1</v>
      </c>
      <c r="N335" t="s">
        <v>5720</v>
      </c>
      <c r="O335" t="s">
        <v>5721</v>
      </c>
      <c r="P335" t="s">
        <v>5722</v>
      </c>
      <c r="Q335" t="s">
        <v>5723</v>
      </c>
      <c r="R335" t="s">
        <v>5724</v>
      </c>
      <c r="T335" t="s">
        <v>5725</v>
      </c>
    </row>
    <row r="336" spans="1:20">
      <c r="A336" t="s">
        <v>3730</v>
      </c>
      <c r="B336" s="15">
        <v>45383</v>
      </c>
      <c r="C336" s="15">
        <v>45292</v>
      </c>
      <c r="D336" s="15">
        <v>45383</v>
      </c>
      <c r="E336">
        <v>0</v>
      </c>
      <c r="F336">
        <v>0</v>
      </c>
      <c r="G336">
        <v>1</v>
      </c>
      <c r="H336">
        <v>1</v>
      </c>
      <c r="N336" t="s">
        <v>254</v>
      </c>
      <c r="O336" t="s">
        <v>5726</v>
      </c>
      <c r="P336" t="s">
        <v>5727</v>
      </c>
      <c r="Q336" t="s">
        <v>5728</v>
      </c>
      <c r="R336" t="s">
        <v>5729</v>
      </c>
      <c r="T336" t="s">
        <v>322</v>
      </c>
    </row>
    <row r="337" spans="1:20">
      <c r="A337" t="s">
        <v>387</v>
      </c>
      <c r="B337" s="15">
        <v>45383</v>
      </c>
      <c r="C337" s="15">
        <v>45292</v>
      </c>
      <c r="D337" s="15">
        <v>45383</v>
      </c>
      <c r="E337">
        <v>1</v>
      </c>
      <c r="F337">
        <v>0</v>
      </c>
      <c r="G337">
        <v>0</v>
      </c>
      <c r="H337">
        <v>1</v>
      </c>
      <c r="N337" t="s">
        <v>5730</v>
      </c>
      <c r="O337" t="s">
        <v>5731</v>
      </c>
      <c r="P337" t="s">
        <v>5732</v>
      </c>
      <c r="Q337" t="s">
        <v>5733</v>
      </c>
      <c r="R337" t="s">
        <v>5734</v>
      </c>
      <c r="T337" t="s">
        <v>5735</v>
      </c>
    </row>
    <row r="338" spans="1:20">
      <c r="A338" t="s">
        <v>6360</v>
      </c>
      <c r="B338" s="15">
        <v>45383</v>
      </c>
      <c r="C338" s="15">
        <v>45292</v>
      </c>
      <c r="D338" s="15">
        <v>45383</v>
      </c>
      <c r="E338">
        <v>0</v>
      </c>
      <c r="F338">
        <v>0</v>
      </c>
      <c r="G338">
        <v>1</v>
      </c>
      <c r="H338">
        <v>1</v>
      </c>
      <c r="N338" t="s">
        <v>5736</v>
      </c>
      <c r="O338" t="s">
        <v>5737</v>
      </c>
      <c r="P338" t="s">
        <v>5738</v>
      </c>
      <c r="Q338" t="s">
        <v>5739</v>
      </c>
      <c r="R338" t="s">
        <v>5740</v>
      </c>
      <c r="T338" t="s">
        <v>5741</v>
      </c>
    </row>
    <row r="339" spans="1:20">
      <c r="A339" t="s">
        <v>5839</v>
      </c>
      <c r="B339" s="15">
        <v>45383</v>
      </c>
      <c r="C339" s="15">
        <v>45292</v>
      </c>
      <c r="D339" s="15">
        <v>45383</v>
      </c>
      <c r="E339">
        <v>1</v>
      </c>
      <c r="F339">
        <v>0</v>
      </c>
      <c r="G339">
        <v>0</v>
      </c>
      <c r="H339">
        <v>1</v>
      </c>
      <c r="N339" t="s">
        <v>5742</v>
      </c>
      <c r="O339" t="s">
        <v>5743</v>
      </c>
      <c r="P339" t="s">
        <v>5744</v>
      </c>
      <c r="Q339" t="s">
        <v>5745</v>
      </c>
      <c r="R339" t="s">
        <v>5746</v>
      </c>
      <c r="T339" t="s">
        <v>5747</v>
      </c>
    </row>
    <row r="340" spans="1:20">
      <c r="A340" t="s">
        <v>6346</v>
      </c>
      <c r="B340" s="15">
        <v>45383</v>
      </c>
      <c r="C340" s="15">
        <v>45292</v>
      </c>
      <c r="D340" s="15">
        <v>45383</v>
      </c>
      <c r="E340">
        <v>0</v>
      </c>
      <c r="F340">
        <v>0</v>
      </c>
      <c r="G340">
        <v>1</v>
      </c>
      <c r="H340">
        <v>1</v>
      </c>
      <c r="N340" t="s">
        <v>5748</v>
      </c>
      <c r="O340" t="s">
        <v>5749</v>
      </c>
      <c r="P340" t="s">
        <v>5750</v>
      </c>
      <c r="Q340" t="s">
        <v>450</v>
      </c>
      <c r="R340" t="s">
        <v>5751</v>
      </c>
      <c r="T340" t="s">
        <v>5752</v>
      </c>
    </row>
    <row r="341" spans="1:20">
      <c r="A341" t="s">
        <v>6497</v>
      </c>
      <c r="B341" s="15">
        <v>45383</v>
      </c>
      <c r="C341" s="15">
        <v>45292</v>
      </c>
      <c r="D341" s="15">
        <v>45383</v>
      </c>
      <c r="E341">
        <v>0</v>
      </c>
      <c r="F341">
        <v>0</v>
      </c>
      <c r="G341">
        <v>1</v>
      </c>
      <c r="H341">
        <v>1</v>
      </c>
      <c r="N341" t="s">
        <v>5753</v>
      </c>
      <c r="O341" t="s">
        <v>5754</v>
      </c>
      <c r="P341" t="s">
        <v>5755</v>
      </c>
      <c r="Q341" t="s">
        <v>5756</v>
      </c>
      <c r="R341" t="s">
        <v>5757</v>
      </c>
      <c r="T341" t="s">
        <v>5758</v>
      </c>
    </row>
    <row r="342" spans="1:20">
      <c r="A342" t="s">
        <v>6498</v>
      </c>
      <c r="B342" s="15">
        <v>45383</v>
      </c>
      <c r="C342" s="15">
        <v>45292</v>
      </c>
      <c r="D342" s="15">
        <v>45383</v>
      </c>
      <c r="E342">
        <v>0</v>
      </c>
      <c r="F342">
        <v>0</v>
      </c>
      <c r="G342">
        <v>1</v>
      </c>
      <c r="H342">
        <v>1</v>
      </c>
      <c r="N342" t="s">
        <v>5759</v>
      </c>
      <c r="O342" t="s">
        <v>5760</v>
      </c>
      <c r="P342" t="s">
        <v>5761</v>
      </c>
      <c r="Q342" t="s">
        <v>5762</v>
      </c>
      <c r="R342" t="s">
        <v>5763</v>
      </c>
      <c r="T342" t="s">
        <v>5764</v>
      </c>
    </row>
    <row r="343" spans="1:20">
      <c r="A343" t="s">
        <v>4410</v>
      </c>
      <c r="B343" s="15">
        <v>45383</v>
      </c>
      <c r="C343" s="15">
        <v>45292</v>
      </c>
      <c r="D343" s="15">
        <v>45383</v>
      </c>
      <c r="E343">
        <v>0</v>
      </c>
      <c r="F343">
        <v>0</v>
      </c>
      <c r="G343">
        <v>1</v>
      </c>
      <c r="H343">
        <v>1</v>
      </c>
      <c r="N343" t="s">
        <v>5765</v>
      </c>
      <c r="O343" t="s">
        <v>5766</v>
      </c>
      <c r="P343" t="s">
        <v>5767</v>
      </c>
      <c r="Q343" t="s">
        <v>5768</v>
      </c>
      <c r="R343" t="s">
        <v>5769</v>
      </c>
      <c r="T343" t="s">
        <v>5770</v>
      </c>
    </row>
    <row r="344" spans="1:20">
      <c r="A344" t="s">
        <v>6499</v>
      </c>
      <c r="B344" s="15">
        <v>45383</v>
      </c>
      <c r="C344" s="15">
        <v>45292</v>
      </c>
      <c r="D344" s="15">
        <v>45383</v>
      </c>
      <c r="E344">
        <v>1</v>
      </c>
      <c r="F344">
        <v>0</v>
      </c>
      <c r="G344">
        <v>0</v>
      </c>
      <c r="H344">
        <v>1</v>
      </c>
      <c r="N344" t="s">
        <v>242</v>
      </c>
      <c r="O344" t="s">
        <v>5771</v>
      </c>
      <c r="P344" t="s">
        <v>5772</v>
      </c>
      <c r="Q344" t="s">
        <v>5773</v>
      </c>
      <c r="R344" t="s">
        <v>5774</v>
      </c>
      <c r="T344" t="s">
        <v>5775</v>
      </c>
    </row>
    <row r="345" spans="1:20">
      <c r="A345" t="s">
        <v>251</v>
      </c>
      <c r="B345" s="15">
        <v>45383</v>
      </c>
      <c r="C345" s="15">
        <v>45292</v>
      </c>
      <c r="D345" s="15">
        <v>45383</v>
      </c>
      <c r="E345">
        <v>1</v>
      </c>
      <c r="F345">
        <v>0</v>
      </c>
      <c r="G345">
        <v>0</v>
      </c>
      <c r="H345">
        <v>1</v>
      </c>
      <c r="N345" t="s">
        <v>5776</v>
      </c>
      <c r="O345" t="s">
        <v>5777</v>
      </c>
      <c r="P345" t="s">
        <v>5778</v>
      </c>
      <c r="Q345" t="s">
        <v>5779</v>
      </c>
      <c r="R345" t="s">
        <v>5780</v>
      </c>
      <c r="T345" t="s">
        <v>5781</v>
      </c>
    </row>
    <row r="346" spans="1:20">
      <c r="A346" t="s">
        <v>3661</v>
      </c>
      <c r="B346" s="15">
        <v>45383</v>
      </c>
      <c r="C346" s="15">
        <v>45292</v>
      </c>
      <c r="D346" s="15">
        <v>45383</v>
      </c>
      <c r="E346">
        <v>0</v>
      </c>
      <c r="F346">
        <v>0</v>
      </c>
      <c r="G346">
        <v>1</v>
      </c>
      <c r="H346">
        <v>1</v>
      </c>
      <c r="N346" t="s">
        <v>5782</v>
      </c>
      <c r="O346" t="s">
        <v>5783</v>
      </c>
      <c r="P346" t="s">
        <v>5784</v>
      </c>
      <c r="Q346" t="s">
        <v>5785</v>
      </c>
      <c r="R346" t="s">
        <v>5786</v>
      </c>
      <c r="T346" t="s">
        <v>5787</v>
      </c>
    </row>
    <row r="347" spans="1:20">
      <c r="A347" t="s">
        <v>494</v>
      </c>
      <c r="B347" s="15">
        <v>45383</v>
      </c>
      <c r="C347" s="15">
        <v>45292</v>
      </c>
      <c r="D347" s="15">
        <v>45383</v>
      </c>
      <c r="E347">
        <v>1</v>
      </c>
      <c r="F347">
        <v>0</v>
      </c>
      <c r="G347">
        <v>0</v>
      </c>
      <c r="H347">
        <v>1</v>
      </c>
      <c r="N347" t="s">
        <v>5788</v>
      </c>
      <c r="O347" t="s">
        <v>5789</v>
      </c>
      <c r="P347" t="s">
        <v>5790</v>
      </c>
      <c r="Q347" t="s">
        <v>5791</v>
      </c>
      <c r="R347" t="s">
        <v>5792</v>
      </c>
      <c r="T347" t="s">
        <v>5793</v>
      </c>
    </row>
    <row r="348" spans="1:20">
      <c r="A348" t="s">
        <v>3756</v>
      </c>
      <c r="B348" s="15">
        <v>45383</v>
      </c>
      <c r="C348" s="15">
        <v>45292</v>
      </c>
      <c r="D348" s="15">
        <v>45383</v>
      </c>
      <c r="E348">
        <v>1</v>
      </c>
      <c r="F348">
        <v>0</v>
      </c>
      <c r="G348">
        <v>0</v>
      </c>
      <c r="H348">
        <v>1</v>
      </c>
      <c r="N348" t="s">
        <v>5794</v>
      </c>
      <c r="O348" t="s">
        <v>5795</v>
      </c>
      <c r="P348" t="s">
        <v>5796</v>
      </c>
      <c r="Q348" t="s">
        <v>466</v>
      </c>
      <c r="R348" t="s">
        <v>5797</v>
      </c>
      <c r="T348" t="s">
        <v>5798</v>
      </c>
    </row>
    <row r="349" spans="1:20">
      <c r="A349" t="s">
        <v>5293</v>
      </c>
      <c r="B349" s="15">
        <v>45383</v>
      </c>
      <c r="C349" s="15">
        <v>45292</v>
      </c>
      <c r="D349" s="15">
        <v>45383</v>
      </c>
      <c r="E349">
        <v>1</v>
      </c>
      <c r="F349">
        <v>0</v>
      </c>
      <c r="G349">
        <v>0</v>
      </c>
      <c r="H349">
        <v>1</v>
      </c>
      <c r="N349" t="s">
        <v>5799</v>
      </c>
      <c r="O349" t="s">
        <v>5800</v>
      </c>
      <c r="P349" t="s">
        <v>5801</v>
      </c>
      <c r="Q349" t="s">
        <v>5802</v>
      </c>
      <c r="R349" t="s">
        <v>5803</v>
      </c>
      <c r="T349" t="s">
        <v>509</v>
      </c>
    </row>
    <row r="350" spans="1:20">
      <c r="A350" t="s">
        <v>4075</v>
      </c>
      <c r="B350" s="15">
        <v>45383</v>
      </c>
      <c r="C350" s="15">
        <v>45292</v>
      </c>
      <c r="D350" s="15">
        <v>45383</v>
      </c>
      <c r="E350">
        <v>1</v>
      </c>
      <c r="F350">
        <v>0</v>
      </c>
      <c r="G350">
        <v>0</v>
      </c>
      <c r="H350">
        <v>1</v>
      </c>
      <c r="N350" t="s">
        <v>5804</v>
      </c>
      <c r="O350" t="s">
        <v>5805</v>
      </c>
      <c r="P350" t="s">
        <v>5806</v>
      </c>
      <c r="Q350" t="s">
        <v>5807</v>
      </c>
      <c r="R350" t="s">
        <v>5808</v>
      </c>
      <c r="T350" t="s">
        <v>5809</v>
      </c>
    </row>
    <row r="351" spans="1:20">
      <c r="A351" t="s">
        <v>5291</v>
      </c>
      <c r="B351" s="15">
        <v>45383</v>
      </c>
      <c r="C351" s="15">
        <v>45292</v>
      </c>
      <c r="D351" s="15">
        <v>45383</v>
      </c>
      <c r="E351">
        <v>0</v>
      </c>
      <c r="F351">
        <v>0</v>
      </c>
      <c r="G351">
        <v>1</v>
      </c>
      <c r="H351">
        <v>1</v>
      </c>
      <c r="N351" t="s">
        <v>5810</v>
      </c>
      <c r="O351" t="s">
        <v>5811</v>
      </c>
      <c r="P351" t="s">
        <v>5812</v>
      </c>
      <c r="Q351" t="s">
        <v>364</v>
      </c>
      <c r="R351" t="s">
        <v>5813</v>
      </c>
      <c r="T351" t="s">
        <v>5814</v>
      </c>
    </row>
    <row r="352" spans="1:20">
      <c r="A352" t="s">
        <v>6010</v>
      </c>
      <c r="B352" s="15">
        <v>45383</v>
      </c>
      <c r="C352" s="15">
        <v>45292</v>
      </c>
      <c r="D352" s="15">
        <v>45383</v>
      </c>
      <c r="E352">
        <v>1</v>
      </c>
      <c r="F352">
        <v>0</v>
      </c>
      <c r="G352">
        <v>0</v>
      </c>
      <c r="H352">
        <v>1</v>
      </c>
      <c r="N352" t="s">
        <v>5815</v>
      </c>
      <c r="O352" t="s">
        <v>5816</v>
      </c>
      <c r="P352" t="s">
        <v>5817</v>
      </c>
      <c r="Q352" t="s">
        <v>5818</v>
      </c>
      <c r="R352" t="s">
        <v>5819</v>
      </c>
      <c r="T352" t="s">
        <v>417</v>
      </c>
    </row>
    <row r="353" spans="1:20">
      <c r="A353" t="s">
        <v>254</v>
      </c>
      <c r="B353" s="15">
        <v>45383</v>
      </c>
      <c r="C353" s="15">
        <v>45292</v>
      </c>
      <c r="D353" s="15">
        <v>45383</v>
      </c>
      <c r="E353">
        <v>1</v>
      </c>
      <c r="F353">
        <v>0</v>
      </c>
      <c r="G353">
        <v>0</v>
      </c>
      <c r="H353">
        <v>1</v>
      </c>
      <c r="N353" t="s">
        <v>5820</v>
      </c>
      <c r="O353" t="s">
        <v>5821</v>
      </c>
      <c r="P353" t="s">
        <v>5822</v>
      </c>
      <c r="Q353" t="s">
        <v>5823</v>
      </c>
      <c r="R353" t="s">
        <v>5824</v>
      </c>
      <c r="T353" t="s">
        <v>5825</v>
      </c>
    </row>
    <row r="354" spans="1:20">
      <c r="A354" t="s">
        <v>6424</v>
      </c>
      <c r="B354" s="15">
        <v>45383</v>
      </c>
      <c r="C354" s="15">
        <v>45292</v>
      </c>
      <c r="D354" s="15">
        <v>45383</v>
      </c>
      <c r="E354">
        <v>1</v>
      </c>
      <c r="F354">
        <v>0</v>
      </c>
      <c r="G354">
        <v>0</v>
      </c>
      <c r="H354">
        <v>1</v>
      </c>
      <c r="N354" t="s">
        <v>5826</v>
      </c>
      <c r="O354" t="s">
        <v>5827</v>
      </c>
      <c r="P354" t="s">
        <v>5828</v>
      </c>
      <c r="Q354" t="s">
        <v>5829</v>
      </c>
      <c r="R354" t="s">
        <v>5830</v>
      </c>
      <c r="T354" t="s">
        <v>172</v>
      </c>
    </row>
    <row r="355" spans="1:20">
      <c r="A355" t="s">
        <v>4917</v>
      </c>
      <c r="B355" s="15">
        <v>45383</v>
      </c>
      <c r="C355" s="15">
        <v>45292</v>
      </c>
      <c r="D355" s="15">
        <v>45383</v>
      </c>
      <c r="E355">
        <v>0</v>
      </c>
      <c r="F355">
        <v>0</v>
      </c>
      <c r="G355">
        <v>1</v>
      </c>
      <c r="H355">
        <v>1</v>
      </c>
      <c r="N355" t="s">
        <v>5831</v>
      </c>
      <c r="O355" t="s">
        <v>5832</v>
      </c>
      <c r="P355" t="s">
        <v>5833</v>
      </c>
      <c r="Q355" t="s">
        <v>5834</v>
      </c>
      <c r="R355" t="s">
        <v>5835</v>
      </c>
      <c r="T355" t="s">
        <v>5836</v>
      </c>
    </row>
    <row r="356" spans="1:20">
      <c r="A356" t="s">
        <v>4167</v>
      </c>
      <c r="B356" s="15">
        <v>45383</v>
      </c>
      <c r="C356" s="15">
        <v>45292</v>
      </c>
      <c r="D356" s="15">
        <v>45383</v>
      </c>
      <c r="E356">
        <v>0</v>
      </c>
      <c r="F356">
        <v>0</v>
      </c>
      <c r="G356">
        <v>1</v>
      </c>
      <c r="H356">
        <v>1</v>
      </c>
      <c r="N356" t="s">
        <v>5837</v>
      </c>
      <c r="O356" t="s">
        <v>5838</v>
      </c>
      <c r="P356" t="s">
        <v>5839</v>
      </c>
      <c r="Q356" t="s">
        <v>5840</v>
      </c>
      <c r="R356" t="s">
        <v>5841</v>
      </c>
      <c r="T356" t="s">
        <v>5842</v>
      </c>
    </row>
    <row r="357" spans="1:20">
      <c r="A357" t="s">
        <v>6500</v>
      </c>
      <c r="B357" s="15">
        <v>45383</v>
      </c>
      <c r="C357" s="15">
        <v>45292</v>
      </c>
      <c r="D357" s="15">
        <v>45383</v>
      </c>
      <c r="E357">
        <v>1</v>
      </c>
      <c r="F357">
        <v>0</v>
      </c>
      <c r="G357">
        <v>0</v>
      </c>
      <c r="H357">
        <v>1</v>
      </c>
      <c r="N357" t="s">
        <v>5843</v>
      </c>
      <c r="O357" t="s">
        <v>5844</v>
      </c>
      <c r="P357" t="s">
        <v>5845</v>
      </c>
      <c r="Q357" t="s">
        <v>5846</v>
      </c>
      <c r="R357" t="s">
        <v>5847</v>
      </c>
      <c r="T357" t="s">
        <v>1926</v>
      </c>
    </row>
    <row r="358" spans="1:20">
      <c r="A358" t="s">
        <v>5762</v>
      </c>
      <c r="B358" s="15">
        <v>45383</v>
      </c>
      <c r="C358" s="15">
        <v>45292</v>
      </c>
      <c r="D358" s="15">
        <v>45383</v>
      </c>
      <c r="E358">
        <v>0</v>
      </c>
      <c r="F358">
        <v>0</v>
      </c>
      <c r="G358">
        <v>1</v>
      </c>
      <c r="H358">
        <v>1</v>
      </c>
      <c r="N358" t="s">
        <v>5848</v>
      </c>
      <c r="O358" t="s">
        <v>469</v>
      </c>
      <c r="P358" t="s">
        <v>5849</v>
      </c>
      <c r="Q358" t="s">
        <v>5850</v>
      </c>
      <c r="R358" t="s">
        <v>5851</v>
      </c>
      <c r="T358" t="s">
        <v>5852</v>
      </c>
    </row>
    <row r="359" spans="1:20">
      <c r="A359" t="s">
        <v>5058</v>
      </c>
      <c r="B359" s="15">
        <v>45383</v>
      </c>
      <c r="C359" s="15">
        <v>45292</v>
      </c>
      <c r="D359" s="15">
        <v>45383</v>
      </c>
      <c r="E359">
        <v>1</v>
      </c>
      <c r="F359">
        <v>0</v>
      </c>
      <c r="G359">
        <v>0</v>
      </c>
      <c r="H359">
        <v>1</v>
      </c>
      <c r="N359" t="s">
        <v>5853</v>
      </c>
      <c r="O359" t="s">
        <v>5854</v>
      </c>
      <c r="P359" t="s">
        <v>5855</v>
      </c>
      <c r="Q359" t="s">
        <v>5856</v>
      </c>
      <c r="R359" t="s">
        <v>5857</v>
      </c>
      <c r="T359" t="s">
        <v>5858</v>
      </c>
    </row>
    <row r="360" spans="1:20">
      <c r="A360" t="s">
        <v>5902</v>
      </c>
      <c r="B360" s="15">
        <v>45383</v>
      </c>
      <c r="C360" s="15">
        <v>45292</v>
      </c>
      <c r="D360" s="15">
        <v>45383</v>
      </c>
      <c r="E360">
        <v>0</v>
      </c>
      <c r="F360">
        <v>0</v>
      </c>
      <c r="G360">
        <v>1</v>
      </c>
      <c r="H360">
        <v>1</v>
      </c>
      <c r="N360" t="s">
        <v>339</v>
      </c>
      <c r="O360" t="s">
        <v>5859</v>
      </c>
      <c r="P360" t="s">
        <v>5860</v>
      </c>
      <c r="Q360" t="s">
        <v>5861</v>
      </c>
      <c r="R360" t="s">
        <v>5862</v>
      </c>
      <c r="T360" t="s">
        <v>5863</v>
      </c>
    </row>
    <row r="361" spans="1:20">
      <c r="A361" t="s">
        <v>6501</v>
      </c>
      <c r="B361" s="15">
        <v>45383</v>
      </c>
      <c r="C361" s="15">
        <v>45292</v>
      </c>
      <c r="D361" s="15">
        <v>45383</v>
      </c>
      <c r="E361">
        <v>1</v>
      </c>
      <c r="F361">
        <v>0</v>
      </c>
      <c r="G361">
        <v>0</v>
      </c>
      <c r="H361">
        <v>1</v>
      </c>
      <c r="N361" t="s">
        <v>5864</v>
      </c>
      <c r="O361" t="s">
        <v>5865</v>
      </c>
      <c r="P361" t="s">
        <v>5866</v>
      </c>
      <c r="Q361" t="s">
        <v>382</v>
      </c>
      <c r="R361" t="s">
        <v>5867</v>
      </c>
      <c r="T361" t="s">
        <v>326</v>
      </c>
    </row>
    <row r="362" spans="1:20">
      <c r="A362" t="s">
        <v>252</v>
      </c>
      <c r="B362" s="15">
        <v>45383</v>
      </c>
      <c r="C362" s="15">
        <v>45292</v>
      </c>
      <c r="D362" s="15">
        <v>45383</v>
      </c>
      <c r="E362">
        <v>1</v>
      </c>
      <c r="F362">
        <v>0</v>
      </c>
      <c r="G362">
        <v>0</v>
      </c>
      <c r="H362">
        <v>1</v>
      </c>
      <c r="N362" t="s">
        <v>5868</v>
      </c>
      <c r="O362" t="s">
        <v>5869</v>
      </c>
      <c r="P362" t="s">
        <v>5870</v>
      </c>
      <c r="Q362" t="s">
        <v>5871</v>
      </c>
      <c r="R362" t="s">
        <v>5872</v>
      </c>
      <c r="T362" t="s">
        <v>5873</v>
      </c>
    </row>
    <row r="363" spans="1:20">
      <c r="A363" t="s">
        <v>6502</v>
      </c>
      <c r="B363" s="15">
        <v>45383</v>
      </c>
      <c r="C363" s="15">
        <v>45292</v>
      </c>
      <c r="D363" s="15">
        <v>45383</v>
      </c>
      <c r="E363">
        <v>0</v>
      </c>
      <c r="F363">
        <v>0</v>
      </c>
      <c r="G363">
        <v>1</v>
      </c>
      <c r="H363">
        <v>1</v>
      </c>
      <c r="N363" t="s">
        <v>5874</v>
      </c>
      <c r="O363" t="s">
        <v>5875</v>
      </c>
      <c r="P363" t="s">
        <v>5876</v>
      </c>
      <c r="Q363" t="s">
        <v>5877</v>
      </c>
      <c r="R363" t="s">
        <v>5878</v>
      </c>
      <c r="T363" t="s">
        <v>5879</v>
      </c>
    </row>
    <row r="364" spans="1:20">
      <c r="A364" t="s">
        <v>4490</v>
      </c>
      <c r="B364" s="15">
        <v>45383</v>
      </c>
      <c r="C364" s="15">
        <v>45292</v>
      </c>
      <c r="D364" s="15">
        <v>45383</v>
      </c>
      <c r="E364">
        <v>1</v>
      </c>
      <c r="F364">
        <v>0</v>
      </c>
      <c r="G364">
        <v>0</v>
      </c>
      <c r="H364">
        <v>1</v>
      </c>
      <c r="N364" t="s">
        <v>5880</v>
      </c>
      <c r="O364" t="s">
        <v>5881</v>
      </c>
      <c r="P364" t="s">
        <v>5882</v>
      </c>
      <c r="Q364" t="s">
        <v>5883</v>
      </c>
      <c r="R364" t="s">
        <v>5884</v>
      </c>
      <c r="T364" t="s">
        <v>259</v>
      </c>
    </row>
    <row r="365" spans="1:20">
      <c r="A365" t="s">
        <v>6503</v>
      </c>
      <c r="B365" s="15">
        <v>45383</v>
      </c>
      <c r="C365" s="15">
        <v>45292</v>
      </c>
      <c r="D365" s="15">
        <v>45383</v>
      </c>
      <c r="E365">
        <v>0</v>
      </c>
      <c r="F365">
        <v>0</v>
      </c>
      <c r="G365">
        <v>1</v>
      </c>
      <c r="H365">
        <v>1</v>
      </c>
      <c r="N365" t="s">
        <v>5885</v>
      </c>
      <c r="O365" t="s">
        <v>5886</v>
      </c>
      <c r="P365" t="s">
        <v>5887</v>
      </c>
      <c r="Q365" t="s">
        <v>5888</v>
      </c>
      <c r="R365" t="s">
        <v>5889</v>
      </c>
      <c r="T365" t="s">
        <v>5890</v>
      </c>
    </row>
    <row r="366" spans="1:20">
      <c r="A366" t="s">
        <v>6504</v>
      </c>
      <c r="B366" s="15">
        <v>45383</v>
      </c>
      <c r="C366" s="15">
        <v>45292</v>
      </c>
      <c r="D366" s="15">
        <v>45383</v>
      </c>
      <c r="E366">
        <v>1</v>
      </c>
      <c r="F366">
        <v>0</v>
      </c>
      <c r="G366">
        <v>0</v>
      </c>
      <c r="H366">
        <v>1</v>
      </c>
      <c r="N366" t="s">
        <v>5891</v>
      </c>
      <c r="O366" t="s">
        <v>5892</v>
      </c>
      <c r="P366" t="s">
        <v>5893</v>
      </c>
      <c r="Q366" t="s">
        <v>5894</v>
      </c>
      <c r="R366" t="s">
        <v>5895</v>
      </c>
      <c r="T366" t="s">
        <v>279</v>
      </c>
    </row>
    <row r="367" spans="1:20">
      <c r="A367" t="s">
        <v>6505</v>
      </c>
      <c r="B367" s="15">
        <v>45383</v>
      </c>
      <c r="C367" s="15">
        <v>45292</v>
      </c>
      <c r="D367" s="15">
        <v>45383</v>
      </c>
      <c r="E367">
        <v>0</v>
      </c>
      <c r="F367">
        <v>0</v>
      </c>
      <c r="G367">
        <v>1</v>
      </c>
      <c r="H367">
        <v>1</v>
      </c>
      <c r="N367" t="s">
        <v>5896</v>
      </c>
      <c r="O367" t="s">
        <v>455</v>
      </c>
      <c r="P367" t="s">
        <v>497</v>
      </c>
      <c r="Q367" t="s">
        <v>5897</v>
      </c>
      <c r="R367" t="s">
        <v>5898</v>
      </c>
      <c r="T367" t="s">
        <v>253</v>
      </c>
    </row>
    <row r="368" spans="1:20">
      <c r="A368" t="s">
        <v>5161</v>
      </c>
      <c r="B368" s="15">
        <v>45383</v>
      </c>
      <c r="C368" s="15">
        <v>45292</v>
      </c>
      <c r="D368" s="15">
        <v>45383</v>
      </c>
      <c r="E368">
        <v>0</v>
      </c>
      <c r="F368">
        <v>1</v>
      </c>
      <c r="G368">
        <v>0</v>
      </c>
      <c r="H368">
        <v>1</v>
      </c>
      <c r="N368" t="s">
        <v>5899</v>
      </c>
      <c r="O368" t="s">
        <v>5900</v>
      </c>
      <c r="P368" t="s">
        <v>5901</v>
      </c>
      <c r="Q368" t="s">
        <v>5902</v>
      </c>
      <c r="R368" t="s">
        <v>5903</v>
      </c>
      <c r="T368" t="s">
        <v>5904</v>
      </c>
    </row>
    <row r="369" spans="1:20">
      <c r="A369" t="s">
        <v>273</v>
      </c>
      <c r="B369" s="15">
        <v>45383</v>
      </c>
      <c r="C369" s="15">
        <v>45292</v>
      </c>
      <c r="D369" s="15">
        <v>45383</v>
      </c>
      <c r="E369">
        <v>1</v>
      </c>
      <c r="F369">
        <v>0</v>
      </c>
      <c r="G369">
        <v>0</v>
      </c>
      <c r="H369">
        <v>1</v>
      </c>
      <c r="N369" t="s">
        <v>5905</v>
      </c>
      <c r="O369" t="s">
        <v>5906</v>
      </c>
      <c r="P369" t="s">
        <v>5907</v>
      </c>
      <c r="Q369" t="s">
        <v>5908</v>
      </c>
      <c r="R369" t="s">
        <v>5909</v>
      </c>
      <c r="T369" t="s">
        <v>5910</v>
      </c>
    </row>
    <row r="370" spans="1:20">
      <c r="A370" t="s">
        <v>6506</v>
      </c>
      <c r="B370" s="15">
        <v>45383</v>
      </c>
      <c r="C370" s="15">
        <v>45292</v>
      </c>
      <c r="D370" s="15">
        <v>45383</v>
      </c>
      <c r="E370">
        <v>0</v>
      </c>
      <c r="F370">
        <v>0</v>
      </c>
      <c r="G370">
        <v>1</v>
      </c>
      <c r="H370">
        <v>1</v>
      </c>
      <c r="N370" t="s">
        <v>5911</v>
      </c>
      <c r="O370" t="s">
        <v>5912</v>
      </c>
      <c r="P370" t="s">
        <v>5913</v>
      </c>
      <c r="Q370" t="s">
        <v>403</v>
      </c>
      <c r="R370" t="s">
        <v>5914</v>
      </c>
      <c r="T370" t="s">
        <v>5915</v>
      </c>
    </row>
    <row r="371" spans="1:20">
      <c r="A371" t="s">
        <v>5503</v>
      </c>
      <c r="B371" s="15">
        <v>45383</v>
      </c>
      <c r="C371" s="15">
        <v>45292</v>
      </c>
      <c r="D371" s="15">
        <v>45383</v>
      </c>
      <c r="E371">
        <v>0</v>
      </c>
      <c r="F371">
        <v>0</v>
      </c>
      <c r="G371">
        <v>1</v>
      </c>
      <c r="H371">
        <v>1</v>
      </c>
      <c r="N371" t="s">
        <v>439</v>
      </c>
      <c r="O371" t="s">
        <v>5916</v>
      </c>
      <c r="P371" t="s">
        <v>5917</v>
      </c>
      <c r="Q371" t="s">
        <v>5918</v>
      </c>
      <c r="R371" t="s">
        <v>5919</v>
      </c>
      <c r="T371" t="s">
        <v>5920</v>
      </c>
    </row>
    <row r="372" spans="1:20">
      <c r="A372" t="s">
        <v>4690</v>
      </c>
      <c r="B372" s="15">
        <v>45383</v>
      </c>
      <c r="C372" s="15">
        <v>45292</v>
      </c>
      <c r="D372" s="15">
        <v>45383</v>
      </c>
      <c r="E372">
        <v>1</v>
      </c>
      <c r="F372">
        <v>0</v>
      </c>
      <c r="G372">
        <v>0</v>
      </c>
      <c r="H372">
        <v>1</v>
      </c>
      <c r="N372" t="s">
        <v>5921</v>
      </c>
      <c r="O372" t="s">
        <v>5922</v>
      </c>
      <c r="P372" t="s">
        <v>5923</v>
      </c>
      <c r="Q372" t="s">
        <v>5924</v>
      </c>
      <c r="R372" t="s">
        <v>5925</v>
      </c>
      <c r="T372" t="s">
        <v>5926</v>
      </c>
    </row>
    <row r="373" spans="1:20">
      <c r="A373" t="s">
        <v>6507</v>
      </c>
      <c r="B373" s="15">
        <v>45383</v>
      </c>
      <c r="C373" s="15">
        <v>45292</v>
      </c>
      <c r="D373" s="15">
        <v>45383</v>
      </c>
      <c r="E373">
        <v>1</v>
      </c>
      <c r="F373">
        <v>0</v>
      </c>
      <c r="G373">
        <v>0</v>
      </c>
      <c r="H373">
        <v>1</v>
      </c>
      <c r="N373" t="s">
        <v>5927</v>
      </c>
      <c r="O373" t="s">
        <v>5928</v>
      </c>
      <c r="P373" t="s">
        <v>5929</v>
      </c>
      <c r="Q373" t="s">
        <v>5930</v>
      </c>
      <c r="R373" t="s">
        <v>5931</v>
      </c>
      <c r="T373" t="s">
        <v>5932</v>
      </c>
    </row>
    <row r="374" spans="1:20">
      <c r="A374" t="s">
        <v>4568</v>
      </c>
      <c r="B374" s="15">
        <v>45383</v>
      </c>
      <c r="C374" s="15">
        <v>45292</v>
      </c>
      <c r="D374" s="15">
        <v>45383</v>
      </c>
      <c r="E374">
        <v>0</v>
      </c>
      <c r="F374">
        <v>1</v>
      </c>
      <c r="G374">
        <v>0</v>
      </c>
      <c r="H374">
        <v>1</v>
      </c>
      <c r="N374" t="s">
        <v>446</v>
      </c>
      <c r="O374" t="s">
        <v>5933</v>
      </c>
      <c r="P374" t="s">
        <v>5934</v>
      </c>
      <c r="Q374" t="s">
        <v>5935</v>
      </c>
      <c r="R374" t="s">
        <v>5936</v>
      </c>
      <c r="T374" t="s">
        <v>5937</v>
      </c>
    </row>
    <row r="375" spans="1:20">
      <c r="A375" t="s">
        <v>5144</v>
      </c>
      <c r="B375" s="15">
        <v>45383</v>
      </c>
      <c r="C375" s="15">
        <v>45292</v>
      </c>
      <c r="D375" s="15">
        <v>45383</v>
      </c>
      <c r="E375">
        <v>1</v>
      </c>
      <c r="F375">
        <v>0</v>
      </c>
      <c r="G375">
        <v>0</v>
      </c>
      <c r="H375">
        <v>1</v>
      </c>
      <c r="N375" t="s">
        <v>274</v>
      </c>
      <c r="O375" t="s">
        <v>5938</v>
      </c>
      <c r="P375" t="s">
        <v>5939</v>
      </c>
      <c r="Q375" t="s">
        <v>5940</v>
      </c>
      <c r="R375" t="s">
        <v>5941</v>
      </c>
      <c r="T375" t="s">
        <v>5942</v>
      </c>
    </row>
    <row r="376" spans="1:20">
      <c r="A376" t="s">
        <v>5811</v>
      </c>
      <c r="B376" s="15">
        <v>45383</v>
      </c>
      <c r="C376" s="15">
        <v>45292</v>
      </c>
      <c r="D376" s="15">
        <v>45383</v>
      </c>
      <c r="E376">
        <v>1</v>
      </c>
      <c r="F376">
        <v>0</v>
      </c>
      <c r="G376">
        <v>0</v>
      </c>
      <c r="H376">
        <v>1</v>
      </c>
      <c r="N376" t="s">
        <v>5943</v>
      </c>
      <c r="O376" t="s">
        <v>5944</v>
      </c>
      <c r="P376" t="s">
        <v>5945</v>
      </c>
      <c r="Q376" t="s">
        <v>5946</v>
      </c>
      <c r="R376" t="s">
        <v>5947</v>
      </c>
      <c r="T376" t="s">
        <v>5948</v>
      </c>
    </row>
    <row r="377" spans="1:20">
      <c r="A377" t="s">
        <v>4648</v>
      </c>
      <c r="B377" s="15">
        <v>45383</v>
      </c>
      <c r="C377" s="15">
        <v>45292</v>
      </c>
      <c r="D377" s="15">
        <v>45383</v>
      </c>
      <c r="E377">
        <v>1</v>
      </c>
      <c r="F377">
        <v>0</v>
      </c>
      <c r="G377">
        <v>0</v>
      </c>
      <c r="H377">
        <v>1</v>
      </c>
      <c r="N377" t="s">
        <v>5949</v>
      </c>
      <c r="O377" t="s">
        <v>5950</v>
      </c>
      <c r="P377" t="s">
        <v>5951</v>
      </c>
      <c r="Q377" t="s">
        <v>5952</v>
      </c>
      <c r="R377" t="s">
        <v>5953</v>
      </c>
      <c r="T377" t="s">
        <v>5954</v>
      </c>
    </row>
    <row r="378" spans="1:20">
      <c r="A378" t="s">
        <v>264</v>
      </c>
      <c r="B378" s="15">
        <v>45383</v>
      </c>
      <c r="C378" s="15">
        <v>45292</v>
      </c>
      <c r="D378" s="15">
        <v>45383</v>
      </c>
      <c r="E378">
        <v>1</v>
      </c>
      <c r="F378">
        <v>0</v>
      </c>
      <c r="G378">
        <v>0</v>
      </c>
      <c r="H378">
        <v>1</v>
      </c>
      <c r="N378" t="s">
        <v>5955</v>
      </c>
      <c r="O378" t="s">
        <v>5956</v>
      </c>
      <c r="P378" t="s">
        <v>5957</v>
      </c>
      <c r="Q378" t="s">
        <v>5958</v>
      </c>
      <c r="R378" t="s">
        <v>5959</v>
      </c>
      <c r="T378" t="s">
        <v>5960</v>
      </c>
    </row>
    <row r="379" spans="1:20">
      <c r="A379" t="s">
        <v>5828</v>
      </c>
      <c r="B379" s="15">
        <v>45383</v>
      </c>
      <c r="C379" s="15">
        <v>45292</v>
      </c>
      <c r="D379" s="15">
        <v>45383</v>
      </c>
      <c r="E379">
        <v>1</v>
      </c>
      <c r="F379">
        <v>0</v>
      </c>
      <c r="G379">
        <v>0</v>
      </c>
      <c r="H379">
        <v>1</v>
      </c>
      <c r="N379" t="s">
        <v>5961</v>
      </c>
      <c r="P379" t="s">
        <v>5962</v>
      </c>
      <c r="Q379" t="s">
        <v>5963</v>
      </c>
      <c r="R379" t="s">
        <v>5964</v>
      </c>
      <c r="T379" t="s">
        <v>5965</v>
      </c>
    </row>
    <row r="380" spans="1:20">
      <c r="A380" t="s">
        <v>6008</v>
      </c>
      <c r="B380" s="15">
        <v>45383</v>
      </c>
      <c r="C380" s="15">
        <v>45292</v>
      </c>
      <c r="D380" s="15">
        <v>45383</v>
      </c>
      <c r="E380">
        <v>1</v>
      </c>
      <c r="F380">
        <v>0</v>
      </c>
      <c r="G380">
        <v>0</v>
      </c>
      <c r="H380">
        <v>1</v>
      </c>
      <c r="N380" t="s">
        <v>340</v>
      </c>
      <c r="P380" t="s">
        <v>5966</v>
      </c>
      <c r="Q380" t="s">
        <v>5967</v>
      </c>
      <c r="R380" t="s">
        <v>5968</v>
      </c>
      <c r="T380" t="s">
        <v>431</v>
      </c>
    </row>
    <row r="381" spans="1:20">
      <c r="A381" t="s">
        <v>4093</v>
      </c>
      <c r="B381" s="15">
        <v>45383</v>
      </c>
      <c r="C381" s="15">
        <v>45292</v>
      </c>
      <c r="D381" s="15">
        <v>45383</v>
      </c>
      <c r="E381">
        <v>0</v>
      </c>
      <c r="F381">
        <v>0</v>
      </c>
      <c r="G381">
        <v>1</v>
      </c>
      <c r="H381">
        <v>1</v>
      </c>
      <c r="N381" t="s">
        <v>5969</v>
      </c>
      <c r="P381" t="s">
        <v>5970</v>
      </c>
      <c r="Q381" t="s">
        <v>5971</v>
      </c>
      <c r="R381" t="s">
        <v>5972</v>
      </c>
      <c r="T381" t="s">
        <v>5973</v>
      </c>
    </row>
    <row r="382" spans="1:20">
      <c r="A382" t="s">
        <v>5878</v>
      </c>
      <c r="B382" s="15">
        <v>45383</v>
      </c>
      <c r="C382" s="15">
        <v>45292</v>
      </c>
      <c r="D382" s="15">
        <v>45383</v>
      </c>
      <c r="E382">
        <v>0</v>
      </c>
      <c r="F382">
        <v>0</v>
      </c>
      <c r="G382">
        <v>1</v>
      </c>
      <c r="H382">
        <v>1</v>
      </c>
      <c r="N382" t="s">
        <v>5974</v>
      </c>
      <c r="P382" t="s">
        <v>5975</v>
      </c>
      <c r="Q382" t="s">
        <v>5976</v>
      </c>
      <c r="R382" t="s">
        <v>5977</v>
      </c>
      <c r="T382" t="s">
        <v>5978</v>
      </c>
    </row>
    <row r="383" spans="1:20">
      <c r="A383" t="s">
        <v>4591</v>
      </c>
      <c r="B383" s="15">
        <v>45384</v>
      </c>
      <c r="C383" s="15">
        <v>45292</v>
      </c>
      <c r="D383" s="15">
        <v>45383</v>
      </c>
      <c r="E383">
        <v>1</v>
      </c>
      <c r="F383">
        <v>0</v>
      </c>
      <c r="G383">
        <v>0</v>
      </c>
      <c r="H383">
        <v>1</v>
      </c>
      <c r="N383" t="s">
        <v>5979</v>
      </c>
      <c r="P383" t="s">
        <v>5980</v>
      </c>
      <c r="Q383" t="s">
        <v>5981</v>
      </c>
      <c r="R383" t="s">
        <v>5982</v>
      </c>
      <c r="T383" t="s">
        <v>5983</v>
      </c>
    </row>
    <row r="384" spans="1:20">
      <c r="A384" t="s">
        <v>5106</v>
      </c>
      <c r="B384" s="15">
        <v>45384</v>
      </c>
      <c r="C384" s="15">
        <v>45292</v>
      </c>
      <c r="D384" s="15">
        <v>45383</v>
      </c>
      <c r="E384">
        <v>0</v>
      </c>
      <c r="F384">
        <v>1</v>
      </c>
      <c r="G384">
        <v>0</v>
      </c>
      <c r="H384">
        <v>1</v>
      </c>
      <c r="N384" t="s">
        <v>5984</v>
      </c>
      <c r="P384" t="s">
        <v>5985</v>
      </c>
      <c r="Q384" t="s">
        <v>5986</v>
      </c>
      <c r="R384" t="s">
        <v>5987</v>
      </c>
      <c r="T384" t="s">
        <v>5988</v>
      </c>
    </row>
    <row r="385" spans="1:20">
      <c r="A385" t="s">
        <v>5667</v>
      </c>
      <c r="B385" s="15">
        <v>45384</v>
      </c>
      <c r="C385" s="15">
        <v>45292</v>
      </c>
      <c r="D385" s="15">
        <v>45383</v>
      </c>
      <c r="E385">
        <v>1</v>
      </c>
      <c r="F385">
        <v>0</v>
      </c>
      <c r="G385">
        <v>0</v>
      </c>
      <c r="H385">
        <v>1</v>
      </c>
      <c r="N385" t="s">
        <v>5989</v>
      </c>
      <c r="P385" t="s">
        <v>5990</v>
      </c>
      <c r="Q385" t="s">
        <v>243</v>
      </c>
      <c r="R385" t="s">
        <v>5991</v>
      </c>
      <c r="T385" t="s">
        <v>267</v>
      </c>
    </row>
    <row r="386" spans="1:20">
      <c r="A386" t="s">
        <v>4735</v>
      </c>
      <c r="B386" s="15">
        <v>45384</v>
      </c>
      <c r="C386" s="15">
        <v>45292</v>
      </c>
      <c r="D386" s="15">
        <v>45383</v>
      </c>
      <c r="E386">
        <v>0</v>
      </c>
      <c r="F386">
        <v>1</v>
      </c>
      <c r="G386">
        <v>0</v>
      </c>
      <c r="H386">
        <v>1</v>
      </c>
      <c r="N386" t="s">
        <v>5992</v>
      </c>
      <c r="P386" t="s">
        <v>5993</v>
      </c>
      <c r="Q386" t="s">
        <v>5994</v>
      </c>
      <c r="R386" t="s">
        <v>5995</v>
      </c>
      <c r="T386" t="s">
        <v>5996</v>
      </c>
    </row>
    <row r="387" spans="1:20">
      <c r="A387" t="s">
        <v>5345</v>
      </c>
      <c r="B387" s="15">
        <v>45384</v>
      </c>
      <c r="C387" s="15">
        <v>45292</v>
      </c>
      <c r="D387" s="15">
        <v>45383</v>
      </c>
      <c r="E387">
        <v>1</v>
      </c>
      <c r="F387">
        <v>0</v>
      </c>
      <c r="G387">
        <v>0</v>
      </c>
      <c r="H387">
        <v>1</v>
      </c>
      <c r="N387" t="s">
        <v>5997</v>
      </c>
      <c r="P387" t="s">
        <v>5998</v>
      </c>
      <c r="Q387" t="s">
        <v>5999</v>
      </c>
      <c r="R387" t="s">
        <v>6000</v>
      </c>
      <c r="T387" t="s">
        <v>6001</v>
      </c>
    </row>
    <row r="388" spans="1:20">
      <c r="A388" t="s">
        <v>4783</v>
      </c>
      <c r="B388" s="15">
        <v>45384</v>
      </c>
      <c r="C388" s="15">
        <v>45292</v>
      </c>
      <c r="D388" s="15">
        <v>45383</v>
      </c>
      <c r="E388">
        <v>1</v>
      </c>
      <c r="F388">
        <v>0</v>
      </c>
      <c r="G388">
        <v>0</v>
      </c>
      <c r="H388">
        <v>1</v>
      </c>
      <c r="N388" t="s">
        <v>6002</v>
      </c>
      <c r="P388" t="s">
        <v>6003</v>
      </c>
      <c r="Q388" t="s">
        <v>6004</v>
      </c>
      <c r="R388" t="s">
        <v>6005</v>
      </c>
      <c r="T388" t="s">
        <v>6006</v>
      </c>
    </row>
    <row r="389" spans="1:20">
      <c r="A389" t="s">
        <v>6508</v>
      </c>
      <c r="B389" s="15">
        <v>45384</v>
      </c>
      <c r="C389" s="15">
        <v>45292</v>
      </c>
      <c r="D389" s="15">
        <v>45383</v>
      </c>
      <c r="E389">
        <v>1</v>
      </c>
      <c r="F389">
        <v>0</v>
      </c>
      <c r="G389">
        <v>0</v>
      </c>
      <c r="H389">
        <v>1</v>
      </c>
      <c r="N389" t="s">
        <v>504</v>
      </c>
      <c r="P389" t="s">
        <v>6007</v>
      </c>
      <c r="Q389" t="s">
        <v>6008</v>
      </c>
      <c r="R389" t="s">
        <v>6009</v>
      </c>
      <c r="T389" t="s">
        <v>6010</v>
      </c>
    </row>
    <row r="390" spans="1:20">
      <c r="A390" t="s">
        <v>6139</v>
      </c>
      <c r="B390" s="15">
        <v>45384</v>
      </c>
      <c r="C390" s="15">
        <v>45292</v>
      </c>
      <c r="D390" s="15">
        <v>45383</v>
      </c>
      <c r="E390">
        <v>1</v>
      </c>
      <c r="F390">
        <v>0</v>
      </c>
      <c r="G390">
        <v>0</v>
      </c>
      <c r="H390">
        <v>1</v>
      </c>
      <c r="N390" t="s">
        <v>6011</v>
      </c>
      <c r="P390" t="s">
        <v>6012</v>
      </c>
      <c r="Q390" t="s">
        <v>6013</v>
      </c>
      <c r="R390" t="s">
        <v>6014</v>
      </c>
    </row>
    <row r="391" spans="1:20">
      <c r="A391" t="s">
        <v>239</v>
      </c>
      <c r="B391" s="15">
        <v>45384</v>
      </c>
      <c r="C391" s="15">
        <v>45292</v>
      </c>
      <c r="D391" s="15">
        <v>45383</v>
      </c>
      <c r="E391">
        <v>0</v>
      </c>
      <c r="F391">
        <v>0</v>
      </c>
      <c r="G391">
        <v>1</v>
      </c>
      <c r="H391">
        <v>1</v>
      </c>
      <c r="N391" t="s">
        <v>6015</v>
      </c>
      <c r="P391" t="s">
        <v>6016</v>
      </c>
      <c r="Q391" t="s">
        <v>6017</v>
      </c>
      <c r="R391" t="s">
        <v>6018</v>
      </c>
    </row>
    <row r="392" spans="1:20">
      <c r="A392" t="s">
        <v>5867</v>
      </c>
      <c r="B392" s="15">
        <v>45384</v>
      </c>
      <c r="C392" s="15">
        <v>45292</v>
      </c>
      <c r="D392" s="15">
        <v>45383</v>
      </c>
      <c r="E392">
        <v>0</v>
      </c>
      <c r="F392">
        <v>1</v>
      </c>
      <c r="G392">
        <v>0</v>
      </c>
      <c r="H392">
        <v>1</v>
      </c>
      <c r="N392" t="s">
        <v>6019</v>
      </c>
      <c r="P392" t="s">
        <v>6020</v>
      </c>
      <c r="Q392" t="s">
        <v>6021</v>
      </c>
      <c r="R392" t="s">
        <v>6022</v>
      </c>
    </row>
    <row r="393" spans="1:20">
      <c r="A393" t="s">
        <v>6509</v>
      </c>
      <c r="B393" s="15">
        <v>45384</v>
      </c>
      <c r="C393" s="15">
        <v>45292</v>
      </c>
      <c r="D393" s="15">
        <v>45383</v>
      </c>
      <c r="E393">
        <v>0</v>
      </c>
      <c r="F393">
        <v>0</v>
      </c>
      <c r="G393">
        <v>1</v>
      </c>
      <c r="H393">
        <v>1</v>
      </c>
      <c r="N393" t="s">
        <v>6023</v>
      </c>
      <c r="P393" t="s">
        <v>6024</v>
      </c>
      <c r="Q393" t="s">
        <v>6025</v>
      </c>
      <c r="R393" t="s">
        <v>6026</v>
      </c>
    </row>
    <row r="394" spans="1:20">
      <c r="A394" t="s">
        <v>286</v>
      </c>
      <c r="B394" s="15">
        <v>45384</v>
      </c>
      <c r="C394" s="15">
        <v>45292</v>
      </c>
      <c r="D394" s="15">
        <v>45383</v>
      </c>
      <c r="E394">
        <v>0</v>
      </c>
      <c r="F394">
        <v>1</v>
      </c>
      <c r="G394">
        <v>0</v>
      </c>
      <c r="H394">
        <v>1</v>
      </c>
      <c r="N394" t="s">
        <v>410</v>
      </c>
      <c r="P394" t="s">
        <v>6027</v>
      </c>
      <c r="Q394" t="s">
        <v>6028</v>
      </c>
      <c r="R394" t="s">
        <v>6029</v>
      </c>
    </row>
    <row r="395" spans="1:20">
      <c r="A395" t="s">
        <v>4941</v>
      </c>
      <c r="B395" s="15">
        <v>45384</v>
      </c>
      <c r="C395" s="15">
        <v>45292</v>
      </c>
      <c r="D395" s="15">
        <v>45383</v>
      </c>
      <c r="E395">
        <v>0</v>
      </c>
      <c r="F395">
        <v>0</v>
      </c>
      <c r="G395">
        <v>1</v>
      </c>
      <c r="H395">
        <v>1</v>
      </c>
      <c r="N395" t="s">
        <v>6030</v>
      </c>
      <c r="P395" t="s">
        <v>6031</v>
      </c>
      <c r="Q395" t="s">
        <v>6032</v>
      </c>
      <c r="R395" t="s">
        <v>6033</v>
      </c>
    </row>
    <row r="396" spans="1:20">
      <c r="A396" t="s">
        <v>6240</v>
      </c>
      <c r="B396" s="15">
        <v>45384</v>
      </c>
      <c r="C396" s="15">
        <v>45292</v>
      </c>
      <c r="D396" s="15">
        <v>45383</v>
      </c>
      <c r="E396">
        <v>0</v>
      </c>
      <c r="F396">
        <v>0</v>
      </c>
      <c r="G396">
        <v>1</v>
      </c>
      <c r="H396">
        <v>1</v>
      </c>
      <c r="N396" t="s">
        <v>6034</v>
      </c>
      <c r="P396" t="s">
        <v>6035</v>
      </c>
      <c r="Q396" t="s">
        <v>6036</v>
      </c>
      <c r="R396" t="s">
        <v>6037</v>
      </c>
    </row>
    <row r="397" spans="1:20">
      <c r="A397" t="s">
        <v>3847</v>
      </c>
      <c r="B397" s="15">
        <v>45384</v>
      </c>
      <c r="C397" s="15">
        <v>45292</v>
      </c>
      <c r="D397" s="15">
        <v>45383</v>
      </c>
      <c r="E397">
        <v>1</v>
      </c>
      <c r="F397">
        <v>0</v>
      </c>
      <c r="G397">
        <v>0</v>
      </c>
      <c r="H397">
        <v>1</v>
      </c>
      <c r="N397" t="s">
        <v>6038</v>
      </c>
      <c r="P397" t="s">
        <v>6039</v>
      </c>
      <c r="Q397" t="s">
        <v>6040</v>
      </c>
      <c r="R397" t="s">
        <v>6041</v>
      </c>
    </row>
    <row r="398" spans="1:20">
      <c r="A398" t="s">
        <v>6043</v>
      </c>
      <c r="B398" s="15">
        <v>45384</v>
      </c>
      <c r="C398" s="15">
        <v>45292</v>
      </c>
      <c r="D398" s="15">
        <v>45383</v>
      </c>
      <c r="E398">
        <v>0</v>
      </c>
      <c r="F398">
        <v>0</v>
      </c>
      <c r="G398">
        <v>1</v>
      </c>
      <c r="H398">
        <v>1</v>
      </c>
      <c r="N398" t="s">
        <v>6042</v>
      </c>
      <c r="P398" t="s">
        <v>6043</v>
      </c>
      <c r="Q398" t="s">
        <v>6044</v>
      </c>
      <c r="R398" t="s">
        <v>6045</v>
      </c>
    </row>
    <row r="399" spans="1:20">
      <c r="A399" t="s">
        <v>3792</v>
      </c>
      <c r="B399" s="15">
        <v>45384</v>
      </c>
      <c r="C399" s="15">
        <v>45292</v>
      </c>
      <c r="D399" s="15">
        <v>45383</v>
      </c>
      <c r="E399">
        <v>1</v>
      </c>
      <c r="F399">
        <v>0</v>
      </c>
      <c r="G399">
        <v>0</v>
      </c>
      <c r="H399">
        <v>1</v>
      </c>
      <c r="N399" t="s">
        <v>6046</v>
      </c>
      <c r="Q399" t="s">
        <v>6047</v>
      </c>
      <c r="R399" t="s">
        <v>6048</v>
      </c>
    </row>
    <row r="400" spans="1:20">
      <c r="A400" t="s">
        <v>6010</v>
      </c>
      <c r="B400" s="15">
        <v>45384</v>
      </c>
      <c r="C400" s="15">
        <v>45292</v>
      </c>
      <c r="D400" s="15">
        <v>45383</v>
      </c>
      <c r="E400">
        <v>0</v>
      </c>
      <c r="F400">
        <v>0</v>
      </c>
      <c r="G400">
        <v>1</v>
      </c>
      <c r="H400">
        <v>1</v>
      </c>
      <c r="N400" t="s">
        <v>520</v>
      </c>
      <c r="Q400" t="s">
        <v>399</v>
      </c>
      <c r="R400" t="s">
        <v>2855</v>
      </c>
    </row>
    <row r="401" spans="1:18">
      <c r="A401" t="s">
        <v>6510</v>
      </c>
      <c r="B401" s="15">
        <v>45384</v>
      </c>
      <c r="C401" s="15">
        <v>45292</v>
      </c>
      <c r="D401" s="15">
        <v>45383</v>
      </c>
      <c r="E401">
        <v>1</v>
      </c>
      <c r="F401">
        <v>0</v>
      </c>
      <c r="G401">
        <v>0</v>
      </c>
      <c r="H401">
        <v>1</v>
      </c>
      <c r="N401" t="s">
        <v>6049</v>
      </c>
      <c r="Q401" t="s">
        <v>451</v>
      </c>
      <c r="R401" t="s">
        <v>6050</v>
      </c>
    </row>
    <row r="402" spans="1:18">
      <c r="A402" t="s">
        <v>238</v>
      </c>
      <c r="B402" s="15">
        <v>45384</v>
      </c>
      <c r="C402" s="15">
        <v>45292</v>
      </c>
      <c r="D402" s="15">
        <v>45383</v>
      </c>
      <c r="E402">
        <v>0</v>
      </c>
      <c r="F402">
        <v>0</v>
      </c>
      <c r="G402">
        <v>1</v>
      </c>
      <c r="H402">
        <v>1</v>
      </c>
      <c r="N402" t="s">
        <v>6051</v>
      </c>
      <c r="Q402" t="s">
        <v>6052</v>
      </c>
      <c r="R402" t="s">
        <v>6053</v>
      </c>
    </row>
    <row r="403" spans="1:18">
      <c r="A403" t="s">
        <v>4308</v>
      </c>
      <c r="B403" s="15">
        <v>45384</v>
      </c>
      <c r="C403" s="15">
        <v>45292</v>
      </c>
      <c r="D403" s="15">
        <v>45383</v>
      </c>
      <c r="E403">
        <v>1</v>
      </c>
      <c r="F403">
        <v>0</v>
      </c>
      <c r="G403">
        <v>0</v>
      </c>
      <c r="H403">
        <v>1</v>
      </c>
      <c r="N403" t="s">
        <v>6054</v>
      </c>
      <c r="Q403" t="s">
        <v>6055</v>
      </c>
      <c r="R403" t="s">
        <v>6056</v>
      </c>
    </row>
    <row r="404" spans="1:18">
      <c r="A404" t="s">
        <v>4516</v>
      </c>
      <c r="B404" s="15">
        <v>45384</v>
      </c>
      <c r="C404" s="15">
        <v>45292</v>
      </c>
      <c r="D404" s="15">
        <v>45383</v>
      </c>
      <c r="E404">
        <v>1</v>
      </c>
      <c r="F404">
        <v>0</v>
      </c>
      <c r="G404">
        <v>0</v>
      </c>
      <c r="H404">
        <v>1</v>
      </c>
      <c r="N404" t="s">
        <v>6057</v>
      </c>
      <c r="Q404" t="s">
        <v>6058</v>
      </c>
      <c r="R404" t="s">
        <v>6059</v>
      </c>
    </row>
    <row r="405" spans="1:18">
      <c r="A405" t="s">
        <v>5271</v>
      </c>
      <c r="B405" s="15">
        <v>45384</v>
      </c>
      <c r="C405" s="15">
        <v>45292</v>
      </c>
      <c r="D405" s="15">
        <v>45383</v>
      </c>
      <c r="E405">
        <v>0</v>
      </c>
      <c r="F405">
        <v>0</v>
      </c>
      <c r="G405">
        <v>1</v>
      </c>
      <c r="H405">
        <v>1</v>
      </c>
      <c r="N405" t="s">
        <v>6060</v>
      </c>
      <c r="Q405" t="s">
        <v>6061</v>
      </c>
      <c r="R405" t="s">
        <v>6062</v>
      </c>
    </row>
    <row r="406" spans="1:18">
      <c r="A406" t="s">
        <v>4475</v>
      </c>
      <c r="B406" s="15">
        <v>45384</v>
      </c>
      <c r="C406" s="15">
        <v>45292</v>
      </c>
      <c r="D406" s="15">
        <v>45383</v>
      </c>
      <c r="E406">
        <v>1</v>
      </c>
      <c r="F406">
        <v>0</v>
      </c>
      <c r="G406">
        <v>0</v>
      </c>
      <c r="H406">
        <v>1</v>
      </c>
      <c r="N406" t="s">
        <v>6063</v>
      </c>
      <c r="Q406" t="s">
        <v>6064</v>
      </c>
      <c r="R406" t="s">
        <v>6065</v>
      </c>
    </row>
    <row r="407" spans="1:18">
      <c r="A407" t="s">
        <v>5562</v>
      </c>
      <c r="B407" s="15">
        <v>45384</v>
      </c>
      <c r="C407" s="15">
        <v>45292</v>
      </c>
      <c r="D407" s="15">
        <v>45383</v>
      </c>
      <c r="E407">
        <v>3</v>
      </c>
      <c r="F407">
        <v>0</v>
      </c>
      <c r="G407">
        <v>2</v>
      </c>
      <c r="H407">
        <v>5</v>
      </c>
      <c r="N407" t="s">
        <v>6066</v>
      </c>
      <c r="Q407" t="s">
        <v>6067</v>
      </c>
      <c r="R407" t="s">
        <v>6068</v>
      </c>
    </row>
    <row r="408" spans="1:18">
      <c r="A408" t="s">
        <v>5740</v>
      </c>
      <c r="B408" s="15">
        <v>45384</v>
      </c>
      <c r="C408" s="15">
        <v>45292</v>
      </c>
      <c r="D408" s="15">
        <v>45383</v>
      </c>
      <c r="E408">
        <v>1</v>
      </c>
      <c r="F408">
        <v>0</v>
      </c>
      <c r="G408">
        <v>0</v>
      </c>
      <c r="H408">
        <v>1</v>
      </c>
      <c r="N408" t="s">
        <v>6069</v>
      </c>
      <c r="Q408" t="s">
        <v>6070</v>
      </c>
      <c r="R408" t="s">
        <v>6071</v>
      </c>
    </row>
    <row r="409" spans="1:18">
      <c r="A409" t="s">
        <v>6511</v>
      </c>
      <c r="B409" s="15">
        <v>45384</v>
      </c>
      <c r="C409" s="15">
        <v>45292</v>
      </c>
      <c r="D409" s="15">
        <v>45383</v>
      </c>
      <c r="E409">
        <v>1</v>
      </c>
      <c r="F409">
        <v>0</v>
      </c>
      <c r="G409">
        <v>0</v>
      </c>
      <c r="H409">
        <v>1</v>
      </c>
      <c r="N409" t="s">
        <v>6072</v>
      </c>
      <c r="Q409" t="s">
        <v>6073</v>
      </c>
      <c r="R409" t="s">
        <v>6074</v>
      </c>
    </row>
    <row r="410" spans="1:18">
      <c r="A410" t="s">
        <v>5469</v>
      </c>
      <c r="B410" s="15">
        <v>45384</v>
      </c>
      <c r="C410" s="15">
        <v>45292</v>
      </c>
      <c r="D410" s="15">
        <v>45383</v>
      </c>
      <c r="E410">
        <v>1</v>
      </c>
      <c r="F410">
        <v>0</v>
      </c>
      <c r="G410">
        <v>0</v>
      </c>
      <c r="H410">
        <v>1</v>
      </c>
      <c r="N410" t="s">
        <v>6075</v>
      </c>
      <c r="Q410" t="s">
        <v>6076</v>
      </c>
      <c r="R410" t="s">
        <v>6077</v>
      </c>
    </row>
    <row r="411" spans="1:18">
      <c r="A411" t="s">
        <v>4088</v>
      </c>
      <c r="B411" s="15">
        <v>45384</v>
      </c>
      <c r="C411" s="15">
        <v>45292</v>
      </c>
      <c r="D411" s="15">
        <v>45383</v>
      </c>
      <c r="E411">
        <v>0</v>
      </c>
      <c r="F411">
        <v>0</v>
      </c>
      <c r="G411">
        <v>1</v>
      </c>
      <c r="H411">
        <v>1</v>
      </c>
      <c r="N411" t="s">
        <v>6078</v>
      </c>
      <c r="Q411" t="s">
        <v>6079</v>
      </c>
      <c r="R411" t="s">
        <v>6080</v>
      </c>
    </row>
    <row r="412" spans="1:18">
      <c r="A412" t="s">
        <v>6512</v>
      </c>
      <c r="B412" s="15">
        <v>45384</v>
      </c>
      <c r="C412" s="15">
        <v>45292</v>
      </c>
      <c r="D412" s="15">
        <v>45383</v>
      </c>
      <c r="E412">
        <v>0</v>
      </c>
      <c r="F412">
        <v>0</v>
      </c>
      <c r="G412">
        <v>1</v>
      </c>
      <c r="H412">
        <v>1</v>
      </c>
      <c r="N412" t="s">
        <v>6081</v>
      </c>
      <c r="Q412" t="s">
        <v>6082</v>
      </c>
      <c r="R412" t="s">
        <v>6083</v>
      </c>
    </row>
    <row r="413" spans="1:18">
      <c r="A413" t="s">
        <v>6513</v>
      </c>
      <c r="B413" s="15">
        <v>45384</v>
      </c>
      <c r="C413" s="15">
        <v>45292</v>
      </c>
      <c r="D413" s="15">
        <v>45383</v>
      </c>
      <c r="E413">
        <v>1</v>
      </c>
      <c r="F413">
        <v>0</v>
      </c>
      <c r="G413">
        <v>0</v>
      </c>
      <c r="H413">
        <v>1</v>
      </c>
      <c r="N413" t="s">
        <v>6084</v>
      </c>
      <c r="Q413" t="s">
        <v>6085</v>
      </c>
      <c r="R413" t="s">
        <v>6086</v>
      </c>
    </row>
    <row r="414" spans="1:18">
      <c r="A414" t="s">
        <v>5367</v>
      </c>
      <c r="B414" s="15">
        <v>45384</v>
      </c>
      <c r="C414" s="15">
        <v>45292</v>
      </c>
      <c r="D414" s="15">
        <v>45383</v>
      </c>
      <c r="E414">
        <v>0</v>
      </c>
      <c r="F414">
        <v>0</v>
      </c>
      <c r="G414">
        <v>1</v>
      </c>
      <c r="H414">
        <v>1</v>
      </c>
      <c r="N414" t="s">
        <v>6087</v>
      </c>
      <c r="Q414" t="s">
        <v>6088</v>
      </c>
      <c r="R414" t="s">
        <v>6089</v>
      </c>
    </row>
    <row r="415" spans="1:18">
      <c r="A415" t="s">
        <v>361</v>
      </c>
      <c r="B415" s="15">
        <v>45384</v>
      </c>
      <c r="C415" s="15">
        <v>45292</v>
      </c>
      <c r="D415" s="15">
        <v>45383</v>
      </c>
      <c r="E415">
        <v>1</v>
      </c>
      <c r="F415">
        <v>0</v>
      </c>
      <c r="G415">
        <v>0</v>
      </c>
      <c r="H415">
        <v>1</v>
      </c>
      <c r="N415" t="s">
        <v>506</v>
      </c>
      <c r="Q415" t="s">
        <v>6090</v>
      </c>
      <c r="R415" t="s">
        <v>6091</v>
      </c>
    </row>
    <row r="416" spans="1:18">
      <c r="A416" t="s">
        <v>6514</v>
      </c>
      <c r="B416" s="15">
        <v>45384</v>
      </c>
      <c r="C416" s="15">
        <v>45292</v>
      </c>
      <c r="D416" s="15">
        <v>45383</v>
      </c>
      <c r="E416">
        <v>1</v>
      </c>
      <c r="F416">
        <v>0</v>
      </c>
      <c r="G416">
        <v>0</v>
      </c>
      <c r="H416">
        <v>1</v>
      </c>
      <c r="N416" t="s">
        <v>6092</v>
      </c>
      <c r="Q416" t="s">
        <v>6093</v>
      </c>
      <c r="R416" t="s">
        <v>6094</v>
      </c>
    </row>
    <row r="417" spans="1:18">
      <c r="A417" t="s">
        <v>5003</v>
      </c>
      <c r="B417" s="15">
        <v>45384</v>
      </c>
      <c r="C417" s="15">
        <v>45292</v>
      </c>
      <c r="D417" s="15">
        <v>45383</v>
      </c>
      <c r="E417">
        <v>1</v>
      </c>
      <c r="F417">
        <v>0</v>
      </c>
      <c r="G417">
        <v>0</v>
      </c>
      <c r="H417">
        <v>1</v>
      </c>
      <c r="N417" t="s">
        <v>6095</v>
      </c>
      <c r="Q417" t="s">
        <v>6096</v>
      </c>
      <c r="R417" t="s">
        <v>6097</v>
      </c>
    </row>
    <row r="418" spans="1:18">
      <c r="A418" t="s">
        <v>5429</v>
      </c>
      <c r="B418" s="15">
        <v>45384</v>
      </c>
      <c r="C418" s="15">
        <v>45292</v>
      </c>
      <c r="D418" s="15">
        <v>45383</v>
      </c>
      <c r="E418">
        <v>1</v>
      </c>
      <c r="F418">
        <v>0</v>
      </c>
      <c r="G418">
        <v>0</v>
      </c>
      <c r="H418">
        <v>1</v>
      </c>
      <c r="N418" t="s">
        <v>6098</v>
      </c>
      <c r="Q418" t="s">
        <v>6099</v>
      </c>
      <c r="R418" t="s">
        <v>6100</v>
      </c>
    </row>
    <row r="419" spans="1:18">
      <c r="A419" t="s">
        <v>5856</v>
      </c>
      <c r="B419" s="15">
        <v>45384</v>
      </c>
      <c r="C419" s="15">
        <v>45292</v>
      </c>
      <c r="D419" s="15">
        <v>45383</v>
      </c>
      <c r="E419">
        <v>0</v>
      </c>
      <c r="F419">
        <v>0</v>
      </c>
      <c r="G419">
        <v>1</v>
      </c>
      <c r="H419">
        <v>1</v>
      </c>
      <c r="N419" t="s">
        <v>6101</v>
      </c>
      <c r="Q419" t="s">
        <v>262</v>
      </c>
      <c r="R419" t="s">
        <v>6102</v>
      </c>
    </row>
    <row r="420" spans="1:18">
      <c r="A420" t="s">
        <v>5826</v>
      </c>
      <c r="B420" s="15">
        <v>45384</v>
      </c>
      <c r="C420" s="15">
        <v>45292</v>
      </c>
      <c r="D420" s="15">
        <v>45383</v>
      </c>
      <c r="E420">
        <v>1</v>
      </c>
      <c r="F420">
        <v>0</v>
      </c>
      <c r="G420">
        <v>0</v>
      </c>
      <c r="H420">
        <v>1</v>
      </c>
      <c r="N420" t="s">
        <v>345</v>
      </c>
      <c r="Q420" t="s">
        <v>6103</v>
      </c>
      <c r="R420" t="s">
        <v>6104</v>
      </c>
    </row>
    <row r="421" spans="1:18">
      <c r="A421" t="s">
        <v>255</v>
      </c>
      <c r="B421" s="15">
        <v>45384</v>
      </c>
      <c r="C421" s="15">
        <v>45292</v>
      </c>
      <c r="D421" s="15">
        <v>45383</v>
      </c>
      <c r="E421">
        <v>2</v>
      </c>
      <c r="F421">
        <v>0</v>
      </c>
      <c r="G421">
        <v>0</v>
      </c>
      <c r="H421">
        <v>2</v>
      </c>
      <c r="N421" t="s">
        <v>6105</v>
      </c>
      <c r="Q421" t="s">
        <v>6106</v>
      </c>
      <c r="R421" t="s">
        <v>6107</v>
      </c>
    </row>
    <row r="422" spans="1:18">
      <c r="A422" t="s">
        <v>6515</v>
      </c>
      <c r="B422" s="15">
        <v>45384</v>
      </c>
      <c r="C422" s="15">
        <v>45292</v>
      </c>
      <c r="D422" s="15">
        <v>45383</v>
      </c>
      <c r="E422">
        <v>0</v>
      </c>
      <c r="F422">
        <v>0</v>
      </c>
      <c r="G422">
        <v>1</v>
      </c>
      <c r="H422">
        <v>1</v>
      </c>
      <c r="N422" t="s">
        <v>6108</v>
      </c>
      <c r="Q422" t="s">
        <v>6109</v>
      </c>
      <c r="R422" t="s">
        <v>6110</v>
      </c>
    </row>
    <row r="423" spans="1:18">
      <c r="A423" t="s">
        <v>6516</v>
      </c>
      <c r="B423" s="15">
        <v>45384</v>
      </c>
      <c r="C423" s="15">
        <v>45292</v>
      </c>
      <c r="D423" s="15">
        <v>45383</v>
      </c>
      <c r="E423">
        <v>0</v>
      </c>
      <c r="F423">
        <v>0</v>
      </c>
      <c r="G423">
        <v>1</v>
      </c>
      <c r="H423">
        <v>1</v>
      </c>
      <c r="N423" t="s">
        <v>6111</v>
      </c>
      <c r="Q423" t="s">
        <v>6112</v>
      </c>
      <c r="R423" t="s">
        <v>6113</v>
      </c>
    </row>
    <row r="424" spans="1:18">
      <c r="A424" t="s">
        <v>4593</v>
      </c>
      <c r="B424" s="15">
        <v>45384</v>
      </c>
      <c r="C424" s="15">
        <v>45292</v>
      </c>
      <c r="D424" s="15">
        <v>45383</v>
      </c>
      <c r="E424">
        <v>0</v>
      </c>
      <c r="F424">
        <v>1</v>
      </c>
      <c r="G424">
        <v>0</v>
      </c>
      <c r="H424">
        <v>1</v>
      </c>
      <c r="N424" t="s">
        <v>361</v>
      </c>
      <c r="Q424" t="s">
        <v>6114</v>
      </c>
      <c r="R424" t="s">
        <v>6115</v>
      </c>
    </row>
    <row r="425" spans="1:18">
      <c r="A425" t="s">
        <v>4194</v>
      </c>
      <c r="B425" s="15">
        <v>45384</v>
      </c>
      <c r="C425" s="15">
        <v>45292</v>
      </c>
      <c r="D425" s="15">
        <v>45383</v>
      </c>
      <c r="E425">
        <v>2</v>
      </c>
      <c r="F425">
        <v>0</v>
      </c>
      <c r="G425">
        <v>0</v>
      </c>
      <c r="H425">
        <v>2</v>
      </c>
      <c r="N425" t="s">
        <v>6116</v>
      </c>
      <c r="Q425" t="s">
        <v>6117</v>
      </c>
      <c r="R425" t="s">
        <v>6118</v>
      </c>
    </row>
    <row r="426" spans="1:18">
      <c r="A426" t="s">
        <v>368</v>
      </c>
      <c r="B426" s="15">
        <v>45384</v>
      </c>
      <c r="C426" s="15">
        <v>45292</v>
      </c>
      <c r="D426" s="15">
        <v>45383</v>
      </c>
      <c r="E426">
        <v>1</v>
      </c>
      <c r="F426">
        <v>0</v>
      </c>
      <c r="G426">
        <v>0</v>
      </c>
      <c r="H426">
        <v>1</v>
      </c>
      <c r="N426" t="s">
        <v>6119</v>
      </c>
      <c r="Q426" t="s">
        <v>6120</v>
      </c>
      <c r="R426" t="s">
        <v>6121</v>
      </c>
    </row>
    <row r="427" spans="1:18">
      <c r="A427" t="s">
        <v>6136</v>
      </c>
      <c r="B427" s="15">
        <v>45384</v>
      </c>
      <c r="C427" s="15">
        <v>45292</v>
      </c>
      <c r="D427" s="15">
        <v>45383</v>
      </c>
      <c r="E427">
        <v>1</v>
      </c>
      <c r="F427">
        <v>0</v>
      </c>
      <c r="G427">
        <v>0</v>
      </c>
      <c r="H427">
        <v>1</v>
      </c>
      <c r="N427" t="s">
        <v>6122</v>
      </c>
      <c r="Q427" t="s">
        <v>241</v>
      </c>
      <c r="R427" t="s">
        <v>6123</v>
      </c>
    </row>
    <row r="428" spans="1:18">
      <c r="A428" t="s">
        <v>5337</v>
      </c>
      <c r="B428" s="15">
        <v>45384</v>
      </c>
      <c r="C428" s="15">
        <v>45292</v>
      </c>
      <c r="D428" s="15">
        <v>45383</v>
      </c>
      <c r="E428">
        <v>1</v>
      </c>
      <c r="F428">
        <v>0</v>
      </c>
      <c r="G428">
        <v>0</v>
      </c>
      <c r="H428">
        <v>1</v>
      </c>
      <c r="N428" t="s">
        <v>6124</v>
      </c>
      <c r="Q428" t="s">
        <v>6125</v>
      </c>
      <c r="R428" t="s">
        <v>6126</v>
      </c>
    </row>
    <row r="429" spans="1:18">
      <c r="A429" t="s">
        <v>4650</v>
      </c>
      <c r="B429" s="15">
        <v>45384</v>
      </c>
      <c r="C429" s="15">
        <v>45292</v>
      </c>
      <c r="D429" s="15">
        <v>45383</v>
      </c>
      <c r="E429">
        <v>0</v>
      </c>
      <c r="F429">
        <v>1</v>
      </c>
      <c r="G429">
        <v>0</v>
      </c>
      <c r="H429">
        <v>1</v>
      </c>
      <c r="N429" t="s">
        <v>6127</v>
      </c>
      <c r="Q429" t="s">
        <v>422</v>
      </c>
      <c r="R429" t="s">
        <v>6128</v>
      </c>
    </row>
    <row r="430" spans="1:18">
      <c r="A430" t="s">
        <v>6517</v>
      </c>
      <c r="B430" s="15">
        <v>45384</v>
      </c>
      <c r="C430" s="15">
        <v>45292</v>
      </c>
      <c r="D430" s="15">
        <v>45383</v>
      </c>
      <c r="E430">
        <v>0</v>
      </c>
      <c r="F430">
        <v>0</v>
      </c>
      <c r="G430">
        <v>1</v>
      </c>
      <c r="H430">
        <v>1</v>
      </c>
      <c r="N430" t="s">
        <v>6129</v>
      </c>
      <c r="Q430" t="s">
        <v>6130</v>
      </c>
      <c r="R430" t="s">
        <v>6131</v>
      </c>
    </row>
    <row r="431" spans="1:18">
      <c r="A431" t="s">
        <v>6070</v>
      </c>
      <c r="B431" s="15">
        <v>45384</v>
      </c>
      <c r="C431" s="15">
        <v>45292</v>
      </c>
      <c r="D431" s="15">
        <v>45383</v>
      </c>
      <c r="E431">
        <v>0</v>
      </c>
      <c r="F431">
        <v>1</v>
      </c>
      <c r="G431">
        <v>0</v>
      </c>
      <c r="H431">
        <v>1</v>
      </c>
      <c r="N431" t="s">
        <v>6132</v>
      </c>
      <c r="Q431" t="s">
        <v>6133</v>
      </c>
      <c r="R431" t="s">
        <v>6134</v>
      </c>
    </row>
    <row r="432" spans="1:18">
      <c r="A432" t="s">
        <v>3704</v>
      </c>
      <c r="B432" s="15">
        <v>45384</v>
      </c>
      <c r="C432" s="15">
        <v>45292</v>
      </c>
      <c r="D432" s="15">
        <v>45383</v>
      </c>
      <c r="E432">
        <v>1</v>
      </c>
      <c r="F432">
        <v>0</v>
      </c>
      <c r="G432">
        <v>0</v>
      </c>
      <c r="H432">
        <v>1</v>
      </c>
      <c r="N432" t="s">
        <v>6135</v>
      </c>
      <c r="Q432" t="s">
        <v>6136</v>
      </c>
      <c r="R432" t="s">
        <v>1218</v>
      </c>
    </row>
    <row r="433" spans="1:18">
      <c r="A433" t="s">
        <v>6320</v>
      </c>
      <c r="B433" s="15">
        <v>45384</v>
      </c>
      <c r="C433" s="15">
        <v>45292</v>
      </c>
      <c r="D433" s="15">
        <v>45383</v>
      </c>
      <c r="E433">
        <v>0</v>
      </c>
      <c r="F433">
        <v>0</v>
      </c>
      <c r="G433">
        <v>1</v>
      </c>
      <c r="H433">
        <v>1</v>
      </c>
      <c r="N433" t="s">
        <v>6137</v>
      </c>
      <c r="Q433" t="s">
        <v>6138</v>
      </c>
      <c r="R433" t="s">
        <v>6139</v>
      </c>
    </row>
    <row r="434" spans="1:18">
      <c r="A434" t="s">
        <v>5181</v>
      </c>
      <c r="B434" s="15">
        <v>45384</v>
      </c>
      <c r="C434" s="15">
        <v>45292</v>
      </c>
      <c r="D434" s="15">
        <v>45383</v>
      </c>
      <c r="E434">
        <v>1</v>
      </c>
      <c r="F434">
        <v>0</v>
      </c>
      <c r="G434">
        <v>0</v>
      </c>
      <c r="H434">
        <v>1</v>
      </c>
      <c r="N434" t="s">
        <v>6140</v>
      </c>
      <c r="Q434" t="s">
        <v>6141</v>
      </c>
      <c r="R434" t="s">
        <v>6142</v>
      </c>
    </row>
    <row r="435" spans="1:18">
      <c r="A435" t="s">
        <v>3762</v>
      </c>
      <c r="B435" s="15">
        <v>45384</v>
      </c>
      <c r="C435" s="15">
        <v>45292</v>
      </c>
      <c r="D435" s="15">
        <v>45383</v>
      </c>
      <c r="E435">
        <v>1</v>
      </c>
      <c r="F435">
        <v>0</v>
      </c>
      <c r="G435">
        <v>0</v>
      </c>
      <c r="H435">
        <v>1</v>
      </c>
      <c r="N435" t="s">
        <v>6143</v>
      </c>
      <c r="Q435" t="s">
        <v>6144</v>
      </c>
      <c r="R435" t="s">
        <v>6145</v>
      </c>
    </row>
    <row r="436" spans="1:18">
      <c r="A436" t="s">
        <v>6518</v>
      </c>
      <c r="B436" s="15">
        <v>45384</v>
      </c>
      <c r="C436" s="15">
        <v>45292</v>
      </c>
      <c r="D436" s="15">
        <v>45383</v>
      </c>
      <c r="E436">
        <v>0</v>
      </c>
      <c r="F436">
        <v>0</v>
      </c>
      <c r="G436">
        <v>1</v>
      </c>
      <c r="H436">
        <v>1</v>
      </c>
      <c r="N436" t="s">
        <v>529</v>
      </c>
      <c r="Q436" t="s">
        <v>409</v>
      </c>
      <c r="R436" t="s">
        <v>6146</v>
      </c>
    </row>
    <row r="437" spans="1:18">
      <c r="A437" t="s">
        <v>6519</v>
      </c>
      <c r="B437" s="15">
        <v>45384</v>
      </c>
      <c r="C437" s="15">
        <v>45292</v>
      </c>
      <c r="D437" s="15">
        <v>45383</v>
      </c>
      <c r="E437">
        <v>1</v>
      </c>
      <c r="F437">
        <v>0</v>
      </c>
      <c r="G437">
        <v>0</v>
      </c>
      <c r="H437">
        <v>1</v>
      </c>
      <c r="N437" t="s">
        <v>6147</v>
      </c>
      <c r="Q437" t="s">
        <v>6148</v>
      </c>
      <c r="R437" t="s">
        <v>6149</v>
      </c>
    </row>
    <row r="438" spans="1:18">
      <c r="A438" t="s">
        <v>3739</v>
      </c>
      <c r="B438" s="15">
        <v>45384</v>
      </c>
      <c r="C438" s="15">
        <v>45292</v>
      </c>
      <c r="D438" s="15">
        <v>45383</v>
      </c>
      <c r="E438">
        <v>0</v>
      </c>
      <c r="F438">
        <v>0</v>
      </c>
      <c r="G438">
        <v>1</v>
      </c>
      <c r="H438">
        <v>1</v>
      </c>
      <c r="N438" t="s">
        <v>6150</v>
      </c>
      <c r="Q438" t="s">
        <v>6151</v>
      </c>
      <c r="R438" t="s">
        <v>6152</v>
      </c>
    </row>
    <row r="439" spans="1:18">
      <c r="A439" t="s">
        <v>6520</v>
      </c>
      <c r="B439" s="15">
        <v>45384</v>
      </c>
      <c r="C439" s="15">
        <v>45292</v>
      </c>
      <c r="D439" s="15">
        <v>45383</v>
      </c>
      <c r="E439">
        <v>0</v>
      </c>
      <c r="F439">
        <v>0</v>
      </c>
      <c r="G439">
        <v>1</v>
      </c>
      <c r="H439">
        <v>1</v>
      </c>
      <c r="N439" t="s">
        <v>6153</v>
      </c>
      <c r="Q439" t="s">
        <v>6154</v>
      </c>
      <c r="R439" t="s">
        <v>6155</v>
      </c>
    </row>
    <row r="440" spans="1:18">
      <c r="A440" t="s">
        <v>4802</v>
      </c>
      <c r="B440" s="15">
        <v>45384</v>
      </c>
      <c r="C440" s="15">
        <v>45292</v>
      </c>
      <c r="D440" s="15">
        <v>45383</v>
      </c>
      <c r="E440">
        <v>1</v>
      </c>
      <c r="F440">
        <v>0</v>
      </c>
      <c r="G440">
        <v>0</v>
      </c>
      <c r="H440">
        <v>1</v>
      </c>
      <c r="N440" t="s">
        <v>6156</v>
      </c>
      <c r="Q440" t="s">
        <v>6157</v>
      </c>
      <c r="R440" t="s">
        <v>6158</v>
      </c>
    </row>
    <row r="441" spans="1:18">
      <c r="A441" t="s">
        <v>5589</v>
      </c>
      <c r="B441" s="15">
        <v>45384</v>
      </c>
      <c r="C441" s="15">
        <v>45292</v>
      </c>
      <c r="D441" s="15">
        <v>45383</v>
      </c>
      <c r="E441">
        <v>0</v>
      </c>
      <c r="F441">
        <v>0</v>
      </c>
      <c r="G441">
        <v>1</v>
      </c>
      <c r="H441">
        <v>1</v>
      </c>
      <c r="N441" t="s">
        <v>273</v>
      </c>
      <c r="Q441" t="s">
        <v>6159</v>
      </c>
      <c r="R441" t="s">
        <v>6160</v>
      </c>
    </row>
    <row r="442" spans="1:18">
      <c r="A442" t="s">
        <v>5094</v>
      </c>
      <c r="B442" s="15">
        <v>45384</v>
      </c>
      <c r="C442" s="15">
        <v>45292</v>
      </c>
      <c r="D442" s="15">
        <v>45383</v>
      </c>
      <c r="E442">
        <v>1</v>
      </c>
      <c r="F442">
        <v>0</v>
      </c>
      <c r="G442">
        <v>0</v>
      </c>
      <c r="H442">
        <v>1</v>
      </c>
      <c r="N442" t="s">
        <v>6161</v>
      </c>
      <c r="Q442" t="s">
        <v>6162</v>
      </c>
      <c r="R442" t="s">
        <v>6163</v>
      </c>
    </row>
    <row r="443" spans="1:18">
      <c r="A443" t="s">
        <v>4198</v>
      </c>
      <c r="B443" s="15">
        <v>45384</v>
      </c>
      <c r="C443" s="15">
        <v>45292</v>
      </c>
      <c r="D443" s="15">
        <v>45383</v>
      </c>
      <c r="E443">
        <v>0</v>
      </c>
      <c r="F443">
        <v>0</v>
      </c>
      <c r="G443">
        <v>1</v>
      </c>
      <c r="H443">
        <v>1</v>
      </c>
      <c r="N443" t="s">
        <v>6164</v>
      </c>
      <c r="Q443" t="s">
        <v>6165</v>
      </c>
      <c r="R443" t="s">
        <v>6166</v>
      </c>
    </row>
    <row r="444" spans="1:18">
      <c r="A444" t="s">
        <v>6521</v>
      </c>
      <c r="B444" s="15">
        <v>45384</v>
      </c>
      <c r="C444" s="15">
        <v>45292</v>
      </c>
      <c r="D444" s="15">
        <v>45383</v>
      </c>
      <c r="E444">
        <v>1</v>
      </c>
      <c r="F444">
        <v>0</v>
      </c>
      <c r="G444">
        <v>0</v>
      </c>
      <c r="H444">
        <v>1</v>
      </c>
      <c r="N444" t="s">
        <v>6167</v>
      </c>
      <c r="Q444" t="s">
        <v>6168</v>
      </c>
      <c r="R444" t="s">
        <v>6169</v>
      </c>
    </row>
    <row r="445" spans="1:18">
      <c r="A445" t="s">
        <v>4383</v>
      </c>
      <c r="B445" s="15">
        <v>45384</v>
      </c>
      <c r="C445" s="15">
        <v>45292</v>
      </c>
      <c r="D445" s="15">
        <v>45383</v>
      </c>
      <c r="E445">
        <v>0</v>
      </c>
      <c r="F445">
        <v>0</v>
      </c>
      <c r="G445">
        <v>1</v>
      </c>
      <c r="H445">
        <v>1</v>
      </c>
      <c r="N445" t="s">
        <v>6170</v>
      </c>
      <c r="Q445" t="s">
        <v>6171</v>
      </c>
      <c r="R445" t="s">
        <v>6172</v>
      </c>
    </row>
    <row r="446" spans="1:18">
      <c r="A446" t="s">
        <v>6522</v>
      </c>
      <c r="B446" s="15">
        <v>45384</v>
      </c>
      <c r="C446" s="15">
        <v>45292</v>
      </c>
      <c r="D446" s="15">
        <v>45383</v>
      </c>
      <c r="E446">
        <v>1</v>
      </c>
      <c r="F446">
        <v>0</v>
      </c>
      <c r="G446">
        <v>0</v>
      </c>
      <c r="H446">
        <v>1</v>
      </c>
      <c r="N446" t="s">
        <v>6173</v>
      </c>
      <c r="Q446" t="s">
        <v>6174</v>
      </c>
      <c r="R446" t="s">
        <v>6175</v>
      </c>
    </row>
    <row r="447" spans="1:18">
      <c r="A447" t="s">
        <v>3845</v>
      </c>
      <c r="B447" s="15">
        <v>45384</v>
      </c>
      <c r="C447" s="15">
        <v>45292</v>
      </c>
      <c r="D447" s="15">
        <v>45383</v>
      </c>
      <c r="E447">
        <v>1</v>
      </c>
      <c r="F447">
        <v>0</v>
      </c>
      <c r="G447">
        <v>0</v>
      </c>
      <c r="H447">
        <v>1</v>
      </c>
      <c r="N447" t="s">
        <v>498</v>
      </c>
      <c r="Q447" t="s">
        <v>435</v>
      </c>
      <c r="R447" t="s">
        <v>6176</v>
      </c>
    </row>
    <row r="448" spans="1:18">
      <c r="A448" t="s">
        <v>6523</v>
      </c>
      <c r="B448" s="15">
        <v>45384</v>
      </c>
      <c r="C448" s="15">
        <v>45292</v>
      </c>
      <c r="D448" s="15">
        <v>45383</v>
      </c>
      <c r="E448">
        <v>0</v>
      </c>
      <c r="F448">
        <v>0</v>
      </c>
      <c r="G448">
        <v>1</v>
      </c>
      <c r="H448">
        <v>1</v>
      </c>
      <c r="N448" t="s">
        <v>6177</v>
      </c>
      <c r="Q448" t="s">
        <v>6178</v>
      </c>
      <c r="R448" t="s">
        <v>6179</v>
      </c>
    </row>
    <row r="449" spans="1:18">
      <c r="A449" t="s">
        <v>4065</v>
      </c>
      <c r="B449" s="15">
        <v>45384</v>
      </c>
      <c r="C449" s="15">
        <v>45292</v>
      </c>
      <c r="D449" s="15">
        <v>45383</v>
      </c>
      <c r="E449">
        <v>1</v>
      </c>
      <c r="F449">
        <v>0</v>
      </c>
      <c r="G449">
        <v>0</v>
      </c>
      <c r="H449">
        <v>1</v>
      </c>
      <c r="N449" t="s">
        <v>6180</v>
      </c>
      <c r="Q449" t="s">
        <v>6181</v>
      </c>
      <c r="R449" t="s">
        <v>6182</v>
      </c>
    </row>
    <row r="450" spans="1:18">
      <c r="A450" t="s">
        <v>289</v>
      </c>
      <c r="B450" s="15">
        <v>45384</v>
      </c>
      <c r="C450" s="15">
        <v>45292</v>
      </c>
      <c r="D450" s="15">
        <v>45383</v>
      </c>
      <c r="E450">
        <v>1</v>
      </c>
      <c r="F450">
        <v>0</v>
      </c>
      <c r="G450">
        <v>0</v>
      </c>
      <c r="H450">
        <v>1</v>
      </c>
      <c r="N450" t="s">
        <v>6183</v>
      </c>
      <c r="Q450" t="s">
        <v>6184</v>
      </c>
      <c r="R450" t="s">
        <v>6185</v>
      </c>
    </row>
    <row r="451" spans="1:18">
      <c r="A451" t="s">
        <v>211</v>
      </c>
      <c r="B451" s="15">
        <v>45384</v>
      </c>
      <c r="C451" s="15">
        <v>45292</v>
      </c>
      <c r="D451" s="15">
        <v>45383</v>
      </c>
      <c r="E451">
        <v>0</v>
      </c>
      <c r="F451">
        <v>0</v>
      </c>
      <c r="G451">
        <v>1</v>
      </c>
      <c r="H451">
        <v>1</v>
      </c>
      <c r="N451" t="s">
        <v>6186</v>
      </c>
      <c r="Q451" t="s">
        <v>6187</v>
      </c>
      <c r="R451" t="s">
        <v>6188</v>
      </c>
    </row>
    <row r="452" spans="1:18">
      <c r="A452" t="s">
        <v>163</v>
      </c>
      <c r="B452" s="15">
        <v>45384</v>
      </c>
      <c r="C452" s="15">
        <v>45292</v>
      </c>
      <c r="D452" s="15">
        <v>45383</v>
      </c>
      <c r="E452">
        <v>1</v>
      </c>
      <c r="F452">
        <v>0</v>
      </c>
      <c r="G452">
        <v>0</v>
      </c>
      <c r="H452">
        <v>1</v>
      </c>
      <c r="N452" t="s">
        <v>6189</v>
      </c>
      <c r="Q452" t="s">
        <v>6190</v>
      </c>
      <c r="R452" t="s">
        <v>6191</v>
      </c>
    </row>
    <row r="453" spans="1:18">
      <c r="A453" t="s">
        <v>6524</v>
      </c>
      <c r="B453" s="15">
        <v>45384</v>
      </c>
      <c r="C453" s="15">
        <v>45292</v>
      </c>
      <c r="D453" s="15">
        <v>45383</v>
      </c>
      <c r="E453">
        <v>1</v>
      </c>
      <c r="F453">
        <v>0</v>
      </c>
      <c r="G453">
        <v>0</v>
      </c>
      <c r="H453">
        <v>1</v>
      </c>
      <c r="N453" t="s">
        <v>6192</v>
      </c>
      <c r="Q453" t="s">
        <v>6193</v>
      </c>
      <c r="R453" t="s">
        <v>6194</v>
      </c>
    </row>
    <row r="454" spans="1:18">
      <c r="A454" t="s">
        <v>6525</v>
      </c>
      <c r="B454" s="15">
        <v>45384</v>
      </c>
      <c r="C454" s="15">
        <v>45292</v>
      </c>
      <c r="D454" s="15">
        <v>45383</v>
      </c>
      <c r="E454">
        <v>1</v>
      </c>
      <c r="F454">
        <v>0</v>
      </c>
      <c r="G454">
        <v>0</v>
      </c>
      <c r="H454">
        <v>1</v>
      </c>
      <c r="N454" t="s">
        <v>6195</v>
      </c>
      <c r="Q454" t="s">
        <v>6196</v>
      </c>
      <c r="R454" t="s">
        <v>6197</v>
      </c>
    </row>
    <row r="455" spans="1:18">
      <c r="A455" t="s">
        <v>3726</v>
      </c>
      <c r="B455" s="15">
        <v>45384</v>
      </c>
      <c r="C455" s="15">
        <v>45292</v>
      </c>
      <c r="D455" s="15">
        <v>45383</v>
      </c>
      <c r="E455">
        <v>4</v>
      </c>
      <c r="F455">
        <v>0</v>
      </c>
      <c r="G455">
        <v>1</v>
      </c>
      <c r="H455">
        <v>5</v>
      </c>
      <c r="N455" t="s">
        <v>6198</v>
      </c>
      <c r="Q455" t="s">
        <v>6199</v>
      </c>
      <c r="R455" t="s">
        <v>6200</v>
      </c>
    </row>
    <row r="456" spans="1:18">
      <c r="A456" t="s">
        <v>3799</v>
      </c>
      <c r="B456" s="15">
        <v>45384</v>
      </c>
      <c r="C456" s="15">
        <v>45292</v>
      </c>
      <c r="D456" s="15">
        <v>45383</v>
      </c>
      <c r="E456">
        <v>1</v>
      </c>
      <c r="F456">
        <v>0</v>
      </c>
      <c r="G456">
        <v>0</v>
      </c>
      <c r="H456">
        <v>1</v>
      </c>
      <c r="N456" t="s">
        <v>6201</v>
      </c>
      <c r="Q456" t="s">
        <v>227</v>
      </c>
      <c r="R456" t="s">
        <v>6202</v>
      </c>
    </row>
    <row r="457" spans="1:18">
      <c r="A457" t="s">
        <v>4041</v>
      </c>
      <c r="B457" s="15">
        <v>45384</v>
      </c>
      <c r="C457" s="15">
        <v>45292</v>
      </c>
      <c r="D457" s="15">
        <v>45383</v>
      </c>
      <c r="E457">
        <v>0</v>
      </c>
      <c r="F457">
        <v>0</v>
      </c>
      <c r="G457">
        <v>1</v>
      </c>
      <c r="H457">
        <v>1</v>
      </c>
      <c r="N457" t="s">
        <v>6203</v>
      </c>
      <c r="Q457" t="s">
        <v>6204</v>
      </c>
      <c r="R457" t="s">
        <v>6205</v>
      </c>
    </row>
    <row r="458" spans="1:18">
      <c r="A458" t="s">
        <v>6526</v>
      </c>
      <c r="B458" s="15">
        <v>45384</v>
      </c>
      <c r="C458" s="15">
        <v>45292</v>
      </c>
      <c r="D458" s="15">
        <v>45383</v>
      </c>
      <c r="E458">
        <v>0</v>
      </c>
      <c r="F458">
        <v>0</v>
      </c>
      <c r="G458">
        <v>1</v>
      </c>
      <c r="H458">
        <v>1</v>
      </c>
      <c r="N458" t="s">
        <v>6206</v>
      </c>
      <c r="Q458" t="s">
        <v>6207</v>
      </c>
      <c r="R458" t="s">
        <v>6208</v>
      </c>
    </row>
    <row r="459" spans="1:18">
      <c r="A459" t="s">
        <v>6527</v>
      </c>
      <c r="B459" s="15">
        <v>45384</v>
      </c>
      <c r="C459" s="15">
        <v>45292</v>
      </c>
      <c r="D459" s="15">
        <v>45383</v>
      </c>
      <c r="E459">
        <v>1</v>
      </c>
      <c r="F459">
        <v>0</v>
      </c>
      <c r="G459">
        <v>0</v>
      </c>
      <c r="H459">
        <v>1</v>
      </c>
      <c r="N459" t="s">
        <v>6209</v>
      </c>
      <c r="Q459" t="s">
        <v>6210</v>
      </c>
      <c r="R459" t="s">
        <v>6211</v>
      </c>
    </row>
    <row r="460" spans="1:18">
      <c r="A460" t="s">
        <v>3918</v>
      </c>
      <c r="B460" s="15">
        <v>45384</v>
      </c>
      <c r="C460" s="15">
        <v>45292</v>
      </c>
      <c r="D460" s="15">
        <v>45383</v>
      </c>
      <c r="E460">
        <v>1</v>
      </c>
      <c r="F460">
        <v>0</v>
      </c>
      <c r="G460">
        <v>0</v>
      </c>
      <c r="H460">
        <v>1</v>
      </c>
      <c r="N460" t="s">
        <v>6212</v>
      </c>
      <c r="Q460" t="s">
        <v>6213</v>
      </c>
      <c r="R460" t="s">
        <v>6214</v>
      </c>
    </row>
    <row r="461" spans="1:18">
      <c r="A461" t="s">
        <v>5458</v>
      </c>
      <c r="B461" s="15">
        <v>45384</v>
      </c>
      <c r="C461" s="15">
        <v>45292</v>
      </c>
      <c r="D461" s="15">
        <v>45383</v>
      </c>
      <c r="E461">
        <v>0</v>
      </c>
      <c r="F461">
        <v>0</v>
      </c>
      <c r="G461">
        <v>1</v>
      </c>
      <c r="H461">
        <v>1</v>
      </c>
      <c r="N461" t="s">
        <v>6215</v>
      </c>
      <c r="Q461" t="s">
        <v>6216</v>
      </c>
      <c r="R461" t="s">
        <v>6217</v>
      </c>
    </row>
    <row r="462" spans="1:18">
      <c r="A462" t="s">
        <v>5656</v>
      </c>
      <c r="B462" s="15">
        <v>45384</v>
      </c>
      <c r="C462" s="15">
        <v>45292</v>
      </c>
      <c r="D462" s="15">
        <v>45383</v>
      </c>
      <c r="E462">
        <v>0</v>
      </c>
      <c r="F462">
        <v>0</v>
      </c>
      <c r="G462">
        <v>1</v>
      </c>
      <c r="H462">
        <v>1</v>
      </c>
      <c r="N462" t="s">
        <v>6218</v>
      </c>
      <c r="Q462" t="s">
        <v>6219</v>
      </c>
      <c r="R462" t="s">
        <v>6220</v>
      </c>
    </row>
    <row r="463" spans="1:18">
      <c r="A463" t="s">
        <v>3924</v>
      </c>
      <c r="B463" s="15">
        <v>45384</v>
      </c>
      <c r="C463" s="15">
        <v>45292</v>
      </c>
      <c r="D463" s="15">
        <v>45383</v>
      </c>
      <c r="E463">
        <v>0</v>
      </c>
      <c r="F463">
        <v>0</v>
      </c>
      <c r="G463">
        <v>1</v>
      </c>
      <c r="H463">
        <v>1</v>
      </c>
      <c r="N463" t="s">
        <v>6221</v>
      </c>
      <c r="Q463" t="s">
        <v>1924</v>
      </c>
      <c r="R463" t="s">
        <v>6222</v>
      </c>
    </row>
    <row r="464" spans="1:18">
      <c r="A464" t="s">
        <v>5044</v>
      </c>
      <c r="B464" s="15">
        <v>45384</v>
      </c>
      <c r="C464" s="15">
        <v>45292</v>
      </c>
      <c r="D464" s="15">
        <v>45383</v>
      </c>
      <c r="E464">
        <v>3</v>
      </c>
      <c r="F464">
        <v>0</v>
      </c>
      <c r="G464">
        <v>3</v>
      </c>
      <c r="H464">
        <v>6</v>
      </c>
      <c r="N464" t="s">
        <v>6223</v>
      </c>
      <c r="Q464" t="s">
        <v>6224</v>
      </c>
      <c r="R464" t="s">
        <v>6225</v>
      </c>
    </row>
    <row r="465" spans="1:18">
      <c r="A465" t="s">
        <v>4756</v>
      </c>
      <c r="B465" s="15">
        <v>45384</v>
      </c>
      <c r="C465" s="15">
        <v>45292</v>
      </c>
      <c r="D465" s="15">
        <v>45383</v>
      </c>
      <c r="E465">
        <v>1</v>
      </c>
      <c r="F465">
        <v>0</v>
      </c>
      <c r="G465">
        <v>0</v>
      </c>
      <c r="H465">
        <v>1</v>
      </c>
      <c r="N465" t="s">
        <v>6226</v>
      </c>
      <c r="Q465" t="s">
        <v>6227</v>
      </c>
      <c r="R465" t="s">
        <v>6228</v>
      </c>
    </row>
    <row r="466" spans="1:18">
      <c r="A466" t="s">
        <v>4098</v>
      </c>
      <c r="B466" s="15">
        <v>45384</v>
      </c>
      <c r="C466" s="15">
        <v>45292</v>
      </c>
      <c r="D466" s="15">
        <v>45383</v>
      </c>
      <c r="E466">
        <v>0</v>
      </c>
      <c r="F466">
        <v>1</v>
      </c>
      <c r="G466">
        <v>0</v>
      </c>
      <c r="H466">
        <v>1</v>
      </c>
      <c r="N466" t="s">
        <v>6229</v>
      </c>
      <c r="Q466" t="s">
        <v>515</v>
      </c>
      <c r="R466" t="s">
        <v>6230</v>
      </c>
    </row>
    <row r="467" spans="1:18">
      <c r="A467" t="s">
        <v>182</v>
      </c>
      <c r="B467" s="15">
        <v>45384</v>
      </c>
      <c r="C467" s="15">
        <v>45292</v>
      </c>
      <c r="D467" s="15">
        <v>45383</v>
      </c>
      <c r="E467">
        <v>1</v>
      </c>
      <c r="F467">
        <v>0</v>
      </c>
      <c r="G467">
        <v>0</v>
      </c>
      <c r="H467">
        <v>1</v>
      </c>
      <c r="N467" t="s">
        <v>6231</v>
      </c>
      <c r="Q467" t="s">
        <v>6232</v>
      </c>
      <c r="R467" t="s">
        <v>6233</v>
      </c>
    </row>
    <row r="468" spans="1:18">
      <c r="A468" t="s">
        <v>291</v>
      </c>
      <c r="B468" s="15">
        <v>45384</v>
      </c>
      <c r="C468" s="15">
        <v>45292</v>
      </c>
      <c r="D468" s="15">
        <v>45383</v>
      </c>
      <c r="E468">
        <v>0</v>
      </c>
      <c r="F468">
        <v>0</v>
      </c>
      <c r="G468">
        <v>1</v>
      </c>
      <c r="H468">
        <v>1</v>
      </c>
      <c r="N468" t="s">
        <v>6234</v>
      </c>
      <c r="Q468" t="s">
        <v>350</v>
      </c>
      <c r="R468" t="s">
        <v>421</v>
      </c>
    </row>
    <row r="469" spans="1:18">
      <c r="A469" t="s">
        <v>6528</v>
      </c>
      <c r="B469" s="15">
        <v>45384</v>
      </c>
      <c r="C469" s="15">
        <v>45292</v>
      </c>
      <c r="D469" s="15">
        <v>45383</v>
      </c>
      <c r="E469">
        <v>1</v>
      </c>
      <c r="F469">
        <v>0</v>
      </c>
      <c r="G469">
        <v>0</v>
      </c>
      <c r="H469">
        <v>1</v>
      </c>
      <c r="N469" t="s">
        <v>6235</v>
      </c>
      <c r="Q469" t="s">
        <v>6236</v>
      </c>
      <c r="R469" t="s">
        <v>6237</v>
      </c>
    </row>
    <row r="470" spans="1:18">
      <c r="A470" t="s">
        <v>5528</v>
      </c>
      <c r="B470" s="15">
        <v>45384</v>
      </c>
      <c r="C470" s="15">
        <v>45292</v>
      </c>
      <c r="D470" s="15">
        <v>45383</v>
      </c>
      <c r="E470">
        <v>1</v>
      </c>
      <c r="F470">
        <v>0</v>
      </c>
      <c r="G470">
        <v>0</v>
      </c>
      <c r="H470">
        <v>1</v>
      </c>
      <c r="N470" t="s">
        <v>6238</v>
      </c>
      <c r="Q470" t="s">
        <v>6239</v>
      </c>
      <c r="R470" t="s">
        <v>6240</v>
      </c>
    </row>
    <row r="471" spans="1:18">
      <c r="A471" t="s">
        <v>6529</v>
      </c>
      <c r="B471" s="15">
        <v>45384</v>
      </c>
      <c r="C471" s="15">
        <v>45292</v>
      </c>
      <c r="D471" s="15">
        <v>45383</v>
      </c>
      <c r="E471">
        <v>1</v>
      </c>
      <c r="F471">
        <v>0</v>
      </c>
      <c r="G471">
        <v>0</v>
      </c>
      <c r="H471">
        <v>1</v>
      </c>
      <c r="N471" t="s">
        <v>436</v>
      </c>
      <c r="Q471" t="s">
        <v>508</v>
      </c>
      <c r="R471" t="s">
        <v>6241</v>
      </c>
    </row>
    <row r="472" spans="1:18">
      <c r="A472" t="s">
        <v>288</v>
      </c>
      <c r="B472" s="15">
        <v>45384</v>
      </c>
      <c r="C472" s="15">
        <v>45292</v>
      </c>
      <c r="D472" s="15">
        <v>45383</v>
      </c>
      <c r="E472">
        <v>1</v>
      </c>
      <c r="F472">
        <v>0</v>
      </c>
      <c r="G472">
        <v>0</v>
      </c>
      <c r="H472">
        <v>1</v>
      </c>
      <c r="N472" t="s">
        <v>6242</v>
      </c>
      <c r="Q472" t="s">
        <v>6243</v>
      </c>
      <c r="R472" t="s">
        <v>6244</v>
      </c>
    </row>
    <row r="473" spans="1:18">
      <c r="A473" t="s">
        <v>5671</v>
      </c>
      <c r="B473" s="15">
        <v>45384</v>
      </c>
      <c r="C473" s="15">
        <v>45292</v>
      </c>
      <c r="D473" s="15">
        <v>45383</v>
      </c>
      <c r="E473">
        <v>1</v>
      </c>
      <c r="F473">
        <v>0</v>
      </c>
      <c r="G473">
        <v>0</v>
      </c>
      <c r="H473">
        <v>1</v>
      </c>
      <c r="N473" t="s">
        <v>6245</v>
      </c>
      <c r="Q473" t="s">
        <v>6246</v>
      </c>
      <c r="R473" t="s">
        <v>6247</v>
      </c>
    </row>
    <row r="474" spans="1:18">
      <c r="A474" t="s">
        <v>6276</v>
      </c>
      <c r="B474" s="15">
        <v>45384</v>
      </c>
      <c r="C474" s="15">
        <v>45292</v>
      </c>
      <c r="D474" s="15">
        <v>45383</v>
      </c>
      <c r="E474">
        <v>1</v>
      </c>
      <c r="F474">
        <v>0</v>
      </c>
      <c r="G474">
        <v>0</v>
      </c>
      <c r="H474">
        <v>1</v>
      </c>
      <c r="N474" t="s">
        <v>6248</v>
      </c>
      <c r="Q474" t="s">
        <v>6249</v>
      </c>
      <c r="R474" t="s">
        <v>6250</v>
      </c>
    </row>
    <row r="475" spans="1:18">
      <c r="A475" t="s">
        <v>4694</v>
      </c>
      <c r="B475" s="15">
        <v>45384</v>
      </c>
      <c r="C475" s="15">
        <v>45292</v>
      </c>
      <c r="D475" s="15">
        <v>45383</v>
      </c>
      <c r="E475">
        <v>1</v>
      </c>
      <c r="F475">
        <v>0</v>
      </c>
      <c r="G475">
        <v>0</v>
      </c>
      <c r="H475">
        <v>1</v>
      </c>
      <c r="N475" t="s">
        <v>6251</v>
      </c>
      <c r="Q475" t="s">
        <v>6252</v>
      </c>
      <c r="R475" t="s">
        <v>6253</v>
      </c>
    </row>
    <row r="476" spans="1:18">
      <c r="A476" t="s">
        <v>6273</v>
      </c>
      <c r="B476" s="15">
        <v>45384</v>
      </c>
      <c r="C476" s="15">
        <v>45292</v>
      </c>
      <c r="D476" s="15">
        <v>45383</v>
      </c>
      <c r="E476">
        <v>0</v>
      </c>
      <c r="F476">
        <v>1</v>
      </c>
      <c r="G476">
        <v>0</v>
      </c>
      <c r="H476">
        <v>1</v>
      </c>
      <c r="N476" t="s">
        <v>6254</v>
      </c>
      <c r="Q476" t="s">
        <v>6255</v>
      </c>
      <c r="R476" t="s">
        <v>6256</v>
      </c>
    </row>
    <row r="477" spans="1:18">
      <c r="A477" t="s">
        <v>277</v>
      </c>
      <c r="B477" s="15">
        <v>45384</v>
      </c>
      <c r="C477" s="15">
        <v>45292</v>
      </c>
      <c r="D477" s="15">
        <v>45383</v>
      </c>
      <c r="E477">
        <v>1</v>
      </c>
      <c r="F477">
        <v>0</v>
      </c>
      <c r="G477">
        <v>0</v>
      </c>
      <c r="H477">
        <v>1</v>
      </c>
      <c r="N477" t="s">
        <v>6257</v>
      </c>
      <c r="Q477" t="s">
        <v>333</v>
      </c>
    </row>
    <row r="478" spans="1:18">
      <c r="A478" t="s">
        <v>4658</v>
      </c>
      <c r="B478" s="15">
        <v>45384</v>
      </c>
      <c r="C478" s="15">
        <v>45292</v>
      </c>
      <c r="D478" s="15">
        <v>45383</v>
      </c>
      <c r="E478">
        <v>1</v>
      </c>
      <c r="F478">
        <v>0</v>
      </c>
      <c r="G478">
        <v>0</v>
      </c>
      <c r="H478">
        <v>1</v>
      </c>
      <c r="N478" t="s">
        <v>392</v>
      </c>
      <c r="Q478" t="s">
        <v>426</v>
      </c>
    </row>
    <row r="479" spans="1:18">
      <c r="A479" t="s">
        <v>6530</v>
      </c>
      <c r="B479" s="15">
        <v>45384</v>
      </c>
      <c r="C479" s="15">
        <v>45292</v>
      </c>
      <c r="D479" s="15">
        <v>45383</v>
      </c>
      <c r="E479">
        <v>0</v>
      </c>
      <c r="F479">
        <v>0</v>
      </c>
      <c r="G479">
        <v>1</v>
      </c>
      <c r="H479">
        <v>1</v>
      </c>
      <c r="N479" t="s">
        <v>6258</v>
      </c>
      <c r="Q479" t="s">
        <v>6259</v>
      </c>
    </row>
    <row r="480" spans="1:18">
      <c r="A480" t="s">
        <v>4508</v>
      </c>
      <c r="B480" s="15">
        <v>45384</v>
      </c>
      <c r="C480" s="15">
        <v>45292</v>
      </c>
      <c r="D480" s="15">
        <v>45383</v>
      </c>
      <c r="E480">
        <v>1</v>
      </c>
      <c r="F480">
        <v>0</v>
      </c>
      <c r="G480">
        <v>0</v>
      </c>
      <c r="H480">
        <v>1</v>
      </c>
      <c r="N480" t="s">
        <v>6260</v>
      </c>
      <c r="Q480" t="s">
        <v>1932</v>
      </c>
    </row>
    <row r="481" spans="1:17">
      <c r="A481" t="s">
        <v>6531</v>
      </c>
      <c r="B481" s="15">
        <v>45384</v>
      </c>
      <c r="C481" s="15">
        <v>45292</v>
      </c>
      <c r="D481" s="15">
        <v>45383</v>
      </c>
      <c r="E481">
        <v>1</v>
      </c>
      <c r="F481">
        <v>0</v>
      </c>
      <c r="G481">
        <v>0</v>
      </c>
      <c r="H481">
        <v>1</v>
      </c>
      <c r="N481" t="s">
        <v>6261</v>
      </c>
      <c r="Q481" t="s">
        <v>6262</v>
      </c>
    </row>
    <row r="482" spans="1:17">
      <c r="A482" t="s">
        <v>4556</v>
      </c>
      <c r="B482" s="15">
        <v>45384</v>
      </c>
      <c r="C482" s="15">
        <v>45292</v>
      </c>
      <c r="D482" s="15">
        <v>45383</v>
      </c>
      <c r="E482">
        <v>1</v>
      </c>
      <c r="F482">
        <v>0</v>
      </c>
      <c r="G482">
        <v>0</v>
      </c>
      <c r="H482">
        <v>1</v>
      </c>
      <c r="N482" t="s">
        <v>6263</v>
      </c>
      <c r="Q482" t="s">
        <v>320</v>
      </c>
    </row>
    <row r="483" spans="1:17">
      <c r="A483" t="s">
        <v>5015</v>
      </c>
      <c r="B483" s="15">
        <v>45384</v>
      </c>
      <c r="C483" s="15">
        <v>45292</v>
      </c>
      <c r="D483" s="15">
        <v>45383</v>
      </c>
      <c r="E483">
        <v>1</v>
      </c>
      <c r="F483">
        <v>0</v>
      </c>
      <c r="G483">
        <v>0</v>
      </c>
      <c r="H483">
        <v>1</v>
      </c>
      <c r="N483" t="s">
        <v>6264</v>
      </c>
      <c r="Q483" t="s">
        <v>6265</v>
      </c>
    </row>
    <row r="484" spans="1:17">
      <c r="A484" t="s">
        <v>6206</v>
      </c>
      <c r="B484" s="15">
        <v>45384</v>
      </c>
      <c r="C484" s="15">
        <v>45292</v>
      </c>
      <c r="D484" s="15">
        <v>45383</v>
      </c>
      <c r="E484">
        <v>1</v>
      </c>
      <c r="F484">
        <v>0</v>
      </c>
      <c r="G484">
        <v>0</v>
      </c>
      <c r="H484">
        <v>1</v>
      </c>
      <c r="N484" t="s">
        <v>6266</v>
      </c>
      <c r="Q484" t="s">
        <v>6267</v>
      </c>
    </row>
    <row r="485" spans="1:17">
      <c r="A485" t="s">
        <v>187</v>
      </c>
      <c r="B485" s="15">
        <v>45384</v>
      </c>
      <c r="C485" s="15">
        <v>45292</v>
      </c>
      <c r="D485" s="15">
        <v>45383</v>
      </c>
      <c r="E485">
        <v>1</v>
      </c>
      <c r="F485">
        <v>0</v>
      </c>
      <c r="G485">
        <v>0</v>
      </c>
      <c r="H485">
        <v>1</v>
      </c>
      <c r="N485" t="s">
        <v>6268</v>
      </c>
      <c r="Q485" t="s">
        <v>6269</v>
      </c>
    </row>
    <row r="486" spans="1:17">
      <c r="A486" t="s">
        <v>6532</v>
      </c>
      <c r="B486" s="15">
        <v>45384</v>
      </c>
      <c r="C486" s="15">
        <v>45292</v>
      </c>
      <c r="D486" s="15">
        <v>45383</v>
      </c>
      <c r="E486">
        <v>0</v>
      </c>
      <c r="F486">
        <v>0</v>
      </c>
      <c r="G486">
        <v>1</v>
      </c>
      <c r="H486">
        <v>1</v>
      </c>
      <c r="N486" t="s">
        <v>6270</v>
      </c>
    </row>
    <row r="487" spans="1:17">
      <c r="A487" t="s">
        <v>5666</v>
      </c>
      <c r="B487" s="15">
        <v>45384</v>
      </c>
      <c r="C487" s="15">
        <v>45292</v>
      </c>
      <c r="D487" s="15">
        <v>45383</v>
      </c>
      <c r="E487">
        <v>0</v>
      </c>
      <c r="F487">
        <v>0</v>
      </c>
      <c r="G487">
        <v>1</v>
      </c>
      <c r="H487">
        <v>1</v>
      </c>
      <c r="N487" t="s">
        <v>6271</v>
      </c>
    </row>
    <row r="488" spans="1:17">
      <c r="A488" t="s">
        <v>6533</v>
      </c>
      <c r="B488" s="15">
        <v>45384</v>
      </c>
      <c r="C488" s="15">
        <v>45292</v>
      </c>
      <c r="D488" s="15">
        <v>45383</v>
      </c>
      <c r="E488">
        <v>1</v>
      </c>
      <c r="F488">
        <v>0</v>
      </c>
      <c r="G488">
        <v>0</v>
      </c>
      <c r="H488">
        <v>1</v>
      </c>
      <c r="N488" t="s">
        <v>6272</v>
      </c>
    </row>
    <row r="489" spans="1:17">
      <c r="A489" t="s">
        <v>5020</v>
      </c>
      <c r="B489" s="15">
        <v>45384</v>
      </c>
      <c r="C489" s="15">
        <v>45292</v>
      </c>
      <c r="D489" s="15">
        <v>45383</v>
      </c>
      <c r="E489">
        <v>0</v>
      </c>
      <c r="F489">
        <v>0</v>
      </c>
      <c r="G489">
        <v>1</v>
      </c>
      <c r="H489">
        <v>1</v>
      </c>
      <c r="N489" t="s">
        <v>6273</v>
      </c>
    </row>
    <row r="490" spans="1:17">
      <c r="A490" t="s">
        <v>284</v>
      </c>
      <c r="B490" s="15">
        <v>45384</v>
      </c>
      <c r="C490" s="15">
        <v>45292</v>
      </c>
      <c r="D490" s="15">
        <v>45383</v>
      </c>
      <c r="E490">
        <v>1</v>
      </c>
      <c r="F490">
        <v>0</v>
      </c>
      <c r="G490">
        <v>0</v>
      </c>
      <c r="H490">
        <v>1</v>
      </c>
      <c r="N490" t="s">
        <v>6274</v>
      </c>
    </row>
    <row r="491" spans="1:17">
      <c r="A491" t="s">
        <v>214</v>
      </c>
      <c r="B491" s="15">
        <v>45384</v>
      </c>
      <c r="C491" s="15">
        <v>45292</v>
      </c>
      <c r="D491" s="15">
        <v>45383</v>
      </c>
      <c r="E491">
        <v>1</v>
      </c>
      <c r="F491">
        <v>0</v>
      </c>
      <c r="G491">
        <v>0</v>
      </c>
      <c r="H491">
        <v>1</v>
      </c>
      <c r="N491" t="s">
        <v>6275</v>
      </c>
    </row>
    <row r="492" spans="1:17">
      <c r="A492" t="s">
        <v>276</v>
      </c>
      <c r="B492" s="15">
        <v>45384</v>
      </c>
      <c r="C492" s="15">
        <v>45292</v>
      </c>
      <c r="D492" s="15">
        <v>45383</v>
      </c>
      <c r="E492">
        <v>1</v>
      </c>
      <c r="F492">
        <v>0</v>
      </c>
      <c r="G492">
        <v>0</v>
      </c>
      <c r="H492">
        <v>1</v>
      </c>
      <c r="N492" t="s">
        <v>6276</v>
      </c>
    </row>
    <row r="493" spans="1:17">
      <c r="A493" t="s">
        <v>3770</v>
      </c>
      <c r="B493" s="15">
        <v>45384</v>
      </c>
      <c r="C493" s="15">
        <v>45292</v>
      </c>
      <c r="D493" s="15">
        <v>45383</v>
      </c>
      <c r="E493">
        <v>0</v>
      </c>
      <c r="F493">
        <v>0</v>
      </c>
      <c r="G493">
        <v>1</v>
      </c>
      <c r="H493">
        <v>1</v>
      </c>
      <c r="N493" t="s">
        <v>507</v>
      </c>
    </row>
    <row r="494" spans="1:17">
      <c r="A494" t="s">
        <v>5284</v>
      </c>
      <c r="B494" s="15">
        <v>45384</v>
      </c>
      <c r="C494" s="15">
        <v>45292</v>
      </c>
      <c r="D494" s="15">
        <v>45383</v>
      </c>
      <c r="E494">
        <v>0</v>
      </c>
      <c r="F494">
        <v>0</v>
      </c>
      <c r="G494">
        <v>1</v>
      </c>
      <c r="H494">
        <v>1</v>
      </c>
      <c r="N494" t="s">
        <v>6277</v>
      </c>
    </row>
    <row r="495" spans="1:17">
      <c r="A495" t="s">
        <v>6534</v>
      </c>
      <c r="B495" s="15">
        <v>45384</v>
      </c>
      <c r="C495" s="15">
        <v>45292</v>
      </c>
      <c r="D495" s="15">
        <v>45383</v>
      </c>
      <c r="E495">
        <v>1</v>
      </c>
      <c r="F495">
        <v>0</v>
      </c>
      <c r="G495">
        <v>0</v>
      </c>
      <c r="H495">
        <v>1</v>
      </c>
      <c r="N495" t="s">
        <v>6278</v>
      </c>
    </row>
    <row r="496" spans="1:17">
      <c r="A496" t="s">
        <v>4058</v>
      </c>
      <c r="B496" s="15">
        <v>45384</v>
      </c>
      <c r="C496" s="15">
        <v>45292</v>
      </c>
      <c r="D496" s="15">
        <v>45383</v>
      </c>
      <c r="E496">
        <v>0</v>
      </c>
      <c r="F496">
        <v>0</v>
      </c>
      <c r="G496">
        <v>1</v>
      </c>
      <c r="H496">
        <v>1</v>
      </c>
      <c r="N496" t="s">
        <v>249</v>
      </c>
    </row>
    <row r="497" spans="1:14">
      <c r="A497" t="s">
        <v>4453</v>
      </c>
      <c r="B497" s="15">
        <v>45384</v>
      </c>
      <c r="C497" s="15">
        <v>45292</v>
      </c>
      <c r="D497" s="15">
        <v>45383</v>
      </c>
      <c r="E497">
        <v>0</v>
      </c>
      <c r="F497">
        <v>0</v>
      </c>
      <c r="G497">
        <v>1</v>
      </c>
      <c r="H497">
        <v>1</v>
      </c>
      <c r="N497" t="s">
        <v>6279</v>
      </c>
    </row>
    <row r="498" spans="1:14">
      <c r="A498" t="s">
        <v>6405</v>
      </c>
      <c r="B498" s="15">
        <v>45384</v>
      </c>
      <c r="C498" s="15">
        <v>45292</v>
      </c>
      <c r="D498" s="15">
        <v>45383</v>
      </c>
      <c r="E498">
        <v>1</v>
      </c>
      <c r="F498">
        <v>0</v>
      </c>
      <c r="G498">
        <v>0</v>
      </c>
      <c r="H498">
        <v>1</v>
      </c>
      <c r="N498" t="s">
        <v>6280</v>
      </c>
    </row>
    <row r="499" spans="1:14">
      <c r="A499" t="s">
        <v>4701</v>
      </c>
      <c r="B499" s="15">
        <v>45384</v>
      </c>
      <c r="C499" s="15">
        <v>45292</v>
      </c>
      <c r="D499" s="15">
        <v>45383</v>
      </c>
      <c r="E499">
        <v>0</v>
      </c>
      <c r="F499">
        <v>1</v>
      </c>
      <c r="G499">
        <v>0</v>
      </c>
      <c r="H499">
        <v>1</v>
      </c>
      <c r="N499" t="s">
        <v>6281</v>
      </c>
    </row>
    <row r="500" spans="1:14">
      <c r="A500" t="s">
        <v>4552</v>
      </c>
      <c r="B500" s="15">
        <v>45384</v>
      </c>
      <c r="C500" s="15">
        <v>45292</v>
      </c>
      <c r="D500" s="15">
        <v>45383</v>
      </c>
      <c r="E500">
        <v>0</v>
      </c>
      <c r="F500">
        <v>0</v>
      </c>
      <c r="G500">
        <v>1</v>
      </c>
      <c r="H500">
        <v>1</v>
      </c>
      <c r="N500" t="s">
        <v>6282</v>
      </c>
    </row>
    <row r="501" spans="1:14">
      <c r="A501" t="s">
        <v>6106</v>
      </c>
      <c r="B501" s="15">
        <v>45384</v>
      </c>
      <c r="C501" s="15">
        <v>45292</v>
      </c>
      <c r="D501" s="15">
        <v>45383</v>
      </c>
      <c r="E501">
        <v>1</v>
      </c>
      <c r="F501">
        <v>0</v>
      </c>
      <c r="G501">
        <v>0</v>
      </c>
      <c r="H501">
        <v>1</v>
      </c>
      <c r="N501" t="s">
        <v>6283</v>
      </c>
    </row>
    <row r="502" spans="1:14">
      <c r="A502" t="s">
        <v>6535</v>
      </c>
      <c r="B502" s="15">
        <v>45384</v>
      </c>
      <c r="C502" s="15">
        <v>45292</v>
      </c>
      <c r="D502" s="15">
        <v>45383</v>
      </c>
      <c r="E502">
        <v>0</v>
      </c>
      <c r="F502">
        <v>0</v>
      </c>
      <c r="G502">
        <v>1</v>
      </c>
      <c r="H502">
        <v>1</v>
      </c>
      <c r="N502" t="s">
        <v>6284</v>
      </c>
    </row>
    <row r="503" spans="1:14">
      <c r="A503" t="s">
        <v>5125</v>
      </c>
      <c r="B503" s="15">
        <v>45384</v>
      </c>
      <c r="C503" s="15">
        <v>45292</v>
      </c>
      <c r="D503" s="15">
        <v>45383</v>
      </c>
      <c r="E503">
        <v>0</v>
      </c>
      <c r="F503">
        <v>0</v>
      </c>
      <c r="G503">
        <v>1</v>
      </c>
      <c r="H503">
        <v>1</v>
      </c>
      <c r="N503" t="s">
        <v>6285</v>
      </c>
    </row>
    <row r="504" spans="1:14">
      <c r="A504" t="s">
        <v>5768</v>
      </c>
      <c r="B504" s="15">
        <v>45384</v>
      </c>
      <c r="C504" s="15">
        <v>45292</v>
      </c>
      <c r="D504" s="15">
        <v>45383</v>
      </c>
      <c r="E504">
        <v>0</v>
      </c>
      <c r="F504">
        <v>1</v>
      </c>
      <c r="G504">
        <v>1</v>
      </c>
      <c r="H504">
        <v>2</v>
      </c>
      <c r="N504" t="s">
        <v>6286</v>
      </c>
    </row>
    <row r="505" spans="1:14">
      <c r="A505" t="s">
        <v>4366</v>
      </c>
      <c r="B505" s="15">
        <v>45384</v>
      </c>
      <c r="C505" s="15">
        <v>45292</v>
      </c>
      <c r="D505" s="15">
        <v>45383</v>
      </c>
      <c r="E505">
        <v>1</v>
      </c>
      <c r="F505">
        <v>0</v>
      </c>
      <c r="G505">
        <v>0</v>
      </c>
      <c r="H505">
        <v>1</v>
      </c>
      <c r="N505" t="s">
        <v>1925</v>
      </c>
    </row>
    <row r="506" spans="1:14">
      <c r="A506" t="s">
        <v>5041</v>
      </c>
      <c r="B506" s="15">
        <v>45384</v>
      </c>
      <c r="C506" s="15">
        <v>45292</v>
      </c>
      <c r="D506" s="15">
        <v>45383</v>
      </c>
      <c r="E506">
        <v>0</v>
      </c>
      <c r="F506">
        <v>0</v>
      </c>
      <c r="G506">
        <v>1</v>
      </c>
      <c r="H506">
        <v>1</v>
      </c>
      <c r="N506" t="s">
        <v>6287</v>
      </c>
    </row>
    <row r="507" spans="1:14">
      <c r="A507" t="s">
        <v>5648</v>
      </c>
      <c r="B507" s="15">
        <v>45384</v>
      </c>
      <c r="C507" s="15">
        <v>45292</v>
      </c>
      <c r="D507" s="15">
        <v>45383</v>
      </c>
      <c r="E507">
        <v>0</v>
      </c>
      <c r="F507">
        <v>1</v>
      </c>
      <c r="G507">
        <v>0</v>
      </c>
      <c r="H507">
        <v>1</v>
      </c>
      <c r="N507" t="s">
        <v>499</v>
      </c>
    </row>
    <row r="508" spans="1:14">
      <c r="A508" t="s">
        <v>4478</v>
      </c>
      <c r="B508" s="15">
        <v>45384</v>
      </c>
      <c r="C508" s="15">
        <v>45292</v>
      </c>
      <c r="D508" s="15">
        <v>45383</v>
      </c>
      <c r="E508">
        <v>1</v>
      </c>
      <c r="F508">
        <v>0</v>
      </c>
      <c r="G508">
        <v>0</v>
      </c>
      <c r="H508">
        <v>1</v>
      </c>
      <c r="N508" t="s">
        <v>6288</v>
      </c>
    </row>
    <row r="509" spans="1:14">
      <c r="A509" t="s">
        <v>304</v>
      </c>
      <c r="B509" s="15">
        <v>45384</v>
      </c>
      <c r="C509" s="15">
        <v>45292</v>
      </c>
      <c r="D509" s="15">
        <v>45383</v>
      </c>
      <c r="E509">
        <v>1</v>
      </c>
      <c r="F509">
        <v>0</v>
      </c>
      <c r="G509">
        <v>0</v>
      </c>
      <c r="H509">
        <v>1</v>
      </c>
      <c r="N509" t="s">
        <v>6289</v>
      </c>
    </row>
    <row r="510" spans="1:14">
      <c r="A510" t="s">
        <v>305</v>
      </c>
      <c r="B510" s="15">
        <v>45384</v>
      </c>
      <c r="C510" s="15">
        <v>45292</v>
      </c>
      <c r="D510" s="15">
        <v>45383</v>
      </c>
      <c r="E510">
        <v>1</v>
      </c>
      <c r="F510">
        <v>0</v>
      </c>
      <c r="G510">
        <v>0</v>
      </c>
      <c r="H510">
        <v>1</v>
      </c>
      <c r="N510" t="s">
        <v>6290</v>
      </c>
    </row>
    <row r="511" spans="1:14">
      <c r="A511" t="s">
        <v>306</v>
      </c>
      <c r="B511" s="15">
        <v>45384</v>
      </c>
      <c r="C511" s="15">
        <v>45292</v>
      </c>
      <c r="D511" s="15">
        <v>45383</v>
      </c>
      <c r="E511">
        <v>1</v>
      </c>
      <c r="F511">
        <v>0</v>
      </c>
      <c r="G511">
        <v>0</v>
      </c>
      <c r="H511">
        <v>1</v>
      </c>
      <c r="N511" t="s">
        <v>6291</v>
      </c>
    </row>
    <row r="512" spans="1:14">
      <c r="A512" t="s">
        <v>6167</v>
      </c>
      <c r="B512" s="15">
        <v>45384</v>
      </c>
      <c r="C512" s="15">
        <v>45292</v>
      </c>
      <c r="D512" s="15">
        <v>45383</v>
      </c>
      <c r="E512">
        <v>1</v>
      </c>
      <c r="F512">
        <v>0</v>
      </c>
      <c r="G512">
        <v>0</v>
      </c>
      <c r="H512">
        <v>1</v>
      </c>
      <c r="N512" t="s">
        <v>6292</v>
      </c>
    </row>
    <row r="513" spans="1:14">
      <c r="A513" t="s">
        <v>307</v>
      </c>
      <c r="B513" s="15">
        <v>45384</v>
      </c>
      <c r="C513" s="15">
        <v>45292</v>
      </c>
      <c r="D513" s="15">
        <v>45383</v>
      </c>
      <c r="E513">
        <v>1</v>
      </c>
      <c r="F513">
        <v>0</v>
      </c>
      <c r="G513">
        <v>0</v>
      </c>
      <c r="H513">
        <v>1</v>
      </c>
      <c r="N513" t="s">
        <v>6293</v>
      </c>
    </row>
    <row r="514" spans="1:14">
      <c r="A514" t="s">
        <v>6536</v>
      </c>
      <c r="B514" s="15">
        <v>45384</v>
      </c>
      <c r="C514" s="15">
        <v>45292</v>
      </c>
      <c r="D514" s="15">
        <v>45383</v>
      </c>
      <c r="E514">
        <v>0</v>
      </c>
      <c r="F514">
        <v>0</v>
      </c>
      <c r="G514">
        <v>1</v>
      </c>
      <c r="H514">
        <v>1</v>
      </c>
      <c r="N514" t="s">
        <v>6294</v>
      </c>
    </row>
    <row r="515" spans="1:14">
      <c r="A515" t="s">
        <v>5176</v>
      </c>
      <c r="B515" s="15">
        <v>45384</v>
      </c>
      <c r="C515" s="15">
        <v>45292</v>
      </c>
      <c r="D515" s="15">
        <v>45383</v>
      </c>
      <c r="E515">
        <v>1</v>
      </c>
      <c r="F515">
        <v>1</v>
      </c>
      <c r="G515">
        <v>1</v>
      </c>
      <c r="H515">
        <v>3</v>
      </c>
      <c r="N515" t="s">
        <v>6295</v>
      </c>
    </row>
    <row r="516" spans="1:14">
      <c r="A516" t="s">
        <v>6537</v>
      </c>
      <c r="B516" s="15">
        <v>45384</v>
      </c>
      <c r="C516" s="15">
        <v>45292</v>
      </c>
      <c r="D516" s="15">
        <v>45383</v>
      </c>
      <c r="E516">
        <v>0</v>
      </c>
      <c r="F516">
        <v>0</v>
      </c>
      <c r="G516">
        <v>1</v>
      </c>
      <c r="H516">
        <v>1</v>
      </c>
      <c r="N516" t="s">
        <v>6296</v>
      </c>
    </row>
    <row r="517" spans="1:14">
      <c r="A517" t="s">
        <v>4726</v>
      </c>
      <c r="B517" s="15">
        <v>45384</v>
      </c>
      <c r="C517" s="15">
        <v>45292</v>
      </c>
      <c r="D517" s="15">
        <v>45383</v>
      </c>
      <c r="E517">
        <v>0</v>
      </c>
      <c r="F517">
        <v>0</v>
      </c>
      <c r="G517">
        <v>1</v>
      </c>
      <c r="H517">
        <v>1</v>
      </c>
      <c r="N517" t="s">
        <v>6297</v>
      </c>
    </row>
    <row r="518" spans="1:14">
      <c r="A518" t="s">
        <v>5487</v>
      </c>
      <c r="B518" s="15">
        <v>45384</v>
      </c>
      <c r="C518" s="15">
        <v>45292</v>
      </c>
      <c r="D518" s="15">
        <v>45383</v>
      </c>
      <c r="E518">
        <v>0</v>
      </c>
      <c r="F518">
        <v>0</v>
      </c>
      <c r="G518">
        <v>1</v>
      </c>
      <c r="H518">
        <v>1</v>
      </c>
      <c r="N518" t="s">
        <v>6298</v>
      </c>
    </row>
    <row r="519" spans="1:14">
      <c r="A519" t="s">
        <v>294</v>
      </c>
      <c r="B519" s="15">
        <v>45384</v>
      </c>
      <c r="C519" s="15">
        <v>45292</v>
      </c>
      <c r="D519" s="15">
        <v>45383</v>
      </c>
      <c r="E519">
        <v>0</v>
      </c>
      <c r="F519">
        <v>1</v>
      </c>
      <c r="G519">
        <v>0</v>
      </c>
      <c r="H519">
        <v>1</v>
      </c>
      <c r="N519" t="s">
        <v>6299</v>
      </c>
    </row>
    <row r="520" spans="1:14">
      <c r="A520" t="s">
        <v>6538</v>
      </c>
      <c r="B520" s="15">
        <v>45384</v>
      </c>
      <c r="C520" s="15">
        <v>45292</v>
      </c>
      <c r="D520" s="15">
        <v>45383</v>
      </c>
      <c r="E520">
        <v>0</v>
      </c>
      <c r="F520">
        <v>0</v>
      </c>
      <c r="G520">
        <v>1</v>
      </c>
      <c r="H520">
        <v>1</v>
      </c>
      <c r="N520" t="s">
        <v>6300</v>
      </c>
    </row>
    <row r="521" spans="1:14">
      <c r="A521" t="s">
        <v>388</v>
      </c>
      <c r="B521" s="15">
        <v>45384</v>
      </c>
      <c r="C521" s="15">
        <v>45292</v>
      </c>
      <c r="D521" s="15">
        <v>45383</v>
      </c>
      <c r="E521">
        <v>1</v>
      </c>
      <c r="F521">
        <v>0</v>
      </c>
      <c r="G521">
        <v>0</v>
      </c>
      <c r="H521">
        <v>1</v>
      </c>
      <c r="N521" t="s">
        <v>373</v>
      </c>
    </row>
    <row r="522" spans="1:14">
      <c r="A522" t="s">
        <v>5246</v>
      </c>
      <c r="B522" s="15">
        <v>45384</v>
      </c>
      <c r="C522" s="15">
        <v>45292</v>
      </c>
      <c r="D522" s="15">
        <v>45383</v>
      </c>
      <c r="E522">
        <v>1</v>
      </c>
      <c r="F522">
        <v>0</v>
      </c>
      <c r="G522">
        <v>0</v>
      </c>
      <c r="H522">
        <v>1</v>
      </c>
      <c r="N522" t="s">
        <v>6301</v>
      </c>
    </row>
    <row r="523" spans="1:14">
      <c r="A523" t="s">
        <v>6539</v>
      </c>
      <c r="B523" s="15">
        <v>45384</v>
      </c>
      <c r="C523" s="15">
        <v>45292</v>
      </c>
      <c r="D523" s="15">
        <v>45383</v>
      </c>
      <c r="E523">
        <v>1</v>
      </c>
      <c r="F523">
        <v>0</v>
      </c>
      <c r="G523">
        <v>0</v>
      </c>
      <c r="H523">
        <v>1</v>
      </c>
      <c r="N523" t="s">
        <v>6302</v>
      </c>
    </row>
    <row r="524" spans="1:14">
      <c r="A524" t="s">
        <v>5827</v>
      </c>
      <c r="B524" s="15">
        <v>45384</v>
      </c>
      <c r="C524" s="15">
        <v>45292</v>
      </c>
      <c r="D524" s="15">
        <v>45383</v>
      </c>
      <c r="E524">
        <v>0</v>
      </c>
      <c r="F524">
        <v>1</v>
      </c>
      <c r="G524">
        <v>0</v>
      </c>
      <c r="H524">
        <v>1</v>
      </c>
      <c r="N524" t="s">
        <v>288</v>
      </c>
    </row>
    <row r="525" spans="1:14">
      <c r="A525" t="s">
        <v>3886</v>
      </c>
      <c r="B525" s="15">
        <v>45384</v>
      </c>
      <c r="C525" s="15">
        <v>45292</v>
      </c>
      <c r="D525" s="15">
        <v>45383</v>
      </c>
      <c r="E525">
        <v>0</v>
      </c>
      <c r="F525">
        <v>1</v>
      </c>
      <c r="G525">
        <v>0</v>
      </c>
      <c r="H525">
        <v>1</v>
      </c>
      <c r="N525" t="s">
        <v>6303</v>
      </c>
    </row>
    <row r="526" spans="1:14">
      <c r="A526" t="s">
        <v>4465</v>
      </c>
      <c r="B526" s="15">
        <v>45384</v>
      </c>
      <c r="C526" s="15">
        <v>45292</v>
      </c>
      <c r="D526" s="15">
        <v>45383</v>
      </c>
      <c r="E526">
        <v>1</v>
      </c>
      <c r="F526">
        <v>0</v>
      </c>
      <c r="G526">
        <v>0</v>
      </c>
      <c r="H526">
        <v>1</v>
      </c>
      <c r="N526" t="s">
        <v>6304</v>
      </c>
    </row>
    <row r="527" spans="1:14">
      <c r="A527" t="s">
        <v>6540</v>
      </c>
      <c r="B527" s="15">
        <v>45384</v>
      </c>
      <c r="C527" s="15">
        <v>45292</v>
      </c>
      <c r="D527" s="15">
        <v>45383</v>
      </c>
      <c r="E527">
        <v>0</v>
      </c>
      <c r="F527">
        <v>1</v>
      </c>
      <c r="G527">
        <v>0</v>
      </c>
      <c r="H527">
        <v>1</v>
      </c>
      <c r="N527" t="s">
        <v>486</v>
      </c>
    </row>
    <row r="528" spans="1:14">
      <c r="A528" t="s">
        <v>6541</v>
      </c>
      <c r="B528" s="15">
        <v>45384</v>
      </c>
      <c r="C528" s="15">
        <v>45292</v>
      </c>
      <c r="D528" s="15">
        <v>45383</v>
      </c>
      <c r="E528">
        <v>1</v>
      </c>
      <c r="F528">
        <v>0</v>
      </c>
      <c r="G528">
        <v>0</v>
      </c>
      <c r="H528">
        <v>1</v>
      </c>
      <c r="N528" t="s">
        <v>6305</v>
      </c>
    </row>
    <row r="529" spans="1:14">
      <c r="A529" t="s">
        <v>215</v>
      </c>
      <c r="B529" s="15">
        <v>45384</v>
      </c>
      <c r="C529" s="15">
        <v>45292</v>
      </c>
      <c r="D529" s="15">
        <v>45383</v>
      </c>
      <c r="E529">
        <v>1</v>
      </c>
      <c r="F529">
        <v>0</v>
      </c>
      <c r="G529">
        <v>0</v>
      </c>
      <c r="H529">
        <v>1</v>
      </c>
      <c r="N529" t="s">
        <v>6306</v>
      </c>
    </row>
    <row r="530" spans="1:14">
      <c r="A530" t="s">
        <v>6542</v>
      </c>
      <c r="B530" s="15">
        <v>45384</v>
      </c>
      <c r="C530" s="15">
        <v>45292</v>
      </c>
      <c r="D530" s="15">
        <v>45383</v>
      </c>
      <c r="E530">
        <v>0</v>
      </c>
      <c r="F530">
        <v>0</v>
      </c>
      <c r="G530">
        <v>1</v>
      </c>
      <c r="H530">
        <v>1</v>
      </c>
      <c r="N530" t="s">
        <v>6307</v>
      </c>
    </row>
    <row r="531" spans="1:14">
      <c r="A531" t="s">
        <v>312</v>
      </c>
      <c r="B531" s="15">
        <v>45384</v>
      </c>
      <c r="C531" s="15">
        <v>45292</v>
      </c>
      <c r="D531" s="15">
        <v>45383</v>
      </c>
      <c r="E531">
        <v>1</v>
      </c>
      <c r="F531">
        <v>0</v>
      </c>
      <c r="G531">
        <v>0</v>
      </c>
      <c r="H531">
        <v>1</v>
      </c>
      <c r="N531" t="s">
        <v>6308</v>
      </c>
    </row>
    <row r="532" spans="1:14">
      <c r="A532" t="s">
        <v>6543</v>
      </c>
      <c r="B532" s="15">
        <v>45384</v>
      </c>
      <c r="C532" s="15">
        <v>45292</v>
      </c>
      <c r="D532" s="15">
        <v>45383</v>
      </c>
      <c r="E532">
        <v>1</v>
      </c>
      <c r="F532">
        <v>0</v>
      </c>
      <c r="G532">
        <v>0</v>
      </c>
      <c r="H532">
        <v>1</v>
      </c>
      <c r="N532" t="s">
        <v>6309</v>
      </c>
    </row>
    <row r="533" spans="1:14">
      <c r="A533" t="s">
        <v>311</v>
      </c>
      <c r="B533" s="15">
        <v>45384</v>
      </c>
      <c r="C533" s="15">
        <v>45292</v>
      </c>
      <c r="D533" s="15">
        <v>45383</v>
      </c>
      <c r="E533">
        <v>1</v>
      </c>
      <c r="F533">
        <v>0</v>
      </c>
      <c r="G533">
        <v>0</v>
      </c>
      <c r="H533">
        <v>1</v>
      </c>
      <c r="N533" t="s">
        <v>6310</v>
      </c>
    </row>
    <row r="534" spans="1:14">
      <c r="A534" t="s">
        <v>5199</v>
      </c>
      <c r="B534" s="15">
        <v>45384</v>
      </c>
      <c r="C534" s="15">
        <v>45292</v>
      </c>
      <c r="D534" s="15">
        <v>45383</v>
      </c>
      <c r="E534">
        <v>1</v>
      </c>
      <c r="F534">
        <v>0</v>
      </c>
      <c r="G534">
        <v>0</v>
      </c>
      <c r="H534">
        <v>1</v>
      </c>
      <c r="N534" t="s">
        <v>6311</v>
      </c>
    </row>
    <row r="535" spans="1:14">
      <c r="A535" t="s">
        <v>6158</v>
      </c>
      <c r="B535" s="15">
        <v>45384</v>
      </c>
      <c r="C535" s="15">
        <v>45292</v>
      </c>
      <c r="D535" s="15">
        <v>45383</v>
      </c>
      <c r="E535">
        <v>0</v>
      </c>
      <c r="F535">
        <v>0</v>
      </c>
      <c r="G535">
        <v>1</v>
      </c>
      <c r="H535">
        <v>1</v>
      </c>
      <c r="N535" t="s">
        <v>6312</v>
      </c>
    </row>
    <row r="536" spans="1:14">
      <c r="A536" t="s">
        <v>6544</v>
      </c>
      <c r="B536" s="15">
        <v>45384</v>
      </c>
      <c r="C536" s="15">
        <v>45292</v>
      </c>
      <c r="D536" s="15">
        <v>45383</v>
      </c>
      <c r="E536">
        <v>1</v>
      </c>
      <c r="F536">
        <v>0</v>
      </c>
      <c r="G536">
        <v>0</v>
      </c>
      <c r="H536">
        <v>1</v>
      </c>
      <c r="N536" t="s">
        <v>6313</v>
      </c>
    </row>
    <row r="537" spans="1:14">
      <c r="A537" t="s">
        <v>4615</v>
      </c>
      <c r="B537" s="15">
        <v>45384</v>
      </c>
      <c r="C537" s="15">
        <v>45292</v>
      </c>
      <c r="D537" s="15">
        <v>45383</v>
      </c>
      <c r="E537">
        <v>0</v>
      </c>
      <c r="F537">
        <v>0</v>
      </c>
      <c r="G537">
        <v>1</v>
      </c>
      <c r="H537">
        <v>1</v>
      </c>
      <c r="N537" t="s">
        <v>6314</v>
      </c>
    </row>
    <row r="538" spans="1:14">
      <c r="A538" t="s">
        <v>5092</v>
      </c>
      <c r="B538" s="15">
        <v>45384</v>
      </c>
      <c r="C538" s="15">
        <v>45292</v>
      </c>
      <c r="D538" s="15">
        <v>45383</v>
      </c>
      <c r="E538">
        <v>1</v>
      </c>
      <c r="F538">
        <v>0</v>
      </c>
      <c r="G538">
        <v>0</v>
      </c>
      <c r="H538">
        <v>1</v>
      </c>
      <c r="N538" t="s">
        <v>6315</v>
      </c>
    </row>
    <row r="539" spans="1:14">
      <c r="A539" t="s">
        <v>6545</v>
      </c>
      <c r="B539" s="15">
        <v>45384</v>
      </c>
      <c r="C539" s="15">
        <v>45292</v>
      </c>
      <c r="D539" s="15">
        <v>45383</v>
      </c>
      <c r="E539">
        <v>0</v>
      </c>
      <c r="F539">
        <v>0</v>
      </c>
      <c r="G539">
        <v>1</v>
      </c>
      <c r="H539">
        <v>1</v>
      </c>
      <c r="N539" t="s">
        <v>6316</v>
      </c>
    </row>
    <row r="540" spans="1:14">
      <c r="A540" t="s">
        <v>6546</v>
      </c>
      <c r="B540" s="15">
        <v>45384</v>
      </c>
      <c r="C540" s="15">
        <v>45292</v>
      </c>
      <c r="D540" s="15">
        <v>45383</v>
      </c>
      <c r="E540">
        <v>0</v>
      </c>
      <c r="F540">
        <v>1</v>
      </c>
      <c r="G540">
        <v>0</v>
      </c>
      <c r="H540">
        <v>1</v>
      </c>
      <c r="N540" t="s">
        <v>6317</v>
      </c>
    </row>
    <row r="541" spans="1:14">
      <c r="A541" t="s">
        <v>3699</v>
      </c>
      <c r="B541" s="15">
        <v>45384</v>
      </c>
      <c r="C541" s="15">
        <v>45292</v>
      </c>
      <c r="D541" s="15">
        <v>45383</v>
      </c>
      <c r="E541">
        <v>0</v>
      </c>
      <c r="F541">
        <v>0</v>
      </c>
      <c r="G541">
        <v>1</v>
      </c>
      <c r="H541">
        <v>1</v>
      </c>
      <c r="N541" t="s">
        <v>6318</v>
      </c>
    </row>
    <row r="542" spans="1:14">
      <c r="A542" t="s">
        <v>3879</v>
      </c>
      <c r="B542" s="15">
        <v>45384</v>
      </c>
      <c r="C542" s="15">
        <v>45292</v>
      </c>
      <c r="D542" s="15">
        <v>45383</v>
      </c>
      <c r="E542">
        <v>0</v>
      </c>
      <c r="F542">
        <v>0</v>
      </c>
      <c r="G542">
        <v>1</v>
      </c>
      <c r="H542">
        <v>1</v>
      </c>
      <c r="N542" t="s">
        <v>6319</v>
      </c>
    </row>
    <row r="543" spans="1:14">
      <c r="A543" t="s">
        <v>5109</v>
      </c>
      <c r="B543" s="15">
        <v>45384</v>
      </c>
      <c r="C543" s="15">
        <v>45292</v>
      </c>
      <c r="D543" s="15">
        <v>45383</v>
      </c>
      <c r="E543">
        <v>1</v>
      </c>
      <c r="F543">
        <v>0</v>
      </c>
      <c r="G543">
        <v>0</v>
      </c>
      <c r="H543">
        <v>1</v>
      </c>
      <c r="N543" t="s">
        <v>6320</v>
      </c>
    </row>
    <row r="544" spans="1:14">
      <c r="A544" t="s">
        <v>4757</v>
      </c>
      <c r="B544" s="15">
        <v>45384</v>
      </c>
      <c r="C544" s="15">
        <v>45292</v>
      </c>
      <c r="D544" s="15">
        <v>45383</v>
      </c>
      <c r="E544">
        <v>1</v>
      </c>
      <c r="F544">
        <v>0</v>
      </c>
      <c r="G544">
        <v>0</v>
      </c>
      <c r="H544">
        <v>1</v>
      </c>
      <c r="N544" t="s">
        <v>6321</v>
      </c>
    </row>
    <row r="545" spans="1:14">
      <c r="A545" t="s">
        <v>3875</v>
      </c>
      <c r="B545" s="15">
        <v>45384</v>
      </c>
      <c r="C545" s="15">
        <v>45292</v>
      </c>
      <c r="D545" s="15">
        <v>45383</v>
      </c>
      <c r="E545">
        <v>0</v>
      </c>
      <c r="F545">
        <v>0</v>
      </c>
      <c r="G545">
        <v>1</v>
      </c>
      <c r="H545">
        <v>1</v>
      </c>
      <c r="N545" t="s">
        <v>6322</v>
      </c>
    </row>
    <row r="546" spans="1:14">
      <c r="A546" t="s">
        <v>302</v>
      </c>
      <c r="B546" s="15">
        <v>45384</v>
      </c>
      <c r="C546" s="15">
        <v>45292</v>
      </c>
      <c r="D546" s="15">
        <v>45383</v>
      </c>
      <c r="E546">
        <v>0</v>
      </c>
      <c r="F546">
        <v>1</v>
      </c>
      <c r="G546">
        <v>0</v>
      </c>
      <c r="H546">
        <v>1</v>
      </c>
      <c r="N546" t="s">
        <v>6323</v>
      </c>
    </row>
    <row r="547" spans="1:14">
      <c r="A547" t="s">
        <v>5931</v>
      </c>
      <c r="B547" s="15">
        <v>45384</v>
      </c>
      <c r="C547" s="15">
        <v>45292</v>
      </c>
      <c r="D547" s="15">
        <v>45383</v>
      </c>
      <c r="E547">
        <v>0</v>
      </c>
      <c r="F547">
        <v>0</v>
      </c>
      <c r="G547">
        <v>1</v>
      </c>
      <c r="H547">
        <v>1</v>
      </c>
      <c r="N547" t="s">
        <v>6324</v>
      </c>
    </row>
    <row r="548" spans="1:14">
      <c r="A548" t="s">
        <v>4184</v>
      </c>
      <c r="B548" s="15">
        <v>45384</v>
      </c>
      <c r="C548" s="15">
        <v>45292</v>
      </c>
      <c r="D548" s="15">
        <v>45383</v>
      </c>
      <c r="E548">
        <v>0</v>
      </c>
      <c r="F548">
        <v>0</v>
      </c>
      <c r="G548">
        <v>1</v>
      </c>
      <c r="H548">
        <v>1</v>
      </c>
      <c r="N548" t="s">
        <v>6325</v>
      </c>
    </row>
    <row r="549" spans="1:14">
      <c r="A549" t="s">
        <v>6547</v>
      </c>
      <c r="B549" s="15">
        <v>45384</v>
      </c>
      <c r="C549" s="15">
        <v>45292</v>
      </c>
      <c r="D549" s="15">
        <v>45383</v>
      </c>
      <c r="E549">
        <v>0</v>
      </c>
      <c r="F549">
        <v>0</v>
      </c>
      <c r="G549">
        <v>1</v>
      </c>
      <c r="H549">
        <v>1</v>
      </c>
      <c r="N549" t="s">
        <v>226</v>
      </c>
    </row>
    <row r="550" spans="1:14">
      <c r="A550" t="s">
        <v>301</v>
      </c>
      <c r="B550" s="15">
        <v>45384</v>
      </c>
      <c r="C550" s="15">
        <v>45292</v>
      </c>
      <c r="D550" s="15">
        <v>45383</v>
      </c>
      <c r="E550">
        <v>0</v>
      </c>
      <c r="F550">
        <v>1</v>
      </c>
      <c r="G550">
        <v>0</v>
      </c>
      <c r="H550">
        <v>1</v>
      </c>
      <c r="N550" t="s">
        <v>6326</v>
      </c>
    </row>
    <row r="551" spans="1:14">
      <c r="A551" t="s">
        <v>6548</v>
      </c>
      <c r="B551" s="15">
        <v>45384</v>
      </c>
      <c r="C551" s="15">
        <v>45292</v>
      </c>
      <c r="D551" s="15">
        <v>45383</v>
      </c>
      <c r="E551">
        <v>0</v>
      </c>
      <c r="F551">
        <v>0</v>
      </c>
      <c r="G551">
        <v>1</v>
      </c>
      <c r="H551">
        <v>1</v>
      </c>
      <c r="N551" t="s">
        <v>6327</v>
      </c>
    </row>
    <row r="552" spans="1:14">
      <c r="A552" t="s">
        <v>6549</v>
      </c>
      <c r="B552" s="15">
        <v>45384</v>
      </c>
      <c r="C552" s="15">
        <v>45292</v>
      </c>
      <c r="D552" s="15">
        <v>45383</v>
      </c>
      <c r="E552">
        <v>1</v>
      </c>
      <c r="F552">
        <v>0</v>
      </c>
      <c r="G552">
        <v>0</v>
      </c>
      <c r="H552">
        <v>1</v>
      </c>
      <c r="N552" t="s">
        <v>6328</v>
      </c>
    </row>
    <row r="553" spans="1:14">
      <c r="A553" t="s">
        <v>4146</v>
      </c>
      <c r="B553" s="15">
        <v>45384</v>
      </c>
      <c r="C553" s="15">
        <v>45292</v>
      </c>
      <c r="D553" s="15">
        <v>45383</v>
      </c>
      <c r="E553">
        <v>1</v>
      </c>
      <c r="F553">
        <v>0</v>
      </c>
      <c r="G553">
        <v>0</v>
      </c>
      <c r="H553">
        <v>1</v>
      </c>
      <c r="N553" t="s">
        <v>6329</v>
      </c>
    </row>
    <row r="554" spans="1:14">
      <c r="A554" t="s">
        <v>176</v>
      </c>
      <c r="B554" s="15">
        <v>45384</v>
      </c>
      <c r="C554" s="15">
        <v>45292</v>
      </c>
      <c r="D554" s="15">
        <v>45383</v>
      </c>
      <c r="E554">
        <v>1</v>
      </c>
      <c r="F554">
        <v>0</v>
      </c>
      <c r="G554">
        <v>0</v>
      </c>
      <c r="H554">
        <v>1</v>
      </c>
      <c r="N554" t="s">
        <v>6330</v>
      </c>
    </row>
    <row r="555" spans="1:14">
      <c r="A555" t="s">
        <v>168</v>
      </c>
      <c r="B555" s="15">
        <v>45384</v>
      </c>
      <c r="C555" s="15">
        <v>45292</v>
      </c>
      <c r="D555" s="15">
        <v>45383</v>
      </c>
      <c r="E555">
        <v>3</v>
      </c>
      <c r="F555">
        <v>0</v>
      </c>
      <c r="G555">
        <v>0</v>
      </c>
      <c r="H555">
        <v>3</v>
      </c>
      <c r="N555" t="s">
        <v>6331</v>
      </c>
    </row>
    <row r="556" spans="1:14">
      <c r="A556" t="s">
        <v>6145</v>
      </c>
      <c r="B556" s="15">
        <v>45384</v>
      </c>
      <c r="C556" s="15">
        <v>45292</v>
      </c>
      <c r="D556" s="15">
        <v>45383</v>
      </c>
      <c r="E556">
        <v>0</v>
      </c>
      <c r="F556">
        <v>0</v>
      </c>
      <c r="G556">
        <v>1</v>
      </c>
      <c r="H556">
        <v>1</v>
      </c>
      <c r="N556" t="s">
        <v>474</v>
      </c>
    </row>
    <row r="557" spans="1:14">
      <c r="A557" t="s">
        <v>6550</v>
      </c>
      <c r="B557" s="15">
        <v>45384</v>
      </c>
      <c r="C557" s="15">
        <v>45292</v>
      </c>
      <c r="D557" s="15">
        <v>45383</v>
      </c>
      <c r="E557">
        <v>1</v>
      </c>
      <c r="F557">
        <v>0</v>
      </c>
      <c r="G557">
        <v>0</v>
      </c>
      <c r="H557">
        <v>1</v>
      </c>
      <c r="N557" t="s">
        <v>6332</v>
      </c>
    </row>
    <row r="558" spans="1:14">
      <c r="A558" t="s">
        <v>83</v>
      </c>
      <c r="B558" s="15">
        <v>45384</v>
      </c>
      <c r="C558" s="15">
        <v>45292</v>
      </c>
      <c r="D558" s="15">
        <v>45383</v>
      </c>
      <c r="E558">
        <v>1</v>
      </c>
      <c r="F558">
        <v>0</v>
      </c>
      <c r="G558">
        <v>0</v>
      </c>
      <c r="H558">
        <v>1</v>
      </c>
      <c r="N558" t="s">
        <v>6333</v>
      </c>
    </row>
    <row r="559" spans="1:14">
      <c r="A559" t="s">
        <v>155</v>
      </c>
      <c r="B559" s="15">
        <v>45384</v>
      </c>
      <c r="C559" s="15">
        <v>45292</v>
      </c>
      <c r="D559" s="15">
        <v>45383</v>
      </c>
      <c r="E559">
        <v>1</v>
      </c>
      <c r="F559">
        <v>0</v>
      </c>
      <c r="G559">
        <v>0</v>
      </c>
      <c r="H559">
        <v>1</v>
      </c>
      <c r="N559" t="s">
        <v>6334</v>
      </c>
    </row>
    <row r="560" spans="1:14">
      <c r="A560" t="s">
        <v>5444</v>
      </c>
      <c r="B560" s="15">
        <v>45384</v>
      </c>
      <c r="C560" s="15">
        <v>45292</v>
      </c>
      <c r="D560" s="15">
        <v>45383</v>
      </c>
      <c r="E560">
        <v>1</v>
      </c>
      <c r="F560">
        <v>0</v>
      </c>
      <c r="G560">
        <v>0</v>
      </c>
      <c r="H560">
        <v>1</v>
      </c>
      <c r="N560" t="s">
        <v>6335</v>
      </c>
    </row>
    <row r="561" spans="1:14">
      <c r="A561" t="s">
        <v>5375</v>
      </c>
      <c r="B561" s="15">
        <v>45384</v>
      </c>
      <c r="C561" s="15">
        <v>45292</v>
      </c>
      <c r="D561" s="15">
        <v>45383</v>
      </c>
      <c r="E561">
        <v>0</v>
      </c>
      <c r="F561">
        <v>0</v>
      </c>
      <c r="G561">
        <v>1</v>
      </c>
      <c r="H561">
        <v>1</v>
      </c>
      <c r="N561" t="s">
        <v>6336</v>
      </c>
    </row>
    <row r="562" spans="1:14">
      <c r="A562" t="s">
        <v>4211</v>
      </c>
      <c r="B562" s="15">
        <v>45384</v>
      </c>
      <c r="C562" s="15">
        <v>45292</v>
      </c>
      <c r="D562" s="15">
        <v>45383</v>
      </c>
      <c r="E562">
        <v>1</v>
      </c>
      <c r="F562">
        <v>0</v>
      </c>
      <c r="G562">
        <v>0</v>
      </c>
      <c r="H562">
        <v>1</v>
      </c>
      <c r="N562" t="s">
        <v>306</v>
      </c>
    </row>
    <row r="563" spans="1:14">
      <c r="A563" t="s">
        <v>296</v>
      </c>
      <c r="B563" s="15">
        <v>45384</v>
      </c>
      <c r="C563" s="15">
        <v>45292</v>
      </c>
      <c r="D563" s="15">
        <v>45383</v>
      </c>
      <c r="E563">
        <v>1</v>
      </c>
      <c r="F563">
        <v>0</v>
      </c>
      <c r="G563">
        <v>1</v>
      </c>
      <c r="H563">
        <v>2</v>
      </c>
      <c r="N563" t="s">
        <v>1927</v>
      </c>
    </row>
    <row r="564" spans="1:14">
      <c r="A564" t="s">
        <v>3820</v>
      </c>
      <c r="B564" s="15">
        <v>45384</v>
      </c>
      <c r="C564" s="15">
        <v>45292</v>
      </c>
      <c r="D564" s="15">
        <v>45383</v>
      </c>
      <c r="E564">
        <v>1</v>
      </c>
      <c r="F564">
        <v>0</v>
      </c>
      <c r="G564">
        <v>0</v>
      </c>
      <c r="H564">
        <v>1</v>
      </c>
      <c r="N564" t="s">
        <v>6337</v>
      </c>
    </row>
    <row r="565" spans="1:14">
      <c r="A565" t="s">
        <v>6551</v>
      </c>
      <c r="B565" s="15">
        <v>45384</v>
      </c>
      <c r="C565" s="15">
        <v>45292</v>
      </c>
      <c r="D565" s="15">
        <v>45383</v>
      </c>
      <c r="E565">
        <v>1</v>
      </c>
      <c r="F565">
        <v>0</v>
      </c>
      <c r="G565">
        <v>0</v>
      </c>
      <c r="H565">
        <v>1</v>
      </c>
      <c r="N565" t="s">
        <v>6338</v>
      </c>
    </row>
    <row r="566" spans="1:14">
      <c r="A566" t="s">
        <v>6552</v>
      </c>
      <c r="B566" s="15">
        <v>45384</v>
      </c>
      <c r="C566" s="15">
        <v>45292</v>
      </c>
      <c r="D566" s="15">
        <v>45383</v>
      </c>
      <c r="E566">
        <v>1</v>
      </c>
      <c r="F566">
        <v>0</v>
      </c>
      <c r="G566">
        <v>0</v>
      </c>
      <c r="H566">
        <v>1</v>
      </c>
      <c r="N566" t="s">
        <v>232</v>
      </c>
    </row>
    <row r="567" spans="1:14">
      <c r="A567" t="s">
        <v>4228</v>
      </c>
      <c r="B567" s="15">
        <v>45384</v>
      </c>
      <c r="C567" s="15">
        <v>45292</v>
      </c>
      <c r="D567" s="15">
        <v>45383</v>
      </c>
      <c r="E567">
        <v>1</v>
      </c>
      <c r="F567">
        <v>0</v>
      </c>
      <c r="G567">
        <v>0</v>
      </c>
      <c r="H567">
        <v>1</v>
      </c>
      <c r="N567" t="s">
        <v>6339</v>
      </c>
    </row>
    <row r="568" spans="1:14">
      <c r="A568" t="s">
        <v>4126</v>
      </c>
      <c r="B568" s="15">
        <v>45384</v>
      </c>
      <c r="C568" s="15">
        <v>45292</v>
      </c>
      <c r="D568" s="15">
        <v>45383</v>
      </c>
      <c r="E568">
        <v>1</v>
      </c>
      <c r="F568">
        <v>0</v>
      </c>
      <c r="G568">
        <v>0</v>
      </c>
      <c r="H568">
        <v>1</v>
      </c>
      <c r="N568" t="s">
        <v>6340</v>
      </c>
    </row>
    <row r="569" spans="1:14">
      <c r="A569" t="s">
        <v>3676</v>
      </c>
      <c r="B569" s="15">
        <v>45384</v>
      </c>
      <c r="C569" s="15">
        <v>45292</v>
      </c>
      <c r="D569" s="15">
        <v>45383</v>
      </c>
      <c r="E569">
        <v>1</v>
      </c>
      <c r="F569">
        <v>0</v>
      </c>
      <c r="G569">
        <v>0</v>
      </c>
      <c r="H569">
        <v>1</v>
      </c>
      <c r="N569" t="s">
        <v>6341</v>
      </c>
    </row>
    <row r="570" spans="1:14">
      <c r="A570" t="s">
        <v>3877</v>
      </c>
      <c r="B570" s="15">
        <v>45384</v>
      </c>
      <c r="C570" s="15">
        <v>45292</v>
      </c>
      <c r="D570" s="15">
        <v>45383</v>
      </c>
      <c r="E570">
        <v>0</v>
      </c>
      <c r="F570">
        <v>0</v>
      </c>
      <c r="G570">
        <v>1</v>
      </c>
      <c r="H570">
        <v>1</v>
      </c>
      <c r="N570" t="s">
        <v>6342</v>
      </c>
    </row>
    <row r="571" spans="1:14">
      <c r="A571" t="s">
        <v>285</v>
      </c>
      <c r="B571" s="15">
        <v>45384</v>
      </c>
      <c r="C571" s="15">
        <v>45292</v>
      </c>
      <c r="D571" s="15">
        <v>45383</v>
      </c>
      <c r="E571">
        <v>1</v>
      </c>
      <c r="F571">
        <v>0</v>
      </c>
      <c r="G571">
        <v>0</v>
      </c>
      <c r="H571">
        <v>1</v>
      </c>
      <c r="N571" t="s">
        <v>6343</v>
      </c>
    </row>
    <row r="572" spans="1:14">
      <c r="A572" t="s">
        <v>6553</v>
      </c>
      <c r="B572" s="15">
        <v>45384</v>
      </c>
      <c r="C572" s="15">
        <v>45292</v>
      </c>
      <c r="D572" s="15">
        <v>45383</v>
      </c>
      <c r="E572">
        <v>1</v>
      </c>
      <c r="F572">
        <v>0</v>
      </c>
      <c r="G572">
        <v>0</v>
      </c>
      <c r="H572">
        <v>1</v>
      </c>
      <c r="N572" t="s">
        <v>6344</v>
      </c>
    </row>
    <row r="573" spans="1:14">
      <c r="A573" t="s">
        <v>186</v>
      </c>
      <c r="B573" s="15">
        <v>45384</v>
      </c>
      <c r="C573" s="15">
        <v>45292</v>
      </c>
      <c r="D573" s="15">
        <v>45383</v>
      </c>
      <c r="E573">
        <v>0</v>
      </c>
      <c r="F573">
        <v>0</v>
      </c>
      <c r="G573">
        <v>1</v>
      </c>
      <c r="H573">
        <v>1</v>
      </c>
      <c r="N573" t="s">
        <v>6345</v>
      </c>
    </row>
    <row r="574" spans="1:14">
      <c r="A574" t="s">
        <v>6554</v>
      </c>
      <c r="B574" s="15">
        <v>45384</v>
      </c>
      <c r="C574" s="15">
        <v>45292</v>
      </c>
      <c r="D574" s="15">
        <v>45383</v>
      </c>
      <c r="E574">
        <v>1</v>
      </c>
      <c r="F574">
        <v>0</v>
      </c>
      <c r="G574">
        <v>0</v>
      </c>
      <c r="H574">
        <v>1</v>
      </c>
      <c r="N574" t="s">
        <v>6346</v>
      </c>
    </row>
    <row r="575" spans="1:14">
      <c r="A575" t="s">
        <v>283</v>
      </c>
      <c r="B575" s="15">
        <v>45384</v>
      </c>
      <c r="C575" s="15">
        <v>45292</v>
      </c>
      <c r="D575" s="15">
        <v>45383</v>
      </c>
      <c r="E575">
        <v>1</v>
      </c>
      <c r="F575">
        <v>0</v>
      </c>
      <c r="G575">
        <v>0</v>
      </c>
      <c r="H575">
        <v>1</v>
      </c>
      <c r="N575" t="s">
        <v>6347</v>
      </c>
    </row>
    <row r="576" spans="1:14">
      <c r="A576" t="s">
        <v>5538</v>
      </c>
      <c r="B576" s="15">
        <v>45384</v>
      </c>
      <c r="C576" s="15">
        <v>45292</v>
      </c>
      <c r="D576" s="15">
        <v>45383</v>
      </c>
      <c r="E576">
        <v>3</v>
      </c>
      <c r="F576">
        <v>0</v>
      </c>
      <c r="G576">
        <v>1</v>
      </c>
      <c r="H576">
        <v>4</v>
      </c>
      <c r="N576" t="s">
        <v>414</v>
      </c>
    </row>
    <row r="577" spans="1:14">
      <c r="A577" t="s">
        <v>4398</v>
      </c>
      <c r="B577" s="15">
        <v>45384</v>
      </c>
      <c r="C577" s="15">
        <v>45292</v>
      </c>
      <c r="D577" s="15">
        <v>45383</v>
      </c>
      <c r="E577">
        <v>0</v>
      </c>
      <c r="F577">
        <v>0</v>
      </c>
      <c r="G577">
        <v>1</v>
      </c>
      <c r="H577">
        <v>1</v>
      </c>
      <c r="N577" t="s">
        <v>6348</v>
      </c>
    </row>
    <row r="578" spans="1:14">
      <c r="A578" t="s">
        <v>258</v>
      </c>
      <c r="B578" s="15">
        <v>45384</v>
      </c>
      <c r="C578" s="15">
        <v>45292</v>
      </c>
      <c r="D578" s="15">
        <v>45383</v>
      </c>
      <c r="E578">
        <v>0</v>
      </c>
      <c r="F578">
        <v>0</v>
      </c>
      <c r="G578">
        <v>1</v>
      </c>
      <c r="H578">
        <v>1</v>
      </c>
      <c r="N578" t="s">
        <v>6349</v>
      </c>
    </row>
    <row r="579" spans="1:14">
      <c r="A579" t="s">
        <v>6494</v>
      </c>
      <c r="B579" s="15">
        <v>45384</v>
      </c>
      <c r="C579" s="15">
        <v>45292</v>
      </c>
      <c r="D579" s="15">
        <v>45383</v>
      </c>
      <c r="E579">
        <v>1</v>
      </c>
      <c r="F579">
        <v>0</v>
      </c>
      <c r="G579">
        <v>0</v>
      </c>
      <c r="H579">
        <v>1</v>
      </c>
      <c r="N579" t="s">
        <v>6350</v>
      </c>
    </row>
    <row r="580" spans="1:14">
      <c r="A580" t="s">
        <v>6555</v>
      </c>
      <c r="B580" s="15">
        <v>45384</v>
      </c>
      <c r="C580" s="15">
        <v>45292</v>
      </c>
      <c r="D580" s="15">
        <v>45383</v>
      </c>
      <c r="E580">
        <v>0</v>
      </c>
      <c r="F580">
        <v>0</v>
      </c>
      <c r="G580">
        <v>1</v>
      </c>
      <c r="H580">
        <v>1</v>
      </c>
      <c r="N580" t="s">
        <v>6351</v>
      </c>
    </row>
    <row r="581" spans="1:14">
      <c r="A581" t="s">
        <v>6059</v>
      </c>
      <c r="B581" s="15">
        <v>45384</v>
      </c>
      <c r="C581" s="15">
        <v>45292</v>
      </c>
      <c r="D581" s="15">
        <v>45383</v>
      </c>
      <c r="E581">
        <v>0</v>
      </c>
      <c r="F581">
        <v>0</v>
      </c>
      <c r="G581">
        <v>1</v>
      </c>
      <c r="H581">
        <v>1</v>
      </c>
      <c r="N581" t="s">
        <v>6352</v>
      </c>
    </row>
    <row r="582" spans="1:14">
      <c r="A582" t="s">
        <v>6372</v>
      </c>
      <c r="B582" s="15">
        <v>45384</v>
      </c>
      <c r="C582" s="15">
        <v>45292</v>
      </c>
      <c r="D582" s="15">
        <v>45383</v>
      </c>
      <c r="E582">
        <v>0</v>
      </c>
      <c r="F582">
        <v>1</v>
      </c>
      <c r="G582">
        <v>0</v>
      </c>
      <c r="H582">
        <v>1</v>
      </c>
      <c r="N582" t="s">
        <v>6353</v>
      </c>
    </row>
    <row r="583" spans="1:14">
      <c r="A583" t="s">
        <v>4971</v>
      </c>
      <c r="B583" s="15">
        <v>45384</v>
      </c>
      <c r="C583" s="15">
        <v>45292</v>
      </c>
      <c r="D583" s="15">
        <v>45383</v>
      </c>
      <c r="E583">
        <v>1</v>
      </c>
      <c r="F583">
        <v>0</v>
      </c>
      <c r="G583">
        <v>0</v>
      </c>
      <c r="H583">
        <v>1</v>
      </c>
      <c r="N583" t="s">
        <v>6354</v>
      </c>
    </row>
    <row r="584" spans="1:14">
      <c r="A584" t="s">
        <v>6556</v>
      </c>
      <c r="B584" s="15">
        <v>45384</v>
      </c>
      <c r="C584" s="15">
        <v>45292</v>
      </c>
      <c r="D584" s="15">
        <v>45383</v>
      </c>
      <c r="E584">
        <v>1</v>
      </c>
      <c r="F584">
        <v>0</v>
      </c>
      <c r="G584">
        <v>0</v>
      </c>
      <c r="H584">
        <v>1</v>
      </c>
      <c r="N584" t="s">
        <v>6355</v>
      </c>
    </row>
    <row r="585" spans="1:14">
      <c r="A585" t="s">
        <v>3801</v>
      </c>
      <c r="B585" s="15">
        <v>45384</v>
      </c>
      <c r="C585" s="15">
        <v>45292</v>
      </c>
      <c r="D585" s="15">
        <v>45383</v>
      </c>
      <c r="E585">
        <v>1</v>
      </c>
      <c r="F585">
        <v>0</v>
      </c>
      <c r="G585">
        <v>0</v>
      </c>
      <c r="H585">
        <v>1</v>
      </c>
      <c r="N585" t="s">
        <v>6356</v>
      </c>
    </row>
    <row r="586" spans="1:14">
      <c r="A586" t="s">
        <v>5438</v>
      </c>
      <c r="B586" s="15">
        <v>45384</v>
      </c>
      <c r="C586" s="15">
        <v>45292</v>
      </c>
      <c r="D586" s="15">
        <v>45383</v>
      </c>
      <c r="E586">
        <v>1</v>
      </c>
      <c r="F586">
        <v>0</v>
      </c>
      <c r="G586">
        <v>0</v>
      </c>
      <c r="H586">
        <v>1</v>
      </c>
      <c r="N586" t="s">
        <v>6357</v>
      </c>
    </row>
    <row r="587" spans="1:14">
      <c r="A587" t="s">
        <v>493</v>
      </c>
      <c r="B587" s="15">
        <v>45384</v>
      </c>
      <c r="C587" s="15">
        <v>45292</v>
      </c>
      <c r="D587" s="15">
        <v>45383</v>
      </c>
      <c r="E587">
        <v>0</v>
      </c>
      <c r="F587">
        <v>0</v>
      </c>
      <c r="G587">
        <v>1</v>
      </c>
      <c r="H587">
        <v>1</v>
      </c>
      <c r="N587" t="s">
        <v>6358</v>
      </c>
    </row>
    <row r="588" spans="1:14">
      <c r="A588" t="s">
        <v>6557</v>
      </c>
      <c r="B588" s="15">
        <v>45384</v>
      </c>
      <c r="C588" s="15">
        <v>45292</v>
      </c>
      <c r="D588" s="15">
        <v>45383</v>
      </c>
      <c r="E588">
        <v>0</v>
      </c>
      <c r="F588">
        <v>0</v>
      </c>
      <c r="G588">
        <v>1</v>
      </c>
      <c r="H588">
        <v>1</v>
      </c>
      <c r="N588" t="s">
        <v>398</v>
      </c>
    </row>
    <row r="589" spans="1:14">
      <c r="A589" t="s">
        <v>4181</v>
      </c>
      <c r="B589" s="15">
        <v>45384</v>
      </c>
      <c r="C589" s="15">
        <v>45292</v>
      </c>
      <c r="D589" s="15">
        <v>45383</v>
      </c>
      <c r="E589">
        <v>0</v>
      </c>
      <c r="F589">
        <v>0</v>
      </c>
      <c r="G589">
        <v>1</v>
      </c>
      <c r="H589">
        <v>1</v>
      </c>
      <c r="N589" t="s">
        <v>6359</v>
      </c>
    </row>
    <row r="590" spans="1:14">
      <c r="A590" t="s">
        <v>6558</v>
      </c>
      <c r="B590" s="15">
        <v>45384</v>
      </c>
      <c r="C590" s="15">
        <v>45292</v>
      </c>
      <c r="D590" s="15">
        <v>45383</v>
      </c>
      <c r="E590">
        <v>0</v>
      </c>
      <c r="F590">
        <v>1</v>
      </c>
      <c r="G590">
        <v>0</v>
      </c>
      <c r="H590">
        <v>1</v>
      </c>
      <c r="N590" t="s">
        <v>6360</v>
      </c>
    </row>
    <row r="591" spans="1:14">
      <c r="A591" t="s">
        <v>5356</v>
      </c>
      <c r="B591" s="15">
        <v>45384</v>
      </c>
      <c r="C591" s="15">
        <v>45292</v>
      </c>
      <c r="D591" s="15">
        <v>45383</v>
      </c>
      <c r="E591">
        <v>1</v>
      </c>
      <c r="F591">
        <v>0</v>
      </c>
      <c r="G591">
        <v>0</v>
      </c>
      <c r="H591">
        <v>1</v>
      </c>
      <c r="N591" t="s">
        <v>265</v>
      </c>
    </row>
    <row r="592" spans="1:14">
      <c r="A592" t="s">
        <v>5009</v>
      </c>
      <c r="B592" s="15">
        <v>45384</v>
      </c>
      <c r="C592" s="15">
        <v>45292</v>
      </c>
      <c r="D592" s="15">
        <v>45383</v>
      </c>
      <c r="E592">
        <v>1</v>
      </c>
      <c r="F592">
        <v>0</v>
      </c>
      <c r="G592">
        <v>0</v>
      </c>
      <c r="H592">
        <v>1</v>
      </c>
      <c r="N592" t="s">
        <v>6361</v>
      </c>
    </row>
    <row r="593" spans="1:14">
      <c r="A593" t="s">
        <v>4239</v>
      </c>
      <c r="B593" s="15">
        <v>45384</v>
      </c>
      <c r="C593" s="15">
        <v>45292</v>
      </c>
      <c r="D593" s="15">
        <v>45383</v>
      </c>
      <c r="E593">
        <v>1</v>
      </c>
      <c r="F593">
        <v>2</v>
      </c>
      <c r="G593">
        <v>2</v>
      </c>
      <c r="H593">
        <v>5</v>
      </c>
      <c r="N593" t="s">
        <v>225</v>
      </c>
    </row>
    <row r="594" spans="1:14">
      <c r="A594" t="s">
        <v>6195</v>
      </c>
      <c r="B594" s="15">
        <v>45384</v>
      </c>
      <c r="C594" s="15">
        <v>45292</v>
      </c>
      <c r="D594" s="15">
        <v>45383</v>
      </c>
      <c r="E594">
        <v>1</v>
      </c>
      <c r="F594">
        <v>0</v>
      </c>
      <c r="G594">
        <v>0</v>
      </c>
      <c r="H594">
        <v>1</v>
      </c>
      <c r="N594" t="s">
        <v>6362</v>
      </c>
    </row>
    <row r="595" spans="1:14">
      <c r="A595" t="s">
        <v>5876</v>
      </c>
      <c r="B595" s="15">
        <v>45384</v>
      </c>
      <c r="C595" s="15">
        <v>45292</v>
      </c>
      <c r="D595" s="15">
        <v>45383</v>
      </c>
      <c r="E595">
        <v>0</v>
      </c>
      <c r="F595">
        <v>0</v>
      </c>
      <c r="G595">
        <v>1</v>
      </c>
      <c r="H595">
        <v>1</v>
      </c>
      <c r="N595" t="s">
        <v>6363</v>
      </c>
    </row>
    <row r="596" spans="1:14">
      <c r="A596" t="s">
        <v>5994</v>
      </c>
      <c r="B596" s="15">
        <v>45384</v>
      </c>
      <c r="C596" s="15">
        <v>45292</v>
      </c>
      <c r="D596" s="15">
        <v>45383</v>
      </c>
      <c r="E596">
        <v>1</v>
      </c>
      <c r="F596">
        <v>0</v>
      </c>
      <c r="G596">
        <v>0</v>
      </c>
      <c r="H596">
        <v>1</v>
      </c>
      <c r="N596" t="s">
        <v>6364</v>
      </c>
    </row>
    <row r="597" spans="1:14">
      <c r="A597" t="s">
        <v>6268</v>
      </c>
      <c r="B597" s="15">
        <v>45384</v>
      </c>
      <c r="C597" s="15">
        <v>45292</v>
      </c>
      <c r="D597" s="15">
        <v>45383</v>
      </c>
      <c r="E597">
        <v>0</v>
      </c>
      <c r="F597">
        <v>0</v>
      </c>
      <c r="G597">
        <v>1</v>
      </c>
      <c r="H597">
        <v>1</v>
      </c>
      <c r="N597" t="s">
        <v>6365</v>
      </c>
    </row>
    <row r="598" spans="1:14">
      <c r="A598" t="s">
        <v>5927</v>
      </c>
      <c r="B598" s="15">
        <v>45384</v>
      </c>
      <c r="C598" s="15">
        <v>45292</v>
      </c>
      <c r="D598" s="15">
        <v>45383</v>
      </c>
      <c r="E598">
        <v>0</v>
      </c>
      <c r="F598">
        <v>0</v>
      </c>
      <c r="G598">
        <v>1</v>
      </c>
      <c r="H598">
        <v>1</v>
      </c>
      <c r="N598" t="s">
        <v>6366</v>
      </c>
    </row>
    <row r="599" spans="1:14">
      <c r="A599" t="s">
        <v>3812</v>
      </c>
      <c r="B599" s="15">
        <v>45384</v>
      </c>
      <c r="C599" s="15">
        <v>45292</v>
      </c>
      <c r="D599" s="15">
        <v>45383</v>
      </c>
      <c r="E599">
        <v>0</v>
      </c>
      <c r="F599">
        <v>0</v>
      </c>
      <c r="G599">
        <v>1</v>
      </c>
      <c r="H599">
        <v>1</v>
      </c>
      <c r="N599" t="s">
        <v>6367</v>
      </c>
    </row>
    <row r="600" spans="1:14">
      <c r="A600" t="s">
        <v>6559</v>
      </c>
      <c r="B600" s="15">
        <v>45384</v>
      </c>
      <c r="C600" s="15">
        <v>45292</v>
      </c>
      <c r="D600" s="15">
        <v>45383</v>
      </c>
      <c r="E600">
        <v>1</v>
      </c>
      <c r="F600">
        <v>0</v>
      </c>
      <c r="G600">
        <v>0</v>
      </c>
      <c r="H600">
        <v>1</v>
      </c>
      <c r="N600" t="s">
        <v>6368</v>
      </c>
    </row>
    <row r="601" spans="1:14">
      <c r="A601" t="s">
        <v>3894</v>
      </c>
      <c r="B601" s="15">
        <v>45384</v>
      </c>
      <c r="C601" s="15">
        <v>45292</v>
      </c>
      <c r="D601" s="15">
        <v>45383</v>
      </c>
      <c r="E601">
        <v>1</v>
      </c>
      <c r="F601">
        <v>0</v>
      </c>
      <c r="G601">
        <v>1</v>
      </c>
      <c r="H601">
        <v>2</v>
      </c>
      <c r="N601" t="s">
        <v>6369</v>
      </c>
    </row>
    <row r="602" spans="1:14">
      <c r="A602" t="s">
        <v>297</v>
      </c>
      <c r="B602" s="15">
        <v>45384</v>
      </c>
      <c r="C602" s="15">
        <v>45292</v>
      </c>
      <c r="D602" s="15">
        <v>45383</v>
      </c>
      <c r="E602">
        <v>3</v>
      </c>
      <c r="F602">
        <v>0</v>
      </c>
      <c r="G602">
        <v>1</v>
      </c>
      <c r="H602">
        <v>4</v>
      </c>
      <c r="N602" t="s">
        <v>6370</v>
      </c>
    </row>
    <row r="603" spans="1:14">
      <c r="A603" t="s">
        <v>5194</v>
      </c>
      <c r="B603" s="15">
        <v>45384</v>
      </c>
      <c r="C603" s="15">
        <v>45292</v>
      </c>
      <c r="D603" s="15">
        <v>45383</v>
      </c>
      <c r="E603">
        <v>1</v>
      </c>
      <c r="F603">
        <v>0</v>
      </c>
      <c r="G603">
        <v>0</v>
      </c>
      <c r="H603">
        <v>1</v>
      </c>
      <c r="N603" t="s">
        <v>6371</v>
      </c>
    </row>
    <row r="604" spans="1:14">
      <c r="A604" t="s">
        <v>299</v>
      </c>
      <c r="B604" s="15">
        <v>45384</v>
      </c>
      <c r="C604" s="15">
        <v>45292</v>
      </c>
      <c r="D604" s="15">
        <v>45383</v>
      </c>
      <c r="E604">
        <v>3</v>
      </c>
      <c r="F604">
        <v>0</v>
      </c>
      <c r="G604">
        <v>0</v>
      </c>
      <c r="H604">
        <v>3</v>
      </c>
      <c r="N604" t="s">
        <v>6372</v>
      </c>
    </row>
    <row r="605" spans="1:14">
      <c r="A605" t="s">
        <v>4540</v>
      </c>
      <c r="B605" s="15">
        <v>45384</v>
      </c>
      <c r="C605" s="15">
        <v>45292</v>
      </c>
      <c r="D605" s="15">
        <v>45383</v>
      </c>
      <c r="E605">
        <v>0</v>
      </c>
      <c r="F605">
        <v>1</v>
      </c>
      <c r="G605">
        <v>0</v>
      </c>
      <c r="H605">
        <v>1</v>
      </c>
      <c r="N605" t="s">
        <v>6373</v>
      </c>
    </row>
    <row r="606" spans="1:14">
      <c r="A606" t="s">
        <v>4123</v>
      </c>
      <c r="B606" s="15">
        <v>45384</v>
      </c>
      <c r="C606" s="15">
        <v>45292</v>
      </c>
      <c r="D606" s="15">
        <v>45383</v>
      </c>
      <c r="E606">
        <v>1</v>
      </c>
      <c r="F606">
        <v>0</v>
      </c>
      <c r="G606">
        <v>0</v>
      </c>
      <c r="H606">
        <v>1</v>
      </c>
      <c r="N606" t="s">
        <v>6374</v>
      </c>
    </row>
    <row r="607" spans="1:14">
      <c r="A607" t="s">
        <v>4056</v>
      </c>
      <c r="B607" s="15">
        <v>45384</v>
      </c>
      <c r="C607" s="15">
        <v>45292</v>
      </c>
      <c r="D607" s="15">
        <v>45383</v>
      </c>
      <c r="E607">
        <v>0</v>
      </c>
      <c r="F607">
        <v>0</v>
      </c>
      <c r="G607">
        <v>1</v>
      </c>
      <c r="H607">
        <v>1</v>
      </c>
      <c r="N607" t="s">
        <v>266</v>
      </c>
    </row>
    <row r="608" spans="1:14">
      <c r="A608" t="s">
        <v>6560</v>
      </c>
      <c r="B608" s="15">
        <v>45384</v>
      </c>
      <c r="C608" s="15">
        <v>45292</v>
      </c>
      <c r="D608" s="15">
        <v>45383</v>
      </c>
      <c r="E608">
        <v>1</v>
      </c>
      <c r="F608">
        <v>0</v>
      </c>
      <c r="G608">
        <v>0</v>
      </c>
      <c r="H608">
        <v>1</v>
      </c>
      <c r="N608" t="s">
        <v>6375</v>
      </c>
    </row>
    <row r="609" spans="1:14">
      <c r="A609" t="s">
        <v>4370</v>
      </c>
      <c r="B609" s="15">
        <v>45384</v>
      </c>
      <c r="C609" s="15">
        <v>45292</v>
      </c>
      <c r="D609" s="15">
        <v>45383</v>
      </c>
      <c r="E609">
        <v>0</v>
      </c>
      <c r="F609">
        <v>0</v>
      </c>
      <c r="G609">
        <v>1</v>
      </c>
      <c r="H609">
        <v>1</v>
      </c>
      <c r="N609" t="s">
        <v>6376</v>
      </c>
    </row>
    <row r="610" spans="1:14">
      <c r="A610" t="s">
        <v>5342</v>
      </c>
      <c r="B610" s="15">
        <v>45384</v>
      </c>
      <c r="C610" s="15">
        <v>45292</v>
      </c>
      <c r="D610" s="15">
        <v>45383</v>
      </c>
      <c r="E610">
        <v>0</v>
      </c>
      <c r="F610">
        <v>0</v>
      </c>
      <c r="G610">
        <v>1</v>
      </c>
      <c r="H610">
        <v>1</v>
      </c>
      <c r="N610" t="s">
        <v>6377</v>
      </c>
    </row>
    <row r="611" spans="1:14">
      <c r="A611" t="s">
        <v>4633</v>
      </c>
      <c r="B611" s="15">
        <v>45384</v>
      </c>
      <c r="C611" s="15">
        <v>45292</v>
      </c>
      <c r="D611" s="15">
        <v>45383</v>
      </c>
      <c r="E611">
        <v>1</v>
      </c>
      <c r="F611">
        <v>0</v>
      </c>
      <c r="G611">
        <v>0</v>
      </c>
      <c r="H611">
        <v>1</v>
      </c>
      <c r="N611" t="s">
        <v>6378</v>
      </c>
    </row>
    <row r="612" spans="1:14">
      <c r="A612" t="s">
        <v>4848</v>
      </c>
      <c r="B612" s="15">
        <v>45384</v>
      </c>
      <c r="C612" s="15">
        <v>45292</v>
      </c>
      <c r="D612" s="15">
        <v>45383</v>
      </c>
      <c r="E612">
        <v>1</v>
      </c>
      <c r="F612">
        <v>0</v>
      </c>
      <c r="G612">
        <v>0</v>
      </c>
      <c r="H612">
        <v>1</v>
      </c>
      <c r="N612" t="s">
        <v>6379</v>
      </c>
    </row>
    <row r="613" spans="1:14">
      <c r="A613" t="s">
        <v>6561</v>
      </c>
      <c r="B613" s="15">
        <v>45384</v>
      </c>
      <c r="C613" s="15">
        <v>45292</v>
      </c>
      <c r="D613" s="15">
        <v>45383</v>
      </c>
      <c r="E613">
        <v>0</v>
      </c>
      <c r="F613">
        <v>0</v>
      </c>
      <c r="G613">
        <v>1</v>
      </c>
      <c r="H613">
        <v>1</v>
      </c>
      <c r="N613" t="s">
        <v>6380</v>
      </c>
    </row>
    <row r="614" spans="1:14">
      <c r="A614" t="s">
        <v>491</v>
      </c>
      <c r="B614" s="15">
        <v>45384</v>
      </c>
      <c r="C614" s="15">
        <v>45292</v>
      </c>
      <c r="D614" s="15">
        <v>45383</v>
      </c>
      <c r="E614">
        <v>0</v>
      </c>
      <c r="F614">
        <v>1</v>
      </c>
      <c r="G614">
        <v>0</v>
      </c>
      <c r="H614">
        <v>1</v>
      </c>
      <c r="N614" t="s">
        <v>6381</v>
      </c>
    </row>
    <row r="615" spans="1:14">
      <c r="A615" t="s">
        <v>5791</v>
      </c>
      <c r="B615" s="15">
        <v>45384</v>
      </c>
      <c r="C615" s="15">
        <v>45292</v>
      </c>
      <c r="D615" s="15">
        <v>45383</v>
      </c>
      <c r="E615">
        <v>1</v>
      </c>
      <c r="F615">
        <v>0</v>
      </c>
      <c r="G615">
        <v>0</v>
      </c>
      <c r="H615">
        <v>1</v>
      </c>
      <c r="N615" t="s">
        <v>6382</v>
      </c>
    </row>
    <row r="616" spans="1:14">
      <c r="A616" t="s">
        <v>4346</v>
      </c>
      <c r="B616" s="15">
        <v>45384</v>
      </c>
      <c r="C616" s="15">
        <v>45292</v>
      </c>
      <c r="D616" s="15">
        <v>45383</v>
      </c>
      <c r="E616">
        <v>0</v>
      </c>
      <c r="F616">
        <v>0</v>
      </c>
      <c r="G616">
        <v>1</v>
      </c>
      <c r="H616">
        <v>1</v>
      </c>
      <c r="N616" t="s">
        <v>6383</v>
      </c>
    </row>
    <row r="617" spans="1:14">
      <c r="A617" t="s">
        <v>6185</v>
      </c>
      <c r="B617" s="15">
        <v>45384</v>
      </c>
      <c r="C617" s="15">
        <v>45292</v>
      </c>
      <c r="D617" s="15">
        <v>45383</v>
      </c>
      <c r="E617">
        <v>0</v>
      </c>
      <c r="F617">
        <v>1</v>
      </c>
      <c r="G617">
        <v>0</v>
      </c>
      <c r="H617">
        <v>1</v>
      </c>
      <c r="N617" t="s">
        <v>6384</v>
      </c>
    </row>
    <row r="618" spans="1:14">
      <c r="A618" t="s">
        <v>170</v>
      </c>
      <c r="B618" s="15">
        <v>45384</v>
      </c>
      <c r="C618" s="15">
        <v>45292</v>
      </c>
      <c r="D618" s="15">
        <v>45383</v>
      </c>
      <c r="E618">
        <v>1</v>
      </c>
      <c r="F618">
        <v>0</v>
      </c>
      <c r="G618">
        <v>0</v>
      </c>
      <c r="H618">
        <v>1</v>
      </c>
      <c r="N618" t="s">
        <v>268</v>
      </c>
    </row>
    <row r="619" spans="1:14">
      <c r="A619" t="s">
        <v>6321</v>
      </c>
      <c r="B619" s="15">
        <v>45384</v>
      </c>
      <c r="C619" s="15">
        <v>45292</v>
      </c>
      <c r="D619" s="15">
        <v>45383</v>
      </c>
      <c r="E619">
        <v>1</v>
      </c>
      <c r="F619">
        <v>0</v>
      </c>
      <c r="G619">
        <v>0</v>
      </c>
      <c r="H619">
        <v>1</v>
      </c>
      <c r="N619" t="s">
        <v>6385</v>
      </c>
    </row>
    <row r="620" spans="1:14">
      <c r="A620" t="s">
        <v>5059</v>
      </c>
      <c r="B620" s="15">
        <v>45384</v>
      </c>
      <c r="C620" s="15">
        <v>45292</v>
      </c>
      <c r="D620" s="15">
        <v>45383</v>
      </c>
      <c r="E620">
        <v>0</v>
      </c>
      <c r="F620">
        <v>0</v>
      </c>
      <c r="G620">
        <v>1</v>
      </c>
      <c r="H620">
        <v>1</v>
      </c>
      <c r="N620" t="s">
        <v>6386</v>
      </c>
    </row>
    <row r="621" spans="1:14">
      <c r="A621" t="s">
        <v>3999</v>
      </c>
      <c r="B621" s="15">
        <v>45384</v>
      </c>
      <c r="C621" s="15">
        <v>45292</v>
      </c>
      <c r="D621" s="15">
        <v>45383</v>
      </c>
      <c r="E621">
        <v>2</v>
      </c>
      <c r="F621">
        <v>0</v>
      </c>
      <c r="G621">
        <v>0</v>
      </c>
      <c r="H621">
        <v>2</v>
      </c>
      <c r="N621" t="s">
        <v>6387</v>
      </c>
    </row>
    <row r="622" spans="1:14">
      <c r="A622" t="s">
        <v>6562</v>
      </c>
      <c r="B622" s="15">
        <v>45384</v>
      </c>
      <c r="C622" s="15">
        <v>45292</v>
      </c>
      <c r="D622" s="15">
        <v>45383</v>
      </c>
      <c r="E622">
        <v>1</v>
      </c>
      <c r="F622">
        <v>0</v>
      </c>
      <c r="G622">
        <v>0</v>
      </c>
      <c r="H622">
        <v>1</v>
      </c>
      <c r="N622" t="s">
        <v>6388</v>
      </c>
    </row>
    <row r="623" spans="1:14">
      <c r="A623" t="s">
        <v>5037</v>
      </c>
      <c r="B623" s="15">
        <v>45384</v>
      </c>
      <c r="C623" s="15">
        <v>45292</v>
      </c>
      <c r="D623" s="15">
        <v>45383</v>
      </c>
      <c r="E623">
        <v>1</v>
      </c>
      <c r="F623">
        <v>0</v>
      </c>
      <c r="G623">
        <v>0</v>
      </c>
      <c r="H623">
        <v>1</v>
      </c>
      <c r="N623" t="s">
        <v>427</v>
      </c>
    </row>
    <row r="624" spans="1:14">
      <c r="A624" t="s">
        <v>5050</v>
      </c>
      <c r="B624" s="15">
        <v>45384</v>
      </c>
      <c r="C624" s="15">
        <v>45292</v>
      </c>
      <c r="D624" s="15">
        <v>45383</v>
      </c>
      <c r="E624">
        <v>1</v>
      </c>
      <c r="F624">
        <v>0</v>
      </c>
      <c r="G624">
        <v>0</v>
      </c>
      <c r="H624">
        <v>1</v>
      </c>
      <c r="N624" t="s">
        <v>6389</v>
      </c>
    </row>
    <row r="625" spans="1:14">
      <c r="A625" t="s">
        <v>177</v>
      </c>
      <c r="B625" s="15">
        <v>45384</v>
      </c>
      <c r="C625" s="15">
        <v>45292</v>
      </c>
      <c r="D625" s="15">
        <v>45383</v>
      </c>
      <c r="E625">
        <v>0</v>
      </c>
      <c r="F625">
        <v>0</v>
      </c>
      <c r="G625">
        <v>1</v>
      </c>
      <c r="H625">
        <v>1</v>
      </c>
      <c r="N625" t="s">
        <v>6390</v>
      </c>
    </row>
    <row r="626" spans="1:14">
      <c r="A626" t="s">
        <v>6156</v>
      </c>
      <c r="B626" s="15">
        <v>45384</v>
      </c>
      <c r="C626" s="15">
        <v>45292</v>
      </c>
      <c r="D626" s="15">
        <v>45383</v>
      </c>
      <c r="E626">
        <v>0</v>
      </c>
      <c r="F626">
        <v>0</v>
      </c>
      <c r="G626">
        <v>1</v>
      </c>
      <c r="H626">
        <v>1</v>
      </c>
      <c r="N626" t="s">
        <v>456</v>
      </c>
    </row>
    <row r="627" spans="1:14">
      <c r="A627" t="s">
        <v>3872</v>
      </c>
      <c r="B627" s="15">
        <v>45384</v>
      </c>
      <c r="C627" s="15">
        <v>45292</v>
      </c>
      <c r="D627" s="15">
        <v>45383</v>
      </c>
      <c r="E627">
        <v>1</v>
      </c>
      <c r="F627">
        <v>0</v>
      </c>
      <c r="G627">
        <v>0</v>
      </c>
      <c r="H627">
        <v>1</v>
      </c>
      <c r="N627" t="s">
        <v>341</v>
      </c>
    </row>
    <row r="628" spans="1:14">
      <c r="A628" t="s">
        <v>6563</v>
      </c>
      <c r="B628" s="15">
        <v>45384</v>
      </c>
      <c r="C628" s="15">
        <v>45292</v>
      </c>
      <c r="D628" s="15">
        <v>45383</v>
      </c>
      <c r="E628">
        <v>1</v>
      </c>
      <c r="F628">
        <v>0</v>
      </c>
      <c r="G628">
        <v>0</v>
      </c>
      <c r="H628">
        <v>1</v>
      </c>
      <c r="N628" t="s">
        <v>6391</v>
      </c>
    </row>
    <row r="629" spans="1:14">
      <c r="A629" t="s">
        <v>6564</v>
      </c>
      <c r="B629" s="15">
        <v>45384</v>
      </c>
      <c r="C629" s="15">
        <v>45292</v>
      </c>
      <c r="D629" s="15">
        <v>45383</v>
      </c>
      <c r="E629">
        <v>1</v>
      </c>
      <c r="F629">
        <v>0</v>
      </c>
      <c r="G629">
        <v>0</v>
      </c>
      <c r="H629">
        <v>1</v>
      </c>
      <c r="N629" t="s">
        <v>6392</v>
      </c>
    </row>
    <row r="630" spans="1:14">
      <c r="A630" t="s">
        <v>6147</v>
      </c>
      <c r="B630" s="15">
        <v>45384</v>
      </c>
      <c r="C630" s="15">
        <v>45292</v>
      </c>
      <c r="D630" s="15">
        <v>45383</v>
      </c>
      <c r="E630">
        <v>0</v>
      </c>
      <c r="F630">
        <v>0</v>
      </c>
      <c r="G630">
        <v>1</v>
      </c>
      <c r="H630">
        <v>1</v>
      </c>
      <c r="N630" t="s">
        <v>6393</v>
      </c>
    </row>
    <row r="631" spans="1:14">
      <c r="A631" t="s">
        <v>263</v>
      </c>
      <c r="B631" s="15">
        <v>45384</v>
      </c>
      <c r="C631" s="15">
        <v>45292</v>
      </c>
      <c r="D631" s="15">
        <v>45383</v>
      </c>
      <c r="E631">
        <v>1</v>
      </c>
      <c r="F631">
        <v>0</v>
      </c>
      <c r="G631">
        <v>0</v>
      </c>
      <c r="H631">
        <v>1</v>
      </c>
      <c r="N631" t="s">
        <v>1929</v>
      </c>
    </row>
    <row r="632" spans="1:14">
      <c r="A632" t="s">
        <v>356</v>
      </c>
      <c r="B632" s="15">
        <v>45384</v>
      </c>
      <c r="C632" s="15">
        <v>45292</v>
      </c>
      <c r="D632" s="15">
        <v>45383</v>
      </c>
      <c r="E632">
        <v>2</v>
      </c>
      <c r="F632">
        <v>0</v>
      </c>
      <c r="G632">
        <v>0</v>
      </c>
      <c r="H632">
        <v>2</v>
      </c>
      <c r="N632" t="s">
        <v>6394</v>
      </c>
    </row>
    <row r="633" spans="1:14">
      <c r="A633" t="s">
        <v>4231</v>
      </c>
      <c r="B633" s="15">
        <v>45384</v>
      </c>
      <c r="C633" s="15">
        <v>45292</v>
      </c>
      <c r="D633" s="15">
        <v>45383</v>
      </c>
      <c r="E633">
        <v>1</v>
      </c>
      <c r="F633">
        <v>0</v>
      </c>
      <c r="G633">
        <v>0</v>
      </c>
      <c r="H633">
        <v>1</v>
      </c>
      <c r="N633" t="s">
        <v>6395</v>
      </c>
    </row>
    <row r="634" spans="1:14">
      <c r="A634" t="s">
        <v>213</v>
      </c>
      <c r="B634" s="15">
        <v>45384</v>
      </c>
      <c r="C634" s="15">
        <v>45292</v>
      </c>
      <c r="D634" s="15">
        <v>45383</v>
      </c>
      <c r="E634">
        <v>5</v>
      </c>
      <c r="F634">
        <v>0</v>
      </c>
      <c r="G634">
        <v>0</v>
      </c>
      <c r="H634">
        <v>5</v>
      </c>
      <c r="N634" t="s">
        <v>6396</v>
      </c>
    </row>
    <row r="635" spans="1:14">
      <c r="A635" t="s">
        <v>5710</v>
      </c>
      <c r="B635" s="15">
        <v>45384</v>
      </c>
      <c r="C635" s="15">
        <v>45292</v>
      </c>
      <c r="D635" s="15">
        <v>45383</v>
      </c>
      <c r="E635">
        <v>1</v>
      </c>
      <c r="F635">
        <v>0</v>
      </c>
      <c r="G635">
        <v>0</v>
      </c>
      <c r="H635">
        <v>1</v>
      </c>
      <c r="N635" t="s">
        <v>6397</v>
      </c>
    </row>
    <row r="636" spans="1:14">
      <c r="A636" t="s">
        <v>5236</v>
      </c>
      <c r="B636" s="15">
        <v>45384</v>
      </c>
      <c r="C636" s="15">
        <v>45292</v>
      </c>
      <c r="D636" s="15">
        <v>45383</v>
      </c>
      <c r="E636">
        <v>0</v>
      </c>
      <c r="F636">
        <v>0</v>
      </c>
      <c r="G636">
        <v>1</v>
      </c>
      <c r="H636">
        <v>1</v>
      </c>
      <c r="N636" t="s">
        <v>348</v>
      </c>
    </row>
    <row r="637" spans="1:14">
      <c r="A637" t="s">
        <v>6370</v>
      </c>
      <c r="B637" s="15">
        <v>45384</v>
      </c>
      <c r="C637" s="15">
        <v>45292</v>
      </c>
      <c r="D637" s="15">
        <v>45383</v>
      </c>
      <c r="E637">
        <v>0</v>
      </c>
      <c r="F637">
        <v>1</v>
      </c>
      <c r="G637">
        <v>0</v>
      </c>
      <c r="H637">
        <v>1</v>
      </c>
      <c r="N637" t="s">
        <v>6398</v>
      </c>
    </row>
    <row r="638" spans="1:14">
      <c r="A638" t="s">
        <v>6227</v>
      </c>
      <c r="B638" s="15">
        <v>45384</v>
      </c>
      <c r="C638" s="15">
        <v>45292</v>
      </c>
      <c r="D638" s="15">
        <v>45383</v>
      </c>
      <c r="E638">
        <v>1</v>
      </c>
      <c r="F638">
        <v>0</v>
      </c>
      <c r="G638">
        <v>0</v>
      </c>
      <c r="H638">
        <v>1</v>
      </c>
      <c r="N638" t="s">
        <v>6399</v>
      </c>
    </row>
    <row r="639" spans="1:14">
      <c r="A639" t="s">
        <v>5616</v>
      </c>
      <c r="B639" s="15">
        <v>45384</v>
      </c>
      <c r="C639" s="15">
        <v>45292</v>
      </c>
      <c r="D639" s="15">
        <v>45383</v>
      </c>
      <c r="E639">
        <v>0</v>
      </c>
      <c r="F639">
        <v>0</v>
      </c>
      <c r="G639">
        <v>1</v>
      </c>
      <c r="H639">
        <v>1</v>
      </c>
      <c r="N639" t="s">
        <v>6400</v>
      </c>
    </row>
    <row r="640" spans="1:14">
      <c r="A640" t="s">
        <v>6565</v>
      </c>
      <c r="B640" s="15">
        <v>45384</v>
      </c>
      <c r="C640" s="15">
        <v>45292</v>
      </c>
      <c r="D640" s="15">
        <v>45383</v>
      </c>
      <c r="E640">
        <v>1</v>
      </c>
      <c r="F640">
        <v>0</v>
      </c>
      <c r="G640">
        <v>0</v>
      </c>
      <c r="H640">
        <v>1</v>
      </c>
      <c r="N640" t="s">
        <v>6401</v>
      </c>
    </row>
    <row r="641" spans="1:14">
      <c r="A641" t="s">
        <v>290</v>
      </c>
      <c r="B641" s="15">
        <v>45384</v>
      </c>
      <c r="C641" s="15">
        <v>45292</v>
      </c>
      <c r="D641" s="15">
        <v>45383</v>
      </c>
      <c r="E641">
        <v>1</v>
      </c>
      <c r="F641">
        <v>0</v>
      </c>
      <c r="G641">
        <v>0</v>
      </c>
      <c r="H641">
        <v>1</v>
      </c>
      <c r="N641" t="s">
        <v>321</v>
      </c>
    </row>
    <row r="642" spans="1:14">
      <c r="A642" t="s">
        <v>275</v>
      </c>
      <c r="B642" s="15">
        <v>45384</v>
      </c>
      <c r="C642" s="15">
        <v>45292</v>
      </c>
      <c r="D642" s="15">
        <v>45383</v>
      </c>
      <c r="E642">
        <v>0</v>
      </c>
      <c r="F642">
        <v>0</v>
      </c>
      <c r="G642">
        <v>1</v>
      </c>
      <c r="H642">
        <v>1</v>
      </c>
      <c r="N642" t="s">
        <v>360</v>
      </c>
    </row>
    <row r="643" spans="1:14">
      <c r="A643" t="s">
        <v>5681</v>
      </c>
      <c r="B643" s="15">
        <v>45384</v>
      </c>
      <c r="C643" s="15">
        <v>45292</v>
      </c>
      <c r="D643" s="15">
        <v>45383</v>
      </c>
      <c r="E643">
        <v>1</v>
      </c>
      <c r="F643">
        <v>0</v>
      </c>
      <c r="G643">
        <v>0</v>
      </c>
      <c r="H643">
        <v>1</v>
      </c>
      <c r="N643" t="s">
        <v>6402</v>
      </c>
    </row>
    <row r="644" spans="1:14">
      <c r="A644" t="s">
        <v>6566</v>
      </c>
      <c r="B644" s="15">
        <v>45384</v>
      </c>
      <c r="C644" s="15">
        <v>45292</v>
      </c>
      <c r="D644" s="15">
        <v>45383</v>
      </c>
      <c r="E644">
        <v>0</v>
      </c>
      <c r="F644">
        <v>1</v>
      </c>
      <c r="G644">
        <v>0</v>
      </c>
      <c r="H644">
        <v>1</v>
      </c>
      <c r="N644" t="s">
        <v>6403</v>
      </c>
    </row>
    <row r="645" spans="1:14">
      <c r="A645" t="s">
        <v>4317</v>
      </c>
      <c r="B645" s="15">
        <v>45384</v>
      </c>
      <c r="C645" s="15">
        <v>45292</v>
      </c>
      <c r="D645" s="15">
        <v>45383</v>
      </c>
      <c r="E645">
        <v>0</v>
      </c>
      <c r="F645">
        <v>1</v>
      </c>
      <c r="G645">
        <v>0</v>
      </c>
      <c r="H645">
        <v>1</v>
      </c>
      <c r="N645" t="s">
        <v>6404</v>
      </c>
    </row>
    <row r="646" spans="1:14">
      <c r="A646" t="s">
        <v>5687</v>
      </c>
      <c r="B646" s="15">
        <v>45384</v>
      </c>
      <c r="C646" s="15">
        <v>45292</v>
      </c>
      <c r="D646" s="15">
        <v>45383</v>
      </c>
      <c r="E646">
        <v>1</v>
      </c>
      <c r="F646">
        <v>0</v>
      </c>
      <c r="G646">
        <v>0</v>
      </c>
      <c r="H646">
        <v>1</v>
      </c>
      <c r="N646" t="s">
        <v>6405</v>
      </c>
    </row>
    <row r="647" spans="1:14">
      <c r="A647" t="s">
        <v>6567</v>
      </c>
      <c r="B647" s="15">
        <v>45384</v>
      </c>
      <c r="C647" s="15">
        <v>45292</v>
      </c>
      <c r="D647" s="15">
        <v>45383</v>
      </c>
      <c r="E647">
        <v>1</v>
      </c>
      <c r="F647">
        <v>0</v>
      </c>
      <c r="G647">
        <v>0</v>
      </c>
      <c r="H647">
        <v>1</v>
      </c>
      <c r="N647" t="s">
        <v>6406</v>
      </c>
    </row>
    <row r="648" spans="1:14">
      <c r="A648" t="s">
        <v>6391</v>
      </c>
      <c r="B648" s="15">
        <v>45384</v>
      </c>
      <c r="C648" s="15">
        <v>45292</v>
      </c>
      <c r="D648" s="15">
        <v>45383</v>
      </c>
      <c r="E648">
        <v>1</v>
      </c>
      <c r="F648">
        <v>0</v>
      </c>
      <c r="G648">
        <v>0</v>
      </c>
      <c r="H648">
        <v>1</v>
      </c>
      <c r="N648" t="s">
        <v>283</v>
      </c>
    </row>
    <row r="649" spans="1:14">
      <c r="A649" t="s">
        <v>5091</v>
      </c>
      <c r="B649" s="15">
        <v>45384</v>
      </c>
      <c r="C649" s="15">
        <v>45292</v>
      </c>
      <c r="D649" s="15">
        <v>45383</v>
      </c>
      <c r="E649">
        <v>0</v>
      </c>
      <c r="F649">
        <v>0</v>
      </c>
      <c r="G649">
        <v>1</v>
      </c>
      <c r="H649">
        <v>1</v>
      </c>
      <c r="N649" t="s">
        <v>6407</v>
      </c>
    </row>
    <row r="650" spans="1:14">
      <c r="A650" t="s">
        <v>269</v>
      </c>
      <c r="B650" s="15">
        <v>45384</v>
      </c>
      <c r="C650" s="15">
        <v>45292</v>
      </c>
      <c r="D650" s="15">
        <v>45383</v>
      </c>
      <c r="E650">
        <v>2</v>
      </c>
      <c r="F650">
        <v>0</v>
      </c>
      <c r="G650">
        <v>0</v>
      </c>
      <c r="H650">
        <v>2</v>
      </c>
      <c r="N650" t="s">
        <v>6408</v>
      </c>
    </row>
    <row r="651" spans="1:14">
      <c r="A651" t="s">
        <v>282</v>
      </c>
      <c r="B651" s="15">
        <v>45384</v>
      </c>
      <c r="C651" s="15">
        <v>45292</v>
      </c>
      <c r="D651" s="15">
        <v>45383</v>
      </c>
      <c r="E651">
        <v>1</v>
      </c>
      <c r="F651">
        <v>0</v>
      </c>
      <c r="G651">
        <v>0</v>
      </c>
      <c r="H651">
        <v>1</v>
      </c>
      <c r="N651" t="s">
        <v>6409</v>
      </c>
    </row>
    <row r="652" spans="1:14">
      <c r="A652" t="s">
        <v>4365</v>
      </c>
      <c r="B652" s="15">
        <v>45384</v>
      </c>
      <c r="C652" s="15">
        <v>45292</v>
      </c>
      <c r="D652" s="15">
        <v>45383</v>
      </c>
      <c r="E652">
        <v>1</v>
      </c>
      <c r="F652">
        <v>0</v>
      </c>
      <c r="G652">
        <v>0</v>
      </c>
      <c r="H652">
        <v>1</v>
      </c>
      <c r="N652" t="s">
        <v>6410</v>
      </c>
    </row>
    <row r="653" spans="1:14">
      <c r="A653" t="s">
        <v>4477</v>
      </c>
      <c r="B653" s="15">
        <v>45384</v>
      </c>
      <c r="C653" s="15">
        <v>45292</v>
      </c>
      <c r="D653" s="15">
        <v>45383</v>
      </c>
      <c r="E653">
        <v>1</v>
      </c>
      <c r="F653">
        <v>0</v>
      </c>
      <c r="G653">
        <v>2</v>
      </c>
      <c r="H653">
        <v>3</v>
      </c>
      <c r="N653" t="s">
        <v>6411</v>
      </c>
    </row>
    <row r="654" spans="1:14">
      <c r="A654" t="s">
        <v>5603</v>
      </c>
      <c r="B654" s="15">
        <v>45384</v>
      </c>
      <c r="C654" s="15">
        <v>45292</v>
      </c>
      <c r="D654" s="15">
        <v>45383</v>
      </c>
      <c r="E654">
        <v>0</v>
      </c>
      <c r="F654">
        <v>1</v>
      </c>
      <c r="G654">
        <v>0</v>
      </c>
      <c r="H654">
        <v>1</v>
      </c>
      <c r="N654" t="s">
        <v>516</v>
      </c>
    </row>
    <row r="655" spans="1:14">
      <c r="A655" t="s">
        <v>494</v>
      </c>
      <c r="B655" s="15">
        <v>45384</v>
      </c>
      <c r="C655" s="15">
        <v>45292</v>
      </c>
      <c r="D655" s="15">
        <v>45383</v>
      </c>
      <c r="E655">
        <v>0</v>
      </c>
      <c r="F655">
        <v>0</v>
      </c>
      <c r="G655">
        <v>1</v>
      </c>
      <c r="H655">
        <v>1</v>
      </c>
      <c r="N655" t="s">
        <v>6412</v>
      </c>
    </row>
    <row r="656" spans="1:14">
      <c r="A656" t="s">
        <v>6568</v>
      </c>
      <c r="B656" s="15">
        <v>45384</v>
      </c>
      <c r="C656" s="15">
        <v>45292</v>
      </c>
      <c r="D656" s="15">
        <v>45383</v>
      </c>
      <c r="E656">
        <v>0</v>
      </c>
      <c r="F656">
        <v>1</v>
      </c>
      <c r="G656">
        <v>0</v>
      </c>
      <c r="H656">
        <v>1</v>
      </c>
      <c r="N656" t="s">
        <v>6413</v>
      </c>
    </row>
    <row r="657" spans="1:14">
      <c r="A657" t="s">
        <v>4277</v>
      </c>
      <c r="B657" s="15">
        <v>45384</v>
      </c>
      <c r="C657" s="15">
        <v>45292</v>
      </c>
      <c r="D657" s="15">
        <v>45383</v>
      </c>
      <c r="E657">
        <v>0</v>
      </c>
      <c r="F657">
        <v>0</v>
      </c>
      <c r="G657">
        <v>1</v>
      </c>
      <c r="H657">
        <v>1</v>
      </c>
      <c r="N657" t="s">
        <v>6414</v>
      </c>
    </row>
    <row r="658" spans="1:14">
      <c r="A658" t="s">
        <v>4262</v>
      </c>
      <c r="B658" s="15">
        <v>45384</v>
      </c>
      <c r="C658" s="15">
        <v>45292</v>
      </c>
      <c r="D658" s="15">
        <v>45383</v>
      </c>
      <c r="E658">
        <v>0</v>
      </c>
      <c r="F658">
        <v>0</v>
      </c>
      <c r="G658">
        <v>1</v>
      </c>
      <c r="H658">
        <v>1</v>
      </c>
      <c r="N658" t="s">
        <v>6415</v>
      </c>
    </row>
    <row r="659" spans="1:14">
      <c r="A659" t="s">
        <v>4842</v>
      </c>
      <c r="B659" s="15">
        <v>45384</v>
      </c>
      <c r="C659" s="15">
        <v>45292</v>
      </c>
      <c r="D659" s="15">
        <v>45383</v>
      </c>
      <c r="E659">
        <v>0</v>
      </c>
      <c r="F659">
        <v>0</v>
      </c>
      <c r="G659">
        <v>1</v>
      </c>
      <c r="H659">
        <v>1</v>
      </c>
      <c r="N659" t="s">
        <v>6416</v>
      </c>
    </row>
    <row r="660" spans="1:14">
      <c r="A660" t="s">
        <v>5825</v>
      </c>
      <c r="B660" s="15">
        <v>45384</v>
      </c>
      <c r="C660" s="15">
        <v>45292</v>
      </c>
      <c r="D660" s="15">
        <v>45383</v>
      </c>
      <c r="E660">
        <v>1</v>
      </c>
      <c r="F660">
        <v>0</v>
      </c>
      <c r="G660">
        <v>0</v>
      </c>
      <c r="H660">
        <v>1</v>
      </c>
      <c r="N660" t="s">
        <v>6417</v>
      </c>
    </row>
    <row r="661" spans="1:14">
      <c r="A661" t="s">
        <v>4566</v>
      </c>
      <c r="B661" s="15">
        <v>45384</v>
      </c>
      <c r="C661" s="15">
        <v>45292</v>
      </c>
      <c r="D661" s="15">
        <v>45383</v>
      </c>
      <c r="E661">
        <v>0</v>
      </c>
      <c r="F661">
        <v>0</v>
      </c>
      <c r="G661">
        <v>1</v>
      </c>
      <c r="H661">
        <v>1</v>
      </c>
      <c r="N661" t="s">
        <v>6418</v>
      </c>
    </row>
    <row r="662" spans="1:14">
      <c r="A662" t="s">
        <v>4818</v>
      </c>
      <c r="B662" s="15">
        <v>45384</v>
      </c>
      <c r="C662" s="15">
        <v>45292</v>
      </c>
      <c r="D662" s="15">
        <v>45383</v>
      </c>
      <c r="E662">
        <v>0</v>
      </c>
      <c r="F662">
        <v>0</v>
      </c>
      <c r="G662">
        <v>1</v>
      </c>
      <c r="H662">
        <v>1</v>
      </c>
      <c r="N662" t="s">
        <v>6419</v>
      </c>
    </row>
    <row r="663" spans="1:14">
      <c r="A663" t="s">
        <v>6569</v>
      </c>
      <c r="B663" s="15">
        <v>45384</v>
      </c>
      <c r="C663" s="15">
        <v>45292</v>
      </c>
      <c r="D663" s="15">
        <v>45383</v>
      </c>
      <c r="E663">
        <v>0</v>
      </c>
      <c r="F663">
        <v>0</v>
      </c>
      <c r="G663">
        <v>1</v>
      </c>
      <c r="H663">
        <v>1</v>
      </c>
      <c r="N663" t="s">
        <v>6420</v>
      </c>
    </row>
    <row r="664" spans="1:14">
      <c r="A664" t="s">
        <v>6570</v>
      </c>
      <c r="B664" s="15">
        <v>45384</v>
      </c>
      <c r="C664" s="15">
        <v>45292</v>
      </c>
      <c r="D664" s="15">
        <v>45383</v>
      </c>
      <c r="E664">
        <v>0</v>
      </c>
      <c r="F664">
        <v>0</v>
      </c>
      <c r="G664">
        <v>1</v>
      </c>
      <c r="H664">
        <v>1</v>
      </c>
      <c r="N664" t="s">
        <v>6421</v>
      </c>
    </row>
    <row r="665" spans="1:14">
      <c r="A665" t="s">
        <v>5624</v>
      </c>
      <c r="B665" s="15">
        <v>45384</v>
      </c>
      <c r="C665" s="15">
        <v>45292</v>
      </c>
      <c r="D665" s="15">
        <v>45383</v>
      </c>
      <c r="E665">
        <v>1</v>
      </c>
      <c r="F665">
        <v>0</v>
      </c>
      <c r="G665">
        <v>0</v>
      </c>
      <c r="H665">
        <v>1</v>
      </c>
      <c r="N665" t="s">
        <v>482</v>
      </c>
    </row>
    <row r="666" spans="1:14">
      <c r="A666" t="s">
        <v>6571</v>
      </c>
      <c r="B666" s="15">
        <v>45384</v>
      </c>
      <c r="C666" s="15">
        <v>45292</v>
      </c>
      <c r="D666" s="15">
        <v>45383</v>
      </c>
      <c r="E666">
        <v>0</v>
      </c>
      <c r="F666">
        <v>0</v>
      </c>
      <c r="G666">
        <v>1</v>
      </c>
      <c r="H666">
        <v>1</v>
      </c>
      <c r="N666" t="s">
        <v>6422</v>
      </c>
    </row>
    <row r="667" spans="1:14">
      <c r="A667" t="s">
        <v>5309</v>
      </c>
      <c r="B667" s="15">
        <v>45384</v>
      </c>
      <c r="C667" s="15">
        <v>45292</v>
      </c>
      <c r="D667" s="15">
        <v>45383</v>
      </c>
      <c r="E667">
        <v>0</v>
      </c>
      <c r="F667">
        <v>0</v>
      </c>
      <c r="G667">
        <v>1</v>
      </c>
      <c r="H667">
        <v>1</v>
      </c>
      <c r="N667" t="s">
        <v>291</v>
      </c>
    </row>
    <row r="668" spans="1:14">
      <c r="A668" t="s">
        <v>3981</v>
      </c>
      <c r="B668" s="15">
        <v>45384</v>
      </c>
      <c r="C668" s="15">
        <v>45292</v>
      </c>
      <c r="D668" s="15">
        <v>45383</v>
      </c>
      <c r="E668">
        <v>1</v>
      </c>
      <c r="F668">
        <v>0</v>
      </c>
      <c r="G668">
        <v>0</v>
      </c>
      <c r="H668">
        <v>1</v>
      </c>
      <c r="N668" t="s">
        <v>6423</v>
      </c>
    </row>
    <row r="669" spans="1:14">
      <c r="A669" t="s">
        <v>6572</v>
      </c>
      <c r="B669" s="15">
        <v>45384</v>
      </c>
      <c r="C669" s="15">
        <v>45292</v>
      </c>
      <c r="D669" s="15">
        <v>45383</v>
      </c>
      <c r="E669">
        <v>0</v>
      </c>
      <c r="F669">
        <v>0</v>
      </c>
      <c r="G669">
        <v>1</v>
      </c>
      <c r="H669">
        <v>1</v>
      </c>
      <c r="N669" t="s">
        <v>334</v>
      </c>
    </row>
    <row r="670" spans="1:14">
      <c r="A670" t="s">
        <v>3933</v>
      </c>
      <c r="B670" s="15">
        <v>45384</v>
      </c>
      <c r="C670" s="15">
        <v>45292</v>
      </c>
      <c r="D670" s="15">
        <v>45383</v>
      </c>
      <c r="E670">
        <v>1</v>
      </c>
      <c r="F670">
        <v>0</v>
      </c>
      <c r="G670">
        <v>0</v>
      </c>
      <c r="H670">
        <v>1</v>
      </c>
      <c r="N670" t="s">
        <v>6424</v>
      </c>
    </row>
    <row r="671" spans="1:14">
      <c r="A671" t="s">
        <v>6573</v>
      </c>
      <c r="B671" s="15">
        <v>45384</v>
      </c>
      <c r="C671" s="15">
        <v>45292</v>
      </c>
      <c r="D671" s="15">
        <v>45383</v>
      </c>
      <c r="E671">
        <v>0</v>
      </c>
      <c r="F671">
        <v>0</v>
      </c>
      <c r="G671">
        <v>1</v>
      </c>
      <c r="H671">
        <v>1</v>
      </c>
      <c r="N671" t="s">
        <v>6425</v>
      </c>
    </row>
    <row r="672" spans="1:14">
      <c r="A672" t="s">
        <v>4474</v>
      </c>
      <c r="B672" s="15">
        <v>45384</v>
      </c>
      <c r="C672" s="15">
        <v>45292</v>
      </c>
      <c r="D672" s="15">
        <v>45383</v>
      </c>
      <c r="E672">
        <v>1</v>
      </c>
      <c r="F672">
        <v>0</v>
      </c>
      <c r="G672">
        <v>0</v>
      </c>
      <c r="H672">
        <v>1</v>
      </c>
      <c r="N672" t="s">
        <v>6426</v>
      </c>
    </row>
    <row r="673" spans="1:8">
      <c r="A673" t="s">
        <v>4413</v>
      </c>
      <c r="B673" s="15">
        <v>45384</v>
      </c>
      <c r="C673" s="15">
        <v>45292</v>
      </c>
      <c r="D673" s="15">
        <v>45383</v>
      </c>
      <c r="E673">
        <v>1</v>
      </c>
      <c r="F673">
        <v>0</v>
      </c>
      <c r="G673">
        <v>0</v>
      </c>
      <c r="H673">
        <v>1</v>
      </c>
    </row>
    <row r="674" spans="1:8">
      <c r="A674" t="s">
        <v>3687</v>
      </c>
      <c r="B674" s="15">
        <v>45384</v>
      </c>
      <c r="C674" s="15">
        <v>45292</v>
      </c>
      <c r="D674" s="15">
        <v>45383</v>
      </c>
      <c r="E674">
        <v>0</v>
      </c>
      <c r="F674">
        <v>0</v>
      </c>
      <c r="G674">
        <v>1</v>
      </c>
      <c r="H674">
        <v>1</v>
      </c>
    </row>
    <row r="675" spans="1:8">
      <c r="A675" t="s">
        <v>5840</v>
      </c>
      <c r="B675" s="15">
        <v>45384</v>
      </c>
      <c r="C675" s="15">
        <v>45292</v>
      </c>
      <c r="D675" s="15">
        <v>45383</v>
      </c>
      <c r="E675">
        <v>1</v>
      </c>
      <c r="F675">
        <v>0</v>
      </c>
      <c r="G675">
        <v>1</v>
      </c>
      <c r="H675">
        <v>2</v>
      </c>
    </row>
    <row r="676" spans="1:8">
      <c r="A676" t="s">
        <v>4716</v>
      </c>
      <c r="B676" s="15">
        <v>45384</v>
      </c>
      <c r="C676" s="15">
        <v>45292</v>
      </c>
      <c r="D676" s="15">
        <v>45383</v>
      </c>
      <c r="E676">
        <v>1</v>
      </c>
      <c r="F676">
        <v>0</v>
      </c>
      <c r="G676">
        <v>0</v>
      </c>
      <c r="H676">
        <v>1</v>
      </c>
    </row>
    <row r="677" spans="1:8">
      <c r="A677" t="s">
        <v>5007</v>
      </c>
      <c r="B677" s="15">
        <v>45384</v>
      </c>
      <c r="C677" s="15">
        <v>45292</v>
      </c>
      <c r="D677" s="15">
        <v>45383</v>
      </c>
      <c r="E677">
        <v>1</v>
      </c>
      <c r="F677">
        <v>0</v>
      </c>
      <c r="G677">
        <v>0</v>
      </c>
      <c r="H677">
        <v>1</v>
      </c>
    </row>
    <row r="678" spans="1:8">
      <c r="A678" t="s">
        <v>4543</v>
      </c>
      <c r="B678" s="15">
        <v>45384</v>
      </c>
      <c r="C678" s="15">
        <v>45292</v>
      </c>
      <c r="D678" s="15">
        <v>45383</v>
      </c>
      <c r="E678">
        <v>0</v>
      </c>
      <c r="F678">
        <v>0</v>
      </c>
      <c r="G678">
        <v>1</v>
      </c>
      <c r="H678">
        <v>1</v>
      </c>
    </row>
    <row r="679" spans="1:8">
      <c r="A679" t="s">
        <v>5468</v>
      </c>
      <c r="B679" s="15">
        <v>45384</v>
      </c>
      <c r="C679" s="15">
        <v>45292</v>
      </c>
      <c r="D679" s="15">
        <v>45383</v>
      </c>
      <c r="E679">
        <v>0</v>
      </c>
      <c r="F679">
        <v>0</v>
      </c>
      <c r="G679">
        <v>3</v>
      </c>
      <c r="H679">
        <v>3</v>
      </c>
    </row>
    <row r="680" spans="1:8">
      <c r="A680" t="s">
        <v>6574</v>
      </c>
      <c r="B680" s="15">
        <v>45384</v>
      </c>
      <c r="C680" s="15">
        <v>45292</v>
      </c>
      <c r="D680" s="15">
        <v>45383</v>
      </c>
      <c r="E680">
        <v>0</v>
      </c>
      <c r="F680">
        <v>0</v>
      </c>
      <c r="G680">
        <v>1</v>
      </c>
      <c r="H680">
        <v>1</v>
      </c>
    </row>
    <row r="681" spans="1:8">
      <c r="A681" t="s">
        <v>5304</v>
      </c>
      <c r="B681" s="15">
        <v>45384</v>
      </c>
      <c r="C681" s="15">
        <v>45292</v>
      </c>
      <c r="D681" s="15">
        <v>45383</v>
      </c>
      <c r="E681">
        <v>0</v>
      </c>
      <c r="F681">
        <v>0</v>
      </c>
      <c r="G681">
        <v>1</v>
      </c>
      <c r="H681">
        <v>1</v>
      </c>
    </row>
    <row r="682" spans="1:8">
      <c r="A682" t="s">
        <v>293</v>
      </c>
      <c r="B682" s="15">
        <v>45384</v>
      </c>
      <c r="C682" s="15">
        <v>45292</v>
      </c>
      <c r="D682" s="15">
        <v>45383</v>
      </c>
      <c r="E682">
        <v>1</v>
      </c>
      <c r="F682">
        <v>0</v>
      </c>
      <c r="G682">
        <v>0</v>
      </c>
      <c r="H682">
        <v>1</v>
      </c>
    </row>
    <row r="683" spans="1:8">
      <c r="A683" t="s">
        <v>4449</v>
      </c>
      <c r="B683" s="15">
        <v>45384</v>
      </c>
      <c r="C683" s="15">
        <v>45292</v>
      </c>
      <c r="D683" s="15">
        <v>45383</v>
      </c>
      <c r="E683">
        <v>1</v>
      </c>
      <c r="F683">
        <v>0</v>
      </c>
      <c r="G683">
        <v>0</v>
      </c>
      <c r="H683">
        <v>1</v>
      </c>
    </row>
    <row r="684" spans="1:8">
      <c r="A684" t="s">
        <v>309</v>
      </c>
      <c r="B684" s="15">
        <v>45384</v>
      </c>
      <c r="C684" s="15">
        <v>45292</v>
      </c>
      <c r="D684" s="15">
        <v>45383</v>
      </c>
      <c r="E684">
        <v>0</v>
      </c>
      <c r="F684">
        <v>0</v>
      </c>
      <c r="G684">
        <v>1</v>
      </c>
      <c r="H684">
        <v>1</v>
      </c>
    </row>
    <row r="685" spans="1:8">
      <c r="A685" t="s">
        <v>349</v>
      </c>
      <c r="B685" s="15">
        <v>45384</v>
      </c>
      <c r="C685" s="15">
        <v>45292</v>
      </c>
      <c r="D685" s="15">
        <v>45383</v>
      </c>
      <c r="E685">
        <v>0</v>
      </c>
      <c r="F685">
        <v>1</v>
      </c>
      <c r="G685">
        <v>0</v>
      </c>
      <c r="H685">
        <v>1</v>
      </c>
    </row>
    <row r="686" spans="1:8">
      <c r="A686" t="s">
        <v>22</v>
      </c>
      <c r="B686" s="15">
        <v>45384</v>
      </c>
      <c r="C686" s="15">
        <v>45292</v>
      </c>
      <c r="D686" s="15">
        <v>45383</v>
      </c>
      <c r="E686">
        <v>1</v>
      </c>
      <c r="F686">
        <v>0</v>
      </c>
      <c r="G686">
        <v>0</v>
      </c>
      <c r="H686">
        <v>1</v>
      </c>
    </row>
    <row r="687" spans="1:8">
      <c r="A687" t="s">
        <v>6575</v>
      </c>
      <c r="B687" s="15">
        <v>45384</v>
      </c>
      <c r="C687" s="15">
        <v>45292</v>
      </c>
      <c r="D687" s="15">
        <v>45383</v>
      </c>
      <c r="E687">
        <v>1</v>
      </c>
      <c r="F687">
        <v>0</v>
      </c>
      <c r="G687">
        <v>0</v>
      </c>
      <c r="H687">
        <v>1</v>
      </c>
    </row>
    <row r="688" spans="1:8">
      <c r="A688" t="s">
        <v>4130</v>
      </c>
      <c r="B688" s="15">
        <v>45384</v>
      </c>
      <c r="C688" s="15">
        <v>45292</v>
      </c>
      <c r="D688" s="15">
        <v>45383</v>
      </c>
      <c r="E688">
        <v>1</v>
      </c>
      <c r="F688">
        <v>0</v>
      </c>
      <c r="G688">
        <v>0</v>
      </c>
      <c r="H688">
        <v>1</v>
      </c>
    </row>
    <row r="689" spans="1:8">
      <c r="A689" t="s">
        <v>6576</v>
      </c>
      <c r="B689" s="15">
        <v>45384</v>
      </c>
      <c r="C689" s="15">
        <v>45292</v>
      </c>
      <c r="D689" s="15">
        <v>45383</v>
      </c>
      <c r="E689">
        <v>1</v>
      </c>
      <c r="F689">
        <v>0</v>
      </c>
      <c r="G689">
        <v>0</v>
      </c>
      <c r="H689">
        <v>1</v>
      </c>
    </row>
    <row r="690" spans="1:8">
      <c r="A690" t="s">
        <v>3756</v>
      </c>
      <c r="B690" s="15">
        <v>45384</v>
      </c>
      <c r="C690" s="15">
        <v>45292</v>
      </c>
      <c r="D690" s="15">
        <v>45383</v>
      </c>
      <c r="E690">
        <v>0</v>
      </c>
      <c r="F690">
        <v>1</v>
      </c>
      <c r="G690">
        <v>0</v>
      </c>
      <c r="H690">
        <v>1</v>
      </c>
    </row>
    <row r="691" spans="1:8">
      <c r="A691" t="s">
        <v>5907</v>
      </c>
      <c r="B691" s="15">
        <v>45384</v>
      </c>
      <c r="C691" s="15">
        <v>45292</v>
      </c>
      <c r="D691" s="15">
        <v>45383</v>
      </c>
      <c r="E691">
        <v>1</v>
      </c>
      <c r="F691">
        <v>0</v>
      </c>
      <c r="G691">
        <v>0</v>
      </c>
      <c r="H691">
        <v>1</v>
      </c>
    </row>
    <row r="692" spans="1:8">
      <c r="A692" t="s">
        <v>5519</v>
      </c>
      <c r="B692" s="15">
        <v>45384</v>
      </c>
      <c r="C692" s="15">
        <v>45292</v>
      </c>
      <c r="D692" s="15">
        <v>45383</v>
      </c>
      <c r="E692">
        <v>1</v>
      </c>
      <c r="F692">
        <v>0</v>
      </c>
      <c r="G692">
        <v>0</v>
      </c>
      <c r="H692">
        <v>1</v>
      </c>
    </row>
    <row r="693" spans="1:8">
      <c r="A693" t="s">
        <v>4387</v>
      </c>
      <c r="B693" s="15">
        <v>45384</v>
      </c>
      <c r="C693" s="15">
        <v>45292</v>
      </c>
      <c r="D693" s="15">
        <v>45383</v>
      </c>
      <c r="E693">
        <v>1</v>
      </c>
      <c r="F693">
        <v>0</v>
      </c>
      <c r="G693">
        <v>0</v>
      </c>
      <c r="H693">
        <v>1</v>
      </c>
    </row>
    <row r="694" spans="1:8">
      <c r="A694" t="s">
        <v>5160</v>
      </c>
      <c r="B694" s="15">
        <v>45384</v>
      </c>
      <c r="C694" s="15">
        <v>45292</v>
      </c>
      <c r="D694" s="15">
        <v>45383</v>
      </c>
      <c r="E694">
        <v>1</v>
      </c>
      <c r="F694">
        <v>0</v>
      </c>
      <c r="G694">
        <v>0</v>
      </c>
      <c r="H694">
        <v>1</v>
      </c>
    </row>
    <row r="695" spans="1:8">
      <c r="A695" t="s">
        <v>5502</v>
      </c>
      <c r="B695" s="15">
        <v>45384</v>
      </c>
      <c r="C695" s="15">
        <v>45292</v>
      </c>
      <c r="D695" s="15">
        <v>45383</v>
      </c>
      <c r="E695">
        <v>0</v>
      </c>
      <c r="F695">
        <v>0</v>
      </c>
      <c r="G695">
        <v>1</v>
      </c>
      <c r="H695">
        <v>1</v>
      </c>
    </row>
    <row r="696" spans="1:8">
      <c r="A696" t="s">
        <v>4017</v>
      </c>
      <c r="B696" s="15">
        <v>45384</v>
      </c>
      <c r="C696" s="15">
        <v>45292</v>
      </c>
      <c r="D696" s="15">
        <v>45383</v>
      </c>
      <c r="E696">
        <v>1</v>
      </c>
      <c r="F696">
        <v>0</v>
      </c>
      <c r="G696">
        <v>0</v>
      </c>
      <c r="H696">
        <v>1</v>
      </c>
    </row>
    <row r="697" spans="1:8">
      <c r="A697" t="s">
        <v>4314</v>
      </c>
      <c r="B697" s="15">
        <v>45384</v>
      </c>
      <c r="C697" s="15">
        <v>45292</v>
      </c>
      <c r="D697" s="15">
        <v>45383</v>
      </c>
      <c r="E697">
        <v>0</v>
      </c>
      <c r="F697">
        <v>0</v>
      </c>
      <c r="G697">
        <v>1</v>
      </c>
      <c r="H697">
        <v>1</v>
      </c>
    </row>
    <row r="698" spans="1:8">
      <c r="A698" t="s">
        <v>321</v>
      </c>
      <c r="B698" s="15">
        <v>45384</v>
      </c>
      <c r="C698" s="15">
        <v>45292</v>
      </c>
      <c r="D698" s="15">
        <v>45383</v>
      </c>
      <c r="E698">
        <v>1</v>
      </c>
      <c r="F698">
        <v>0</v>
      </c>
      <c r="G698">
        <v>0</v>
      </c>
      <c r="H698">
        <v>1</v>
      </c>
    </row>
    <row r="699" spans="1:8">
      <c r="A699" t="s">
        <v>6244</v>
      </c>
      <c r="B699" s="15">
        <v>45384</v>
      </c>
      <c r="C699" s="15">
        <v>45292</v>
      </c>
      <c r="D699" s="15">
        <v>45383</v>
      </c>
      <c r="E699">
        <v>1</v>
      </c>
      <c r="F699">
        <v>0</v>
      </c>
      <c r="G699">
        <v>0</v>
      </c>
      <c r="H699">
        <v>1</v>
      </c>
    </row>
    <row r="700" spans="1:8">
      <c r="A700" t="s">
        <v>5206</v>
      </c>
      <c r="B700" s="15">
        <v>45384</v>
      </c>
      <c r="C700" s="15">
        <v>45292</v>
      </c>
      <c r="D700" s="15">
        <v>45383</v>
      </c>
      <c r="E700">
        <v>1</v>
      </c>
      <c r="F700">
        <v>0</v>
      </c>
      <c r="G700">
        <v>0</v>
      </c>
      <c r="H700">
        <v>1</v>
      </c>
    </row>
    <row r="701" spans="1:8">
      <c r="A701" t="s">
        <v>4626</v>
      </c>
      <c r="B701" s="15">
        <v>45384</v>
      </c>
      <c r="C701" s="15">
        <v>45292</v>
      </c>
      <c r="D701" s="15">
        <v>45383</v>
      </c>
      <c r="E701">
        <v>1</v>
      </c>
      <c r="F701">
        <v>0</v>
      </c>
      <c r="G701">
        <v>0</v>
      </c>
      <c r="H701">
        <v>1</v>
      </c>
    </row>
    <row r="702" spans="1:8">
      <c r="A702" t="s">
        <v>4255</v>
      </c>
      <c r="B702" s="15">
        <v>45384</v>
      </c>
      <c r="C702" s="15">
        <v>45292</v>
      </c>
      <c r="D702" s="15">
        <v>45383</v>
      </c>
      <c r="E702">
        <v>0</v>
      </c>
      <c r="F702">
        <v>1</v>
      </c>
      <c r="G702">
        <v>0</v>
      </c>
      <c r="H702">
        <v>1</v>
      </c>
    </row>
    <row r="703" spans="1:8">
      <c r="A703" t="s">
        <v>160</v>
      </c>
      <c r="B703" s="15">
        <v>45384</v>
      </c>
      <c r="C703" s="15">
        <v>45292</v>
      </c>
      <c r="D703" s="15">
        <v>45383</v>
      </c>
      <c r="E703">
        <v>1</v>
      </c>
      <c r="F703">
        <v>0</v>
      </c>
      <c r="G703">
        <v>0</v>
      </c>
      <c r="H703">
        <v>1</v>
      </c>
    </row>
    <row r="704" spans="1:8">
      <c r="A704" t="s">
        <v>209</v>
      </c>
      <c r="B704" s="15">
        <v>45384</v>
      </c>
      <c r="C704" s="15">
        <v>45292</v>
      </c>
      <c r="D704" s="15">
        <v>45383</v>
      </c>
      <c r="E704">
        <v>1</v>
      </c>
      <c r="F704">
        <v>0</v>
      </c>
      <c r="G704">
        <v>0</v>
      </c>
      <c r="H704">
        <v>1</v>
      </c>
    </row>
    <row r="705" spans="1:8">
      <c r="A705" t="s">
        <v>6577</v>
      </c>
      <c r="B705" s="15">
        <v>45384</v>
      </c>
      <c r="C705" s="15">
        <v>45292</v>
      </c>
      <c r="D705" s="15">
        <v>45383</v>
      </c>
      <c r="E705">
        <v>1</v>
      </c>
      <c r="F705">
        <v>0</v>
      </c>
      <c r="G705">
        <v>0</v>
      </c>
      <c r="H705">
        <v>1</v>
      </c>
    </row>
    <row r="706" spans="1:8">
      <c r="A706" t="s">
        <v>317</v>
      </c>
      <c r="B706" s="15">
        <v>45384</v>
      </c>
      <c r="C706" s="15">
        <v>45292</v>
      </c>
      <c r="D706" s="15">
        <v>45383</v>
      </c>
      <c r="E706">
        <v>2</v>
      </c>
      <c r="F706">
        <v>0</v>
      </c>
      <c r="G706">
        <v>0</v>
      </c>
      <c r="H706">
        <v>2</v>
      </c>
    </row>
    <row r="707" spans="1:8">
      <c r="A707" t="s">
        <v>5208</v>
      </c>
      <c r="B707" s="15">
        <v>45384</v>
      </c>
      <c r="C707" s="15">
        <v>45292</v>
      </c>
      <c r="D707" s="15">
        <v>45383</v>
      </c>
      <c r="E707">
        <v>0</v>
      </c>
      <c r="F707">
        <v>0</v>
      </c>
      <c r="G707">
        <v>1</v>
      </c>
      <c r="H707">
        <v>1</v>
      </c>
    </row>
    <row r="708" spans="1:8">
      <c r="A708" t="s">
        <v>200</v>
      </c>
      <c r="B708" s="15">
        <v>45384</v>
      </c>
      <c r="C708" s="15">
        <v>45292</v>
      </c>
      <c r="D708" s="15">
        <v>45383</v>
      </c>
      <c r="E708">
        <v>0</v>
      </c>
      <c r="F708">
        <v>1</v>
      </c>
      <c r="G708">
        <v>0</v>
      </c>
      <c r="H708">
        <v>1</v>
      </c>
    </row>
    <row r="709" spans="1:8">
      <c r="A709" t="s">
        <v>6132</v>
      </c>
      <c r="B709" s="15">
        <v>45384</v>
      </c>
      <c r="C709" s="15">
        <v>45292</v>
      </c>
      <c r="D709" s="15">
        <v>45383</v>
      </c>
      <c r="E709">
        <v>1</v>
      </c>
      <c r="F709">
        <v>0</v>
      </c>
      <c r="G709">
        <v>0</v>
      </c>
      <c r="H709">
        <v>1</v>
      </c>
    </row>
    <row r="710" spans="1:8">
      <c r="A710" t="s">
        <v>199</v>
      </c>
      <c r="B710" s="15">
        <v>45384</v>
      </c>
      <c r="C710" s="15">
        <v>45292</v>
      </c>
      <c r="D710" s="15">
        <v>45383</v>
      </c>
      <c r="E710">
        <v>1</v>
      </c>
      <c r="F710">
        <v>0</v>
      </c>
      <c r="G710">
        <v>0</v>
      </c>
      <c r="H710">
        <v>1</v>
      </c>
    </row>
    <row r="711" spans="1:8">
      <c r="A711" t="s">
        <v>5235</v>
      </c>
      <c r="B711" s="15">
        <v>45384</v>
      </c>
      <c r="C711" s="15">
        <v>45292</v>
      </c>
      <c r="D711" s="15">
        <v>45383</v>
      </c>
      <c r="E711">
        <v>1</v>
      </c>
      <c r="F711">
        <v>0</v>
      </c>
      <c r="G711">
        <v>0</v>
      </c>
      <c r="H711">
        <v>1</v>
      </c>
    </row>
    <row r="712" spans="1:8">
      <c r="A712" t="s">
        <v>4995</v>
      </c>
      <c r="B712" s="15">
        <v>45384</v>
      </c>
      <c r="C712" s="15">
        <v>45292</v>
      </c>
      <c r="D712" s="15">
        <v>45383</v>
      </c>
      <c r="E712">
        <v>1</v>
      </c>
      <c r="F712">
        <v>0</v>
      </c>
      <c r="G712">
        <v>0</v>
      </c>
      <c r="H712">
        <v>1</v>
      </c>
    </row>
    <row r="713" spans="1:8">
      <c r="A713" t="s">
        <v>4491</v>
      </c>
      <c r="B713" s="15">
        <v>45384</v>
      </c>
      <c r="C713" s="15">
        <v>45292</v>
      </c>
      <c r="D713" s="15">
        <v>45383</v>
      </c>
      <c r="E713">
        <v>1</v>
      </c>
      <c r="F713">
        <v>0</v>
      </c>
      <c r="G713">
        <v>0</v>
      </c>
      <c r="H713">
        <v>1</v>
      </c>
    </row>
    <row r="714" spans="1:8">
      <c r="A714" t="s">
        <v>6578</v>
      </c>
      <c r="B714" s="15">
        <v>45384</v>
      </c>
      <c r="C714" s="15">
        <v>45292</v>
      </c>
      <c r="D714" s="15">
        <v>45383</v>
      </c>
      <c r="E714">
        <v>1</v>
      </c>
      <c r="F714">
        <v>0</v>
      </c>
      <c r="G714">
        <v>0</v>
      </c>
      <c r="H714">
        <v>1</v>
      </c>
    </row>
    <row r="715" spans="1:8">
      <c r="A715" t="s">
        <v>4338</v>
      </c>
      <c r="B715" s="15">
        <v>45384</v>
      </c>
      <c r="C715" s="15">
        <v>45292</v>
      </c>
      <c r="D715" s="15">
        <v>45383</v>
      </c>
      <c r="E715">
        <v>1</v>
      </c>
      <c r="F715">
        <v>0</v>
      </c>
      <c r="G715">
        <v>0</v>
      </c>
      <c r="H715">
        <v>1</v>
      </c>
    </row>
    <row r="716" spans="1:8">
      <c r="A716" t="s">
        <v>4959</v>
      </c>
      <c r="B716" s="15">
        <v>45384</v>
      </c>
      <c r="C716" s="15">
        <v>45292</v>
      </c>
      <c r="D716" s="15">
        <v>45383</v>
      </c>
      <c r="E716">
        <v>1</v>
      </c>
      <c r="F716">
        <v>0</v>
      </c>
      <c r="G716">
        <v>0</v>
      </c>
      <c r="H716">
        <v>1</v>
      </c>
    </row>
    <row r="717" spans="1:8">
      <c r="A717" t="s">
        <v>4427</v>
      </c>
      <c r="B717" s="15">
        <v>45384</v>
      </c>
      <c r="C717" s="15">
        <v>45292</v>
      </c>
      <c r="D717" s="15">
        <v>45383</v>
      </c>
      <c r="E717">
        <v>1</v>
      </c>
      <c r="F717">
        <v>0</v>
      </c>
      <c r="G717">
        <v>0</v>
      </c>
      <c r="H717">
        <v>1</v>
      </c>
    </row>
    <row r="718" spans="1:8">
      <c r="A718" t="s">
        <v>295</v>
      </c>
      <c r="B718" s="15">
        <v>45384</v>
      </c>
      <c r="C718" s="15">
        <v>45292</v>
      </c>
      <c r="D718" s="15">
        <v>45383</v>
      </c>
      <c r="E718">
        <v>0</v>
      </c>
      <c r="F718">
        <v>0</v>
      </c>
      <c r="G718">
        <v>1</v>
      </c>
      <c r="H718">
        <v>1</v>
      </c>
    </row>
    <row r="719" spans="1:8">
      <c r="A719" t="s">
        <v>270</v>
      </c>
      <c r="B719" s="15">
        <v>45384</v>
      </c>
      <c r="C719" s="15">
        <v>45292</v>
      </c>
      <c r="D719" s="15">
        <v>45383</v>
      </c>
      <c r="E719">
        <v>2</v>
      </c>
      <c r="F719">
        <v>0</v>
      </c>
      <c r="G719">
        <v>2</v>
      </c>
      <c r="H719">
        <v>4</v>
      </c>
    </row>
    <row r="720" spans="1:8">
      <c r="A720" t="s">
        <v>5761</v>
      </c>
      <c r="B720" s="15">
        <v>45384</v>
      </c>
      <c r="C720" s="15">
        <v>45292</v>
      </c>
      <c r="D720" s="15">
        <v>45383</v>
      </c>
      <c r="E720">
        <v>1</v>
      </c>
      <c r="F720">
        <v>0</v>
      </c>
      <c r="G720">
        <v>0</v>
      </c>
      <c r="H720">
        <v>1</v>
      </c>
    </row>
    <row r="721" spans="1:8">
      <c r="A721" t="s">
        <v>6579</v>
      </c>
      <c r="B721" s="15">
        <v>45384</v>
      </c>
      <c r="C721" s="15">
        <v>45292</v>
      </c>
      <c r="D721" s="15">
        <v>45383</v>
      </c>
      <c r="E721">
        <v>0</v>
      </c>
      <c r="F721">
        <v>0</v>
      </c>
      <c r="G721">
        <v>1</v>
      </c>
      <c r="H721">
        <v>1</v>
      </c>
    </row>
    <row r="722" spans="1:8">
      <c r="A722" t="s">
        <v>4199</v>
      </c>
      <c r="B722" s="15">
        <v>45384</v>
      </c>
      <c r="C722" s="15">
        <v>45292</v>
      </c>
      <c r="D722" s="15">
        <v>45383</v>
      </c>
      <c r="E722">
        <v>1</v>
      </c>
      <c r="F722">
        <v>0</v>
      </c>
      <c r="G722">
        <v>0</v>
      </c>
      <c r="H722">
        <v>1</v>
      </c>
    </row>
    <row r="723" spans="1:8">
      <c r="A723" t="s">
        <v>310</v>
      </c>
      <c r="B723" s="15">
        <v>45384</v>
      </c>
      <c r="C723" s="15">
        <v>45292</v>
      </c>
      <c r="D723" s="15">
        <v>45383</v>
      </c>
      <c r="E723">
        <v>0</v>
      </c>
      <c r="F723">
        <v>1</v>
      </c>
      <c r="G723">
        <v>0</v>
      </c>
      <c r="H723">
        <v>1</v>
      </c>
    </row>
    <row r="724" spans="1:8">
      <c r="A724" t="s">
        <v>6364</v>
      </c>
      <c r="B724" s="15">
        <v>45384</v>
      </c>
      <c r="C724" s="15">
        <v>45292</v>
      </c>
      <c r="D724" s="15">
        <v>45383</v>
      </c>
      <c r="E724">
        <v>0</v>
      </c>
      <c r="F724">
        <v>0</v>
      </c>
      <c r="G724">
        <v>1</v>
      </c>
      <c r="H724">
        <v>1</v>
      </c>
    </row>
    <row r="725" spans="1:8">
      <c r="A725" t="s">
        <v>279</v>
      </c>
      <c r="B725" s="15">
        <v>45384</v>
      </c>
      <c r="C725" s="15">
        <v>45292</v>
      </c>
      <c r="D725" s="15">
        <v>45383</v>
      </c>
      <c r="E725">
        <v>1</v>
      </c>
      <c r="F725">
        <v>0</v>
      </c>
      <c r="G725">
        <v>0</v>
      </c>
      <c r="H725">
        <v>1</v>
      </c>
    </row>
    <row r="726" spans="1:8">
      <c r="A726" t="s">
        <v>3941</v>
      </c>
      <c r="B726" s="15">
        <v>45384</v>
      </c>
      <c r="C726" s="15">
        <v>45292</v>
      </c>
      <c r="D726" s="15">
        <v>45383</v>
      </c>
      <c r="E726">
        <v>0</v>
      </c>
      <c r="F726">
        <v>0</v>
      </c>
      <c r="G726">
        <v>1</v>
      </c>
      <c r="H726">
        <v>1</v>
      </c>
    </row>
    <row r="727" spans="1:8">
      <c r="A727" t="s">
        <v>3947</v>
      </c>
      <c r="B727" s="15">
        <v>45384</v>
      </c>
      <c r="C727" s="15">
        <v>45292</v>
      </c>
      <c r="D727" s="15">
        <v>45383</v>
      </c>
      <c r="E727">
        <v>1</v>
      </c>
      <c r="F727">
        <v>0</v>
      </c>
      <c r="G727">
        <v>0</v>
      </c>
      <c r="H727">
        <v>1</v>
      </c>
    </row>
    <row r="728" spans="1:8">
      <c r="A728" t="s">
        <v>4539</v>
      </c>
      <c r="B728" s="15">
        <v>45384</v>
      </c>
      <c r="C728" s="15">
        <v>45292</v>
      </c>
      <c r="D728" s="15">
        <v>45383</v>
      </c>
      <c r="E728">
        <v>0</v>
      </c>
      <c r="F728">
        <v>1</v>
      </c>
      <c r="G728">
        <v>0</v>
      </c>
      <c r="H728">
        <v>1</v>
      </c>
    </row>
    <row r="729" spans="1:8">
      <c r="A729" t="s">
        <v>5504</v>
      </c>
      <c r="B729" s="15">
        <v>45384</v>
      </c>
      <c r="C729" s="15">
        <v>45292</v>
      </c>
      <c r="D729" s="15">
        <v>45383</v>
      </c>
      <c r="E729">
        <v>1</v>
      </c>
      <c r="F729">
        <v>0</v>
      </c>
      <c r="G729">
        <v>0</v>
      </c>
      <c r="H729">
        <v>1</v>
      </c>
    </row>
    <row r="730" spans="1:8">
      <c r="A730" t="s">
        <v>5012</v>
      </c>
      <c r="B730" s="15">
        <v>45384</v>
      </c>
      <c r="C730" s="15">
        <v>45292</v>
      </c>
      <c r="D730" s="15">
        <v>45383</v>
      </c>
      <c r="E730">
        <v>1</v>
      </c>
      <c r="F730">
        <v>0</v>
      </c>
      <c r="G730">
        <v>0</v>
      </c>
      <c r="H730">
        <v>1</v>
      </c>
    </row>
    <row r="731" spans="1:8">
      <c r="A731" t="s">
        <v>5591</v>
      </c>
      <c r="B731" s="15">
        <v>45384</v>
      </c>
      <c r="C731" s="15">
        <v>45292</v>
      </c>
      <c r="D731" s="15">
        <v>45383</v>
      </c>
      <c r="E731">
        <v>1</v>
      </c>
      <c r="F731">
        <v>0</v>
      </c>
      <c r="G731">
        <v>0</v>
      </c>
      <c r="H731">
        <v>1</v>
      </c>
    </row>
    <row r="732" spans="1:8">
      <c r="A732" t="s">
        <v>5918</v>
      </c>
      <c r="B732" s="15">
        <v>45384</v>
      </c>
      <c r="C732" s="15">
        <v>45292</v>
      </c>
      <c r="D732" s="15">
        <v>45383</v>
      </c>
      <c r="E732">
        <v>0</v>
      </c>
      <c r="F732">
        <v>0</v>
      </c>
      <c r="G732">
        <v>1</v>
      </c>
      <c r="H732">
        <v>1</v>
      </c>
    </row>
    <row r="733" spans="1:8">
      <c r="A733" t="s">
        <v>6580</v>
      </c>
      <c r="B733" s="15">
        <v>45384</v>
      </c>
      <c r="C733" s="15">
        <v>45292</v>
      </c>
      <c r="D733" s="15">
        <v>45383</v>
      </c>
      <c r="E733">
        <v>1</v>
      </c>
      <c r="F733">
        <v>0</v>
      </c>
      <c r="G733">
        <v>0</v>
      </c>
      <c r="H733">
        <v>1</v>
      </c>
    </row>
    <row r="734" spans="1:8">
      <c r="A734" t="s">
        <v>280</v>
      </c>
      <c r="B734" s="15">
        <v>45384</v>
      </c>
      <c r="C734" s="15">
        <v>45292</v>
      </c>
      <c r="D734" s="15">
        <v>45383</v>
      </c>
      <c r="E734">
        <v>1</v>
      </c>
      <c r="F734">
        <v>0</v>
      </c>
      <c r="G734">
        <v>0</v>
      </c>
      <c r="H734">
        <v>1</v>
      </c>
    </row>
    <row r="735" spans="1:8">
      <c r="A735" t="s">
        <v>6049</v>
      </c>
      <c r="B735" s="15">
        <v>45384</v>
      </c>
      <c r="C735" s="15">
        <v>45292</v>
      </c>
      <c r="D735" s="15">
        <v>45383</v>
      </c>
      <c r="E735">
        <v>0</v>
      </c>
      <c r="F735">
        <v>0</v>
      </c>
      <c r="G735">
        <v>1</v>
      </c>
      <c r="H735">
        <v>1</v>
      </c>
    </row>
    <row r="736" spans="1:8">
      <c r="A736" t="s">
        <v>5657</v>
      </c>
      <c r="B736" s="15">
        <v>45384</v>
      </c>
      <c r="C736" s="15">
        <v>45292</v>
      </c>
      <c r="D736" s="15">
        <v>45383</v>
      </c>
      <c r="E736">
        <v>0</v>
      </c>
      <c r="F736">
        <v>0</v>
      </c>
      <c r="G736">
        <v>1</v>
      </c>
      <c r="H736">
        <v>1</v>
      </c>
    </row>
    <row r="737" spans="1:8">
      <c r="A737" t="s">
        <v>4590</v>
      </c>
      <c r="B737" s="15">
        <v>45384</v>
      </c>
      <c r="C737" s="15">
        <v>45292</v>
      </c>
      <c r="D737" s="15">
        <v>45383</v>
      </c>
      <c r="E737">
        <v>0</v>
      </c>
      <c r="F737">
        <v>1</v>
      </c>
      <c r="G737">
        <v>0</v>
      </c>
      <c r="H737">
        <v>1</v>
      </c>
    </row>
    <row r="738" spans="1:8">
      <c r="A738" t="s">
        <v>3711</v>
      </c>
      <c r="B738" s="15">
        <v>45384</v>
      </c>
      <c r="C738" s="15">
        <v>45292</v>
      </c>
      <c r="D738" s="15">
        <v>45383</v>
      </c>
      <c r="E738">
        <v>1</v>
      </c>
      <c r="F738">
        <v>0</v>
      </c>
      <c r="G738">
        <v>0</v>
      </c>
      <c r="H738">
        <v>1</v>
      </c>
    </row>
    <row r="739" spans="1:8">
      <c r="A739" t="s">
        <v>3667</v>
      </c>
      <c r="B739" s="15">
        <v>45384</v>
      </c>
      <c r="C739" s="15">
        <v>45292</v>
      </c>
      <c r="D739" s="15">
        <v>45383</v>
      </c>
      <c r="E739">
        <v>1</v>
      </c>
      <c r="F739">
        <v>0</v>
      </c>
      <c r="G739">
        <v>0</v>
      </c>
      <c r="H739">
        <v>1</v>
      </c>
    </row>
    <row r="740" spans="1:8">
      <c r="A740" t="s">
        <v>6581</v>
      </c>
      <c r="B740" s="15">
        <v>45384</v>
      </c>
      <c r="C740" s="15">
        <v>45292</v>
      </c>
      <c r="D740" s="15">
        <v>45383</v>
      </c>
      <c r="E740">
        <v>0</v>
      </c>
      <c r="F740">
        <v>0</v>
      </c>
      <c r="G740">
        <v>1</v>
      </c>
      <c r="H740">
        <v>1</v>
      </c>
    </row>
    <row r="741" spans="1:8">
      <c r="A741" t="s">
        <v>6217</v>
      </c>
      <c r="B741" s="15">
        <v>45384</v>
      </c>
      <c r="C741" s="15">
        <v>45292</v>
      </c>
      <c r="D741" s="15">
        <v>45383</v>
      </c>
      <c r="E741">
        <v>1</v>
      </c>
      <c r="F741">
        <v>0</v>
      </c>
      <c r="G741">
        <v>0</v>
      </c>
      <c r="H741">
        <v>1</v>
      </c>
    </row>
    <row r="742" spans="1:8">
      <c r="A742" t="s">
        <v>4968</v>
      </c>
      <c r="B742" s="15">
        <v>45384</v>
      </c>
      <c r="C742" s="15">
        <v>45292</v>
      </c>
      <c r="D742" s="15">
        <v>45383</v>
      </c>
      <c r="E742">
        <v>1</v>
      </c>
      <c r="F742">
        <v>0</v>
      </c>
      <c r="G742">
        <v>0</v>
      </c>
      <c r="H742">
        <v>1</v>
      </c>
    </row>
    <row r="743" spans="1:8">
      <c r="A743" t="s">
        <v>4437</v>
      </c>
      <c r="B743" s="15">
        <v>45384</v>
      </c>
      <c r="C743" s="15">
        <v>45292</v>
      </c>
      <c r="D743" s="15">
        <v>45383</v>
      </c>
      <c r="E743">
        <v>1</v>
      </c>
      <c r="F743">
        <v>0</v>
      </c>
      <c r="G743">
        <v>0</v>
      </c>
      <c r="H743">
        <v>1</v>
      </c>
    </row>
    <row r="744" spans="1:8">
      <c r="A744" t="s">
        <v>4969</v>
      </c>
      <c r="B744" s="15">
        <v>45384</v>
      </c>
      <c r="C744" s="15">
        <v>45292</v>
      </c>
      <c r="D744" s="15">
        <v>45383</v>
      </c>
      <c r="E744">
        <v>1</v>
      </c>
      <c r="F744">
        <v>0</v>
      </c>
      <c r="G744">
        <v>0</v>
      </c>
      <c r="H744">
        <v>1</v>
      </c>
    </row>
    <row r="745" spans="1:8">
      <c r="A745" t="s">
        <v>4002</v>
      </c>
      <c r="B745" s="15">
        <v>45384</v>
      </c>
      <c r="C745" s="15">
        <v>45292</v>
      </c>
      <c r="D745" s="15">
        <v>45383</v>
      </c>
      <c r="E745">
        <v>0</v>
      </c>
      <c r="F745">
        <v>0</v>
      </c>
      <c r="G745">
        <v>1</v>
      </c>
      <c r="H745">
        <v>1</v>
      </c>
    </row>
    <row r="746" spans="1:8">
      <c r="A746" t="s">
        <v>6582</v>
      </c>
      <c r="B746" s="15">
        <v>45384</v>
      </c>
      <c r="C746" s="15">
        <v>45292</v>
      </c>
      <c r="D746" s="15">
        <v>45383</v>
      </c>
      <c r="E746">
        <v>0</v>
      </c>
      <c r="F746">
        <v>0</v>
      </c>
      <c r="G746">
        <v>1</v>
      </c>
      <c r="H746">
        <v>1</v>
      </c>
    </row>
    <row r="747" spans="1:8">
      <c r="A747" t="s">
        <v>6583</v>
      </c>
      <c r="B747" s="15">
        <v>45384</v>
      </c>
      <c r="C747" s="15">
        <v>45292</v>
      </c>
      <c r="D747" s="15">
        <v>45383</v>
      </c>
      <c r="E747">
        <v>1</v>
      </c>
      <c r="F747">
        <v>0</v>
      </c>
      <c r="G747">
        <v>0</v>
      </c>
      <c r="H747">
        <v>1</v>
      </c>
    </row>
    <row r="748" spans="1:8">
      <c r="A748" t="s">
        <v>6214</v>
      </c>
      <c r="B748" s="15">
        <v>45384</v>
      </c>
      <c r="C748" s="15">
        <v>45292</v>
      </c>
      <c r="D748" s="15">
        <v>45383</v>
      </c>
      <c r="E748">
        <v>0</v>
      </c>
      <c r="F748">
        <v>1</v>
      </c>
      <c r="G748">
        <v>0</v>
      </c>
      <c r="H748">
        <v>1</v>
      </c>
    </row>
    <row r="749" spans="1:8">
      <c r="A749" t="s">
        <v>327</v>
      </c>
      <c r="B749" s="15">
        <v>45385</v>
      </c>
      <c r="C749" s="15">
        <v>45292</v>
      </c>
      <c r="D749" s="15">
        <v>45383</v>
      </c>
      <c r="E749">
        <v>1</v>
      </c>
      <c r="F749">
        <v>0</v>
      </c>
      <c r="G749">
        <v>0</v>
      </c>
      <c r="H749">
        <v>1</v>
      </c>
    </row>
    <row r="750" spans="1:8">
      <c r="A750" t="s">
        <v>5563</v>
      </c>
      <c r="B750" s="15">
        <v>45385</v>
      </c>
      <c r="C750" s="15">
        <v>45292</v>
      </c>
      <c r="D750" s="15">
        <v>45383</v>
      </c>
      <c r="E750">
        <v>0</v>
      </c>
      <c r="F750">
        <v>1</v>
      </c>
      <c r="G750">
        <v>0</v>
      </c>
      <c r="H750">
        <v>1</v>
      </c>
    </row>
    <row r="751" spans="1:8">
      <c r="A751" t="s">
        <v>5651</v>
      </c>
      <c r="B751" s="15">
        <v>45385</v>
      </c>
      <c r="C751" s="15">
        <v>45292</v>
      </c>
      <c r="D751" s="15">
        <v>45383</v>
      </c>
      <c r="E751">
        <v>0</v>
      </c>
      <c r="F751">
        <v>0</v>
      </c>
      <c r="G751">
        <v>1</v>
      </c>
      <c r="H751">
        <v>1</v>
      </c>
    </row>
    <row r="752" spans="1:8">
      <c r="A752" t="s">
        <v>6584</v>
      </c>
      <c r="B752" s="15">
        <v>45385</v>
      </c>
      <c r="C752" s="15">
        <v>45292</v>
      </c>
      <c r="D752" s="15">
        <v>45383</v>
      </c>
      <c r="E752">
        <v>1</v>
      </c>
      <c r="F752">
        <v>0</v>
      </c>
      <c r="G752">
        <v>0</v>
      </c>
      <c r="H752">
        <v>1</v>
      </c>
    </row>
    <row r="753" spans="1:8">
      <c r="A753" t="s">
        <v>5317</v>
      </c>
      <c r="B753" s="15">
        <v>45385</v>
      </c>
      <c r="C753" s="15">
        <v>45292</v>
      </c>
      <c r="D753" s="15">
        <v>45383</v>
      </c>
      <c r="E753">
        <v>0</v>
      </c>
      <c r="F753">
        <v>1</v>
      </c>
      <c r="G753">
        <v>0</v>
      </c>
      <c r="H753">
        <v>1</v>
      </c>
    </row>
    <row r="754" spans="1:8">
      <c r="A754" t="s">
        <v>6585</v>
      </c>
      <c r="B754" s="15">
        <v>45385</v>
      </c>
      <c r="C754" s="15">
        <v>45292</v>
      </c>
      <c r="D754" s="15">
        <v>45383</v>
      </c>
      <c r="E754">
        <v>1</v>
      </c>
      <c r="F754">
        <v>0</v>
      </c>
      <c r="G754">
        <v>0</v>
      </c>
      <c r="H754">
        <v>1</v>
      </c>
    </row>
    <row r="755" spans="1:8">
      <c r="A755" t="s">
        <v>297</v>
      </c>
      <c r="B755" s="15">
        <v>45385</v>
      </c>
      <c r="C755" s="15">
        <v>45292</v>
      </c>
      <c r="D755" s="15">
        <v>45383</v>
      </c>
      <c r="E755">
        <v>1</v>
      </c>
      <c r="F755">
        <v>0</v>
      </c>
      <c r="G755">
        <v>1</v>
      </c>
      <c r="H755">
        <v>2</v>
      </c>
    </row>
    <row r="756" spans="1:8">
      <c r="A756" t="s">
        <v>6586</v>
      </c>
      <c r="B756" s="15">
        <v>45385</v>
      </c>
      <c r="C756" s="15">
        <v>45292</v>
      </c>
      <c r="D756" s="15">
        <v>45383</v>
      </c>
      <c r="E756">
        <v>0</v>
      </c>
      <c r="F756">
        <v>0</v>
      </c>
      <c r="G756">
        <v>1</v>
      </c>
      <c r="H756">
        <v>1</v>
      </c>
    </row>
    <row r="757" spans="1:8">
      <c r="A757" t="s">
        <v>4155</v>
      </c>
      <c r="B757" s="15">
        <v>45385</v>
      </c>
      <c r="C757" s="15">
        <v>45292</v>
      </c>
      <c r="D757" s="15">
        <v>45383</v>
      </c>
      <c r="E757">
        <v>1</v>
      </c>
      <c r="F757">
        <v>0</v>
      </c>
      <c r="G757">
        <v>0</v>
      </c>
      <c r="H757">
        <v>1</v>
      </c>
    </row>
    <row r="758" spans="1:8">
      <c r="A758" t="s">
        <v>4268</v>
      </c>
      <c r="B758" s="15">
        <v>45385</v>
      </c>
      <c r="C758" s="15">
        <v>45292</v>
      </c>
      <c r="D758" s="15">
        <v>45383</v>
      </c>
      <c r="E758">
        <v>0</v>
      </c>
      <c r="F758">
        <v>1</v>
      </c>
      <c r="G758">
        <v>0</v>
      </c>
      <c r="H758">
        <v>1</v>
      </c>
    </row>
    <row r="759" spans="1:8">
      <c r="A759" t="s">
        <v>4342</v>
      </c>
      <c r="B759" s="15">
        <v>45385</v>
      </c>
      <c r="C759" s="15">
        <v>45292</v>
      </c>
      <c r="D759" s="15">
        <v>45383</v>
      </c>
      <c r="E759">
        <v>0</v>
      </c>
      <c r="F759">
        <v>0</v>
      </c>
      <c r="G759">
        <v>1</v>
      </c>
      <c r="H759">
        <v>1</v>
      </c>
    </row>
    <row r="760" spans="1:8">
      <c r="A760" t="s">
        <v>6587</v>
      </c>
      <c r="B760" s="15">
        <v>45385</v>
      </c>
      <c r="C760" s="15">
        <v>45292</v>
      </c>
      <c r="D760" s="15">
        <v>45383</v>
      </c>
      <c r="E760">
        <v>0</v>
      </c>
      <c r="F760">
        <v>0</v>
      </c>
      <c r="G760">
        <v>1</v>
      </c>
      <c r="H760">
        <v>1</v>
      </c>
    </row>
    <row r="761" spans="1:8">
      <c r="A761" t="s">
        <v>331</v>
      </c>
      <c r="B761" s="15">
        <v>45385</v>
      </c>
      <c r="C761" s="15">
        <v>45292</v>
      </c>
      <c r="D761" s="15">
        <v>45383</v>
      </c>
      <c r="E761">
        <v>1</v>
      </c>
      <c r="F761">
        <v>0</v>
      </c>
      <c r="G761">
        <v>0</v>
      </c>
      <c r="H761">
        <v>1</v>
      </c>
    </row>
    <row r="762" spans="1:8">
      <c r="A762" t="s">
        <v>177</v>
      </c>
      <c r="B762" s="15">
        <v>45385</v>
      </c>
      <c r="C762" s="15">
        <v>45292</v>
      </c>
      <c r="D762" s="15">
        <v>45383</v>
      </c>
      <c r="E762">
        <v>1</v>
      </c>
      <c r="F762">
        <v>0</v>
      </c>
      <c r="G762">
        <v>0</v>
      </c>
      <c r="H762">
        <v>1</v>
      </c>
    </row>
    <row r="763" spans="1:8">
      <c r="A763" t="s">
        <v>5132</v>
      </c>
      <c r="B763" s="15">
        <v>45385</v>
      </c>
      <c r="C763" s="15">
        <v>45292</v>
      </c>
      <c r="D763" s="15">
        <v>45383</v>
      </c>
      <c r="E763">
        <v>0</v>
      </c>
      <c r="F763">
        <v>0</v>
      </c>
      <c r="G763">
        <v>1</v>
      </c>
      <c r="H763">
        <v>1</v>
      </c>
    </row>
    <row r="764" spans="1:8">
      <c r="A764" t="s">
        <v>4645</v>
      </c>
      <c r="B764" s="15">
        <v>45385</v>
      </c>
      <c r="C764" s="15">
        <v>45292</v>
      </c>
      <c r="D764" s="15">
        <v>45383</v>
      </c>
      <c r="E764">
        <v>1</v>
      </c>
      <c r="F764">
        <v>0</v>
      </c>
      <c r="G764">
        <v>0</v>
      </c>
      <c r="H764">
        <v>1</v>
      </c>
    </row>
    <row r="765" spans="1:8">
      <c r="A765" t="s">
        <v>6213</v>
      </c>
      <c r="B765" s="15">
        <v>45385</v>
      </c>
      <c r="C765" s="15">
        <v>45292</v>
      </c>
      <c r="D765" s="15">
        <v>45383</v>
      </c>
      <c r="E765">
        <v>0</v>
      </c>
      <c r="F765">
        <v>0</v>
      </c>
      <c r="G765">
        <v>1</v>
      </c>
      <c r="H765">
        <v>1</v>
      </c>
    </row>
    <row r="766" spans="1:8">
      <c r="A766" t="s">
        <v>329</v>
      </c>
      <c r="B766" s="15">
        <v>45385</v>
      </c>
      <c r="C766" s="15">
        <v>45292</v>
      </c>
      <c r="D766" s="15">
        <v>45383</v>
      </c>
      <c r="E766">
        <v>1</v>
      </c>
      <c r="F766">
        <v>0</v>
      </c>
      <c r="G766">
        <v>0</v>
      </c>
      <c r="H766">
        <v>1</v>
      </c>
    </row>
    <row r="767" spans="1:8">
      <c r="A767" t="s">
        <v>6588</v>
      </c>
      <c r="B767" s="15">
        <v>45385</v>
      </c>
      <c r="C767" s="15">
        <v>45292</v>
      </c>
      <c r="D767" s="15">
        <v>45383</v>
      </c>
      <c r="E767">
        <v>0</v>
      </c>
      <c r="F767">
        <v>0</v>
      </c>
      <c r="G767">
        <v>1</v>
      </c>
      <c r="H767">
        <v>1</v>
      </c>
    </row>
    <row r="768" spans="1:8">
      <c r="A768" t="s">
        <v>489</v>
      </c>
      <c r="B768" s="15">
        <v>45385</v>
      </c>
      <c r="C768" s="15">
        <v>45292</v>
      </c>
      <c r="D768" s="15">
        <v>45383</v>
      </c>
      <c r="E768">
        <v>1</v>
      </c>
      <c r="F768">
        <v>0</v>
      </c>
      <c r="G768">
        <v>0</v>
      </c>
      <c r="H768">
        <v>1</v>
      </c>
    </row>
    <row r="769" spans="1:8">
      <c r="A769" t="s">
        <v>6589</v>
      </c>
      <c r="B769" s="15">
        <v>45385</v>
      </c>
      <c r="C769" s="15">
        <v>45292</v>
      </c>
      <c r="D769" s="15">
        <v>45383</v>
      </c>
      <c r="E769">
        <v>0</v>
      </c>
      <c r="F769">
        <v>0</v>
      </c>
      <c r="G769">
        <v>1</v>
      </c>
      <c r="H769">
        <v>1</v>
      </c>
    </row>
    <row r="770" spans="1:8">
      <c r="A770" t="s">
        <v>5482</v>
      </c>
      <c r="B770" s="15">
        <v>45385</v>
      </c>
      <c r="C770" s="15">
        <v>45292</v>
      </c>
      <c r="D770" s="15">
        <v>45383</v>
      </c>
      <c r="E770">
        <v>1</v>
      </c>
      <c r="F770">
        <v>0</v>
      </c>
      <c r="G770">
        <v>0</v>
      </c>
      <c r="H770">
        <v>1</v>
      </c>
    </row>
    <row r="771" spans="1:8">
      <c r="A771" t="s">
        <v>6590</v>
      </c>
      <c r="B771" s="15">
        <v>45385</v>
      </c>
      <c r="C771" s="15">
        <v>45292</v>
      </c>
      <c r="D771" s="15">
        <v>45383</v>
      </c>
      <c r="E771">
        <v>1</v>
      </c>
      <c r="F771">
        <v>0</v>
      </c>
      <c r="G771">
        <v>0</v>
      </c>
      <c r="H771">
        <v>1</v>
      </c>
    </row>
    <row r="772" spans="1:8">
      <c r="A772" t="s">
        <v>6591</v>
      </c>
      <c r="B772" s="15">
        <v>45385</v>
      </c>
      <c r="C772" s="15">
        <v>45292</v>
      </c>
      <c r="D772" s="15">
        <v>45383</v>
      </c>
      <c r="E772">
        <v>1</v>
      </c>
      <c r="F772">
        <v>0</v>
      </c>
      <c r="G772">
        <v>0</v>
      </c>
      <c r="H772">
        <v>1</v>
      </c>
    </row>
    <row r="773" spans="1:8">
      <c r="A773" t="s">
        <v>347</v>
      </c>
      <c r="B773" s="15">
        <v>45385</v>
      </c>
      <c r="C773" s="15">
        <v>45292</v>
      </c>
      <c r="D773" s="15">
        <v>45383</v>
      </c>
      <c r="E773">
        <v>0</v>
      </c>
      <c r="F773">
        <v>0</v>
      </c>
      <c r="G773">
        <v>1</v>
      </c>
      <c r="H773">
        <v>1</v>
      </c>
    </row>
    <row r="774" spans="1:8">
      <c r="A774" t="s">
        <v>363</v>
      </c>
      <c r="B774" s="15">
        <v>45385</v>
      </c>
      <c r="C774" s="15">
        <v>45292</v>
      </c>
      <c r="D774" s="15">
        <v>45383</v>
      </c>
      <c r="E774">
        <v>0</v>
      </c>
      <c r="F774">
        <v>0</v>
      </c>
      <c r="G774">
        <v>1</v>
      </c>
      <c r="H774">
        <v>1</v>
      </c>
    </row>
    <row r="775" spans="1:8">
      <c r="A775" t="s">
        <v>5858</v>
      </c>
      <c r="B775" s="15">
        <v>45385</v>
      </c>
      <c r="C775" s="15">
        <v>45292</v>
      </c>
      <c r="D775" s="15">
        <v>45383</v>
      </c>
      <c r="E775">
        <v>1</v>
      </c>
      <c r="F775">
        <v>0</v>
      </c>
      <c r="G775">
        <v>0</v>
      </c>
      <c r="H775">
        <v>1</v>
      </c>
    </row>
    <row r="776" spans="1:8">
      <c r="A776" t="s">
        <v>3858</v>
      </c>
      <c r="B776" s="15">
        <v>45385</v>
      </c>
      <c r="C776" s="15">
        <v>45292</v>
      </c>
      <c r="D776" s="15">
        <v>45383</v>
      </c>
      <c r="E776">
        <v>1</v>
      </c>
      <c r="F776">
        <v>0</v>
      </c>
      <c r="G776">
        <v>0</v>
      </c>
      <c r="H776">
        <v>1</v>
      </c>
    </row>
    <row r="777" spans="1:8">
      <c r="A777" t="s">
        <v>6592</v>
      </c>
      <c r="B777" s="15">
        <v>45385</v>
      </c>
      <c r="C777" s="15">
        <v>45292</v>
      </c>
      <c r="D777" s="15">
        <v>45383</v>
      </c>
      <c r="E777">
        <v>1</v>
      </c>
      <c r="F777">
        <v>0</v>
      </c>
      <c r="G777">
        <v>0</v>
      </c>
      <c r="H777">
        <v>1</v>
      </c>
    </row>
    <row r="778" spans="1:8">
      <c r="A778" t="s">
        <v>4434</v>
      </c>
      <c r="B778" s="15">
        <v>45385</v>
      </c>
      <c r="C778" s="15">
        <v>45292</v>
      </c>
      <c r="D778" s="15">
        <v>45383</v>
      </c>
      <c r="E778">
        <v>0</v>
      </c>
      <c r="F778">
        <v>0</v>
      </c>
      <c r="G778">
        <v>1</v>
      </c>
      <c r="H778">
        <v>1</v>
      </c>
    </row>
    <row r="779" spans="1:8">
      <c r="A779" t="s">
        <v>6593</v>
      </c>
      <c r="B779" s="15">
        <v>45385</v>
      </c>
      <c r="C779" s="15">
        <v>45292</v>
      </c>
      <c r="D779" s="15">
        <v>45383</v>
      </c>
      <c r="E779">
        <v>1</v>
      </c>
      <c r="F779">
        <v>0</v>
      </c>
      <c r="G779">
        <v>0</v>
      </c>
      <c r="H779">
        <v>1</v>
      </c>
    </row>
    <row r="780" spans="1:8">
      <c r="A780" t="s">
        <v>3831</v>
      </c>
      <c r="B780" s="15">
        <v>45385</v>
      </c>
      <c r="C780" s="15">
        <v>45292</v>
      </c>
      <c r="D780" s="15">
        <v>45383</v>
      </c>
      <c r="E780">
        <v>1</v>
      </c>
      <c r="F780">
        <v>0</v>
      </c>
      <c r="G780">
        <v>0</v>
      </c>
      <c r="H780">
        <v>1</v>
      </c>
    </row>
    <row r="781" spans="1:8">
      <c r="A781" t="s">
        <v>243</v>
      </c>
      <c r="B781" s="15">
        <v>45385</v>
      </c>
      <c r="C781" s="15">
        <v>45292</v>
      </c>
      <c r="D781" s="15">
        <v>45383</v>
      </c>
      <c r="E781">
        <v>1</v>
      </c>
      <c r="F781">
        <v>0</v>
      </c>
      <c r="G781">
        <v>0</v>
      </c>
      <c r="H781">
        <v>1</v>
      </c>
    </row>
    <row r="782" spans="1:8">
      <c r="A782" t="s">
        <v>3716</v>
      </c>
      <c r="B782" s="15">
        <v>45385</v>
      </c>
      <c r="C782" s="15">
        <v>45292</v>
      </c>
      <c r="D782" s="15">
        <v>45383</v>
      </c>
      <c r="E782">
        <v>0</v>
      </c>
      <c r="F782">
        <v>0</v>
      </c>
      <c r="G782">
        <v>1</v>
      </c>
      <c r="H782">
        <v>1</v>
      </c>
    </row>
    <row r="783" spans="1:8">
      <c r="A783" t="s">
        <v>6594</v>
      </c>
      <c r="B783" s="15">
        <v>45385</v>
      </c>
      <c r="C783" s="15">
        <v>45292</v>
      </c>
      <c r="D783" s="15">
        <v>45383</v>
      </c>
      <c r="E783">
        <v>0</v>
      </c>
      <c r="F783">
        <v>0</v>
      </c>
      <c r="G783">
        <v>1</v>
      </c>
      <c r="H783">
        <v>1</v>
      </c>
    </row>
    <row r="784" spans="1:8">
      <c r="A784" t="s">
        <v>6410</v>
      </c>
      <c r="B784" s="15">
        <v>45385</v>
      </c>
      <c r="C784" s="15">
        <v>45292</v>
      </c>
      <c r="D784" s="15">
        <v>45383</v>
      </c>
      <c r="E784">
        <v>0</v>
      </c>
      <c r="F784">
        <v>1</v>
      </c>
      <c r="G784">
        <v>0</v>
      </c>
      <c r="H784">
        <v>1</v>
      </c>
    </row>
    <row r="785" spans="1:8">
      <c r="A785" t="s">
        <v>6259</v>
      </c>
      <c r="B785" s="15">
        <v>45385</v>
      </c>
      <c r="C785" s="15">
        <v>45292</v>
      </c>
      <c r="D785" s="15">
        <v>45383</v>
      </c>
      <c r="E785">
        <v>0</v>
      </c>
      <c r="F785">
        <v>0</v>
      </c>
      <c r="G785">
        <v>1</v>
      </c>
      <c r="H785">
        <v>1</v>
      </c>
    </row>
    <row r="786" spans="1:8">
      <c r="A786" t="s">
        <v>320</v>
      </c>
      <c r="B786" s="15">
        <v>45385</v>
      </c>
      <c r="C786" s="15">
        <v>45292</v>
      </c>
      <c r="D786" s="15">
        <v>45383</v>
      </c>
      <c r="E786">
        <v>1</v>
      </c>
      <c r="F786">
        <v>0</v>
      </c>
      <c r="G786">
        <v>0</v>
      </c>
      <c r="H786">
        <v>1</v>
      </c>
    </row>
    <row r="787" spans="1:8">
      <c r="A787" t="s">
        <v>3875</v>
      </c>
      <c r="B787" s="15">
        <v>45385</v>
      </c>
      <c r="C787" s="15">
        <v>45292</v>
      </c>
      <c r="D787" s="15">
        <v>45383</v>
      </c>
      <c r="E787">
        <v>0</v>
      </c>
      <c r="F787">
        <v>0</v>
      </c>
      <c r="G787">
        <v>1</v>
      </c>
      <c r="H787">
        <v>1</v>
      </c>
    </row>
    <row r="788" spans="1:8">
      <c r="A788" t="s">
        <v>248</v>
      </c>
      <c r="B788" s="15">
        <v>45385</v>
      </c>
      <c r="C788" s="15">
        <v>45292</v>
      </c>
      <c r="D788" s="15">
        <v>45383</v>
      </c>
      <c r="E788">
        <v>0</v>
      </c>
      <c r="F788">
        <v>0</v>
      </c>
      <c r="G788">
        <v>1</v>
      </c>
      <c r="H788">
        <v>1</v>
      </c>
    </row>
    <row r="789" spans="1:8">
      <c r="A789" t="s">
        <v>6595</v>
      </c>
      <c r="B789" s="15">
        <v>45385</v>
      </c>
      <c r="C789" s="15">
        <v>45292</v>
      </c>
      <c r="D789" s="15">
        <v>45383</v>
      </c>
      <c r="E789">
        <v>0</v>
      </c>
      <c r="F789">
        <v>0</v>
      </c>
      <c r="G789">
        <v>1</v>
      </c>
      <c r="H789">
        <v>1</v>
      </c>
    </row>
    <row r="790" spans="1:8">
      <c r="A790" t="s">
        <v>4293</v>
      </c>
      <c r="B790" s="15">
        <v>45385</v>
      </c>
      <c r="C790" s="15">
        <v>45292</v>
      </c>
      <c r="D790" s="15">
        <v>45383</v>
      </c>
      <c r="E790">
        <v>0</v>
      </c>
      <c r="F790">
        <v>1</v>
      </c>
      <c r="G790">
        <v>0</v>
      </c>
      <c r="H790">
        <v>1</v>
      </c>
    </row>
    <row r="791" spans="1:8">
      <c r="A791" t="s">
        <v>5287</v>
      </c>
      <c r="B791" s="15">
        <v>45385</v>
      </c>
      <c r="C791" s="15">
        <v>45292</v>
      </c>
      <c r="D791" s="15">
        <v>45383</v>
      </c>
      <c r="E791">
        <v>0</v>
      </c>
      <c r="F791">
        <v>0</v>
      </c>
      <c r="G791">
        <v>1</v>
      </c>
      <c r="H791">
        <v>1</v>
      </c>
    </row>
    <row r="792" spans="1:8">
      <c r="A792" t="s">
        <v>4524</v>
      </c>
      <c r="B792" s="15">
        <v>45385</v>
      </c>
      <c r="C792" s="15">
        <v>45292</v>
      </c>
      <c r="D792" s="15">
        <v>45383</v>
      </c>
      <c r="E792">
        <v>1</v>
      </c>
      <c r="F792">
        <v>0</v>
      </c>
      <c r="G792">
        <v>0</v>
      </c>
      <c r="H792">
        <v>1</v>
      </c>
    </row>
    <row r="793" spans="1:8">
      <c r="A793" t="s">
        <v>166</v>
      </c>
      <c r="B793" s="15">
        <v>45385</v>
      </c>
      <c r="C793" s="15">
        <v>45292</v>
      </c>
      <c r="D793" s="15">
        <v>45383</v>
      </c>
      <c r="E793">
        <v>1</v>
      </c>
      <c r="F793">
        <v>0</v>
      </c>
      <c r="G793">
        <v>0</v>
      </c>
      <c r="H793">
        <v>1</v>
      </c>
    </row>
    <row r="794" spans="1:8">
      <c r="A794" t="s">
        <v>5024</v>
      </c>
      <c r="B794" s="15">
        <v>45385</v>
      </c>
      <c r="C794" s="15">
        <v>45292</v>
      </c>
      <c r="D794" s="15">
        <v>45383</v>
      </c>
      <c r="E794">
        <v>0</v>
      </c>
      <c r="F794">
        <v>0</v>
      </c>
      <c r="G794">
        <v>1</v>
      </c>
      <c r="H794">
        <v>1</v>
      </c>
    </row>
    <row r="795" spans="1:8">
      <c r="A795" t="s">
        <v>430</v>
      </c>
      <c r="B795" s="15">
        <v>45385</v>
      </c>
      <c r="C795" s="15">
        <v>45292</v>
      </c>
      <c r="D795" s="15">
        <v>45383</v>
      </c>
      <c r="E795">
        <v>0</v>
      </c>
      <c r="F795">
        <v>1</v>
      </c>
      <c r="G795">
        <v>0</v>
      </c>
      <c r="H795">
        <v>1</v>
      </c>
    </row>
    <row r="796" spans="1:8">
      <c r="A796" t="s">
        <v>169</v>
      </c>
      <c r="B796" s="15">
        <v>45385</v>
      </c>
      <c r="C796" s="15">
        <v>45292</v>
      </c>
      <c r="D796" s="15">
        <v>45383</v>
      </c>
      <c r="E796">
        <v>0</v>
      </c>
      <c r="F796">
        <v>1</v>
      </c>
      <c r="G796">
        <v>0</v>
      </c>
      <c r="H796">
        <v>1</v>
      </c>
    </row>
    <row r="797" spans="1:8">
      <c r="A797" t="s">
        <v>5061</v>
      </c>
      <c r="B797" s="15">
        <v>45385</v>
      </c>
      <c r="C797" s="15">
        <v>45292</v>
      </c>
      <c r="D797" s="15">
        <v>45383</v>
      </c>
      <c r="E797">
        <v>1</v>
      </c>
      <c r="F797">
        <v>0</v>
      </c>
      <c r="G797">
        <v>0</v>
      </c>
      <c r="H797">
        <v>1</v>
      </c>
    </row>
    <row r="798" spans="1:8">
      <c r="A798" t="s">
        <v>3954</v>
      </c>
      <c r="B798" s="15">
        <v>45385</v>
      </c>
      <c r="C798" s="15">
        <v>45292</v>
      </c>
      <c r="D798" s="15">
        <v>45383</v>
      </c>
      <c r="E798">
        <v>1</v>
      </c>
      <c r="F798">
        <v>0</v>
      </c>
      <c r="G798">
        <v>0</v>
      </c>
      <c r="H798">
        <v>1</v>
      </c>
    </row>
    <row r="799" spans="1:8">
      <c r="A799" t="s">
        <v>6214</v>
      </c>
      <c r="B799" s="15">
        <v>45385</v>
      </c>
      <c r="C799" s="15">
        <v>45292</v>
      </c>
      <c r="D799" s="15">
        <v>45383</v>
      </c>
      <c r="E799">
        <v>0</v>
      </c>
      <c r="F799">
        <v>0</v>
      </c>
      <c r="G799">
        <v>1</v>
      </c>
      <c r="H799">
        <v>1</v>
      </c>
    </row>
    <row r="800" spans="1:8">
      <c r="A800" t="s">
        <v>6017</v>
      </c>
      <c r="B800" s="15">
        <v>45385</v>
      </c>
      <c r="C800" s="15">
        <v>45292</v>
      </c>
      <c r="D800" s="15">
        <v>45383</v>
      </c>
      <c r="E800">
        <v>1</v>
      </c>
      <c r="F800">
        <v>0</v>
      </c>
      <c r="G800">
        <v>0</v>
      </c>
      <c r="H800">
        <v>1</v>
      </c>
    </row>
    <row r="801" spans="1:8">
      <c r="A801" t="s">
        <v>6596</v>
      </c>
      <c r="B801" s="15">
        <v>45385</v>
      </c>
      <c r="C801" s="15">
        <v>45292</v>
      </c>
      <c r="D801" s="15">
        <v>45383</v>
      </c>
      <c r="E801">
        <v>1</v>
      </c>
      <c r="F801">
        <v>0</v>
      </c>
      <c r="G801">
        <v>0</v>
      </c>
      <c r="H801">
        <v>1</v>
      </c>
    </row>
    <row r="802" spans="1:8">
      <c r="A802" t="s">
        <v>5369</v>
      </c>
      <c r="B802" s="15">
        <v>45385</v>
      </c>
      <c r="C802" s="15">
        <v>45292</v>
      </c>
      <c r="D802" s="15">
        <v>45383</v>
      </c>
      <c r="E802">
        <v>1</v>
      </c>
      <c r="F802">
        <v>0</v>
      </c>
      <c r="G802">
        <v>0</v>
      </c>
      <c r="H802">
        <v>1</v>
      </c>
    </row>
    <row r="803" spans="1:8">
      <c r="A803" t="s">
        <v>288</v>
      </c>
      <c r="B803" s="15">
        <v>45385</v>
      </c>
      <c r="C803" s="15">
        <v>45292</v>
      </c>
      <c r="D803" s="15">
        <v>45383</v>
      </c>
      <c r="E803">
        <v>1</v>
      </c>
      <c r="F803">
        <v>0</v>
      </c>
      <c r="G803">
        <v>0</v>
      </c>
      <c r="H803">
        <v>1</v>
      </c>
    </row>
    <row r="804" spans="1:8">
      <c r="A804" t="s">
        <v>4951</v>
      </c>
      <c r="B804" s="15">
        <v>45385</v>
      </c>
      <c r="C804" s="15">
        <v>45292</v>
      </c>
      <c r="D804" s="15">
        <v>45383</v>
      </c>
      <c r="E804">
        <v>1</v>
      </c>
      <c r="F804">
        <v>0</v>
      </c>
      <c r="G804">
        <v>0</v>
      </c>
      <c r="H804">
        <v>1</v>
      </c>
    </row>
    <row r="805" spans="1:8">
      <c r="A805" t="s">
        <v>6597</v>
      </c>
      <c r="B805" s="15">
        <v>45385</v>
      </c>
      <c r="C805" s="15">
        <v>45292</v>
      </c>
      <c r="D805" s="15">
        <v>45383</v>
      </c>
      <c r="E805">
        <v>0</v>
      </c>
      <c r="F805">
        <v>0</v>
      </c>
      <c r="G805">
        <v>1</v>
      </c>
      <c r="H805">
        <v>1</v>
      </c>
    </row>
    <row r="806" spans="1:8">
      <c r="A806" t="s">
        <v>3814</v>
      </c>
      <c r="B806" s="15">
        <v>45385</v>
      </c>
      <c r="C806" s="15">
        <v>45292</v>
      </c>
      <c r="D806" s="15">
        <v>45383</v>
      </c>
      <c r="E806">
        <v>1</v>
      </c>
      <c r="F806">
        <v>0</v>
      </c>
      <c r="G806">
        <v>0</v>
      </c>
      <c r="H806">
        <v>1</v>
      </c>
    </row>
    <row r="807" spans="1:8">
      <c r="A807" t="s">
        <v>5957</v>
      </c>
      <c r="B807" s="15">
        <v>45385</v>
      </c>
      <c r="C807" s="15">
        <v>45292</v>
      </c>
      <c r="D807" s="15">
        <v>45383</v>
      </c>
      <c r="E807">
        <v>1</v>
      </c>
      <c r="F807">
        <v>0</v>
      </c>
      <c r="G807">
        <v>0</v>
      </c>
      <c r="H807">
        <v>1</v>
      </c>
    </row>
    <row r="808" spans="1:8">
      <c r="A808" t="s">
        <v>330</v>
      </c>
      <c r="B808" s="15">
        <v>45385</v>
      </c>
      <c r="C808" s="15">
        <v>45292</v>
      </c>
      <c r="D808" s="15">
        <v>45383</v>
      </c>
      <c r="E808">
        <v>1</v>
      </c>
      <c r="F808">
        <v>0</v>
      </c>
      <c r="G808">
        <v>0</v>
      </c>
      <c r="H808">
        <v>1</v>
      </c>
    </row>
    <row r="809" spans="1:8">
      <c r="A809" t="s">
        <v>5331</v>
      </c>
      <c r="B809" s="15">
        <v>45385</v>
      </c>
      <c r="C809" s="15">
        <v>45292</v>
      </c>
      <c r="D809" s="15">
        <v>45383</v>
      </c>
      <c r="E809">
        <v>0</v>
      </c>
      <c r="F809">
        <v>0</v>
      </c>
      <c r="G809">
        <v>1</v>
      </c>
      <c r="H809">
        <v>1</v>
      </c>
    </row>
    <row r="810" spans="1:8">
      <c r="A810" t="s">
        <v>5845</v>
      </c>
      <c r="B810" s="15">
        <v>45385</v>
      </c>
      <c r="C810" s="15">
        <v>45292</v>
      </c>
      <c r="D810" s="15">
        <v>45383</v>
      </c>
      <c r="E810">
        <v>1</v>
      </c>
      <c r="F810">
        <v>0</v>
      </c>
      <c r="G810">
        <v>0</v>
      </c>
      <c r="H810">
        <v>1</v>
      </c>
    </row>
    <row r="811" spans="1:8">
      <c r="A811" t="s">
        <v>5524</v>
      </c>
      <c r="B811" s="15">
        <v>45385</v>
      </c>
      <c r="C811" s="15">
        <v>45292</v>
      </c>
      <c r="D811" s="15">
        <v>45383</v>
      </c>
      <c r="E811">
        <v>0</v>
      </c>
      <c r="F811">
        <v>0</v>
      </c>
      <c r="G811">
        <v>1</v>
      </c>
      <c r="H811">
        <v>1</v>
      </c>
    </row>
    <row r="812" spans="1:8">
      <c r="A812" t="s">
        <v>4194</v>
      </c>
      <c r="B812" s="15">
        <v>45385</v>
      </c>
      <c r="C812" s="15">
        <v>45292</v>
      </c>
      <c r="D812" s="15">
        <v>45383</v>
      </c>
      <c r="E812">
        <v>1</v>
      </c>
      <c r="F812">
        <v>0</v>
      </c>
      <c r="G812">
        <v>0</v>
      </c>
      <c r="H812">
        <v>1</v>
      </c>
    </row>
    <row r="813" spans="1:8">
      <c r="A813" t="s">
        <v>6598</v>
      </c>
      <c r="B813" s="15">
        <v>45385</v>
      </c>
      <c r="C813" s="15">
        <v>45292</v>
      </c>
      <c r="D813" s="15">
        <v>45383</v>
      </c>
      <c r="E813">
        <v>1</v>
      </c>
      <c r="F813">
        <v>0</v>
      </c>
      <c r="G813">
        <v>0</v>
      </c>
      <c r="H813">
        <v>1</v>
      </c>
    </row>
    <row r="814" spans="1:8">
      <c r="A814" t="s">
        <v>284</v>
      </c>
      <c r="B814" s="15">
        <v>45385</v>
      </c>
      <c r="C814" s="15">
        <v>45292</v>
      </c>
      <c r="D814" s="15">
        <v>45383</v>
      </c>
      <c r="E814">
        <v>1</v>
      </c>
      <c r="F814">
        <v>0</v>
      </c>
      <c r="G814">
        <v>0</v>
      </c>
      <c r="H814">
        <v>1</v>
      </c>
    </row>
    <row r="815" spans="1:8">
      <c r="A815" t="s">
        <v>336</v>
      </c>
      <c r="B815" s="15">
        <v>45385</v>
      </c>
      <c r="C815" s="15">
        <v>45292</v>
      </c>
      <c r="D815" s="15">
        <v>45383</v>
      </c>
      <c r="E815">
        <v>1</v>
      </c>
      <c r="F815">
        <v>0</v>
      </c>
      <c r="G815">
        <v>0</v>
      </c>
      <c r="H815">
        <v>1</v>
      </c>
    </row>
    <row r="816" spans="1:8">
      <c r="A816" t="s">
        <v>4295</v>
      </c>
      <c r="B816" s="15">
        <v>45385</v>
      </c>
      <c r="C816" s="15">
        <v>45292</v>
      </c>
      <c r="D816" s="15">
        <v>45383</v>
      </c>
      <c r="E816">
        <v>1</v>
      </c>
      <c r="F816">
        <v>0</v>
      </c>
      <c r="G816">
        <v>0</v>
      </c>
      <c r="H816">
        <v>1</v>
      </c>
    </row>
    <row r="817" spans="1:8">
      <c r="A817" t="s">
        <v>5727</v>
      </c>
      <c r="B817" s="15">
        <v>45385</v>
      </c>
      <c r="C817" s="15">
        <v>45292</v>
      </c>
      <c r="D817" s="15">
        <v>45383</v>
      </c>
      <c r="E817">
        <v>0</v>
      </c>
      <c r="F817">
        <v>0</v>
      </c>
      <c r="G817">
        <v>1</v>
      </c>
      <c r="H817">
        <v>1</v>
      </c>
    </row>
    <row r="818" spans="1:8">
      <c r="A818" t="s">
        <v>4660</v>
      </c>
      <c r="B818" s="15">
        <v>45385</v>
      </c>
      <c r="C818" s="15">
        <v>45292</v>
      </c>
      <c r="D818" s="15">
        <v>45383</v>
      </c>
      <c r="E818">
        <v>1</v>
      </c>
      <c r="F818">
        <v>0</v>
      </c>
      <c r="G818">
        <v>0</v>
      </c>
      <c r="H818">
        <v>1</v>
      </c>
    </row>
    <row r="819" spans="1:8">
      <c r="A819" t="s">
        <v>3869</v>
      </c>
      <c r="B819" s="15">
        <v>45385</v>
      </c>
      <c r="C819" s="15">
        <v>45292</v>
      </c>
      <c r="D819" s="15">
        <v>45383</v>
      </c>
      <c r="E819">
        <v>1</v>
      </c>
      <c r="F819">
        <v>0</v>
      </c>
      <c r="G819">
        <v>0</v>
      </c>
      <c r="H819">
        <v>1</v>
      </c>
    </row>
    <row r="820" spans="1:8">
      <c r="A820" t="s">
        <v>5776</v>
      </c>
      <c r="B820" s="15">
        <v>45385</v>
      </c>
      <c r="C820" s="15">
        <v>45292</v>
      </c>
      <c r="D820" s="15">
        <v>45383</v>
      </c>
      <c r="E820">
        <v>0</v>
      </c>
      <c r="F820">
        <v>0</v>
      </c>
      <c r="G820">
        <v>1</v>
      </c>
      <c r="H820">
        <v>1</v>
      </c>
    </row>
    <row r="821" spans="1:8">
      <c r="A821" t="s">
        <v>4618</v>
      </c>
      <c r="B821" s="15">
        <v>45385</v>
      </c>
      <c r="C821" s="15">
        <v>45292</v>
      </c>
      <c r="D821" s="15">
        <v>45383</v>
      </c>
      <c r="E821">
        <v>1</v>
      </c>
      <c r="F821">
        <v>0</v>
      </c>
      <c r="G821">
        <v>0</v>
      </c>
      <c r="H821">
        <v>1</v>
      </c>
    </row>
    <row r="822" spans="1:8">
      <c r="A822" t="s">
        <v>4782</v>
      </c>
      <c r="B822" s="15">
        <v>45385</v>
      </c>
      <c r="C822" s="15">
        <v>45292</v>
      </c>
      <c r="D822" s="15">
        <v>45383</v>
      </c>
      <c r="E822">
        <v>0</v>
      </c>
      <c r="F822">
        <v>1</v>
      </c>
      <c r="G822">
        <v>0</v>
      </c>
      <c r="H822">
        <v>1</v>
      </c>
    </row>
    <row r="823" spans="1:8">
      <c r="A823" t="s">
        <v>5660</v>
      </c>
      <c r="B823" s="15">
        <v>45385</v>
      </c>
      <c r="C823" s="15">
        <v>45292</v>
      </c>
      <c r="D823" s="15">
        <v>45383</v>
      </c>
      <c r="E823">
        <v>1</v>
      </c>
      <c r="F823">
        <v>0</v>
      </c>
      <c r="G823">
        <v>0</v>
      </c>
      <c r="H823">
        <v>1</v>
      </c>
    </row>
    <row r="824" spans="1:8">
      <c r="A824" t="s">
        <v>343</v>
      </c>
      <c r="B824" s="15">
        <v>45385</v>
      </c>
      <c r="C824" s="15">
        <v>45292</v>
      </c>
      <c r="D824" s="15">
        <v>45383</v>
      </c>
      <c r="E824">
        <v>1</v>
      </c>
      <c r="F824">
        <v>0</v>
      </c>
      <c r="G824">
        <v>0</v>
      </c>
      <c r="H824">
        <v>1</v>
      </c>
    </row>
    <row r="825" spans="1:8">
      <c r="A825" t="s">
        <v>5538</v>
      </c>
      <c r="B825" s="15">
        <v>45385</v>
      </c>
      <c r="C825" s="15">
        <v>45292</v>
      </c>
      <c r="D825" s="15">
        <v>45383</v>
      </c>
      <c r="E825">
        <v>0</v>
      </c>
      <c r="F825">
        <v>1</v>
      </c>
      <c r="G825">
        <v>0</v>
      </c>
      <c r="H825">
        <v>1</v>
      </c>
    </row>
    <row r="826" spans="1:8">
      <c r="A826" t="s">
        <v>4946</v>
      </c>
      <c r="B826" s="15">
        <v>45385</v>
      </c>
      <c r="C826" s="15">
        <v>45292</v>
      </c>
      <c r="D826" s="15">
        <v>45383</v>
      </c>
      <c r="E826">
        <v>1</v>
      </c>
      <c r="F826">
        <v>0</v>
      </c>
      <c r="G826">
        <v>0</v>
      </c>
      <c r="H826">
        <v>1</v>
      </c>
    </row>
    <row r="827" spans="1:8">
      <c r="A827" t="s">
        <v>3876</v>
      </c>
      <c r="B827" s="15">
        <v>45385</v>
      </c>
      <c r="C827" s="15">
        <v>45292</v>
      </c>
      <c r="D827" s="15">
        <v>45383</v>
      </c>
      <c r="E827">
        <v>1</v>
      </c>
      <c r="F827">
        <v>0</v>
      </c>
      <c r="G827">
        <v>0</v>
      </c>
      <c r="H827">
        <v>1</v>
      </c>
    </row>
    <row r="828" spans="1:8">
      <c r="A828" t="s">
        <v>4137</v>
      </c>
      <c r="B828" s="15">
        <v>45385</v>
      </c>
      <c r="C828" s="15">
        <v>45292</v>
      </c>
      <c r="D828" s="15">
        <v>45383</v>
      </c>
      <c r="E828">
        <v>1</v>
      </c>
      <c r="F828">
        <v>0</v>
      </c>
      <c r="G828">
        <v>0</v>
      </c>
      <c r="H828">
        <v>1</v>
      </c>
    </row>
    <row r="829" spans="1:8">
      <c r="A829" t="s">
        <v>298</v>
      </c>
      <c r="B829" s="15">
        <v>45385</v>
      </c>
      <c r="C829" s="15">
        <v>45292</v>
      </c>
      <c r="D829" s="15">
        <v>45383</v>
      </c>
      <c r="E829">
        <v>1</v>
      </c>
      <c r="F829">
        <v>0</v>
      </c>
      <c r="G829">
        <v>0</v>
      </c>
      <c r="H829">
        <v>1</v>
      </c>
    </row>
    <row r="830" spans="1:8">
      <c r="A830" t="s">
        <v>6279</v>
      </c>
      <c r="B830" s="15">
        <v>45385</v>
      </c>
      <c r="C830" s="15">
        <v>45292</v>
      </c>
      <c r="D830" s="15">
        <v>45383</v>
      </c>
      <c r="E830">
        <v>0</v>
      </c>
      <c r="F830">
        <v>1</v>
      </c>
      <c r="G830">
        <v>0</v>
      </c>
      <c r="H830">
        <v>1</v>
      </c>
    </row>
    <row r="831" spans="1:8">
      <c r="A831" t="s">
        <v>404</v>
      </c>
      <c r="B831" s="15">
        <v>45385</v>
      </c>
      <c r="C831" s="15">
        <v>45292</v>
      </c>
      <c r="D831" s="15">
        <v>45383</v>
      </c>
      <c r="E831">
        <v>1</v>
      </c>
      <c r="F831">
        <v>0</v>
      </c>
      <c r="G831">
        <v>0</v>
      </c>
      <c r="H831">
        <v>1</v>
      </c>
    </row>
    <row r="832" spans="1:8">
      <c r="A832" t="s">
        <v>216</v>
      </c>
      <c r="B832" s="15">
        <v>45385</v>
      </c>
      <c r="C832" s="15">
        <v>45292</v>
      </c>
      <c r="D832" s="15">
        <v>45383</v>
      </c>
      <c r="E832">
        <v>1</v>
      </c>
      <c r="F832">
        <v>0</v>
      </c>
      <c r="G832">
        <v>0</v>
      </c>
      <c r="H832">
        <v>1</v>
      </c>
    </row>
    <row r="833" spans="1:8">
      <c r="A833" t="s">
        <v>5432</v>
      </c>
      <c r="B833" s="15">
        <v>45385</v>
      </c>
      <c r="C833" s="15">
        <v>45292</v>
      </c>
      <c r="D833" s="15">
        <v>45383</v>
      </c>
      <c r="E833">
        <v>0</v>
      </c>
      <c r="F833">
        <v>1</v>
      </c>
      <c r="G833">
        <v>0</v>
      </c>
      <c r="H833">
        <v>1</v>
      </c>
    </row>
    <row r="834" spans="1:8">
      <c r="A834" t="s">
        <v>206</v>
      </c>
      <c r="B834" s="15">
        <v>45385</v>
      </c>
      <c r="C834" s="15">
        <v>45292</v>
      </c>
      <c r="D834" s="15">
        <v>45383</v>
      </c>
      <c r="E834">
        <v>1</v>
      </c>
      <c r="F834">
        <v>0</v>
      </c>
      <c r="G834">
        <v>0</v>
      </c>
      <c r="H834">
        <v>1</v>
      </c>
    </row>
    <row r="835" spans="1:8">
      <c r="A835" t="s">
        <v>6515</v>
      </c>
      <c r="B835" s="15">
        <v>45385</v>
      </c>
      <c r="C835" s="15">
        <v>45292</v>
      </c>
      <c r="D835" s="15">
        <v>45383</v>
      </c>
      <c r="E835">
        <v>0</v>
      </c>
      <c r="F835">
        <v>0</v>
      </c>
      <c r="G835">
        <v>1</v>
      </c>
      <c r="H835">
        <v>1</v>
      </c>
    </row>
    <row r="836" spans="1:8">
      <c r="A836" t="s">
        <v>5183</v>
      </c>
      <c r="B836" s="15">
        <v>45385</v>
      </c>
      <c r="C836" s="15">
        <v>45292</v>
      </c>
      <c r="D836" s="15">
        <v>45383</v>
      </c>
      <c r="E836">
        <v>1</v>
      </c>
      <c r="F836">
        <v>0</v>
      </c>
      <c r="G836">
        <v>0</v>
      </c>
      <c r="H836">
        <v>1</v>
      </c>
    </row>
    <row r="837" spans="1:8">
      <c r="A837" t="s">
        <v>5684</v>
      </c>
      <c r="B837" s="15">
        <v>45385</v>
      </c>
      <c r="C837" s="15">
        <v>45292</v>
      </c>
      <c r="D837" s="15">
        <v>45383</v>
      </c>
      <c r="E837">
        <v>1</v>
      </c>
      <c r="F837">
        <v>0</v>
      </c>
      <c r="G837">
        <v>0</v>
      </c>
      <c r="H837">
        <v>1</v>
      </c>
    </row>
    <row r="838" spans="1:8">
      <c r="A838" t="s">
        <v>6283</v>
      </c>
      <c r="B838" s="15">
        <v>45385</v>
      </c>
      <c r="C838" s="15">
        <v>45292</v>
      </c>
      <c r="D838" s="15">
        <v>45383</v>
      </c>
      <c r="E838">
        <v>1</v>
      </c>
      <c r="F838">
        <v>0</v>
      </c>
      <c r="G838">
        <v>0</v>
      </c>
      <c r="H838">
        <v>1</v>
      </c>
    </row>
    <row r="839" spans="1:8">
      <c r="A839" t="s">
        <v>4159</v>
      </c>
      <c r="B839" s="15">
        <v>45385</v>
      </c>
      <c r="C839" s="15">
        <v>45292</v>
      </c>
      <c r="D839" s="15">
        <v>45383</v>
      </c>
      <c r="E839">
        <v>0</v>
      </c>
      <c r="F839">
        <v>0</v>
      </c>
      <c r="G839">
        <v>1</v>
      </c>
      <c r="H839">
        <v>1</v>
      </c>
    </row>
    <row r="840" spans="1:8">
      <c r="A840" t="s">
        <v>5362</v>
      </c>
      <c r="B840" s="15">
        <v>45385</v>
      </c>
      <c r="C840" s="15">
        <v>45292</v>
      </c>
      <c r="D840" s="15">
        <v>45383</v>
      </c>
      <c r="E840">
        <v>0</v>
      </c>
      <c r="F840">
        <v>0</v>
      </c>
      <c r="G840">
        <v>1</v>
      </c>
      <c r="H840">
        <v>1</v>
      </c>
    </row>
    <row r="841" spans="1:8">
      <c r="A841" t="s">
        <v>6599</v>
      </c>
      <c r="B841" s="15">
        <v>45385</v>
      </c>
      <c r="C841" s="15">
        <v>45292</v>
      </c>
      <c r="D841" s="15">
        <v>45383</v>
      </c>
      <c r="E841">
        <v>0</v>
      </c>
      <c r="F841">
        <v>0</v>
      </c>
      <c r="G841">
        <v>1</v>
      </c>
      <c r="H841">
        <v>1</v>
      </c>
    </row>
    <row r="842" spans="1:8">
      <c r="A842" t="s">
        <v>3787</v>
      </c>
      <c r="B842" s="15">
        <v>45385</v>
      </c>
      <c r="C842" s="15">
        <v>45292</v>
      </c>
      <c r="D842" s="15">
        <v>45383</v>
      </c>
      <c r="E842">
        <v>0</v>
      </c>
      <c r="F842">
        <v>0</v>
      </c>
      <c r="G842">
        <v>1</v>
      </c>
      <c r="H842">
        <v>1</v>
      </c>
    </row>
    <row r="843" spans="1:8">
      <c r="A843" t="s">
        <v>6600</v>
      </c>
      <c r="B843" s="15">
        <v>45385</v>
      </c>
      <c r="C843" s="15">
        <v>45292</v>
      </c>
      <c r="D843" s="15">
        <v>45383</v>
      </c>
      <c r="E843">
        <v>1</v>
      </c>
      <c r="F843">
        <v>0</v>
      </c>
      <c r="G843">
        <v>0</v>
      </c>
      <c r="H843">
        <v>1</v>
      </c>
    </row>
    <row r="844" spans="1:8">
      <c r="A844" t="s">
        <v>30</v>
      </c>
      <c r="B844" s="15">
        <v>45385</v>
      </c>
      <c r="C844" s="15">
        <v>45292</v>
      </c>
      <c r="D844" s="15">
        <v>45383</v>
      </c>
      <c r="E844">
        <v>1</v>
      </c>
      <c r="F844">
        <v>0</v>
      </c>
      <c r="G844">
        <v>0</v>
      </c>
      <c r="H844">
        <v>1</v>
      </c>
    </row>
    <row r="845" spans="1:8">
      <c r="A845" t="s">
        <v>4990</v>
      </c>
      <c r="B845" s="15">
        <v>45385</v>
      </c>
      <c r="C845" s="15">
        <v>45292</v>
      </c>
      <c r="D845" s="15">
        <v>45383</v>
      </c>
      <c r="E845">
        <v>0</v>
      </c>
      <c r="F845">
        <v>1</v>
      </c>
      <c r="G845">
        <v>0</v>
      </c>
      <c r="H845">
        <v>1</v>
      </c>
    </row>
    <row r="846" spans="1:8">
      <c r="A846" t="s">
        <v>5250</v>
      </c>
      <c r="B846" s="15">
        <v>45385</v>
      </c>
      <c r="C846" s="15">
        <v>45292</v>
      </c>
      <c r="D846" s="15">
        <v>45383</v>
      </c>
      <c r="E846">
        <v>1</v>
      </c>
      <c r="F846">
        <v>0</v>
      </c>
      <c r="G846">
        <v>0</v>
      </c>
      <c r="H846">
        <v>1</v>
      </c>
    </row>
    <row r="847" spans="1:8">
      <c r="A847" t="s">
        <v>162</v>
      </c>
      <c r="B847" s="15">
        <v>45385</v>
      </c>
      <c r="C847" s="15">
        <v>45292</v>
      </c>
      <c r="D847" s="15">
        <v>45383</v>
      </c>
      <c r="E847">
        <v>0</v>
      </c>
      <c r="F847">
        <v>0</v>
      </c>
      <c r="G847">
        <v>1</v>
      </c>
      <c r="H847">
        <v>1</v>
      </c>
    </row>
    <row r="848" spans="1:8">
      <c r="A848" t="s">
        <v>4064</v>
      </c>
      <c r="B848" s="15">
        <v>45385</v>
      </c>
      <c r="C848" s="15">
        <v>45292</v>
      </c>
      <c r="D848" s="15">
        <v>45383</v>
      </c>
      <c r="E848">
        <v>1</v>
      </c>
      <c r="F848">
        <v>0</v>
      </c>
      <c r="G848">
        <v>0</v>
      </c>
      <c r="H848">
        <v>1</v>
      </c>
    </row>
    <row r="849" spans="1:8">
      <c r="A849" t="s">
        <v>4057</v>
      </c>
      <c r="B849" s="15">
        <v>45385</v>
      </c>
      <c r="C849" s="15">
        <v>45292</v>
      </c>
      <c r="D849" s="15">
        <v>45383</v>
      </c>
      <c r="E849">
        <v>1</v>
      </c>
      <c r="F849">
        <v>0</v>
      </c>
      <c r="G849">
        <v>0</v>
      </c>
      <c r="H849">
        <v>1</v>
      </c>
    </row>
    <row r="850" spans="1:8">
      <c r="A850" t="s">
        <v>208</v>
      </c>
      <c r="B850" s="15">
        <v>45385</v>
      </c>
      <c r="C850" s="15">
        <v>45292</v>
      </c>
      <c r="D850" s="15">
        <v>45383</v>
      </c>
      <c r="E850">
        <v>0</v>
      </c>
      <c r="F850">
        <v>1</v>
      </c>
      <c r="G850">
        <v>0</v>
      </c>
      <c r="H850">
        <v>1</v>
      </c>
    </row>
    <row r="851" spans="1:8">
      <c r="A851" t="s">
        <v>6601</v>
      </c>
      <c r="B851" s="15">
        <v>45385</v>
      </c>
      <c r="C851" s="15">
        <v>45292</v>
      </c>
      <c r="D851" s="15">
        <v>45383</v>
      </c>
      <c r="E851">
        <v>0</v>
      </c>
      <c r="F851">
        <v>0</v>
      </c>
      <c r="G851">
        <v>1</v>
      </c>
      <c r="H851">
        <v>1</v>
      </c>
    </row>
    <row r="852" spans="1:8">
      <c r="A852" t="s">
        <v>4778</v>
      </c>
      <c r="B852" s="15">
        <v>45385</v>
      </c>
      <c r="C852" s="15">
        <v>45292</v>
      </c>
      <c r="D852" s="15">
        <v>45383</v>
      </c>
      <c r="E852">
        <v>1</v>
      </c>
      <c r="F852">
        <v>0</v>
      </c>
      <c r="G852">
        <v>0</v>
      </c>
      <c r="H852">
        <v>1</v>
      </c>
    </row>
    <row r="853" spans="1:8">
      <c r="A853" t="s">
        <v>213</v>
      </c>
      <c r="B853" s="15">
        <v>45385</v>
      </c>
      <c r="C853" s="15">
        <v>45292</v>
      </c>
      <c r="D853" s="15">
        <v>45383</v>
      </c>
      <c r="E853">
        <v>2</v>
      </c>
      <c r="F853">
        <v>1</v>
      </c>
      <c r="G853">
        <v>0</v>
      </c>
      <c r="H853">
        <v>3</v>
      </c>
    </row>
    <row r="854" spans="1:8">
      <c r="A854" t="s">
        <v>6602</v>
      </c>
      <c r="B854" s="15">
        <v>45385</v>
      </c>
      <c r="C854" s="15">
        <v>45292</v>
      </c>
      <c r="D854" s="15">
        <v>45383</v>
      </c>
      <c r="E854">
        <v>0</v>
      </c>
      <c r="F854">
        <v>0</v>
      </c>
      <c r="G854">
        <v>1</v>
      </c>
      <c r="H854">
        <v>1</v>
      </c>
    </row>
    <row r="855" spans="1:8">
      <c r="A855" t="s">
        <v>4436</v>
      </c>
      <c r="B855" s="15">
        <v>45385</v>
      </c>
      <c r="C855" s="15">
        <v>45292</v>
      </c>
      <c r="D855" s="15">
        <v>45383</v>
      </c>
      <c r="E855">
        <v>0</v>
      </c>
      <c r="F855">
        <v>0</v>
      </c>
      <c r="G855">
        <v>1</v>
      </c>
      <c r="H855">
        <v>1</v>
      </c>
    </row>
    <row r="856" spans="1:8">
      <c r="A856" t="s">
        <v>3711</v>
      </c>
      <c r="B856" s="15">
        <v>45385</v>
      </c>
      <c r="C856" s="15">
        <v>45292</v>
      </c>
      <c r="D856" s="15">
        <v>45383</v>
      </c>
      <c r="E856">
        <v>0</v>
      </c>
      <c r="F856">
        <v>0</v>
      </c>
      <c r="G856">
        <v>1</v>
      </c>
      <c r="H856">
        <v>1</v>
      </c>
    </row>
    <row r="857" spans="1:8">
      <c r="A857" t="s">
        <v>4251</v>
      </c>
      <c r="B857" s="15">
        <v>45385</v>
      </c>
      <c r="C857" s="15">
        <v>45292</v>
      </c>
      <c r="D857" s="15">
        <v>45383</v>
      </c>
      <c r="E857">
        <v>1</v>
      </c>
      <c r="F857">
        <v>0</v>
      </c>
      <c r="G857">
        <v>0</v>
      </c>
      <c r="H857">
        <v>1</v>
      </c>
    </row>
    <row r="858" spans="1:8">
      <c r="A858" t="s">
        <v>6603</v>
      </c>
      <c r="B858" s="15">
        <v>45385</v>
      </c>
      <c r="C858" s="15">
        <v>45292</v>
      </c>
      <c r="D858" s="15">
        <v>45383</v>
      </c>
      <c r="E858">
        <v>1</v>
      </c>
      <c r="F858">
        <v>0</v>
      </c>
      <c r="G858">
        <v>0</v>
      </c>
      <c r="H858">
        <v>1</v>
      </c>
    </row>
    <row r="859" spans="1:8">
      <c r="A859" t="s">
        <v>230</v>
      </c>
      <c r="B859" s="15">
        <v>45385</v>
      </c>
      <c r="C859" s="15">
        <v>45292</v>
      </c>
      <c r="D859" s="15">
        <v>45383</v>
      </c>
      <c r="E859">
        <v>1</v>
      </c>
      <c r="F859">
        <v>0</v>
      </c>
      <c r="G859">
        <v>0</v>
      </c>
      <c r="H859">
        <v>1</v>
      </c>
    </row>
    <row r="860" spans="1:8">
      <c r="A860" t="s">
        <v>4239</v>
      </c>
      <c r="B860" s="15">
        <v>45385</v>
      </c>
      <c r="C860" s="15">
        <v>45292</v>
      </c>
      <c r="D860" s="15">
        <v>45383</v>
      </c>
      <c r="E860">
        <v>0</v>
      </c>
      <c r="F860">
        <v>1</v>
      </c>
      <c r="G860">
        <v>1</v>
      </c>
      <c r="H860">
        <v>2</v>
      </c>
    </row>
    <row r="861" spans="1:8">
      <c r="A861" t="s">
        <v>5146</v>
      </c>
      <c r="B861" s="15">
        <v>45385</v>
      </c>
      <c r="C861" s="15">
        <v>45292</v>
      </c>
      <c r="D861" s="15">
        <v>45383</v>
      </c>
      <c r="E861">
        <v>0</v>
      </c>
      <c r="F861">
        <v>0</v>
      </c>
      <c r="G861">
        <v>1</v>
      </c>
      <c r="H861">
        <v>1</v>
      </c>
    </row>
    <row r="862" spans="1:8">
      <c r="A862" t="s">
        <v>3772</v>
      </c>
      <c r="B862" s="15">
        <v>45385</v>
      </c>
      <c r="C862" s="15">
        <v>45292</v>
      </c>
      <c r="D862" s="15">
        <v>45383</v>
      </c>
      <c r="E862">
        <v>1</v>
      </c>
      <c r="F862">
        <v>0</v>
      </c>
      <c r="G862">
        <v>0</v>
      </c>
      <c r="H862">
        <v>1</v>
      </c>
    </row>
    <row r="863" spans="1:8">
      <c r="A863" t="s">
        <v>5165</v>
      </c>
      <c r="B863" s="15">
        <v>45385</v>
      </c>
      <c r="C863" s="15">
        <v>45292</v>
      </c>
      <c r="D863" s="15">
        <v>45383</v>
      </c>
      <c r="E863">
        <v>1</v>
      </c>
      <c r="F863">
        <v>0</v>
      </c>
      <c r="G863">
        <v>0</v>
      </c>
      <c r="H863">
        <v>1</v>
      </c>
    </row>
    <row r="864" spans="1:8">
      <c r="A864" t="s">
        <v>6604</v>
      </c>
      <c r="B864" s="15">
        <v>45385</v>
      </c>
      <c r="C864" s="15">
        <v>45292</v>
      </c>
      <c r="D864" s="15">
        <v>45383</v>
      </c>
      <c r="E864">
        <v>1</v>
      </c>
      <c r="F864">
        <v>0</v>
      </c>
      <c r="G864">
        <v>0</v>
      </c>
      <c r="H864">
        <v>1</v>
      </c>
    </row>
    <row r="865" spans="1:8">
      <c r="A865" t="s">
        <v>270</v>
      </c>
      <c r="B865" s="15">
        <v>45385</v>
      </c>
      <c r="C865" s="15">
        <v>45292</v>
      </c>
      <c r="D865" s="15">
        <v>45383</v>
      </c>
      <c r="E865">
        <v>2</v>
      </c>
      <c r="F865">
        <v>0</v>
      </c>
      <c r="G865">
        <v>2</v>
      </c>
      <c r="H865">
        <v>4</v>
      </c>
    </row>
    <row r="866" spans="1:8">
      <c r="A866" t="s">
        <v>5542</v>
      </c>
      <c r="B866" s="15">
        <v>45385</v>
      </c>
      <c r="C866" s="15">
        <v>45292</v>
      </c>
      <c r="D866" s="15">
        <v>45383</v>
      </c>
      <c r="E866">
        <v>0</v>
      </c>
      <c r="F866">
        <v>0</v>
      </c>
      <c r="G866">
        <v>1</v>
      </c>
      <c r="H866">
        <v>1</v>
      </c>
    </row>
    <row r="867" spans="1:8">
      <c r="A867" t="s">
        <v>3896</v>
      </c>
      <c r="B867" s="15">
        <v>45385</v>
      </c>
      <c r="C867" s="15">
        <v>45292</v>
      </c>
      <c r="D867" s="15">
        <v>45383</v>
      </c>
      <c r="E867">
        <v>1</v>
      </c>
      <c r="F867">
        <v>0</v>
      </c>
      <c r="G867">
        <v>0</v>
      </c>
      <c r="H867">
        <v>1</v>
      </c>
    </row>
    <row r="868" spans="1:8">
      <c r="A868" t="s">
        <v>4321</v>
      </c>
      <c r="B868" s="15">
        <v>45385</v>
      </c>
      <c r="C868" s="15">
        <v>45292</v>
      </c>
      <c r="D868" s="15">
        <v>45383</v>
      </c>
      <c r="E868">
        <v>1</v>
      </c>
      <c r="F868">
        <v>0</v>
      </c>
      <c r="G868">
        <v>0</v>
      </c>
      <c r="H868">
        <v>1</v>
      </c>
    </row>
    <row r="869" spans="1:8">
      <c r="A869" t="s">
        <v>6605</v>
      </c>
      <c r="B869" s="15">
        <v>45385</v>
      </c>
      <c r="C869" s="15">
        <v>45292</v>
      </c>
      <c r="D869" s="15">
        <v>45383</v>
      </c>
      <c r="E869">
        <v>1</v>
      </c>
      <c r="F869">
        <v>0</v>
      </c>
      <c r="G869">
        <v>0</v>
      </c>
      <c r="H869">
        <v>1</v>
      </c>
    </row>
    <row r="870" spans="1:8">
      <c r="A870" t="s">
        <v>242</v>
      </c>
      <c r="B870" s="15">
        <v>45385</v>
      </c>
      <c r="C870" s="15">
        <v>45292</v>
      </c>
      <c r="D870" s="15">
        <v>45383</v>
      </c>
      <c r="E870">
        <v>1</v>
      </c>
      <c r="F870">
        <v>0</v>
      </c>
      <c r="G870">
        <v>0</v>
      </c>
      <c r="H870">
        <v>1</v>
      </c>
    </row>
    <row r="871" spans="1:8">
      <c r="A871" t="s">
        <v>4017</v>
      </c>
      <c r="B871" s="15">
        <v>45385</v>
      </c>
      <c r="C871" s="15">
        <v>45292</v>
      </c>
      <c r="D871" s="15">
        <v>45383</v>
      </c>
      <c r="E871">
        <v>0</v>
      </c>
      <c r="F871">
        <v>0</v>
      </c>
      <c r="G871">
        <v>1</v>
      </c>
      <c r="H871">
        <v>1</v>
      </c>
    </row>
    <row r="872" spans="1:8">
      <c r="A872" t="s">
        <v>6606</v>
      </c>
      <c r="B872" s="15">
        <v>45385</v>
      </c>
      <c r="C872" s="15">
        <v>45292</v>
      </c>
      <c r="D872" s="15">
        <v>45383</v>
      </c>
      <c r="E872">
        <v>1</v>
      </c>
      <c r="F872">
        <v>0</v>
      </c>
      <c r="G872">
        <v>0</v>
      </c>
      <c r="H872">
        <v>1</v>
      </c>
    </row>
    <row r="873" spans="1:8">
      <c r="A873" t="s">
        <v>6607</v>
      </c>
      <c r="B873" s="15">
        <v>45385</v>
      </c>
      <c r="C873" s="15">
        <v>45292</v>
      </c>
      <c r="D873" s="15">
        <v>45383</v>
      </c>
      <c r="E873">
        <v>1</v>
      </c>
      <c r="F873">
        <v>0</v>
      </c>
      <c r="G873">
        <v>0</v>
      </c>
      <c r="H873">
        <v>1</v>
      </c>
    </row>
    <row r="874" spans="1:8">
      <c r="A874" t="s">
        <v>4353</v>
      </c>
      <c r="B874" s="15">
        <v>45385</v>
      </c>
      <c r="C874" s="15">
        <v>45292</v>
      </c>
      <c r="D874" s="15">
        <v>45383</v>
      </c>
      <c r="E874">
        <v>1</v>
      </c>
      <c r="F874">
        <v>0</v>
      </c>
      <c r="G874">
        <v>0</v>
      </c>
      <c r="H874">
        <v>1</v>
      </c>
    </row>
    <row r="875" spans="1:8">
      <c r="A875" t="s">
        <v>6337</v>
      </c>
      <c r="B875" s="15">
        <v>45385</v>
      </c>
      <c r="C875" s="15">
        <v>45292</v>
      </c>
      <c r="D875" s="15">
        <v>45383</v>
      </c>
      <c r="E875">
        <v>1</v>
      </c>
      <c r="F875">
        <v>0</v>
      </c>
      <c r="G875">
        <v>0</v>
      </c>
      <c r="H875">
        <v>1</v>
      </c>
    </row>
    <row r="876" spans="1:8">
      <c r="A876" t="s">
        <v>165</v>
      </c>
      <c r="B876" s="15">
        <v>45385</v>
      </c>
      <c r="C876" s="15">
        <v>45292</v>
      </c>
      <c r="D876" s="15">
        <v>45383</v>
      </c>
      <c r="E876">
        <v>1</v>
      </c>
      <c r="F876">
        <v>0</v>
      </c>
      <c r="G876">
        <v>0</v>
      </c>
      <c r="H876">
        <v>1</v>
      </c>
    </row>
    <row r="877" spans="1:8">
      <c r="A877" t="s">
        <v>324</v>
      </c>
      <c r="B877" s="15">
        <v>45385</v>
      </c>
      <c r="C877" s="15">
        <v>45292</v>
      </c>
      <c r="D877" s="15">
        <v>45383</v>
      </c>
      <c r="E877">
        <v>0</v>
      </c>
      <c r="F877">
        <v>0</v>
      </c>
      <c r="G877">
        <v>1</v>
      </c>
      <c r="H877">
        <v>1</v>
      </c>
    </row>
    <row r="878" spans="1:8">
      <c r="A878" t="s">
        <v>223</v>
      </c>
      <c r="B878" s="15">
        <v>45385</v>
      </c>
      <c r="C878" s="15">
        <v>45292</v>
      </c>
      <c r="D878" s="15">
        <v>45383</v>
      </c>
      <c r="E878">
        <v>1</v>
      </c>
      <c r="F878">
        <v>0</v>
      </c>
      <c r="G878">
        <v>0</v>
      </c>
      <c r="H878">
        <v>1</v>
      </c>
    </row>
    <row r="879" spans="1:8">
      <c r="A879" t="s">
        <v>281</v>
      </c>
      <c r="B879" s="15">
        <v>45385</v>
      </c>
      <c r="C879" s="15">
        <v>45292</v>
      </c>
      <c r="D879" s="15">
        <v>45383</v>
      </c>
      <c r="E879">
        <v>1</v>
      </c>
      <c r="F879">
        <v>0</v>
      </c>
      <c r="G879">
        <v>0</v>
      </c>
      <c r="H879">
        <v>1</v>
      </c>
    </row>
    <row r="880" spans="1:8">
      <c r="A880" t="s">
        <v>3833</v>
      </c>
      <c r="B880" s="15">
        <v>45385</v>
      </c>
      <c r="C880" s="15">
        <v>45292</v>
      </c>
      <c r="D880" s="15">
        <v>45383</v>
      </c>
      <c r="E880">
        <v>1</v>
      </c>
      <c r="F880">
        <v>0</v>
      </c>
      <c r="G880">
        <v>0</v>
      </c>
      <c r="H880">
        <v>1</v>
      </c>
    </row>
    <row r="881" spans="1:8">
      <c r="A881" t="s">
        <v>6608</v>
      </c>
      <c r="B881" s="15">
        <v>45385</v>
      </c>
      <c r="C881" s="15">
        <v>45292</v>
      </c>
      <c r="D881" s="15">
        <v>45383</v>
      </c>
      <c r="E881">
        <v>1</v>
      </c>
      <c r="F881">
        <v>0</v>
      </c>
      <c r="G881">
        <v>0</v>
      </c>
      <c r="H881">
        <v>1</v>
      </c>
    </row>
    <row r="882" spans="1:8">
      <c r="A882" t="s">
        <v>493</v>
      </c>
      <c r="B882" s="15">
        <v>45385</v>
      </c>
      <c r="C882" s="15">
        <v>45292</v>
      </c>
      <c r="D882" s="15">
        <v>45383</v>
      </c>
      <c r="E882">
        <v>0</v>
      </c>
      <c r="F882">
        <v>0</v>
      </c>
      <c r="G882">
        <v>1</v>
      </c>
      <c r="H882">
        <v>1</v>
      </c>
    </row>
    <row r="883" spans="1:8">
      <c r="A883" t="s">
        <v>341</v>
      </c>
      <c r="B883" s="15">
        <v>45385</v>
      </c>
      <c r="C883" s="15">
        <v>45292</v>
      </c>
      <c r="D883" s="15">
        <v>45383</v>
      </c>
      <c r="E883">
        <v>1</v>
      </c>
      <c r="F883">
        <v>0</v>
      </c>
      <c r="G883">
        <v>0</v>
      </c>
      <c r="H883">
        <v>1</v>
      </c>
    </row>
    <row r="884" spans="1:8">
      <c r="A884" t="s">
        <v>4474</v>
      </c>
      <c r="B884" s="15">
        <v>45385</v>
      </c>
      <c r="C884" s="15">
        <v>45292</v>
      </c>
      <c r="D884" s="15">
        <v>45383</v>
      </c>
      <c r="E884">
        <v>1</v>
      </c>
      <c r="F884">
        <v>0</v>
      </c>
      <c r="G884">
        <v>0</v>
      </c>
      <c r="H884">
        <v>1</v>
      </c>
    </row>
    <row r="885" spans="1:8">
      <c r="A885" t="s">
        <v>3907</v>
      </c>
      <c r="B885" s="15">
        <v>45385</v>
      </c>
      <c r="C885" s="15">
        <v>45292</v>
      </c>
      <c r="D885" s="15">
        <v>45383</v>
      </c>
      <c r="E885">
        <v>1</v>
      </c>
      <c r="F885">
        <v>0</v>
      </c>
      <c r="G885">
        <v>0</v>
      </c>
      <c r="H885">
        <v>1</v>
      </c>
    </row>
    <row r="886" spans="1:8">
      <c r="A886" t="s">
        <v>3866</v>
      </c>
      <c r="B886" s="15">
        <v>45385</v>
      </c>
      <c r="C886" s="15">
        <v>45292</v>
      </c>
      <c r="D886" s="15">
        <v>45383</v>
      </c>
      <c r="E886">
        <v>0</v>
      </c>
      <c r="F886">
        <v>0</v>
      </c>
      <c r="G886">
        <v>1</v>
      </c>
      <c r="H886">
        <v>1</v>
      </c>
    </row>
    <row r="887" spans="1:8">
      <c r="A887" t="s">
        <v>5106</v>
      </c>
      <c r="B887" s="15">
        <v>45385</v>
      </c>
      <c r="C887" s="15">
        <v>45292</v>
      </c>
      <c r="D887" s="15">
        <v>45383</v>
      </c>
      <c r="E887">
        <v>1</v>
      </c>
      <c r="F887">
        <v>0</v>
      </c>
      <c r="G887">
        <v>0</v>
      </c>
      <c r="H887">
        <v>1</v>
      </c>
    </row>
    <row r="888" spans="1:8">
      <c r="A888" t="s">
        <v>6609</v>
      </c>
      <c r="B888" s="15">
        <v>45385</v>
      </c>
      <c r="C888" s="15">
        <v>45292</v>
      </c>
      <c r="D888" s="15">
        <v>45383</v>
      </c>
      <c r="E888">
        <v>1</v>
      </c>
      <c r="F888">
        <v>0</v>
      </c>
      <c r="G888">
        <v>0</v>
      </c>
      <c r="H888">
        <v>1</v>
      </c>
    </row>
    <row r="889" spans="1:8">
      <c r="A889" t="s">
        <v>5205</v>
      </c>
      <c r="B889" s="15">
        <v>45385</v>
      </c>
      <c r="C889" s="15">
        <v>45292</v>
      </c>
      <c r="D889" s="15">
        <v>45383</v>
      </c>
      <c r="E889">
        <v>0</v>
      </c>
      <c r="F889">
        <v>0</v>
      </c>
      <c r="G889">
        <v>1</v>
      </c>
      <c r="H889">
        <v>1</v>
      </c>
    </row>
    <row r="890" spans="1:8">
      <c r="A890" t="s">
        <v>451</v>
      </c>
      <c r="B890" s="15">
        <v>45385</v>
      </c>
      <c r="C890" s="15">
        <v>45292</v>
      </c>
      <c r="D890" s="15">
        <v>45383</v>
      </c>
      <c r="E890">
        <v>0</v>
      </c>
      <c r="F890">
        <v>1</v>
      </c>
      <c r="G890">
        <v>0</v>
      </c>
      <c r="H890">
        <v>1</v>
      </c>
    </row>
    <row r="891" spans="1:8">
      <c r="A891" t="s">
        <v>4957</v>
      </c>
      <c r="B891" s="15">
        <v>45385</v>
      </c>
      <c r="C891" s="15">
        <v>45292</v>
      </c>
      <c r="D891" s="15">
        <v>45383</v>
      </c>
      <c r="E891">
        <v>1</v>
      </c>
      <c r="F891">
        <v>0</v>
      </c>
      <c r="G891">
        <v>0</v>
      </c>
      <c r="H891">
        <v>1</v>
      </c>
    </row>
    <row r="892" spans="1:8">
      <c r="A892" t="s">
        <v>4351</v>
      </c>
      <c r="B892" s="15">
        <v>45385</v>
      </c>
      <c r="C892" s="15">
        <v>45292</v>
      </c>
      <c r="D892" s="15">
        <v>45383</v>
      </c>
      <c r="E892">
        <v>1</v>
      </c>
      <c r="F892">
        <v>0</v>
      </c>
      <c r="G892">
        <v>0</v>
      </c>
      <c r="H892">
        <v>1</v>
      </c>
    </row>
    <row r="893" spans="1:8">
      <c r="A893" t="s">
        <v>6610</v>
      </c>
      <c r="B893" s="15">
        <v>45385</v>
      </c>
      <c r="C893" s="15">
        <v>45292</v>
      </c>
      <c r="D893" s="15">
        <v>45383</v>
      </c>
      <c r="E893">
        <v>0</v>
      </c>
      <c r="F893">
        <v>1</v>
      </c>
      <c r="G893">
        <v>0</v>
      </c>
      <c r="H893">
        <v>1</v>
      </c>
    </row>
    <row r="894" spans="1:8">
      <c r="A894" t="s">
        <v>3918</v>
      </c>
      <c r="B894" s="15">
        <v>45385</v>
      </c>
      <c r="C894" s="15">
        <v>45292</v>
      </c>
      <c r="D894" s="15">
        <v>45383</v>
      </c>
      <c r="E894">
        <v>1</v>
      </c>
      <c r="F894">
        <v>0</v>
      </c>
      <c r="G894">
        <v>0</v>
      </c>
      <c r="H894">
        <v>1</v>
      </c>
    </row>
    <row r="895" spans="1:8">
      <c r="A895" t="s">
        <v>4114</v>
      </c>
      <c r="B895" s="15">
        <v>45385</v>
      </c>
      <c r="C895" s="15">
        <v>45292</v>
      </c>
      <c r="D895" s="15">
        <v>45383</v>
      </c>
      <c r="E895">
        <v>0</v>
      </c>
      <c r="F895">
        <v>1</v>
      </c>
      <c r="G895">
        <v>0</v>
      </c>
      <c r="H895">
        <v>1</v>
      </c>
    </row>
    <row r="896" spans="1:8">
      <c r="A896" t="s">
        <v>5953</v>
      </c>
      <c r="B896" s="15">
        <v>45385</v>
      </c>
      <c r="C896" s="15">
        <v>45292</v>
      </c>
      <c r="D896" s="15">
        <v>45383</v>
      </c>
      <c r="E896">
        <v>1</v>
      </c>
      <c r="F896">
        <v>0</v>
      </c>
      <c r="G896">
        <v>0</v>
      </c>
      <c r="H896">
        <v>1</v>
      </c>
    </row>
    <row r="897" spans="1:8">
      <c r="A897" t="s">
        <v>4954</v>
      </c>
      <c r="B897" s="15">
        <v>45385</v>
      </c>
      <c r="C897" s="15">
        <v>45292</v>
      </c>
      <c r="D897" s="15">
        <v>45383</v>
      </c>
      <c r="E897">
        <v>1</v>
      </c>
      <c r="F897">
        <v>0</v>
      </c>
      <c r="G897">
        <v>0</v>
      </c>
      <c r="H897">
        <v>1</v>
      </c>
    </row>
    <row r="898" spans="1:8">
      <c r="A898" t="s">
        <v>5406</v>
      </c>
      <c r="B898" s="15">
        <v>45385</v>
      </c>
      <c r="C898" s="15">
        <v>45292</v>
      </c>
      <c r="D898" s="15">
        <v>45383</v>
      </c>
      <c r="E898">
        <v>1</v>
      </c>
      <c r="F898">
        <v>0</v>
      </c>
      <c r="G898">
        <v>0</v>
      </c>
      <c r="H898">
        <v>1</v>
      </c>
    </row>
    <row r="899" spans="1:8">
      <c r="A899" t="s">
        <v>5383</v>
      </c>
      <c r="B899" s="15">
        <v>45385</v>
      </c>
      <c r="C899" s="15">
        <v>45292</v>
      </c>
      <c r="D899" s="15">
        <v>45383</v>
      </c>
      <c r="E899">
        <v>1</v>
      </c>
      <c r="F899">
        <v>0</v>
      </c>
      <c r="G899">
        <v>0</v>
      </c>
      <c r="H899">
        <v>1</v>
      </c>
    </row>
    <row r="900" spans="1:8">
      <c r="A900" t="s">
        <v>3792</v>
      </c>
      <c r="B900" s="15">
        <v>45385</v>
      </c>
      <c r="C900" s="15">
        <v>45292</v>
      </c>
      <c r="D900" s="15">
        <v>45383</v>
      </c>
      <c r="E900">
        <v>1</v>
      </c>
      <c r="F900">
        <v>0</v>
      </c>
      <c r="G900">
        <v>0</v>
      </c>
      <c r="H900">
        <v>1</v>
      </c>
    </row>
    <row r="901" spans="1:8">
      <c r="A901" t="s">
        <v>4164</v>
      </c>
      <c r="B901" s="15">
        <v>45385</v>
      </c>
      <c r="C901" s="15">
        <v>45292</v>
      </c>
      <c r="D901" s="15">
        <v>45383</v>
      </c>
      <c r="E901">
        <v>1</v>
      </c>
      <c r="F901">
        <v>0</v>
      </c>
      <c r="G901">
        <v>0</v>
      </c>
      <c r="H901">
        <v>1</v>
      </c>
    </row>
    <row r="902" spans="1:8">
      <c r="A902" t="s">
        <v>5972</v>
      </c>
      <c r="B902" s="15">
        <v>45385</v>
      </c>
      <c r="C902" s="15">
        <v>45292</v>
      </c>
      <c r="D902" s="15">
        <v>45383</v>
      </c>
      <c r="E902">
        <v>0</v>
      </c>
      <c r="F902">
        <v>0</v>
      </c>
      <c r="G902">
        <v>1</v>
      </c>
      <c r="H902">
        <v>1</v>
      </c>
    </row>
    <row r="903" spans="1:8">
      <c r="A903" t="s">
        <v>6611</v>
      </c>
      <c r="B903" s="15">
        <v>45385</v>
      </c>
      <c r="C903" s="15">
        <v>45292</v>
      </c>
      <c r="D903" s="15">
        <v>45383</v>
      </c>
      <c r="E903">
        <v>0</v>
      </c>
      <c r="F903">
        <v>0</v>
      </c>
      <c r="G903">
        <v>1</v>
      </c>
      <c r="H903">
        <v>1</v>
      </c>
    </row>
    <row r="904" spans="1:8">
      <c r="A904" t="s">
        <v>494</v>
      </c>
      <c r="B904" s="15">
        <v>45385</v>
      </c>
      <c r="C904" s="15">
        <v>45292</v>
      </c>
      <c r="D904" s="15">
        <v>45383</v>
      </c>
      <c r="E904">
        <v>1</v>
      </c>
      <c r="F904">
        <v>0</v>
      </c>
      <c r="G904">
        <v>0</v>
      </c>
      <c r="H904">
        <v>1</v>
      </c>
    </row>
    <row r="905" spans="1:8">
      <c r="A905" t="s">
        <v>5363</v>
      </c>
      <c r="B905" s="15">
        <v>45385</v>
      </c>
      <c r="C905" s="15">
        <v>45292</v>
      </c>
      <c r="D905" s="15">
        <v>45383</v>
      </c>
      <c r="E905">
        <v>1</v>
      </c>
      <c r="F905">
        <v>0</v>
      </c>
      <c r="G905">
        <v>0</v>
      </c>
      <c r="H905">
        <v>1</v>
      </c>
    </row>
    <row r="906" spans="1:8">
      <c r="A906" t="s">
        <v>5738</v>
      </c>
      <c r="B906" s="15">
        <v>45385</v>
      </c>
      <c r="C906" s="15">
        <v>45292</v>
      </c>
      <c r="D906" s="15">
        <v>45383</v>
      </c>
      <c r="E906">
        <v>1</v>
      </c>
      <c r="F906">
        <v>0</v>
      </c>
      <c r="G906">
        <v>0</v>
      </c>
      <c r="H906">
        <v>1</v>
      </c>
    </row>
    <row r="907" spans="1:8">
      <c r="A907" t="s">
        <v>6462</v>
      </c>
      <c r="B907" s="15">
        <v>45385</v>
      </c>
      <c r="C907" s="15">
        <v>45292</v>
      </c>
      <c r="D907" s="15">
        <v>45383</v>
      </c>
      <c r="E907">
        <v>1</v>
      </c>
      <c r="F907">
        <v>0</v>
      </c>
      <c r="G907">
        <v>0</v>
      </c>
      <c r="H907">
        <v>1</v>
      </c>
    </row>
    <row r="908" spans="1:8">
      <c r="A908" t="s">
        <v>215</v>
      </c>
      <c r="B908" s="15">
        <v>45385</v>
      </c>
      <c r="C908" s="15">
        <v>45292</v>
      </c>
      <c r="D908" s="15">
        <v>45383</v>
      </c>
      <c r="E908">
        <v>0</v>
      </c>
      <c r="F908">
        <v>1</v>
      </c>
      <c r="G908">
        <v>0</v>
      </c>
      <c r="H908">
        <v>1</v>
      </c>
    </row>
    <row r="909" spans="1:8">
      <c r="A909" t="s">
        <v>183</v>
      </c>
      <c r="B909" s="15">
        <v>45385</v>
      </c>
      <c r="C909" s="15">
        <v>45292</v>
      </c>
      <c r="D909" s="15">
        <v>45383</v>
      </c>
      <c r="E909">
        <v>1</v>
      </c>
      <c r="F909">
        <v>0</v>
      </c>
      <c r="G909">
        <v>0</v>
      </c>
      <c r="H909">
        <v>1</v>
      </c>
    </row>
    <row r="910" spans="1:8">
      <c r="A910" t="s">
        <v>4489</v>
      </c>
      <c r="B910" s="15">
        <v>45385</v>
      </c>
      <c r="C910" s="15">
        <v>45292</v>
      </c>
      <c r="D910" s="15">
        <v>45383</v>
      </c>
      <c r="E910">
        <v>0</v>
      </c>
      <c r="F910">
        <v>0</v>
      </c>
      <c r="G910">
        <v>1</v>
      </c>
      <c r="H910">
        <v>1</v>
      </c>
    </row>
    <row r="911" spans="1:8">
      <c r="A911" t="s">
        <v>178</v>
      </c>
      <c r="B911" s="15">
        <v>45385</v>
      </c>
      <c r="C911" s="15">
        <v>45292</v>
      </c>
      <c r="D911" s="15">
        <v>45383</v>
      </c>
      <c r="E911">
        <v>1</v>
      </c>
      <c r="F911">
        <v>0</v>
      </c>
      <c r="G911">
        <v>0</v>
      </c>
      <c r="H911">
        <v>1</v>
      </c>
    </row>
    <row r="912" spans="1:8">
      <c r="A912" t="s">
        <v>269</v>
      </c>
      <c r="B912" s="15">
        <v>45385</v>
      </c>
      <c r="C912" s="15">
        <v>45292</v>
      </c>
      <c r="D912" s="15">
        <v>45383</v>
      </c>
      <c r="E912">
        <v>1</v>
      </c>
      <c r="F912">
        <v>0</v>
      </c>
      <c r="G912">
        <v>0</v>
      </c>
      <c r="H912">
        <v>1</v>
      </c>
    </row>
    <row r="913" spans="1:8">
      <c r="A913" t="s">
        <v>4582</v>
      </c>
      <c r="B913" s="15">
        <v>45385</v>
      </c>
      <c r="C913" s="15">
        <v>45292</v>
      </c>
      <c r="D913" s="15">
        <v>45383</v>
      </c>
      <c r="E913">
        <v>0</v>
      </c>
      <c r="F913">
        <v>1</v>
      </c>
      <c r="G913">
        <v>0</v>
      </c>
      <c r="H913">
        <v>1</v>
      </c>
    </row>
    <row r="914" spans="1:8">
      <c r="A914" t="s">
        <v>4911</v>
      </c>
      <c r="B914" s="15">
        <v>45385</v>
      </c>
      <c r="C914" s="15">
        <v>45292</v>
      </c>
      <c r="D914" s="15">
        <v>45383</v>
      </c>
      <c r="E914">
        <v>0</v>
      </c>
      <c r="F914">
        <v>0</v>
      </c>
      <c r="G914">
        <v>1</v>
      </c>
      <c r="H914">
        <v>1</v>
      </c>
    </row>
    <row r="915" spans="1:8">
      <c r="A915" t="s">
        <v>6612</v>
      </c>
      <c r="B915" s="15">
        <v>45385</v>
      </c>
      <c r="C915" s="15">
        <v>45292</v>
      </c>
      <c r="D915" s="15">
        <v>45383</v>
      </c>
      <c r="E915">
        <v>1</v>
      </c>
      <c r="F915">
        <v>0</v>
      </c>
      <c r="G915">
        <v>0</v>
      </c>
      <c r="H915">
        <v>1</v>
      </c>
    </row>
    <row r="916" spans="1:8">
      <c r="A916" t="s">
        <v>3942</v>
      </c>
      <c r="B916" s="15">
        <v>45385</v>
      </c>
      <c r="C916" s="15">
        <v>45292</v>
      </c>
      <c r="D916" s="15">
        <v>45383</v>
      </c>
      <c r="E916">
        <v>0</v>
      </c>
      <c r="F916">
        <v>0</v>
      </c>
      <c r="G916">
        <v>1</v>
      </c>
      <c r="H916">
        <v>1</v>
      </c>
    </row>
    <row r="917" spans="1:8">
      <c r="A917" t="s">
        <v>5256</v>
      </c>
      <c r="B917" s="15">
        <v>45385</v>
      </c>
      <c r="C917" s="15">
        <v>45292</v>
      </c>
      <c r="D917" s="15">
        <v>45383</v>
      </c>
      <c r="E917">
        <v>0</v>
      </c>
      <c r="F917">
        <v>0</v>
      </c>
      <c r="G917">
        <v>1</v>
      </c>
      <c r="H917">
        <v>1</v>
      </c>
    </row>
    <row r="918" spans="1:8">
      <c r="A918" t="s">
        <v>5387</v>
      </c>
      <c r="B918" s="15">
        <v>45385</v>
      </c>
      <c r="C918" s="15">
        <v>45292</v>
      </c>
      <c r="D918" s="15">
        <v>45383</v>
      </c>
      <c r="E918">
        <v>1</v>
      </c>
      <c r="F918">
        <v>0</v>
      </c>
      <c r="G918">
        <v>0</v>
      </c>
      <c r="H918">
        <v>1</v>
      </c>
    </row>
    <row r="919" spans="1:8">
      <c r="A919" t="s">
        <v>6613</v>
      </c>
      <c r="B919" s="15">
        <v>45385</v>
      </c>
      <c r="C919" s="15">
        <v>45292</v>
      </c>
      <c r="D919" s="15">
        <v>45383</v>
      </c>
      <c r="E919">
        <v>1</v>
      </c>
      <c r="F919">
        <v>0</v>
      </c>
      <c r="G919">
        <v>0</v>
      </c>
      <c r="H919">
        <v>1</v>
      </c>
    </row>
    <row r="920" spans="1:8">
      <c r="A920" t="s">
        <v>5320</v>
      </c>
      <c r="B920" s="15">
        <v>45385</v>
      </c>
      <c r="C920" s="15">
        <v>45292</v>
      </c>
      <c r="D920" s="15">
        <v>45383</v>
      </c>
      <c r="E920">
        <v>0</v>
      </c>
      <c r="F920">
        <v>0</v>
      </c>
      <c r="G920">
        <v>1</v>
      </c>
      <c r="H920">
        <v>1</v>
      </c>
    </row>
    <row r="921" spans="1:8">
      <c r="A921" t="s">
        <v>4076</v>
      </c>
      <c r="B921" s="15">
        <v>45385</v>
      </c>
      <c r="C921" s="15">
        <v>45292</v>
      </c>
      <c r="D921" s="15">
        <v>45383</v>
      </c>
      <c r="E921">
        <v>0</v>
      </c>
      <c r="F921">
        <v>1</v>
      </c>
      <c r="G921">
        <v>0</v>
      </c>
      <c r="H921">
        <v>1</v>
      </c>
    </row>
    <row r="922" spans="1:8">
      <c r="A922" t="s">
        <v>4592</v>
      </c>
      <c r="B922" s="15">
        <v>45385</v>
      </c>
      <c r="C922" s="15">
        <v>45292</v>
      </c>
      <c r="D922" s="15">
        <v>45383</v>
      </c>
      <c r="E922">
        <v>1</v>
      </c>
      <c r="F922">
        <v>0</v>
      </c>
      <c r="G922">
        <v>0</v>
      </c>
      <c r="H922">
        <v>1</v>
      </c>
    </row>
    <row r="923" spans="1:8">
      <c r="A923" t="s">
        <v>3991</v>
      </c>
      <c r="B923" s="15">
        <v>45385</v>
      </c>
      <c r="C923" s="15">
        <v>45292</v>
      </c>
      <c r="D923" s="15">
        <v>45383</v>
      </c>
      <c r="E923">
        <v>1</v>
      </c>
      <c r="F923">
        <v>0</v>
      </c>
      <c r="G923">
        <v>0</v>
      </c>
      <c r="H923">
        <v>1</v>
      </c>
    </row>
    <row r="924" spans="1:8">
      <c r="A924" t="s">
        <v>4041</v>
      </c>
      <c r="B924" s="15">
        <v>45385</v>
      </c>
      <c r="C924" s="15">
        <v>45292</v>
      </c>
      <c r="D924" s="15">
        <v>45383</v>
      </c>
      <c r="E924">
        <v>0</v>
      </c>
      <c r="F924">
        <v>1</v>
      </c>
      <c r="G924">
        <v>0</v>
      </c>
      <c r="H924">
        <v>1</v>
      </c>
    </row>
    <row r="925" spans="1:8">
      <c r="A925" t="s">
        <v>333</v>
      </c>
      <c r="B925" s="15">
        <v>45385</v>
      </c>
      <c r="C925" s="15">
        <v>45292</v>
      </c>
      <c r="D925" s="15">
        <v>45383</v>
      </c>
      <c r="E925">
        <v>0</v>
      </c>
      <c r="F925">
        <v>0</v>
      </c>
      <c r="G925">
        <v>1</v>
      </c>
      <c r="H925">
        <v>1</v>
      </c>
    </row>
    <row r="926" spans="1:8">
      <c r="A926" t="s">
        <v>6614</v>
      </c>
      <c r="B926" s="15">
        <v>45385</v>
      </c>
      <c r="C926" s="15">
        <v>45292</v>
      </c>
      <c r="D926" s="15">
        <v>45383</v>
      </c>
      <c r="E926">
        <v>0</v>
      </c>
      <c r="F926">
        <v>1</v>
      </c>
      <c r="G926">
        <v>0</v>
      </c>
      <c r="H926">
        <v>1</v>
      </c>
    </row>
    <row r="927" spans="1:8">
      <c r="A927" t="s">
        <v>334</v>
      </c>
      <c r="B927" s="15">
        <v>45385</v>
      </c>
      <c r="C927" s="15">
        <v>45292</v>
      </c>
      <c r="D927" s="15">
        <v>45383</v>
      </c>
      <c r="E927">
        <v>0</v>
      </c>
      <c r="F927">
        <v>0</v>
      </c>
      <c r="G927">
        <v>1</v>
      </c>
      <c r="H927">
        <v>1</v>
      </c>
    </row>
    <row r="928" spans="1:8">
      <c r="A928" t="s">
        <v>6615</v>
      </c>
      <c r="B928" s="15">
        <v>45385</v>
      </c>
      <c r="C928" s="15">
        <v>45292</v>
      </c>
      <c r="D928" s="15">
        <v>45383</v>
      </c>
      <c r="E928">
        <v>0</v>
      </c>
      <c r="F928">
        <v>0</v>
      </c>
      <c r="G928">
        <v>1</v>
      </c>
      <c r="H928">
        <v>1</v>
      </c>
    </row>
    <row r="929" spans="1:8">
      <c r="A929" t="s">
        <v>5936</v>
      </c>
      <c r="B929" s="15">
        <v>45385</v>
      </c>
      <c r="C929" s="15">
        <v>45292</v>
      </c>
      <c r="D929" s="15">
        <v>45383</v>
      </c>
      <c r="E929">
        <v>0</v>
      </c>
      <c r="F929">
        <v>0</v>
      </c>
      <c r="G929">
        <v>1</v>
      </c>
      <c r="H929">
        <v>1</v>
      </c>
    </row>
    <row r="930" spans="1:8">
      <c r="A930" t="s">
        <v>4722</v>
      </c>
      <c r="B930" s="15">
        <v>45385</v>
      </c>
      <c r="C930" s="15">
        <v>45292</v>
      </c>
      <c r="D930" s="15">
        <v>45383</v>
      </c>
      <c r="E930">
        <v>1</v>
      </c>
      <c r="F930">
        <v>0</v>
      </c>
      <c r="G930">
        <v>0</v>
      </c>
      <c r="H930">
        <v>1</v>
      </c>
    </row>
    <row r="931" spans="1:8">
      <c r="A931" t="s">
        <v>3726</v>
      </c>
      <c r="B931" s="15">
        <v>45385</v>
      </c>
      <c r="C931" s="15">
        <v>45292</v>
      </c>
      <c r="D931" s="15">
        <v>45383</v>
      </c>
      <c r="E931">
        <v>1</v>
      </c>
      <c r="F931">
        <v>0</v>
      </c>
      <c r="G931">
        <v>1</v>
      </c>
      <c r="H931">
        <v>2</v>
      </c>
    </row>
    <row r="932" spans="1:8">
      <c r="A932" t="s">
        <v>4086</v>
      </c>
      <c r="B932" s="15">
        <v>45385</v>
      </c>
      <c r="C932" s="15">
        <v>45292</v>
      </c>
      <c r="D932" s="15">
        <v>45383</v>
      </c>
      <c r="E932">
        <v>0</v>
      </c>
      <c r="F932">
        <v>0</v>
      </c>
      <c r="G932">
        <v>1</v>
      </c>
      <c r="H932">
        <v>1</v>
      </c>
    </row>
    <row r="933" spans="1:8">
      <c r="A933" t="s">
        <v>6616</v>
      </c>
      <c r="B933" s="15">
        <v>45385</v>
      </c>
      <c r="C933" s="15">
        <v>45292</v>
      </c>
      <c r="D933" s="15">
        <v>45383</v>
      </c>
      <c r="E933">
        <v>1</v>
      </c>
      <c r="F933">
        <v>0</v>
      </c>
      <c r="G933">
        <v>0</v>
      </c>
      <c r="H933">
        <v>1</v>
      </c>
    </row>
    <row r="934" spans="1:8">
      <c r="A934" t="s">
        <v>3752</v>
      </c>
      <c r="B934" s="15">
        <v>45385</v>
      </c>
      <c r="C934" s="15">
        <v>45292</v>
      </c>
      <c r="D934" s="15">
        <v>45383</v>
      </c>
      <c r="E934">
        <v>1</v>
      </c>
      <c r="F934">
        <v>0</v>
      </c>
      <c r="G934">
        <v>0</v>
      </c>
      <c r="H934">
        <v>1</v>
      </c>
    </row>
    <row r="935" spans="1:8">
      <c r="A935" t="s">
        <v>211</v>
      </c>
      <c r="B935" s="15">
        <v>45385</v>
      </c>
      <c r="C935" s="15">
        <v>45292</v>
      </c>
      <c r="D935" s="15">
        <v>45383</v>
      </c>
      <c r="E935">
        <v>1</v>
      </c>
      <c r="F935">
        <v>0</v>
      </c>
      <c r="G935">
        <v>2</v>
      </c>
      <c r="H935">
        <v>3</v>
      </c>
    </row>
    <row r="936" spans="1:8">
      <c r="A936" t="s">
        <v>4484</v>
      </c>
      <c r="B936" s="15">
        <v>45385</v>
      </c>
      <c r="C936" s="15">
        <v>45292</v>
      </c>
      <c r="D936" s="15">
        <v>45383</v>
      </c>
      <c r="E936">
        <v>1</v>
      </c>
      <c r="F936">
        <v>0</v>
      </c>
      <c r="G936">
        <v>0</v>
      </c>
      <c r="H936">
        <v>1</v>
      </c>
    </row>
    <row r="937" spans="1:8">
      <c r="A937" t="s">
        <v>316</v>
      </c>
      <c r="B937" s="15">
        <v>45385</v>
      </c>
      <c r="C937" s="15">
        <v>45292</v>
      </c>
      <c r="D937" s="15">
        <v>45383</v>
      </c>
      <c r="E937">
        <v>1</v>
      </c>
      <c r="F937">
        <v>0</v>
      </c>
      <c r="G937">
        <v>1</v>
      </c>
      <c r="H937">
        <v>2</v>
      </c>
    </row>
    <row r="938" spans="1:8">
      <c r="A938" t="s">
        <v>5636</v>
      </c>
      <c r="B938" s="15">
        <v>45385</v>
      </c>
      <c r="C938" s="15">
        <v>45292</v>
      </c>
      <c r="D938" s="15">
        <v>45383</v>
      </c>
      <c r="E938">
        <v>0</v>
      </c>
      <c r="F938">
        <v>0</v>
      </c>
      <c r="G938">
        <v>1</v>
      </c>
      <c r="H938">
        <v>1</v>
      </c>
    </row>
    <row r="939" spans="1:8">
      <c r="A939" t="s">
        <v>328</v>
      </c>
      <c r="B939" s="15">
        <v>45385</v>
      </c>
      <c r="C939" s="15">
        <v>45292</v>
      </c>
      <c r="D939" s="15">
        <v>45383</v>
      </c>
      <c r="E939">
        <v>1</v>
      </c>
      <c r="F939">
        <v>0</v>
      </c>
      <c r="G939">
        <v>0</v>
      </c>
      <c r="H939">
        <v>1</v>
      </c>
    </row>
    <row r="940" spans="1:8">
      <c r="A940" t="s">
        <v>5048</v>
      </c>
      <c r="B940" s="15">
        <v>45385</v>
      </c>
      <c r="C940" s="15">
        <v>45292</v>
      </c>
      <c r="D940" s="15">
        <v>45383</v>
      </c>
      <c r="E940">
        <v>0</v>
      </c>
      <c r="F940">
        <v>0</v>
      </c>
      <c r="G940">
        <v>1</v>
      </c>
      <c r="H940">
        <v>1</v>
      </c>
    </row>
    <row r="941" spans="1:8">
      <c r="A941" t="s">
        <v>3823</v>
      </c>
      <c r="B941" s="15">
        <v>45385</v>
      </c>
      <c r="C941" s="15">
        <v>45292</v>
      </c>
      <c r="D941" s="15">
        <v>45383</v>
      </c>
      <c r="E941">
        <v>0</v>
      </c>
      <c r="F941">
        <v>0</v>
      </c>
      <c r="G941">
        <v>1</v>
      </c>
      <c r="H941">
        <v>1</v>
      </c>
    </row>
    <row r="942" spans="1:8">
      <c r="A942" t="s">
        <v>6617</v>
      </c>
      <c r="B942" s="15">
        <v>45385</v>
      </c>
      <c r="C942" s="15">
        <v>45292</v>
      </c>
      <c r="D942" s="15">
        <v>45383</v>
      </c>
      <c r="E942">
        <v>1</v>
      </c>
      <c r="F942">
        <v>0</v>
      </c>
      <c r="G942">
        <v>0</v>
      </c>
      <c r="H942">
        <v>1</v>
      </c>
    </row>
    <row r="943" spans="1:8">
      <c r="A943" t="s">
        <v>326</v>
      </c>
      <c r="B943" s="15">
        <v>45385</v>
      </c>
      <c r="C943" s="15">
        <v>45292</v>
      </c>
      <c r="D943" s="15">
        <v>45383</v>
      </c>
      <c r="E943">
        <v>1</v>
      </c>
      <c r="F943">
        <v>0</v>
      </c>
      <c r="G943">
        <v>0</v>
      </c>
      <c r="H943">
        <v>1</v>
      </c>
    </row>
    <row r="944" spans="1:8">
      <c r="A944" t="s">
        <v>6618</v>
      </c>
      <c r="B944" s="15">
        <v>45385</v>
      </c>
      <c r="C944" s="15">
        <v>45292</v>
      </c>
      <c r="D944" s="15">
        <v>45383</v>
      </c>
      <c r="E944">
        <v>1</v>
      </c>
      <c r="F944">
        <v>0</v>
      </c>
      <c r="G944">
        <v>0</v>
      </c>
      <c r="H944">
        <v>1</v>
      </c>
    </row>
    <row r="945" spans="1:8">
      <c r="A945" t="s">
        <v>6619</v>
      </c>
      <c r="B945" s="15">
        <v>45385</v>
      </c>
      <c r="C945" s="15">
        <v>45292</v>
      </c>
      <c r="D945" s="15">
        <v>45383</v>
      </c>
      <c r="E945">
        <v>0</v>
      </c>
      <c r="F945">
        <v>0</v>
      </c>
      <c r="G945">
        <v>1</v>
      </c>
      <c r="H945">
        <v>1</v>
      </c>
    </row>
    <row r="946" spans="1:8">
      <c r="A946" t="s">
        <v>4266</v>
      </c>
      <c r="B946" s="15">
        <v>45385</v>
      </c>
      <c r="C946" s="15">
        <v>45292</v>
      </c>
      <c r="D946" s="15">
        <v>45383</v>
      </c>
      <c r="E946">
        <v>0</v>
      </c>
      <c r="F946">
        <v>1</v>
      </c>
      <c r="G946">
        <v>0</v>
      </c>
      <c r="H946">
        <v>1</v>
      </c>
    </row>
    <row r="947" spans="1:8">
      <c r="A947" t="s">
        <v>4712</v>
      </c>
      <c r="B947" s="15">
        <v>45385</v>
      </c>
      <c r="C947" s="15">
        <v>45292</v>
      </c>
      <c r="D947" s="15">
        <v>45383</v>
      </c>
      <c r="E947">
        <v>1</v>
      </c>
      <c r="F947">
        <v>0</v>
      </c>
      <c r="G947">
        <v>0</v>
      </c>
      <c r="H947">
        <v>1</v>
      </c>
    </row>
    <row r="948" spans="1:8">
      <c r="A948" t="s">
        <v>5562</v>
      </c>
      <c r="B948" s="15">
        <v>45385</v>
      </c>
      <c r="C948" s="15">
        <v>45292</v>
      </c>
      <c r="D948" s="15">
        <v>45383</v>
      </c>
      <c r="E948">
        <v>1</v>
      </c>
      <c r="F948">
        <v>0</v>
      </c>
      <c r="G948">
        <v>1</v>
      </c>
      <c r="H948">
        <v>2</v>
      </c>
    </row>
    <row r="949" spans="1:8">
      <c r="A949" t="s">
        <v>6620</v>
      </c>
      <c r="B949" s="15">
        <v>45385</v>
      </c>
      <c r="C949" s="15">
        <v>45292</v>
      </c>
      <c r="D949" s="15">
        <v>45383</v>
      </c>
      <c r="E949">
        <v>1</v>
      </c>
      <c r="F949">
        <v>0</v>
      </c>
      <c r="G949">
        <v>0</v>
      </c>
      <c r="H949">
        <v>1</v>
      </c>
    </row>
    <row r="950" spans="1:8">
      <c r="A950" t="s">
        <v>332</v>
      </c>
      <c r="B950" s="15">
        <v>45385</v>
      </c>
      <c r="C950" s="15">
        <v>45292</v>
      </c>
      <c r="D950" s="15">
        <v>45383</v>
      </c>
      <c r="E950">
        <v>0</v>
      </c>
      <c r="F950">
        <v>0</v>
      </c>
      <c r="G950">
        <v>1</v>
      </c>
      <c r="H950">
        <v>1</v>
      </c>
    </row>
    <row r="951" spans="1:8">
      <c r="A951" t="s">
        <v>345</v>
      </c>
      <c r="B951" s="15">
        <v>45385</v>
      </c>
      <c r="C951" s="15">
        <v>45292</v>
      </c>
      <c r="D951" s="15">
        <v>45383</v>
      </c>
      <c r="E951">
        <v>1</v>
      </c>
      <c r="F951">
        <v>0</v>
      </c>
      <c r="G951">
        <v>0</v>
      </c>
      <c r="H951">
        <v>1</v>
      </c>
    </row>
    <row r="952" spans="1:8">
      <c r="A952" t="s">
        <v>5040</v>
      </c>
      <c r="B952" s="15">
        <v>45385</v>
      </c>
      <c r="C952" s="15">
        <v>45292</v>
      </c>
      <c r="D952" s="15">
        <v>45383</v>
      </c>
      <c r="E952">
        <v>0</v>
      </c>
      <c r="F952">
        <v>0</v>
      </c>
      <c r="G952">
        <v>1</v>
      </c>
      <c r="H952">
        <v>1</v>
      </c>
    </row>
    <row r="953" spans="1:8">
      <c r="A953" t="s">
        <v>4956</v>
      </c>
      <c r="B953" s="15">
        <v>45385</v>
      </c>
      <c r="C953" s="15">
        <v>45292</v>
      </c>
      <c r="D953" s="15">
        <v>45383</v>
      </c>
      <c r="E953">
        <v>1</v>
      </c>
      <c r="F953">
        <v>0</v>
      </c>
      <c r="G953">
        <v>0</v>
      </c>
      <c r="H953">
        <v>1</v>
      </c>
    </row>
    <row r="954" spans="1:8">
      <c r="A954" t="s">
        <v>3756</v>
      </c>
      <c r="B954" s="15">
        <v>45385</v>
      </c>
      <c r="C954" s="15">
        <v>45292</v>
      </c>
      <c r="D954" s="15">
        <v>45383</v>
      </c>
      <c r="E954">
        <v>1</v>
      </c>
      <c r="F954">
        <v>0</v>
      </c>
      <c r="G954">
        <v>0</v>
      </c>
      <c r="H954">
        <v>1</v>
      </c>
    </row>
    <row r="955" spans="1:8">
      <c r="A955" t="s">
        <v>3663</v>
      </c>
      <c r="B955" s="15">
        <v>45385</v>
      </c>
      <c r="C955" s="15">
        <v>45292</v>
      </c>
      <c r="D955" s="15">
        <v>45383</v>
      </c>
      <c r="E955">
        <v>0</v>
      </c>
      <c r="F955">
        <v>0</v>
      </c>
      <c r="G955">
        <v>1</v>
      </c>
      <c r="H955">
        <v>1</v>
      </c>
    </row>
    <row r="956" spans="1:8">
      <c r="A956" t="s">
        <v>5904</v>
      </c>
      <c r="B956" s="15">
        <v>45385</v>
      </c>
      <c r="C956" s="15">
        <v>45292</v>
      </c>
      <c r="D956" s="15">
        <v>45383</v>
      </c>
      <c r="E956">
        <v>0</v>
      </c>
      <c r="F956">
        <v>0</v>
      </c>
      <c r="G956">
        <v>1</v>
      </c>
      <c r="H956">
        <v>1</v>
      </c>
    </row>
    <row r="957" spans="1:8">
      <c r="A957" t="s">
        <v>240</v>
      </c>
      <c r="B957" s="15">
        <v>45385</v>
      </c>
      <c r="C957" s="15">
        <v>45292</v>
      </c>
      <c r="D957" s="15">
        <v>45383</v>
      </c>
      <c r="E957">
        <v>1</v>
      </c>
      <c r="F957">
        <v>0</v>
      </c>
      <c r="G957">
        <v>0</v>
      </c>
      <c r="H957">
        <v>1</v>
      </c>
    </row>
    <row r="958" spans="1:8">
      <c r="A958" t="s">
        <v>344</v>
      </c>
      <c r="B958" s="15">
        <v>45385</v>
      </c>
      <c r="C958" s="15">
        <v>45292</v>
      </c>
      <c r="D958" s="15">
        <v>45383</v>
      </c>
      <c r="E958">
        <v>1</v>
      </c>
      <c r="F958">
        <v>0</v>
      </c>
      <c r="G958">
        <v>0</v>
      </c>
      <c r="H958">
        <v>1</v>
      </c>
    </row>
    <row r="959" spans="1:8">
      <c r="A959" t="s">
        <v>4560</v>
      </c>
      <c r="B959" s="15">
        <v>45385</v>
      </c>
      <c r="C959" s="15">
        <v>45292</v>
      </c>
      <c r="D959" s="15">
        <v>45383</v>
      </c>
      <c r="E959">
        <v>0</v>
      </c>
      <c r="F959">
        <v>1</v>
      </c>
      <c r="G959">
        <v>0</v>
      </c>
      <c r="H959">
        <v>1</v>
      </c>
    </row>
    <row r="960" spans="1:8">
      <c r="A960" t="s">
        <v>3848</v>
      </c>
      <c r="B960" s="15">
        <v>45385</v>
      </c>
      <c r="C960" s="15">
        <v>45292</v>
      </c>
      <c r="D960" s="15">
        <v>45383</v>
      </c>
      <c r="E960">
        <v>1</v>
      </c>
      <c r="F960">
        <v>0</v>
      </c>
      <c r="G960">
        <v>0</v>
      </c>
      <c r="H960">
        <v>1</v>
      </c>
    </row>
    <row r="961" spans="1:8">
      <c r="A961" t="s">
        <v>5931</v>
      </c>
      <c r="B961" s="15">
        <v>45385</v>
      </c>
      <c r="C961" s="15">
        <v>45292</v>
      </c>
      <c r="D961" s="15">
        <v>45383</v>
      </c>
      <c r="E961">
        <v>0</v>
      </c>
      <c r="F961">
        <v>0</v>
      </c>
      <c r="G961">
        <v>1</v>
      </c>
      <c r="H961">
        <v>1</v>
      </c>
    </row>
    <row r="962" spans="1:8">
      <c r="A962" t="s">
        <v>4654</v>
      </c>
      <c r="B962" s="15">
        <v>45385</v>
      </c>
      <c r="C962" s="15">
        <v>45292</v>
      </c>
      <c r="D962" s="15">
        <v>45383</v>
      </c>
      <c r="E962">
        <v>0</v>
      </c>
      <c r="F962">
        <v>0</v>
      </c>
      <c r="G962">
        <v>1</v>
      </c>
      <c r="H962">
        <v>1</v>
      </c>
    </row>
    <row r="963" spans="1:8">
      <c r="A963" t="s">
        <v>313</v>
      </c>
      <c r="B963" s="15">
        <v>45385</v>
      </c>
      <c r="C963" s="15">
        <v>45292</v>
      </c>
      <c r="D963" s="15">
        <v>45383</v>
      </c>
      <c r="E963">
        <v>1</v>
      </c>
      <c r="F963">
        <v>0</v>
      </c>
      <c r="G963">
        <v>0</v>
      </c>
      <c r="H963">
        <v>1</v>
      </c>
    </row>
    <row r="964" spans="1:8">
      <c r="A964" t="s">
        <v>5864</v>
      </c>
      <c r="B964" s="15">
        <v>45385</v>
      </c>
      <c r="C964" s="15">
        <v>45292</v>
      </c>
      <c r="D964" s="15">
        <v>45383</v>
      </c>
      <c r="E964">
        <v>1</v>
      </c>
      <c r="F964">
        <v>0</v>
      </c>
      <c r="G964">
        <v>0</v>
      </c>
      <c r="H964">
        <v>1</v>
      </c>
    </row>
    <row r="965" spans="1:8">
      <c r="A965" t="s">
        <v>4585</v>
      </c>
      <c r="B965" s="15">
        <v>45385</v>
      </c>
      <c r="C965" s="15">
        <v>45292</v>
      </c>
      <c r="D965" s="15">
        <v>45383</v>
      </c>
      <c r="E965">
        <v>0</v>
      </c>
      <c r="F965">
        <v>0</v>
      </c>
      <c r="G965">
        <v>1</v>
      </c>
      <c r="H965">
        <v>1</v>
      </c>
    </row>
    <row r="966" spans="1:8">
      <c r="A966" t="s">
        <v>176</v>
      </c>
      <c r="B966" s="15">
        <v>45385</v>
      </c>
      <c r="C966" s="15">
        <v>45292</v>
      </c>
      <c r="D966" s="15">
        <v>45383</v>
      </c>
      <c r="E966">
        <v>2</v>
      </c>
      <c r="F966">
        <v>0</v>
      </c>
      <c r="G966">
        <v>0</v>
      </c>
      <c r="H966">
        <v>2</v>
      </c>
    </row>
    <row r="967" spans="1:8">
      <c r="A967" t="s">
        <v>5044</v>
      </c>
      <c r="B967" s="15">
        <v>45385</v>
      </c>
      <c r="C967" s="15">
        <v>45292</v>
      </c>
      <c r="D967" s="15">
        <v>45383</v>
      </c>
      <c r="E967">
        <v>2</v>
      </c>
      <c r="F967">
        <v>0</v>
      </c>
      <c r="G967">
        <v>0</v>
      </c>
      <c r="H967">
        <v>2</v>
      </c>
    </row>
    <row r="968" spans="1:8">
      <c r="A968" t="s">
        <v>234</v>
      </c>
      <c r="B968" s="15">
        <v>45385</v>
      </c>
      <c r="C968" s="15">
        <v>45292</v>
      </c>
      <c r="D968" s="15">
        <v>45383</v>
      </c>
      <c r="E968">
        <v>0</v>
      </c>
      <c r="F968">
        <v>0</v>
      </c>
      <c r="G968">
        <v>1</v>
      </c>
      <c r="H968">
        <v>1</v>
      </c>
    </row>
    <row r="969" spans="1:8">
      <c r="A969" t="s">
        <v>6354</v>
      </c>
      <c r="B969" s="15">
        <v>45385</v>
      </c>
      <c r="C969" s="15">
        <v>45292</v>
      </c>
      <c r="D969" s="15">
        <v>45383</v>
      </c>
      <c r="E969">
        <v>0</v>
      </c>
      <c r="F969">
        <v>1</v>
      </c>
      <c r="G969">
        <v>0</v>
      </c>
      <c r="H969">
        <v>1</v>
      </c>
    </row>
    <row r="970" spans="1:8">
      <c r="A970" t="s">
        <v>4288</v>
      </c>
      <c r="B970" s="15">
        <v>45385</v>
      </c>
      <c r="C970" s="15">
        <v>45292</v>
      </c>
      <c r="D970" s="15">
        <v>45383</v>
      </c>
      <c r="E970">
        <v>1</v>
      </c>
      <c r="F970">
        <v>0</v>
      </c>
      <c r="G970">
        <v>0</v>
      </c>
      <c r="H970">
        <v>1</v>
      </c>
    </row>
    <row r="971" spans="1:8">
      <c r="A971" t="s">
        <v>4614</v>
      </c>
      <c r="B971" s="15">
        <v>45385</v>
      </c>
      <c r="C971" s="15">
        <v>45292</v>
      </c>
      <c r="D971" s="15">
        <v>45383</v>
      </c>
      <c r="E971">
        <v>0</v>
      </c>
      <c r="F971">
        <v>0</v>
      </c>
      <c r="G971">
        <v>1</v>
      </c>
      <c r="H971">
        <v>1</v>
      </c>
    </row>
    <row r="972" spans="1:8">
      <c r="A972" t="s">
        <v>3966</v>
      </c>
      <c r="B972" s="15">
        <v>45385</v>
      </c>
      <c r="C972" s="15">
        <v>45292</v>
      </c>
      <c r="D972" s="15">
        <v>45383</v>
      </c>
      <c r="E972">
        <v>1</v>
      </c>
      <c r="F972">
        <v>0</v>
      </c>
      <c r="G972">
        <v>0</v>
      </c>
      <c r="H972">
        <v>1</v>
      </c>
    </row>
    <row r="973" spans="1:8">
      <c r="A973" t="s">
        <v>5376</v>
      </c>
      <c r="B973" s="15">
        <v>45385</v>
      </c>
      <c r="C973" s="15">
        <v>45292</v>
      </c>
      <c r="D973" s="15">
        <v>45383</v>
      </c>
      <c r="E973">
        <v>1</v>
      </c>
      <c r="F973">
        <v>0</v>
      </c>
      <c r="G973">
        <v>0</v>
      </c>
      <c r="H973">
        <v>1</v>
      </c>
    </row>
    <row r="974" spans="1:8">
      <c r="A974" t="s">
        <v>6621</v>
      </c>
      <c r="B974" s="15">
        <v>45385</v>
      </c>
      <c r="C974" s="15">
        <v>45292</v>
      </c>
      <c r="D974" s="15">
        <v>45383</v>
      </c>
      <c r="E974">
        <v>1</v>
      </c>
      <c r="F974">
        <v>0</v>
      </c>
      <c r="G974">
        <v>0</v>
      </c>
      <c r="H974">
        <v>1</v>
      </c>
    </row>
    <row r="975" spans="1:8">
      <c r="A975" t="s">
        <v>6012</v>
      </c>
      <c r="B975" s="15">
        <v>45385</v>
      </c>
      <c r="C975" s="15">
        <v>45292</v>
      </c>
      <c r="D975" s="15">
        <v>45383</v>
      </c>
      <c r="E975">
        <v>0</v>
      </c>
      <c r="F975">
        <v>1</v>
      </c>
      <c r="G975">
        <v>0</v>
      </c>
      <c r="H975">
        <v>1</v>
      </c>
    </row>
    <row r="976" spans="1:8">
      <c r="A976" t="s">
        <v>6622</v>
      </c>
      <c r="B976" s="15">
        <v>45385</v>
      </c>
      <c r="C976" s="15">
        <v>45292</v>
      </c>
      <c r="D976" s="15">
        <v>45383</v>
      </c>
      <c r="E976">
        <v>1</v>
      </c>
      <c r="F976">
        <v>0</v>
      </c>
      <c r="G976">
        <v>0</v>
      </c>
      <c r="H976">
        <v>1</v>
      </c>
    </row>
    <row r="977" spans="1:8">
      <c r="A977" t="s">
        <v>6015</v>
      </c>
      <c r="B977" s="15">
        <v>45385</v>
      </c>
      <c r="C977" s="15">
        <v>45292</v>
      </c>
      <c r="D977" s="15">
        <v>45383</v>
      </c>
      <c r="E977">
        <v>1</v>
      </c>
      <c r="F977">
        <v>0</v>
      </c>
      <c r="G977">
        <v>0</v>
      </c>
      <c r="H977">
        <v>1</v>
      </c>
    </row>
    <row r="978" spans="1:8">
      <c r="A978" t="s">
        <v>340</v>
      </c>
      <c r="B978" s="15">
        <v>45385</v>
      </c>
      <c r="C978" s="15">
        <v>45292</v>
      </c>
      <c r="D978" s="15">
        <v>45383</v>
      </c>
      <c r="E978">
        <v>0</v>
      </c>
      <c r="F978">
        <v>0</v>
      </c>
      <c r="G978">
        <v>1</v>
      </c>
      <c r="H978">
        <v>1</v>
      </c>
    </row>
    <row r="979" spans="1:8">
      <c r="A979" t="s">
        <v>6623</v>
      </c>
      <c r="B979" s="15">
        <v>45385</v>
      </c>
      <c r="C979" s="15">
        <v>45292</v>
      </c>
      <c r="D979" s="15">
        <v>45383</v>
      </c>
      <c r="E979">
        <v>1</v>
      </c>
      <c r="F979">
        <v>0</v>
      </c>
      <c r="G979">
        <v>0</v>
      </c>
      <c r="H979">
        <v>1</v>
      </c>
    </row>
    <row r="980" spans="1:8">
      <c r="A980" t="s">
        <v>5031</v>
      </c>
      <c r="B980" s="15">
        <v>45385</v>
      </c>
      <c r="C980" s="15">
        <v>45292</v>
      </c>
      <c r="D980" s="15">
        <v>45383</v>
      </c>
      <c r="E980">
        <v>1</v>
      </c>
      <c r="F980">
        <v>0</v>
      </c>
      <c r="G980">
        <v>0</v>
      </c>
      <c r="H980">
        <v>1</v>
      </c>
    </row>
    <row r="981" spans="1:8">
      <c r="A981" t="s">
        <v>6624</v>
      </c>
      <c r="B981" s="15">
        <v>45385</v>
      </c>
      <c r="C981" s="15">
        <v>45292</v>
      </c>
      <c r="D981" s="15">
        <v>45383</v>
      </c>
      <c r="E981">
        <v>0</v>
      </c>
      <c r="F981">
        <v>1</v>
      </c>
      <c r="G981">
        <v>0</v>
      </c>
      <c r="H981">
        <v>1</v>
      </c>
    </row>
    <row r="982" spans="1:8">
      <c r="A982" t="s">
        <v>4609</v>
      </c>
      <c r="B982" s="15">
        <v>45385</v>
      </c>
      <c r="C982" s="15">
        <v>45292</v>
      </c>
      <c r="D982" s="15">
        <v>45383</v>
      </c>
      <c r="E982">
        <v>1</v>
      </c>
      <c r="F982">
        <v>0</v>
      </c>
      <c r="G982">
        <v>0</v>
      </c>
      <c r="H982">
        <v>1</v>
      </c>
    </row>
    <row r="983" spans="1:8">
      <c r="A983" t="s">
        <v>83</v>
      </c>
      <c r="B983" s="15">
        <v>45385</v>
      </c>
      <c r="C983" s="15">
        <v>45292</v>
      </c>
      <c r="D983" s="15">
        <v>45383</v>
      </c>
      <c r="E983">
        <v>1</v>
      </c>
      <c r="F983">
        <v>0</v>
      </c>
      <c r="G983">
        <v>0</v>
      </c>
      <c r="H983">
        <v>1</v>
      </c>
    </row>
    <row r="984" spans="1:8">
      <c r="A984" t="s">
        <v>6625</v>
      </c>
      <c r="B984" s="15">
        <v>45385</v>
      </c>
      <c r="C984" s="15">
        <v>45292</v>
      </c>
      <c r="D984" s="15">
        <v>45383</v>
      </c>
      <c r="E984">
        <v>1</v>
      </c>
      <c r="F984">
        <v>0</v>
      </c>
      <c r="G984">
        <v>0</v>
      </c>
      <c r="H984">
        <v>1</v>
      </c>
    </row>
    <row r="985" spans="1:8">
      <c r="A985" t="s">
        <v>301</v>
      </c>
      <c r="B985" s="15">
        <v>45385</v>
      </c>
      <c r="C985" s="15">
        <v>45292</v>
      </c>
      <c r="D985" s="15">
        <v>45383</v>
      </c>
      <c r="E985">
        <v>1</v>
      </c>
      <c r="F985">
        <v>0</v>
      </c>
      <c r="G985">
        <v>0</v>
      </c>
      <c r="H985">
        <v>1</v>
      </c>
    </row>
    <row r="986" spans="1:8">
      <c r="A986" t="s">
        <v>6626</v>
      </c>
      <c r="B986" s="15">
        <v>45385</v>
      </c>
      <c r="C986" s="15">
        <v>45292</v>
      </c>
      <c r="D986" s="15">
        <v>45383</v>
      </c>
      <c r="E986">
        <v>1</v>
      </c>
      <c r="F986">
        <v>0</v>
      </c>
      <c r="G986">
        <v>0</v>
      </c>
      <c r="H986">
        <v>1</v>
      </c>
    </row>
    <row r="987" spans="1:8">
      <c r="A987" t="s">
        <v>6627</v>
      </c>
      <c r="B987" s="15">
        <v>45385</v>
      </c>
      <c r="C987" s="15">
        <v>45292</v>
      </c>
      <c r="D987" s="15">
        <v>45383</v>
      </c>
      <c r="E987">
        <v>1</v>
      </c>
      <c r="F987">
        <v>0</v>
      </c>
      <c r="G987">
        <v>0</v>
      </c>
      <c r="H987">
        <v>1</v>
      </c>
    </row>
    <row r="988" spans="1:8">
      <c r="A988" t="s">
        <v>4112</v>
      </c>
      <c r="B988" s="15">
        <v>45385</v>
      </c>
      <c r="C988" s="15">
        <v>45292</v>
      </c>
      <c r="D988" s="15">
        <v>45383</v>
      </c>
      <c r="E988">
        <v>1</v>
      </c>
      <c r="F988">
        <v>0</v>
      </c>
      <c r="G988">
        <v>0</v>
      </c>
      <c r="H988">
        <v>1</v>
      </c>
    </row>
    <row r="989" spans="1:8">
      <c r="A989" t="s">
        <v>4703</v>
      </c>
      <c r="B989" s="15">
        <v>45385</v>
      </c>
      <c r="C989" s="15">
        <v>45292</v>
      </c>
      <c r="D989" s="15">
        <v>45383</v>
      </c>
      <c r="E989">
        <v>1</v>
      </c>
      <c r="F989">
        <v>0</v>
      </c>
      <c r="G989">
        <v>0</v>
      </c>
      <c r="H989">
        <v>1</v>
      </c>
    </row>
    <row r="990" spans="1:8">
      <c r="A990" t="s">
        <v>5526</v>
      </c>
      <c r="B990" s="15">
        <v>45385</v>
      </c>
      <c r="C990" s="15">
        <v>45292</v>
      </c>
      <c r="D990" s="15">
        <v>45383</v>
      </c>
      <c r="E990">
        <v>1</v>
      </c>
      <c r="F990">
        <v>0</v>
      </c>
      <c r="G990">
        <v>0</v>
      </c>
      <c r="H990">
        <v>1</v>
      </c>
    </row>
    <row r="991" spans="1:8">
      <c r="A991" t="s">
        <v>6087</v>
      </c>
      <c r="B991" s="15">
        <v>45385</v>
      </c>
      <c r="C991" s="15">
        <v>45292</v>
      </c>
      <c r="D991" s="15">
        <v>45383</v>
      </c>
      <c r="E991">
        <v>0</v>
      </c>
      <c r="F991">
        <v>0</v>
      </c>
      <c r="G991">
        <v>1</v>
      </c>
      <c r="H991">
        <v>1</v>
      </c>
    </row>
    <row r="992" spans="1:8">
      <c r="A992" t="s">
        <v>4605</v>
      </c>
      <c r="B992" s="15">
        <v>45385</v>
      </c>
      <c r="C992" s="15">
        <v>45292</v>
      </c>
      <c r="D992" s="15">
        <v>45383</v>
      </c>
      <c r="E992">
        <v>1</v>
      </c>
      <c r="F992">
        <v>0</v>
      </c>
      <c r="G992">
        <v>0</v>
      </c>
      <c r="H992">
        <v>1</v>
      </c>
    </row>
    <row r="993" spans="1:8">
      <c r="A993" t="s">
        <v>4210</v>
      </c>
      <c r="B993" s="15">
        <v>45385</v>
      </c>
      <c r="C993" s="15">
        <v>45292</v>
      </c>
      <c r="D993" s="15">
        <v>45383</v>
      </c>
      <c r="E993">
        <v>0</v>
      </c>
      <c r="F993">
        <v>1</v>
      </c>
      <c r="G993">
        <v>0</v>
      </c>
      <c r="H993">
        <v>1</v>
      </c>
    </row>
    <row r="994" spans="1:8">
      <c r="A994" t="s">
        <v>346</v>
      </c>
      <c r="B994" s="15">
        <v>45385</v>
      </c>
      <c r="C994" s="15">
        <v>45292</v>
      </c>
      <c r="D994" s="15">
        <v>45383</v>
      </c>
      <c r="E994">
        <v>0</v>
      </c>
      <c r="F994">
        <v>1</v>
      </c>
      <c r="G994">
        <v>0</v>
      </c>
      <c r="H994">
        <v>1</v>
      </c>
    </row>
    <row r="995" spans="1:8">
      <c r="A995" t="s">
        <v>5585</v>
      </c>
      <c r="B995" s="15">
        <v>45385</v>
      </c>
      <c r="C995" s="15">
        <v>45292</v>
      </c>
      <c r="D995" s="15">
        <v>45383</v>
      </c>
      <c r="E995">
        <v>0</v>
      </c>
      <c r="F995">
        <v>0</v>
      </c>
      <c r="G995">
        <v>1</v>
      </c>
      <c r="H995">
        <v>1</v>
      </c>
    </row>
    <row r="996" spans="1:8">
      <c r="A996" t="s">
        <v>3862</v>
      </c>
      <c r="B996" s="15">
        <v>45385</v>
      </c>
      <c r="C996" s="15">
        <v>45292</v>
      </c>
      <c r="D996" s="15">
        <v>45383</v>
      </c>
      <c r="E996">
        <v>1</v>
      </c>
      <c r="F996">
        <v>0</v>
      </c>
      <c r="G996">
        <v>0</v>
      </c>
      <c r="H996">
        <v>1</v>
      </c>
    </row>
    <row r="997" spans="1:8">
      <c r="A997" t="s">
        <v>4788</v>
      </c>
      <c r="B997" s="15">
        <v>45385</v>
      </c>
      <c r="C997" s="15">
        <v>45292</v>
      </c>
      <c r="D997" s="15">
        <v>45383</v>
      </c>
      <c r="E997">
        <v>0</v>
      </c>
      <c r="F997">
        <v>0</v>
      </c>
      <c r="G997">
        <v>1</v>
      </c>
      <c r="H997">
        <v>1</v>
      </c>
    </row>
    <row r="998" spans="1:8">
      <c r="A998" t="s">
        <v>168</v>
      </c>
      <c r="B998" s="15">
        <v>45385</v>
      </c>
      <c r="C998" s="15">
        <v>45292</v>
      </c>
      <c r="D998" s="15">
        <v>45383</v>
      </c>
      <c r="E998">
        <v>2</v>
      </c>
      <c r="F998">
        <v>0</v>
      </c>
      <c r="G998">
        <v>0</v>
      </c>
      <c r="H998">
        <v>2</v>
      </c>
    </row>
    <row r="999" spans="1:8">
      <c r="A999" t="s">
        <v>3780</v>
      </c>
      <c r="B999" s="15">
        <v>45385</v>
      </c>
      <c r="C999" s="15">
        <v>45292</v>
      </c>
      <c r="D999" s="15">
        <v>45383</v>
      </c>
      <c r="E999">
        <v>0</v>
      </c>
      <c r="F999">
        <v>0</v>
      </c>
      <c r="G999">
        <v>1</v>
      </c>
      <c r="H999">
        <v>1</v>
      </c>
    </row>
    <row r="1000" spans="1:8">
      <c r="A1000" t="s">
        <v>4713</v>
      </c>
      <c r="B1000" s="15">
        <v>45385</v>
      </c>
      <c r="C1000" s="15">
        <v>45292</v>
      </c>
      <c r="D1000" s="15">
        <v>45383</v>
      </c>
      <c r="E1000">
        <v>1</v>
      </c>
      <c r="F1000">
        <v>0</v>
      </c>
      <c r="G1000">
        <v>1</v>
      </c>
      <c r="H1000">
        <v>2</v>
      </c>
    </row>
    <row r="1001" spans="1:8">
      <c r="A1001" t="s">
        <v>6628</v>
      </c>
      <c r="B1001" s="15">
        <v>45385</v>
      </c>
      <c r="C1001" s="15">
        <v>45292</v>
      </c>
      <c r="D1001" s="15">
        <v>45383</v>
      </c>
      <c r="E1001">
        <v>1</v>
      </c>
      <c r="F1001">
        <v>0</v>
      </c>
      <c r="G1001">
        <v>0</v>
      </c>
      <c r="H1001">
        <v>1</v>
      </c>
    </row>
    <row r="1002" spans="1:8">
      <c r="A1002" t="s">
        <v>4010</v>
      </c>
      <c r="B1002" s="15">
        <v>45385</v>
      </c>
      <c r="C1002" s="15">
        <v>45292</v>
      </c>
      <c r="D1002" s="15">
        <v>45383</v>
      </c>
      <c r="E1002">
        <v>0</v>
      </c>
      <c r="F1002">
        <v>0</v>
      </c>
      <c r="G1002">
        <v>1</v>
      </c>
      <c r="H1002">
        <v>1</v>
      </c>
    </row>
    <row r="1003" spans="1:8">
      <c r="A1003" t="s">
        <v>5665</v>
      </c>
      <c r="B1003" s="15">
        <v>45385</v>
      </c>
      <c r="C1003" s="15">
        <v>45292</v>
      </c>
      <c r="D1003" s="15">
        <v>45383</v>
      </c>
      <c r="E1003">
        <v>1</v>
      </c>
      <c r="F1003">
        <v>0</v>
      </c>
      <c r="G1003">
        <v>0</v>
      </c>
      <c r="H1003">
        <v>1</v>
      </c>
    </row>
    <row r="1004" spans="1:8">
      <c r="A1004" t="s">
        <v>4231</v>
      </c>
      <c r="B1004" s="15">
        <v>45385</v>
      </c>
      <c r="C1004" s="15">
        <v>45292</v>
      </c>
      <c r="D1004" s="15">
        <v>45383</v>
      </c>
      <c r="E1004">
        <v>2</v>
      </c>
      <c r="F1004">
        <v>0</v>
      </c>
      <c r="G1004">
        <v>0</v>
      </c>
      <c r="H1004">
        <v>2</v>
      </c>
    </row>
    <row r="1005" spans="1:8">
      <c r="A1005" t="s">
        <v>173</v>
      </c>
      <c r="B1005" s="15">
        <v>45385</v>
      </c>
      <c r="C1005" s="15">
        <v>45292</v>
      </c>
      <c r="D1005" s="15">
        <v>45383</v>
      </c>
      <c r="E1005">
        <v>1</v>
      </c>
      <c r="F1005">
        <v>0</v>
      </c>
      <c r="G1005">
        <v>0</v>
      </c>
      <c r="H1005">
        <v>1</v>
      </c>
    </row>
    <row r="1006" spans="1:8">
      <c r="A1006" t="s">
        <v>4222</v>
      </c>
      <c r="B1006" s="15">
        <v>45386</v>
      </c>
      <c r="C1006" s="15">
        <v>45292</v>
      </c>
      <c r="D1006" s="15">
        <v>45383</v>
      </c>
      <c r="E1006">
        <v>1</v>
      </c>
      <c r="F1006">
        <v>0</v>
      </c>
      <c r="G1006">
        <v>0</v>
      </c>
      <c r="H1006">
        <v>1</v>
      </c>
    </row>
    <row r="1007" spans="1:8">
      <c r="A1007" t="s">
        <v>6629</v>
      </c>
      <c r="B1007" s="15">
        <v>45386</v>
      </c>
      <c r="C1007" s="15">
        <v>45292</v>
      </c>
      <c r="D1007" s="15">
        <v>45383</v>
      </c>
      <c r="E1007">
        <v>1</v>
      </c>
      <c r="F1007">
        <v>0</v>
      </c>
      <c r="G1007">
        <v>0</v>
      </c>
      <c r="H1007">
        <v>1</v>
      </c>
    </row>
    <row r="1008" spans="1:8">
      <c r="A1008" t="s">
        <v>3730</v>
      </c>
      <c r="B1008" s="15">
        <v>45386</v>
      </c>
      <c r="C1008" s="15">
        <v>45292</v>
      </c>
      <c r="D1008" s="15">
        <v>45383</v>
      </c>
      <c r="E1008">
        <v>0</v>
      </c>
      <c r="F1008">
        <v>1</v>
      </c>
      <c r="G1008">
        <v>0</v>
      </c>
      <c r="H1008">
        <v>1</v>
      </c>
    </row>
    <row r="1009" spans="1:8">
      <c r="A1009" t="s">
        <v>184</v>
      </c>
      <c r="B1009" s="15">
        <v>45386</v>
      </c>
      <c r="C1009" s="15">
        <v>45292</v>
      </c>
      <c r="D1009" s="15">
        <v>45383</v>
      </c>
      <c r="E1009">
        <v>1</v>
      </c>
      <c r="F1009">
        <v>0</v>
      </c>
      <c r="G1009">
        <v>0</v>
      </c>
      <c r="H1009">
        <v>1</v>
      </c>
    </row>
    <row r="1010" spans="1:8">
      <c r="A1010" t="s">
        <v>6630</v>
      </c>
      <c r="B1010" s="15">
        <v>45386</v>
      </c>
      <c r="C1010" s="15">
        <v>45292</v>
      </c>
      <c r="D1010" s="15">
        <v>45383</v>
      </c>
      <c r="E1010">
        <v>1</v>
      </c>
      <c r="F1010">
        <v>0</v>
      </c>
      <c r="G1010">
        <v>0</v>
      </c>
      <c r="H1010">
        <v>1</v>
      </c>
    </row>
    <row r="1011" spans="1:8">
      <c r="A1011" t="s">
        <v>348</v>
      </c>
      <c r="B1011" s="15">
        <v>45386</v>
      </c>
      <c r="C1011" s="15">
        <v>45292</v>
      </c>
      <c r="D1011" s="15">
        <v>45383</v>
      </c>
      <c r="E1011">
        <v>1</v>
      </c>
      <c r="F1011">
        <v>0</v>
      </c>
      <c r="G1011">
        <v>0</v>
      </c>
      <c r="H1011">
        <v>1</v>
      </c>
    </row>
    <row r="1012" spans="1:8">
      <c r="A1012" t="s">
        <v>216</v>
      </c>
      <c r="B1012" s="15">
        <v>45386</v>
      </c>
      <c r="C1012" s="15">
        <v>45292</v>
      </c>
      <c r="D1012" s="15">
        <v>45383</v>
      </c>
      <c r="E1012">
        <v>1</v>
      </c>
      <c r="F1012">
        <v>0</v>
      </c>
      <c r="G1012">
        <v>0</v>
      </c>
      <c r="H1012">
        <v>1</v>
      </c>
    </row>
    <row r="1013" spans="1:8">
      <c r="A1013" t="s">
        <v>6631</v>
      </c>
      <c r="B1013" s="15">
        <v>45386</v>
      </c>
      <c r="C1013" s="15">
        <v>45292</v>
      </c>
      <c r="D1013" s="15">
        <v>45383</v>
      </c>
      <c r="E1013">
        <v>1</v>
      </c>
      <c r="F1013">
        <v>0</v>
      </c>
      <c r="G1013">
        <v>0</v>
      </c>
      <c r="H1013">
        <v>1</v>
      </c>
    </row>
    <row r="1014" spans="1:8">
      <c r="A1014" t="s">
        <v>6632</v>
      </c>
      <c r="B1014" s="15">
        <v>45386</v>
      </c>
      <c r="C1014" s="15">
        <v>45292</v>
      </c>
      <c r="D1014" s="15">
        <v>45383</v>
      </c>
      <c r="E1014">
        <v>0</v>
      </c>
      <c r="F1014">
        <v>0</v>
      </c>
      <c r="G1014">
        <v>1</v>
      </c>
      <c r="H1014">
        <v>1</v>
      </c>
    </row>
    <row r="1015" spans="1:8">
      <c r="A1015" t="s">
        <v>4079</v>
      </c>
      <c r="B1015" s="15">
        <v>45386</v>
      </c>
      <c r="C1015" s="15">
        <v>45292</v>
      </c>
      <c r="D1015" s="15">
        <v>45383</v>
      </c>
      <c r="E1015">
        <v>1</v>
      </c>
      <c r="F1015">
        <v>0</v>
      </c>
      <c r="G1015">
        <v>0</v>
      </c>
      <c r="H1015">
        <v>1</v>
      </c>
    </row>
    <row r="1016" spans="1:8">
      <c r="A1016" t="s">
        <v>5426</v>
      </c>
      <c r="B1016" s="15">
        <v>45386</v>
      </c>
      <c r="C1016" s="15">
        <v>45292</v>
      </c>
      <c r="D1016" s="15">
        <v>45383</v>
      </c>
      <c r="E1016">
        <v>0</v>
      </c>
      <c r="F1016">
        <v>0</v>
      </c>
      <c r="G1016">
        <v>1</v>
      </c>
      <c r="H1016">
        <v>1</v>
      </c>
    </row>
    <row r="1017" spans="1:8">
      <c r="A1017" t="s">
        <v>6633</v>
      </c>
      <c r="B1017" s="15">
        <v>45386</v>
      </c>
      <c r="C1017" s="15">
        <v>45292</v>
      </c>
      <c r="D1017" s="15">
        <v>45383</v>
      </c>
      <c r="E1017">
        <v>0</v>
      </c>
      <c r="F1017">
        <v>0</v>
      </c>
      <c r="G1017">
        <v>1</v>
      </c>
      <c r="H1017">
        <v>1</v>
      </c>
    </row>
    <row r="1018" spans="1:8">
      <c r="A1018" t="s">
        <v>233</v>
      </c>
      <c r="B1018" s="15">
        <v>45386</v>
      </c>
      <c r="C1018" s="15">
        <v>45292</v>
      </c>
      <c r="D1018" s="15">
        <v>45383</v>
      </c>
      <c r="E1018">
        <v>0</v>
      </c>
      <c r="F1018">
        <v>0</v>
      </c>
      <c r="G1018">
        <v>1</v>
      </c>
      <c r="H1018">
        <v>1</v>
      </c>
    </row>
    <row r="1019" spans="1:8">
      <c r="A1019" t="s">
        <v>4023</v>
      </c>
      <c r="B1019" s="15">
        <v>45386</v>
      </c>
      <c r="C1019" s="15">
        <v>45292</v>
      </c>
      <c r="D1019" s="15">
        <v>45383</v>
      </c>
      <c r="E1019">
        <v>0</v>
      </c>
      <c r="F1019">
        <v>0</v>
      </c>
      <c r="G1019">
        <v>1</v>
      </c>
      <c r="H1019">
        <v>1</v>
      </c>
    </row>
    <row r="1020" spans="1:8">
      <c r="A1020" t="s">
        <v>5996</v>
      </c>
      <c r="B1020" s="15">
        <v>45386</v>
      </c>
      <c r="C1020" s="15">
        <v>45292</v>
      </c>
      <c r="D1020" s="15">
        <v>45383</v>
      </c>
      <c r="E1020">
        <v>1</v>
      </c>
      <c r="F1020">
        <v>0</v>
      </c>
      <c r="G1020">
        <v>0</v>
      </c>
      <c r="H1020">
        <v>1</v>
      </c>
    </row>
    <row r="1021" spans="1:8">
      <c r="A1021" t="s">
        <v>4137</v>
      </c>
      <c r="B1021" s="15">
        <v>45386</v>
      </c>
      <c r="C1021" s="15">
        <v>45292</v>
      </c>
      <c r="D1021" s="15">
        <v>45383</v>
      </c>
      <c r="E1021">
        <v>1</v>
      </c>
      <c r="F1021">
        <v>0</v>
      </c>
      <c r="G1021">
        <v>0</v>
      </c>
      <c r="H1021">
        <v>1</v>
      </c>
    </row>
    <row r="1022" spans="1:8">
      <c r="A1022" t="s">
        <v>6634</v>
      </c>
      <c r="B1022" s="15">
        <v>45386</v>
      </c>
      <c r="C1022" s="15">
        <v>45292</v>
      </c>
      <c r="D1022" s="15">
        <v>45383</v>
      </c>
      <c r="E1022">
        <v>0</v>
      </c>
      <c r="F1022">
        <v>0</v>
      </c>
      <c r="G1022">
        <v>1</v>
      </c>
      <c r="H1022">
        <v>1</v>
      </c>
    </row>
    <row r="1023" spans="1:8">
      <c r="A1023" t="s">
        <v>6635</v>
      </c>
      <c r="B1023" s="15">
        <v>45386</v>
      </c>
      <c r="C1023" s="15">
        <v>45292</v>
      </c>
      <c r="D1023" s="15">
        <v>45383</v>
      </c>
      <c r="E1023">
        <v>0</v>
      </c>
      <c r="F1023">
        <v>1</v>
      </c>
      <c r="G1023">
        <v>0</v>
      </c>
      <c r="H1023">
        <v>1</v>
      </c>
    </row>
    <row r="1024" spans="1:8">
      <c r="A1024" t="s">
        <v>6636</v>
      </c>
      <c r="B1024" s="15">
        <v>45386</v>
      </c>
      <c r="C1024" s="15">
        <v>45292</v>
      </c>
      <c r="D1024" s="15">
        <v>45383</v>
      </c>
      <c r="E1024">
        <v>1</v>
      </c>
      <c r="F1024">
        <v>0</v>
      </c>
      <c r="G1024">
        <v>0</v>
      </c>
      <c r="H1024">
        <v>1</v>
      </c>
    </row>
    <row r="1025" spans="1:8">
      <c r="A1025" t="s">
        <v>5359</v>
      </c>
      <c r="B1025" s="15">
        <v>45386</v>
      </c>
      <c r="C1025" s="15">
        <v>45292</v>
      </c>
      <c r="D1025" s="15">
        <v>45383</v>
      </c>
      <c r="E1025">
        <v>0</v>
      </c>
      <c r="F1025">
        <v>1</v>
      </c>
      <c r="G1025">
        <v>0</v>
      </c>
      <c r="H1025">
        <v>1</v>
      </c>
    </row>
    <row r="1026" spans="1:8">
      <c r="A1026" t="s">
        <v>5416</v>
      </c>
      <c r="B1026" s="15">
        <v>45386</v>
      </c>
      <c r="C1026" s="15">
        <v>45292</v>
      </c>
      <c r="D1026" s="15">
        <v>45383</v>
      </c>
      <c r="E1026">
        <v>0</v>
      </c>
      <c r="F1026">
        <v>0</v>
      </c>
      <c r="G1026">
        <v>1</v>
      </c>
      <c r="H1026">
        <v>1</v>
      </c>
    </row>
    <row r="1027" spans="1:8">
      <c r="A1027" t="s">
        <v>362</v>
      </c>
      <c r="B1027" s="15">
        <v>45386</v>
      </c>
      <c r="C1027" s="15">
        <v>45292</v>
      </c>
      <c r="D1027" s="15">
        <v>45383</v>
      </c>
      <c r="E1027">
        <v>0</v>
      </c>
      <c r="F1027">
        <v>0</v>
      </c>
      <c r="G1027">
        <v>1</v>
      </c>
      <c r="H1027">
        <v>1</v>
      </c>
    </row>
    <row r="1028" spans="1:8">
      <c r="A1028" t="s">
        <v>3705</v>
      </c>
      <c r="B1028" s="15">
        <v>45386</v>
      </c>
      <c r="C1028" s="15">
        <v>45292</v>
      </c>
      <c r="D1028" s="15">
        <v>45383</v>
      </c>
      <c r="E1028">
        <v>1</v>
      </c>
      <c r="F1028">
        <v>0</v>
      </c>
      <c r="G1028">
        <v>0</v>
      </c>
      <c r="H1028">
        <v>1</v>
      </c>
    </row>
    <row r="1029" spans="1:8">
      <c r="A1029" t="s">
        <v>5851</v>
      </c>
      <c r="B1029" s="15">
        <v>45386</v>
      </c>
      <c r="C1029" s="15">
        <v>45292</v>
      </c>
      <c r="D1029" s="15">
        <v>45383</v>
      </c>
      <c r="E1029">
        <v>0</v>
      </c>
      <c r="F1029">
        <v>0</v>
      </c>
      <c r="G1029">
        <v>1</v>
      </c>
      <c r="H1029">
        <v>1</v>
      </c>
    </row>
    <row r="1030" spans="1:8">
      <c r="A1030" t="s">
        <v>387</v>
      </c>
      <c r="B1030" s="15">
        <v>45386</v>
      </c>
      <c r="C1030" s="15">
        <v>45292</v>
      </c>
      <c r="D1030" s="15">
        <v>45383</v>
      </c>
      <c r="E1030">
        <v>0</v>
      </c>
      <c r="F1030">
        <v>1</v>
      </c>
      <c r="G1030">
        <v>0</v>
      </c>
      <c r="H1030">
        <v>1</v>
      </c>
    </row>
    <row r="1031" spans="1:8">
      <c r="A1031" t="s">
        <v>3769</v>
      </c>
      <c r="B1031" s="15">
        <v>45386</v>
      </c>
      <c r="C1031" s="15">
        <v>45292</v>
      </c>
      <c r="D1031" s="15">
        <v>45383</v>
      </c>
      <c r="E1031">
        <v>1</v>
      </c>
      <c r="F1031">
        <v>0</v>
      </c>
      <c r="G1031">
        <v>0</v>
      </c>
      <c r="H1031">
        <v>1</v>
      </c>
    </row>
    <row r="1032" spans="1:8">
      <c r="A1032" t="s">
        <v>6637</v>
      </c>
      <c r="B1032" s="15">
        <v>45386</v>
      </c>
      <c r="C1032" s="15">
        <v>45292</v>
      </c>
      <c r="D1032" s="15">
        <v>45383</v>
      </c>
      <c r="E1032">
        <v>0</v>
      </c>
      <c r="F1032">
        <v>0</v>
      </c>
      <c r="G1032">
        <v>1</v>
      </c>
      <c r="H1032">
        <v>1</v>
      </c>
    </row>
    <row r="1033" spans="1:8">
      <c r="A1033" t="s">
        <v>4859</v>
      </c>
      <c r="B1033" s="15">
        <v>45386</v>
      </c>
      <c r="C1033" s="15">
        <v>45292</v>
      </c>
      <c r="D1033" s="15">
        <v>45383</v>
      </c>
      <c r="E1033">
        <v>1</v>
      </c>
      <c r="F1033">
        <v>0</v>
      </c>
      <c r="G1033">
        <v>0</v>
      </c>
      <c r="H1033">
        <v>1</v>
      </c>
    </row>
    <row r="1034" spans="1:8">
      <c r="A1034" t="s">
        <v>5453</v>
      </c>
      <c r="B1034" s="15">
        <v>45386</v>
      </c>
      <c r="C1034" s="15">
        <v>45292</v>
      </c>
      <c r="D1034" s="15">
        <v>45383</v>
      </c>
      <c r="E1034">
        <v>1</v>
      </c>
      <c r="F1034">
        <v>0</v>
      </c>
      <c r="G1034">
        <v>0</v>
      </c>
      <c r="H1034">
        <v>1</v>
      </c>
    </row>
    <row r="1035" spans="1:8">
      <c r="A1035" t="s">
        <v>4429</v>
      </c>
      <c r="B1035" s="15">
        <v>45386</v>
      </c>
      <c r="C1035" s="15">
        <v>45292</v>
      </c>
      <c r="D1035" s="15">
        <v>45383</v>
      </c>
      <c r="E1035">
        <v>1</v>
      </c>
      <c r="F1035">
        <v>0</v>
      </c>
      <c r="G1035">
        <v>0</v>
      </c>
      <c r="H1035">
        <v>1</v>
      </c>
    </row>
    <row r="1036" spans="1:8">
      <c r="A1036" t="s">
        <v>5395</v>
      </c>
      <c r="B1036" s="15">
        <v>45386</v>
      </c>
      <c r="C1036" s="15">
        <v>45292</v>
      </c>
      <c r="D1036" s="15">
        <v>45383</v>
      </c>
      <c r="E1036">
        <v>1</v>
      </c>
      <c r="F1036">
        <v>0</v>
      </c>
      <c r="G1036">
        <v>0</v>
      </c>
      <c r="H1036">
        <v>1</v>
      </c>
    </row>
    <row r="1037" spans="1:8">
      <c r="A1037" t="s">
        <v>4060</v>
      </c>
      <c r="B1037" s="15">
        <v>45386</v>
      </c>
      <c r="C1037" s="15">
        <v>45292</v>
      </c>
      <c r="D1037" s="15">
        <v>45383</v>
      </c>
      <c r="E1037">
        <v>0</v>
      </c>
      <c r="F1037">
        <v>0</v>
      </c>
      <c r="G1037">
        <v>1</v>
      </c>
      <c r="H1037">
        <v>1</v>
      </c>
    </row>
    <row r="1038" spans="1:8">
      <c r="A1038" t="s">
        <v>173</v>
      </c>
      <c r="B1038" s="15">
        <v>45386</v>
      </c>
      <c r="C1038" s="15">
        <v>45292</v>
      </c>
      <c r="D1038" s="15">
        <v>45383</v>
      </c>
      <c r="E1038">
        <v>1</v>
      </c>
      <c r="F1038">
        <v>0</v>
      </c>
      <c r="G1038">
        <v>0</v>
      </c>
      <c r="H1038">
        <v>1</v>
      </c>
    </row>
    <row r="1039" spans="1:8">
      <c r="A1039" t="s">
        <v>3718</v>
      </c>
      <c r="B1039" s="15">
        <v>45386</v>
      </c>
      <c r="C1039" s="15">
        <v>45292</v>
      </c>
      <c r="D1039" s="15">
        <v>45383</v>
      </c>
      <c r="E1039">
        <v>0</v>
      </c>
      <c r="F1039">
        <v>1</v>
      </c>
      <c r="G1039">
        <v>0</v>
      </c>
      <c r="H1039">
        <v>1</v>
      </c>
    </row>
    <row r="1040" spans="1:8">
      <c r="A1040" t="s">
        <v>5313</v>
      </c>
      <c r="B1040" s="15">
        <v>45386</v>
      </c>
      <c r="C1040" s="15">
        <v>45292</v>
      </c>
      <c r="D1040" s="15">
        <v>45383</v>
      </c>
      <c r="E1040">
        <v>0</v>
      </c>
      <c r="F1040">
        <v>0</v>
      </c>
      <c r="G1040">
        <v>1</v>
      </c>
      <c r="H1040">
        <v>1</v>
      </c>
    </row>
    <row r="1041" spans="1:8">
      <c r="A1041" t="s">
        <v>3904</v>
      </c>
      <c r="B1041" s="15">
        <v>45386</v>
      </c>
      <c r="C1041" s="15">
        <v>45292</v>
      </c>
      <c r="D1041" s="15">
        <v>45383</v>
      </c>
      <c r="E1041">
        <v>1</v>
      </c>
      <c r="F1041">
        <v>0</v>
      </c>
      <c r="G1041">
        <v>0</v>
      </c>
      <c r="H1041">
        <v>1</v>
      </c>
    </row>
    <row r="1042" spans="1:8">
      <c r="A1042" t="s">
        <v>6338</v>
      </c>
      <c r="B1042" s="15">
        <v>45386</v>
      </c>
      <c r="C1042" s="15">
        <v>45292</v>
      </c>
      <c r="D1042" s="15">
        <v>45383</v>
      </c>
      <c r="E1042">
        <v>1</v>
      </c>
      <c r="F1042">
        <v>0</v>
      </c>
      <c r="G1042">
        <v>0</v>
      </c>
      <c r="H1042">
        <v>1</v>
      </c>
    </row>
    <row r="1043" spans="1:8">
      <c r="A1043" t="s">
        <v>4960</v>
      </c>
      <c r="B1043" s="15">
        <v>45386</v>
      </c>
      <c r="C1043" s="15">
        <v>45292</v>
      </c>
      <c r="D1043" s="15">
        <v>45383</v>
      </c>
      <c r="E1043">
        <v>2</v>
      </c>
      <c r="F1043">
        <v>0</v>
      </c>
      <c r="G1043">
        <v>0</v>
      </c>
      <c r="H1043">
        <v>2</v>
      </c>
    </row>
    <row r="1044" spans="1:8">
      <c r="A1044" t="s">
        <v>5283</v>
      </c>
      <c r="B1044" s="15">
        <v>45386</v>
      </c>
      <c r="C1044" s="15">
        <v>45292</v>
      </c>
      <c r="D1044" s="15">
        <v>45383</v>
      </c>
      <c r="E1044">
        <v>0</v>
      </c>
      <c r="F1044">
        <v>0</v>
      </c>
      <c r="G1044">
        <v>1</v>
      </c>
      <c r="H1044">
        <v>1</v>
      </c>
    </row>
    <row r="1045" spans="1:8">
      <c r="A1045" t="s">
        <v>236</v>
      </c>
      <c r="B1045" s="15">
        <v>45386</v>
      </c>
      <c r="C1045" s="15">
        <v>45292</v>
      </c>
      <c r="D1045" s="15">
        <v>45383</v>
      </c>
      <c r="E1045">
        <v>1</v>
      </c>
      <c r="F1045">
        <v>0</v>
      </c>
      <c r="G1045">
        <v>0</v>
      </c>
      <c r="H1045">
        <v>1</v>
      </c>
    </row>
    <row r="1046" spans="1:8">
      <c r="A1046" t="s">
        <v>6638</v>
      </c>
      <c r="B1046" s="15">
        <v>45386</v>
      </c>
      <c r="C1046" s="15">
        <v>45292</v>
      </c>
      <c r="D1046" s="15">
        <v>45383</v>
      </c>
      <c r="E1046">
        <v>0</v>
      </c>
      <c r="F1046">
        <v>0</v>
      </c>
      <c r="G1046">
        <v>1</v>
      </c>
      <c r="H1046">
        <v>1</v>
      </c>
    </row>
    <row r="1047" spans="1:8">
      <c r="A1047" t="s">
        <v>4870</v>
      </c>
      <c r="B1047" s="15">
        <v>45386</v>
      </c>
      <c r="C1047" s="15">
        <v>45292</v>
      </c>
      <c r="D1047" s="15">
        <v>45383</v>
      </c>
      <c r="E1047">
        <v>1</v>
      </c>
      <c r="F1047">
        <v>0</v>
      </c>
      <c r="G1047">
        <v>0</v>
      </c>
      <c r="H1047">
        <v>1</v>
      </c>
    </row>
    <row r="1048" spans="1:8">
      <c r="A1048" t="s">
        <v>473</v>
      </c>
      <c r="B1048" s="15">
        <v>45386</v>
      </c>
      <c r="C1048" s="15">
        <v>45292</v>
      </c>
      <c r="D1048" s="15">
        <v>45383</v>
      </c>
      <c r="E1048">
        <v>0</v>
      </c>
      <c r="F1048">
        <v>1</v>
      </c>
      <c r="G1048">
        <v>0</v>
      </c>
      <c r="H1048">
        <v>1</v>
      </c>
    </row>
    <row r="1049" spans="1:8">
      <c r="A1049" t="s">
        <v>6639</v>
      </c>
      <c r="B1049" s="15">
        <v>45386</v>
      </c>
      <c r="C1049" s="15">
        <v>45292</v>
      </c>
      <c r="D1049" s="15">
        <v>45383</v>
      </c>
      <c r="E1049">
        <v>1</v>
      </c>
      <c r="F1049">
        <v>0</v>
      </c>
      <c r="G1049">
        <v>0</v>
      </c>
      <c r="H1049">
        <v>1</v>
      </c>
    </row>
    <row r="1050" spans="1:8">
      <c r="A1050" t="s">
        <v>6071</v>
      </c>
      <c r="B1050" s="15">
        <v>45386</v>
      </c>
      <c r="C1050" s="15">
        <v>45292</v>
      </c>
      <c r="D1050" s="15">
        <v>45383</v>
      </c>
      <c r="E1050">
        <v>1</v>
      </c>
      <c r="F1050">
        <v>0</v>
      </c>
      <c r="G1050">
        <v>0</v>
      </c>
      <c r="H1050">
        <v>1</v>
      </c>
    </row>
    <row r="1051" spans="1:8">
      <c r="A1051" t="s">
        <v>6640</v>
      </c>
      <c r="B1051" s="15">
        <v>45386</v>
      </c>
      <c r="C1051" s="15">
        <v>45292</v>
      </c>
      <c r="D1051" s="15">
        <v>45383</v>
      </c>
      <c r="E1051">
        <v>1</v>
      </c>
      <c r="F1051">
        <v>0</v>
      </c>
      <c r="G1051">
        <v>0</v>
      </c>
      <c r="H1051">
        <v>1</v>
      </c>
    </row>
    <row r="1052" spans="1:8">
      <c r="A1052" t="s">
        <v>221</v>
      </c>
      <c r="B1052" s="15">
        <v>45386</v>
      </c>
      <c r="C1052" s="15">
        <v>45292</v>
      </c>
      <c r="D1052" s="15">
        <v>45383</v>
      </c>
      <c r="E1052">
        <v>0</v>
      </c>
      <c r="F1052">
        <v>0</v>
      </c>
      <c r="G1052">
        <v>1</v>
      </c>
      <c r="H1052">
        <v>1</v>
      </c>
    </row>
    <row r="1053" spans="1:8">
      <c r="A1053" t="s">
        <v>349</v>
      </c>
      <c r="B1053" s="15">
        <v>45386</v>
      </c>
      <c r="C1053" s="15">
        <v>45292</v>
      </c>
      <c r="D1053" s="15">
        <v>45383</v>
      </c>
      <c r="E1053">
        <v>0</v>
      </c>
      <c r="F1053">
        <v>1</v>
      </c>
      <c r="G1053">
        <v>0</v>
      </c>
      <c r="H1053">
        <v>1</v>
      </c>
    </row>
    <row r="1054" spans="1:8">
      <c r="A1054" t="s">
        <v>4193</v>
      </c>
      <c r="B1054" s="15">
        <v>45386</v>
      </c>
      <c r="C1054" s="15">
        <v>45292</v>
      </c>
      <c r="D1054" s="15">
        <v>45383</v>
      </c>
      <c r="E1054">
        <v>0</v>
      </c>
      <c r="F1054">
        <v>0</v>
      </c>
      <c r="G1054">
        <v>1</v>
      </c>
      <c r="H1054">
        <v>1</v>
      </c>
    </row>
    <row r="1055" spans="1:8">
      <c r="A1055" t="s">
        <v>3756</v>
      </c>
      <c r="B1055" s="15">
        <v>45386</v>
      </c>
      <c r="C1055" s="15">
        <v>45292</v>
      </c>
      <c r="D1055" s="15">
        <v>45383</v>
      </c>
      <c r="E1055">
        <v>1</v>
      </c>
      <c r="F1055">
        <v>0</v>
      </c>
      <c r="G1055">
        <v>1</v>
      </c>
      <c r="H1055">
        <v>2</v>
      </c>
    </row>
    <row r="1056" spans="1:8">
      <c r="A1056" t="s">
        <v>270</v>
      </c>
      <c r="B1056" s="15">
        <v>45386</v>
      </c>
      <c r="C1056" s="15">
        <v>45292</v>
      </c>
      <c r="D1056" s="15">
        <v>45383</v>
      </c>
      <c r="E1056">
        <v>1</v>
      </c>
      <c r="F1056">
        <v>0</v>
      </c>
      <c r="G1056">
        <v>2</v>
      </c>
      <c r="H1056">
        <v>3</v>
      </c>
    </row>
    <row r="1057" spans="1:8">
      <c r="A1057" t="s">
        <v>5670</v>
      </c>
      <c r="B1057" s="15">
        <v>45386</v>
      </c>
      <c r="C1057" s="15">
        <v>45292</v>
      </c>
      <c r="D1057" s="15">
        <v>45383</v>
      </c>
      <c r="E1057">
        <v>1</v>
      </c>
      <c r="F1057">
        <v>0</v>
      </c>
      <c r="G1057">
        <v>0</v>
      </c>
      <c r="H1057">
        <v>1</v>
      </c>
    </row>
    <row r="1058" spans="1:8">
      <c r="A1058" t="s">
        <v>3842</v>
      </c>
      <c r="B1058" s="15">
        <v>45386</v>
      </c>
      <c r="C1058" s="15">
        <v>45292</v>
      </c>
      <c r="D1058" s="15">
        <v>45383</v>
      </c>
      <c r="E1058">
        <v>1</v>
      </c>
      <c r="F1058">
        <v>0</v>
      </c>
      <c r="G1058">
        <v>0</v>
      </c>
      <c r="H1058">
        <v>1</v>
      </c>
    </row>
    <row r="1059" spans="1:8">
      <c r="A1059" t="s">
        <v>5217</v>
      </c>
      <c r="B1059" s="15">
        <v>45386</v>
      </c>
      <c r="C1059" s="15">
        <v>45292</v>
      </c>
      <c r="D1059" s="15">
        <v>45383</v>
      </c>
      <c r="E1059">
        <v>1</v>
      </c>
      <c r="F1059">
        <v>0</v>
      </c>
      <c r="G1059">
        <v>0</v>
      </c>
      <c r="H1059">
        <v>1</v>
      </c>
    </row>
    <row r="1060" spans="1:8">
      <c r="A1060" t="s">
        <v>6641</v>
      </c>
      <c r="B1060" s="15">
        <v>45386</v>
      </c>
      <c r="C1060" s="15">
        <v>45292</v>
      </c>
      <c r="D1060" s="15">
        <v>45383</v>
      </c>
      <c r="E1060">
        <v>1</v>
      </c>
      <c r="F1060">
        <v>0</v>
      </c>
      <c r="G1060">
        <v>0</v>
      </c>
      <c r="H1060">
        <v>1</v>
      </c>
    </row>
    <row r="1061" spans="1:8">
      <c r="A1061" t="s">
        <v>4924</v>
      </c>
      <c r="B1061" s="15">
        <v>45386</v>
      </c>
      <c r="C1061" s="15">
        <v>45292</v>
      </c>
      <c r="D1061" s="15">
        <v>45383</v>
      </c>
      <c r="E1061">
        <v>0</v>
      </c>
      <c r="F1061">
        <v>0</v>
      </c>
      <c r="G1061">
        <v>1</v>
      </c>
      <c r="H1061">
        <v>1</v>
      </c>
    </row>
    <row r="1062" spans="1:8">
      <c r="A1062" t="s">
        <v>4501</v>
      </c>
      <c r="B1062" s="15">
        <v>45386</v>
      </c>
      <c r="C1062" s="15">
        <v>45292</v>
      </c>
      <c r="D1062" s="15">
        <v>45383</v>
      </c>
      <c r="E1062">
        <v>0</v>
      </c>
      <c r="F1062">
        <v>0</v>
      </c>
      <c r="G1062">
        <v>1</v>
      </c>
      <c r="H1062">
        <v>1</v>
      </c>
    </row>
    <row r="1063" spans="1:8">
      <c r="A1063" t="s">
        <v>6111</v>
      </c>
      <c r="B1063" s="15">
        <v>45386</v>
      </c>
      <c r="C1063" s="15">
        <v>45292</v>
      </c>
      <c r="D1063" s="15">
        <v>45383</v>
      </c>
      <c r="E1063">
        <v>1</v>
      </c>
      <c r="F1063">
        <v>0</v>
      </c>
      <c r="G1063">
        <v>0</v>
      </c>
      <c r="H1063">
        <v>1</v>
      </c>
    </row>
    <row r="1064" spans="1:8">
      <c r="A1064" t="s">
        <v>4419</v>
      </c>
      <c r="B1064" s="15">
        <v>45386</v>
      </c>
      <c r="C1064" s="15">
        <v>45292</v>
      </c>
      <c r="D1064" s="15">
        <v>45383</v>
      </c>
      <c r="E1064">
        <v>1</v>
      </c>
      <c r="F1064">
        <v>0</v>
      </c>
      <c r="G1064">
        <v>0</v>
      </c>
      <c r="H1064">
        <v>1</v>
      </c>
    </row>
    <row r="1065" spans="1:8">
      <c r="A1065" t="s">
        <v>5915</v>
      </c>
      <c r="B1065" s="15">
        <v>45386</v>
      </c>
      <c r="C1065" s="15">
        <v>45292</v>
      </c>
      <c r="D1065" s="15">
        <v>45383</v>
      </c>
      <c r="E1065">
        <v>1</v>
      </c>
      <c r="F1065">
        <v>0</v>
      </c>
      <c r="G1065">
        <v>0</v>
      </c>
      <c r="H1065">
        <v>1</v>
      </c>
    </row>
    <row r="1066" spans="1:8">
      <c r="A1066" t="s">
        <v>3871</v>
      </c>
      <c r="B1066" s="15">
        <v>45386</v>
      </c>
      <c r="C1066" s="15">
        <v>45292</v>
      </c>
      <c r="D1066" s="15">
        <v>45383</v>
      </c>
      <c r="E1066">
        <v>1</v>
      </c>
      <c r="F1066">
        <v>0</v>
      </c>
      <c r="G1066">
        <v>0</v>
      </c>
      <c r="H1066">
        <v>1</v>
      </c>
    </row>
    <row r="1067" spans="1:8">
      <c r="A1067" t="s">
        <v>6642</v>
      </c>
      <c r="B1067" s="15">
        <v>45386</v>
      </c>
      <c r="C1067" s="15">
        <v>45292</v>
      </c>
      <c r="D1067" s="15">
        <v>45383</v>
      </c>
      <c r="E1067">
        <v>1</v>
      </c>
      <c r="F1067">
        <v>0</v>
      </c>
      <c r="G1067">
        <v>0</v>
      </c>
      <c r="H1067">
        <v>1</v>
      </c>
    </row>
    <row r="1068" spans="1:8">
      <c r="A1068" t="s">
        <v>6643</v>
      </c>
      <c r="B1068" s="15">
        <v>45386</v>
      </c>
      <c r="C1068" s="15">
        <v>45292</v>
      </c>
      <c r="D1068" s="15">
        <v>45383</v>
      </c>
      <c r="E1068">
        <v>0</v>
      </c>
      <c r="F1068">
        <v>0</v>
      </c>
      <c r="G1068">
        <v>1</v>
      </c>
      <c r="H1068">
        <v>1</v>
      </c>
    </row>
    <row r="1069" spans="1:8">
      <c r="A1069" t="s">
        <v>6022</v>
      </c>
      <c r="B1069" s="15">
        <v>45386</v>
      </c>
      <c r="C1069" s="15">
        <v>45292</v>
      </c>
      <c r="D1069" s="15">
        <v>45383</v>
      </c>
      <c r="E1069">
        <v>0</v>
      </c>
      <c r="F1069">
        <v>0</v>
      </c>
      <c r="G1069">
        <v>1</v>
      </c>
      <c r="H1069">
        <v>1</v>
      </c>
    </row>
    <row r="1070" spans="1:8">
      <c r="A1070" t="s">
        <v>201</v>
      </c>
      <c r="B1070" s="15">
        <v>45386</v>
      </c>
      <c r="C1070" s="15">
        <v>45292</v>
      </c>
      <c r="D1070" s="15">
        <v>45383</v>
      </c>
      <c r="E1070">
        <v>0</v>
      </c>
      <c r="F1070">
        <v>1</v>
      </c>
      <c r="G1070">
        <v>0</v>
      </c>
      <c r="H1070">
        <v>1</v>
      </c>
    </row>
    <row r="1071" spans="1:8">
      <c r="A1071" t="s">
        <v>6518</v>
      </c>
      <c r="B1071" s="15">
        <v>45386</v>
      </c>
      <c r="C1071" s="15">
        <v>45292</v>
      </c>
      <c r="D1071" s="15">
        <v>45383</v>
      </c>
      <c r="E1071">
        <v>0</v>
      </c>
      <c r="F1071">
        <v>0</v>
      </c>
      <c r="G1071">
        <v>1</v>
      </c>
      <c r="H1071">
        <v>1</v>
      </c>
    </row>
    <row r="1072" spans="1:8">
      <c r="A1072" t="s">
        <v>213</v>
      </c>
      <c r="B1072" s="15">
        <v>45386</v>
      </c>
      <c r="C1072" s="15">
        <v>45292</v>
      </c>
      <c r="D1072" s="15">
        <v>45383</v>
      </c>
      <c r="E1072">
        <v>1</v>
      </c>
      <c r="F1072">
        <v>0</v>
      </c>
      <c r="G1072">
        <v>0</v>
      </c>
      <c r="H1072">
        <v>1</v>
      </c>
    </row>
    <row r="1073" spans="1:8">
      <c r="A1073" t="s">
        <v>6644</v>
      </c>
      <c r="B1073" s="15">
        <v>45386</v>
      </c>
      <c r="C1073" s="15">
        <v>45292</v>
      </c>
      <c r="D1073" s="15">
        <v>45383</v>
      </c>
      <c r="E1073">
        <v>0</v>
      </c>
      <c r="F1073">
        <v>0</v>
      </c>
      <c r="G1073">
        <v>1</v>
      </c>
      <c r="H1073">
        <v>1</v>
      </c>
    </row>
    <row r="1074" spans="1:8">
      <c r="A1074" t="s">
        <v>3745</v>
      </c>
      <c r="B1074" s="15">
        <v>45386</v>
      </c>
      <c r="C1074" s="15">
        <v>45292</v>
      </c>
      <c r="D1074" s="15">
        <v>45383</v>
      </c>
      <c r="E1074">
        <v>1</v>
      </c>
      <c r="F1074">
        <v>0</v>
      </c>
      <c r="G1074">
        <v>0</v>
      </c>
      <c r="H1074">
        <v>1</v>
      </c>
    </row>
    <row r="1075" spans="1:8">
      <c r="A1075" t="s">
        <v>296</v>
      </c>
      <c r="B1075" s="15">
        <v>45386</v>
      </c>
      <c r="C1075" s="15">
        <v>45292</v>
      </c>
      <c r="D1075" s="15">
        <v>45383</v>
      </c>
      <c r="E1075">
        <v>1</v>
      </c>
      <c r="F1075">
        <v>0</v>
      </c>
      <c r="G1075">
        <v>0</v>
      </c>
      <c r="H1075">
        <v>1</v>
      </c>
    </row>
    <row r="1076" spans="1:8">
      <c r="A1076" t="s">
        <v>6645</v>
      </c>
      <c r="B1076" s="15">
        <v>45386</v>
      </c>
      <c r="C1076" s="15">
        <v>45292</v>
      </c>
      <c r="D1076" s="15">
        <v>45383</v>
      </c>
      <c r="E1076">
        <v>1</v>
      </c>
      <c r="F1076">
        <v>0</v>
      </c>
      <c r="G1076">
        <v>0</v>
      </c>
      <c r="H1076">
        <v>1</v>
      </c>
    </row>
    <row r="1077" spans="1:8">
      <c r="A1077" t="s">
        <v>185</v>
      </c>
      <c r="B1077" s="15">
        <v>45386</v>
      </c>
      <c r="C1077" s="15">
        <v>45292</v>
      </c>
      <c r="D1077" s="15">
        <v>45383</v>
      </c>
      <c r="E1077">
        <v>0</v>
      </c>
      <c r="F1077">
        <v>0</v>
      </c>
      <c r="G1077">
        <v>1</v>
      </c>
      <c r="H1077">
        <v>1</v>
      </c>
    </row>
    <row r="1078" spans="1:8">
      <c r="A1078" t="s">
        <v>5683</v>
      </c>
      <c r="B1078" s="15">
        <v>45386</v>
      </c>
      <c r="C1078" s="15">
        <v>45292</v>
      </c>
      <c r="D1078" s="15">
        <v>45383</v>
      </c>
      <c r="E1078">
        <v>1</v>
      </c>
      <c r="F1078">
        <v>0</v>
      </c>
      <c r="G1078">
        <v>0</v>
      </c>
      <c r="H1078">
        <v>1</v>
      </c>
    </row>
    <row r="1079" spans="1:8">
      <c r="A1079" t="s">
        <v>6128</v>
      </c>
      <c r="B1079" s="15">
        <v>45386</v>
      </c>
      <c r="C1079" s="15">
        <v>45292</v>
      </c>
      <c r="D1079" s="15">
        <v>45383</v>
      </c>
      <c r="E1079">
        <v>0</v>
      </c>
      <c r="F1079">
        <v>0</v>
      </c>
      <c r="G1079">
        <v>1</v>
      </c>
      <c r="H1079">
        <v>1</v>
      </c>
    </row>
    <row r="1080" spans="1:8">
      <c r="A1080" t="s">
        <v>5931</v>
      </c>
      <c r="B1080" s="15">
        <v>45386</v>
      </c>
      <c r="C1080" s="15">
        <v>45292</v>
      </c>
      <c r="D1080" s="15">
        <v>45383</v>
      </c>
      <c r="E1080">
        <v>0</v>
      </c>
      <c r="F1080">
        <v>0</v>
      </c>
      <c r="G1080">
        <v>1</v>
      </c>
      <c r="H1080">
        <v>1</v>
      </c>
    </row>
    <row r="1081" spans="1:8">
      <c r="A1081" t="s">
        <v>5044</v>
      </c>
      <c r="B1081" s="15">
        <v>45386</v>
      </c>
      <c r="C1081" s="15">
        <v>45292</v>
      </c>
      <c r="D1081" s="15">
        <v>45383</v>
      </c>
      <c r="E1081">
        <v>3</v>
      </c>
      <c r="F1081">
        <v>0</v>
      </c>
      <c r="G1081">
        <v>0</v>
      </c>
      <c r="H1081">
        <v>3</v>
      </c>
    </row>
    <row r="1082" spans="1:8">
      <c r="A1082" t="s">
        <v>6646</v>
      </c>
      <c r="B1082" s="15">
        <v>45386</v>
      </c>
      <c r="C1082" s="15">
        <v>45292</v>
      </c>
      <c r="D1082" s="15">
        <v>45383</v>
      </c>
      <c r="E1082">
        <v>0</v>
      </c>
      <c r="F1082">
        <v>0</v>
      </c>
      <c r="G1082">
        <v>1</v>
      </c>
      <c r="H1082">
        <v>1</v>
      </c>
    </row>
    <row r="1083" spans="1:8">
      <c r="A1083" t="s">
        <v>359</v>
      </c>
      <c r="B1083" s="15">
        <v>45386</v>
      </c>
      <c r="C1083" s="15">
        <v>45292</v>
      </c>
      <c r="D1083" s="15">
        <v>45383</v>
      </c>
      <c r="E1083">
        <v>1</v>
      </c>
      <c r="F1083">
        <v>0</v>
      </c>
      <c r="G1083">
        <v>0</v>
      </c>
      <c r="H1083">
        <v>1</v>
      </c>
    </row>
    <row r="1084" spans="1:8">
      <c r="A1084" t="s">
        <v>3881</v>
      </c>
      <c r="B1084" s="15">
        <v>45386</v>
      </c>
      <c r="C1084" s="15">
        <v>45292</v>
      </c>
      <c r="D1084" s="15">
        <v>45383</v>
      </c>
      <c r="E1084">
        <v>1</v>
      </c>
      <c r="F1084">
        <v>0</v>
      </c>
      <c r="G1084">
        <v>0</v>
      </c>
      <c r="H1084">
        <v>1</v>
      </c>
    </row>
    <row r="1085" spans="1:8">
      <c r="A1085" t="s">
        <v>4231</v>
      </c>
      <c r="B1085" s="15">
        <v>45386</v>
      </c>
      <c r="C1085" s="15">
        <v>45292</v>
      </c>
      <c r="D1085" s="15">
        <v>45383</v>
      </c>
      <c r="E1085">
        <v>1</v>
      </c>
      <c r="F1085">
        <v>0</v>
      </c>
      <c r="G1085">
        <v>0</v>
      </c>
      <c r="H1085">
        <v>1</v>
      </c>
    </row>
    <row r="1086" spans="1:8">
      <c r="A1086" t="s">
        <v>358</v>
      </c>
      <c r="B1086" s="15">
        <v>45386</v>
      </c>
      <c r="C1086" s="15">
        <v>45292</v>
      </c>
      <c r="D1086" s="15">
        <v>45383</v>
      </c>
      <c r="E1086">
        <v>0</v>
      </c>
      <c r="F1086">
        <v>0</v>
      </c>
      <c r="G1086">
        <v>1</v>
      </c>
      <c r="H1086">
        <v>1</v>
      </c>
    </row>
    <row r="1087" spans="1:8">
      <c r="A1087" t="s">
        <v>4746</v>
      </c>
      <c r="B1087" s="15">
        <v>45386</v>
      </c>
      <c r="C1087" s="15">
        <v>45292</v>
      </c>
      <c r="D1087" s="15">
        <v>45383</v>
      </c>
      <c r="E1087">
        <v>0</v>
      </c>
      <c r="F1087">
        <v>0</v>
      </c>
      <c r="G1087">
        <v>1</v>
      </c>
      <c r="H1087">
        <v>1</v>
      </c>
    </row>
    <row r="1088" spans="1:8">
      <c r="A1088" t="s">
        <v>355</v>
      </c>
      <c r="B1088" s="15">
        <v>45386</v>
      </c>
      <c r="C1088" s="15">
        <v>45292</v>
      </c>
      <c r="D1088" s="15">
        <v>45383</v>
      </c>
      <c r="E1088">
        <v>0</v>
      </c>
      <c r="F1088">
        <v>1</v>
      </c>
      <c r="G1088">
        <v>0</v>
      </c>
      <c r="H1088">
        <v>1</v>
      </c>
    </row>
    <row r="1089" spans="1:8">
      <c r="A1089" t="s">
        <v>4370</v>
      </c>
      <c r="B1089" s="15">
        <v>45386</v>
      </c>
      <c r="C1089" s="15">
        <v>45292</v>
      </c>
      <c r="D1089" s="15">
        <v>45383</v>
      </c>
      <c r="E1089">
        <v>1</v>
      </c>
      <c r="F1089">
        <v>0</v>
      </c>
      <c r="G1089">
        <v>0</v>
      </c>
      <c r="H1089">
        <v>1</v>
      </c>
    </row>
    <row r="1090" spans="1:8">
      <c r="A1090" t="s">
        <v>6647</v>
      </c>
      <c r="B1090" s="15">
        <v>45386</v>
      </c>
      <c r="C1090" s="15">
        <v>45292</v>
      </c>
      <c r="D1090" s="15">
        <v>45383</v>
      </c>
      <c r="E1090">
        <v>1</v>
      </c>
      <c r="F1090">
        <v>0</v>
      </c>
      <c r="G1090">
        <v>0</v>
      </c>
      <c r="H1090">
        <v>1</v>
      </c>
    </row>
    <row r="1091" spans="1:8">
      <c r="A1091" t="s">
        <v>6648</v>
      </c>
      <c r="B1091" s="15">
        <v>45386</v>
      </c>
      <c r="C1091" s="15">
        <v>45292</v>
      </c>
      <c r="D1091" s="15">
        <v>45383</v>
      </c>
      <c r="E1091">
        <v>1</v>
      </c>
      <c r="F1091">
        <v>0</v>
      </c>
      <c r="G1091">
        <v>0</v>
      </c>
      <c r="H1091">
        <v>1</v>
      </c>
    </row>
    <row r="1092" spans="1:8">
      <c r="A1092" t="s">
        <v>166</v>
      </c>
      <c r="B1092" s="15">
        <v>45386</v>
      </c>
      <c r="C1092" s="15">
        <v>45292</v>
      </c>
      <c r="D1092" s="15">
        <v>45383</v>
      </c>
      <c r="E1092">
        <v>0</v>
      </c>
      <c r="F1092">
        <v>0</v>
      </c>
      <c r="G1092">
        <v>1</v>
      </c>
      <c r="H1092">
        <v>1</v>
      </c>
    </row>
    <row r="1093" spans="1:8">
      <c r="A1093" t="s">
        <v>6649</v>
      </c>
      <c r="B1093" s="15">
        <v>45386</v>
      </c>
      <c r="C1093" s="15">
        <v>45292</v>
      </c>
      <c r="D1093" s="15">
        <v>45383</v>
      </c>
      <c r="E1093">
        <v>1</v>
      </c>
      <c r="F1093">
        <v>0</v>
      </c>
      <c r="G1093">
        <v>0</v>
      </c>
      <c r="H1093">
        <v>1</v>
      </c>
    </row>
    <row r="1094" spans="1:8">
      <c r="A1094" t="s">
        <v>5863</v>
      </c>
      <c r="B1094" s="15">
        <v>45386</v>
      </c>
      <c r="C1094" s="15">
        <v>45292</v>
      </c>
      <c r="D1094" s="15">
        <v>45383</v>
      </c>
      <c r="E1094">
        <v>1</v>
      </c>
      <c r="F1094">
        <v>0</v>
      </c>
      <c r="G1094">
        <v>0</v>
      </c>
      <c r="H1094">
        <v>1</v>
      </c>
    </row>
    <row r="1095" spans="1:8">
      <c r="A1095" t="s">
        <v>6650</v>
      </c>
      <c r="B1095" s="15">
        <v>45386</v>
      </c>
      <c r="C1095" s="15">
        <v>45292</v>
      </c>
      <c r="D1095" s="15">
        <v>45383</v>
      </c>
      <c r="E1095">
        <v>1</v>
      </c>
      <c r="F1095">
        <v>0</v>
      </c>
      <c r="G1095">
        <v>0</v>
      </c>
      <c r="H1095">
        <v>1</v>
      </c>
    </row>
    <row r="1096" spans="1:8">
      <c r="A1096" t="s">
        <v>6090</v>
      </c>
      <c r="B1096" s="15">
        <v>45386</v>
      </c>
      <c r="C1096" s="15">
        <v>45292</v>
      </c>
      <c r="D1096" s="15">
        <v>45383</v>
      </c>
      <c r="E1096">
        <v>0</v>
      </c>
      <c r="F1096">
        <v>1</v>
      </c>
      <c r="G1096">
        <v>0</v>
      </c>
      <c r="H1096">
        <v>1</v>
      </c>
    </row>
    <row r="1097" spans="1:8">
      <c r="A1097" t="s">
        <v>4433</v>
      </c>
      <c r="B1097" s="15">
        <v>45386</v>
      </c>
      <c r="C1097" s="15">
        <v>45292</v>
      </c>
      <c r="D1097" s="15">
        <v>45383</v>
      </c>
      <c r="E1097">
        <v>0</v>
      </c>
      <c r="F1097">
        <v>1</v>
      </c>
      <c r="G1097">
        <v>0</v>
      </c>
      <c r="H1097">
        <v>1</v>
      </c>
    </row>
    <row r="1098" spans="1:8">
      <c r="A1098" t="s">
        <v>347</v>
      </c>
      <c r="B1098" s="15">
        <v>45386</v>
      </c>
      <c r="C1098" s="15">
        <v>45292</v>
      </c>
      <c r="D1098" s="15">
        <v>45383</v>
      </c>
      <c r="E1098">
        <v>0</v>
      </c>
      <c r="F1098">
        <v>0</v>
      </c>
      <c r="G1098">
        <v>1</v>
      </c>
      <c r="H1098">
        <v>1</v>
      </c>
    </row>
    <row r="1099" spans="1:8">
      <c r="A1099" t="s">
        <v>363</v>
      </c>
      <c r="B1099" s="15">
        <v>45386</v>
      </c>
      <c r="C1099" s="15">
        <v>45292</v>
      </c>
      <c r="D1099" s="15">
        <v>45383</v>
      </c>
      <c r="E1099">
        <v>0</v>
      </c>
      <c r="F1099">
        <v>0</v>
      </c>
      <c r="G1099">
        <v>1</v>
      </c>
      <c r="H1099">
        <v>1</v>
      </c>
    </row>
    <row r="1100" spans="1:8">
      <c r="A1100" t="s">
        <v>4186</v>
      </c>
      <c r="B1100" s="15">
        <v>45386</v>
      </c>
      <c r="C1100" s="15">
        <v>45292</v>
      </c>
      <c r="D1100" s="15">
        <v>45383</v>
      </c>
      <c r="E1100">
        <v>0</v>
      </c>
      <c r="F1100">
        <v>1</v>
      </c>
      <c r="G1100">
        <v>0</v>
      </c>
      <c r="H1100">
        <v>1</v>
      </c>
    </row>
    <row r="1101" spans="1:8">
      <c r="A1101" t="s">
        <v>351</v>
      </c>
      <c r="B1101" s="15">
        <v>45386</v>
      </c>
      <c r="C1101" s="15">
        <v>45292</v>
      </c>
      <c r="D1101" s="15">
        <v>45383</v>
      </c>
      <c r="E1101">
        <v>1</v>
      </c>
      <c r="F1101">
        <v>0</v>
      </c>
      <c r="G1101">
        <v>0</v>
      </c>
      <c r="H1101">
        <v>1</v>
      </c>
    </row>
    <row r="1102" spans="1:8">
      <c r="A1102" t="s">
        <v>168</v>
      </c>
      <c r="B1102" s="15">
        <v>45386</v>
      </c>
      <c r="C1102" s="15">
        <v>45292</v>
      </c>
      <c r="D1102" s="15">
        <v>45383</v>
      </c>
      <c r="E1102">
        <v>1</v>
      </c>
      <c r="F1102">
        <v>0</v>
      </c>
      <c r="G1102">
        <v>1</v>
      </c>
      <c r="H1102">
        <v>2</v>
      </c>
    </row>
    <row r="1103" spans="1:8">
      <c r="A1103" t="s">
        <v>3915</v>
      </c>
      <c r="B1103" s="15">
        <v>45386</v>
      </c>
      <c r="C1103" s="15">
        <v>45292</v>
      </c>
      <c r="D1103" s="15">
        <v>45383</v>
      </c>
      <c r="E1103">
        <v>1</v>
      </c>
      <c r="F1103">
        <v>0</v>
      </c>
      <c r="G1103">
        <v>0</v>
      </c>
      <c r="H1103">
        <v>1</v>
      </c>
    </row>
    <row r="1104" spans="1:8">
      <c r="A1104" t="s">
        <v>175</v>
      </c>
      <c r="B1104" s="15">
        <v>45386</v>
      </c>
      <c r="C1104" s="15">
        <v>45292</v>
      </c>
      <c r="D1104" s="15">
        <v>45383</v>
      </c>
      <c r="E1104">
        <v>1</v>
      </c>
      <c r="F1104">
        <v>0</v>
      </c>
      <c r="G1104">
        <v>0</v>
      </c>
      <c r="H1104">
        <v>1</v>
      </c>
    </row>
    <row r="1105" spans="1:8">
      <c r="A1105" t="s">
        <v>24</v>
      </c>
      <c r="B1105" s="15">
        <v>45386</v>
      </c>
      <c r="C1105" s="15">
        <v>45292</v>
      </c>
      <c r="D1105" s="15">
        <v>45383</v>
      </c>
      <c r="E1105">
        <v>0</v>
      </c>
      <c r="F1105">
        <v>0</v>
      </c>
      <c r="G1105">
        <v>1</v>
      </c>
      <c r="H1105">
        <v>1</v>
      </c>
    </row>
    <row r="1106" spans="1:8">
      <c r="A1106" t="s">
        <v>3942</v>
      </c>
      <c r="B1106" s="15">
        <v>45386</v>
      </c>
      <c r="C1106" s="15">
        <v>45292</v>
      </c>
      <c r="D1106" s="15">
        <v>45383</v>
      </c>
      <c r="E1106">
        <v>0</v>
      </c>
      <c r="F1106">
        <v>0</v>
      </c>
      <c r="G1106">
        <v>1</v>
      </c>
      <c r="H1106">
        <v>1</v>
      </c>
    </row>
    <row r="1107" spans="1:8">
      <c r="A1107" t="s">
        <v>5933</v>
      </c>
      <c r="B1107" s="15">
        <v>45386</v>
      </c>
      <c r="C1107" s="15">
        <v>45292</v>
      </c>
      <c r="D1107" s="15">
        <v>45383</v>
      </c>
      <c r="E1107">
        <v>1</v>
      </c>
      <c r="F1107">
        <v>0</v>
      </c>
      <c r="G1107">
        <v>0</v>
      </c>
      <c r="H1107">
        <v>1</v>
      </c>
    </row>
    <row r="1108" spans="1:8">
      <c r="A1108" t="s">
        <v>6651</v>
      </c>
      <c r="B1108" s="15">
        <v>45386</v>
      </c>
      <c r="C1108" s="15">
        <v>45292</v>
      </c>
      <c r="D1108" s="15">
        <v>45383</v>
      </c>
      <c r="E1108">
        <v>1</v>
      </c>
      <c r="F1108">
        <v>0</v>
      </c>
      <c r="G1108">
        <v>0</v>
      </c>
      <c r="H1108">
        <v>1</v>
      </c>
    </row>
    <row r="1109" spans="1:8">
      <c r="A1109" t="s">
        <v>316</v>
      </c>
      <c r="B1109" s="15">
        <v>45386</v>
      </c>
      <c r="C1109" s="15">
        <v>45292</v>
      </c>
      <c r="D1109" s="15">
        <v>45383</v>
      </c>
      <c r="E1109">
        <v>1</v>
      </c>
      <c r="F1109">
        <v>0</v>
      </c>
      <c r="G1109">
        <v>1</v>
      </c>
      <c r="H1109">
        <v>2</v>
      </c>
    </row>
    <row r="1110" spans="1:8">
      <c r="A1110" t="s">
        <v>4612</v>
      </c>
      <c r="B1110" s="15">
        <v>45386</v>
      </c>
      <c r="C1110" s="15">
        <v>45292</v>
      </c>
      <c r="D1110" s="15">
        <v>45383</v>
      </c>
      <c r="E1110">
        <v>1</v>
      </c>
      <c r="F1110">
        <v>0</v>
      </c>
      <c r="G1110">
        <v>0</v>
      </c>
      <c r="H1110">
        <v>1</v>
      </c>
    </row>
    <row r="1111" spans="1:8">
      <c r="A1111" t="s">
        <v>6652</v>
      </c>
      <c r="B1111" s="15">
        <v>45386</v>
      </c>
      <c r="C1111" s="15">
        <v>45292</v>
      </c>
      <c r="D1111" s="15">
        <v>45383</v>
      </c>
      <c r="E1111">
        <v>1</v>
      </c>
      <c r="F1111">
        <v>0</v>
      </c>
      <c r="G1111">
        <v>0</v>
      </c>
      <c r="H1111">
        <v>1</v>
      </c>
    </row>
    <row r="1112" spans="1:8">
      <c r="A1112" t="s">
        <v>4088</v>
      </c>
      <c r="B1112" s="15">
        <v>45386</v>
      </c>
      <c r="C1112" s="15">
        <v>45292</v>
      </c>
      <c r="D1112" s="15">
        <v>45383</v>
      </c>
      <c r="E1112">
        <v>0</v>
      </c>
      <c r="F1112">
        <v>0</v>
      </c>
      <c r="G1112">
        <v>1</v>
      </c>
      <c r="H1112">
        <v>1</v>
      </c>
    </row>
    <row r="1113" spans="1:8">
      <c r="A1113" t="s">
        <v>6653</v>
      </c>
      <c r="B1113" s="15">
        <v>45386</v>
      </c>
      <c r="C1113" s="15">
        <v>45292</v>
      </c>
      <c r="D1113" s="15">
        <v>45383</v>
      </c>
      <c r="E1113">
        <v>0</v>
      </c>
      <c r="F1113">
        <v>1</v>
      </c>
      <c r="G1113">
        <v>0</v>
      </c>
      <c r="H1113">
        <v>1</v>
      </c>
    </row>
    <row r="1114" spans="1:8">
      <c r="A1114" t="s">
        <v>5224</v>
      </c>
      <c r="B1114" s="15">
        <v>45386</v>
      </c>
      <c r="C1114" s="15">
        <v>45292</v>
      </c>
      <c r="D1114" s="15">
        <v>45383</v>
      </c>
      <c r="E1114">
        <v>1</v>
      </c>
      <c r="F1114">
        <v>0</v>
      </c>
      <c r="G1114">
        <v>0</v>
      </c>
      <c r="H1114">
        <v>1</v>
      </c>
    </row>
    <row r="1115" spans="1:8">
      <c r="A1115" t="s">
        <v>4013</v>
      </c>
      <c r="B1115" s="15">
        <v>45386</v>
      </c>
      <c r="C1115" s="15">
        <v>45292</v>
      </c>
      <c r="D1115" s="15">
        <v>45383</v>
      </c>
      <c r="E1115">
        <v>1</v>
      </c>
      <c r="F1115">
        <v>0</v>
      </c>
      <c r="G1115">
        <v>0</v>
      </c>
      <c r="H1115">
        <v>1</v>
      </c>
    </row>
    <row r="1116" spans="1:8">
      <c r="A1116" t="s">
        <v>5562</v>
      </c>
      <c r="B1116" s="15">
        <v>45386</v>
      </c>
      <c r="C1116" s="15">
        <v>45292</v>
      </c>
      <c r="D1116" s="15">
        <v>45383</v>
      </c>
      <c r="E1116">
        <v>2</v>
      </c>
      <c r="F1116">
        <v>0</v>
      </c>
      <c r="G1116">
        <v>1</v>
      </c>
      <c r="H1116">
        <v>3</v>
      </c>
    </row>
    <row r="1117" spans="1:8">
      <c r="A1117" t="s">
        <v>4927</v>
      </c>
      <c r="B1117" s="15">
        <v>45386</v>
      </c>
      <c r="C1117" s="15">
        <v>45292</v>
      </c>
      <c r="D1117" s="15">
        <v>45383</v>
      </c>
      <c r="E1117">
        <v>0</v>
      </c>
      <c r="F1117">
        <v>0</v>
      </c>
      <c r="G1117">
        <v>1</v>
      </c>
      <c r="H1117">
        <v>1</v>
      </c>
    </row>
    <row r="1118" spans="1:8">
      <c r="A1118" t="s">
        <v>4904</v>
      </c>
      <c r="B1118" s="15">
        <v>45386</v>
      </c>
      <c r="C1118" s="15">
        <v>45292</v>
      </c>
      <c r="D1118" s="15">
        <v>45383</v>
      </c>
      <c r="E1118">
        <v>0</v>
      </c>
      <c r="F1118">
        <v>0</v>
      </c>
      <c r="G1118">
        <v>1</v>
      </c>
      <c r="H1118">
        <v>1</v>
      </c>
    </row>
    <row r="1119" spans="1:8">
      <c r="A1119" t="s">
        <v>6187</v>
      </c>
      <c r="B1119" s="15">
        <v>45386</v>
      </c>
      <c r="C1119" s="15">
        <v>45292</v>
      </c>
      <c r="D1119" s="15">
        <v>45383</v>
      </c>
      <c r="E1119">
        <v>1</v>
      </c>
      <c r="F1119">
        <v>0</v>
      </c>
      <c r="G1119">
        <v>0</v>
      </c>
      <c r="H1119">
        <v>1</v>
      </c>
    </row>
    <row r="1120" spans="1:8">
      <c r="A1120" t="s">
        <v>6565</v>
      </c>
      <c r="B1120" s="15">
        <v>45386</v>
      </c>
      <c r="C1120" s="15">
        <v>45292</v>
      </c>
      <c r="D1120" s="15">
        <v>45383</v>
      </c>
      <c r="E1120">
        <v>0</v>
      </c>
      <c r="F1120">
        <v>1</v>
      </c>
      <c r="G1120">
        <v>0</v>
      </c>
      <c r="H1120">
        <v>1</v>
      </c>
    </row>
    <row r="1121" spans="1:8">
      <c r="A1121" t="s">
        <v>3681</v>
      </c>
      <c r="B1121" s="15">
        <v>45386</v>
      </c>
      <c r="C1121" s="15">
        <v>45292</v>
      </c>
      <c r="D1121" s="15">
        <v>45383</v>
      </c>
      <c r="E1121">
        <v>0</v>
      </c>
      <c r="F1121">
        <v>0</v>
      </c>
      <c r="G1121">
        <v>1</v>
      </c>
      <c r="H1121">
        <v>1</v>
      </c>
    </row>
    <row r="1122" spans="1:8">
      <c r="A1122" t="s">
        <v>3884</v>
      </c>
      <c r="B1122" s="15">
        <v>45386</v>
      </c>
      <c r="C1122" s="15">
        <v>45292</v>
      </c>
      <c r="D1122" s="15">
        <v>45383</v>
      </c>
      <c r="E1122">
        <v>0</v>
      </c>
      <c r="F1122">
        <v>1</v>
      </c>
      <c r="G1122">
        <v>0</v>
      </c>
      <c r="H1122">
        <v>1</v>
      </c>
    </row>
    <row r="1123" spans="1:8">
      <c r="A1123" t="s">
        <v>5122</v>
      </c>
      <c r="B1123" s="15">
        <v>45386</v>
      </c>
      <c r="C1123" s="15">
        <v>45292</v>
      </c>
      <c r="D1123" s="15">
        <v>45383</v>
      </c>
      <c r="E1123">
        <v>0</v>
      </c>
      <c r="F1123">
        <v>0</v>
      </c>
      <c r="G1123">
        <v>1</v>
      </c>
      <c r="H1123">
        <v>1</v>
      </c>
    </row>
    <row r="1124" spans="1:8">
      <c r="A1124" t="s">
        <v>3752</v>
      </c>
      <c r="B1124" s="15">
        <v>45386</v>
      </c>
      <c r="C1124" s="15">
        <v>45292</v>
      </c>
      <c r="D1124" s="15">
        <v>45383</v>
      </c>
      <c r="E1124">
        <v>0</v>
      </c>
      <c r="F1124">
        <v>1</v>
      </c>
      <c r="G1124">
        <v>0</v>
      </c>
      <c r="H1124">
        <v>1</v>
      </c>
    </row>
    <row r="1125" spans="1:8">
      <c r="A1125" t="s">
        <v>6521</v>
      </c>
      <c r="B1125" s="15">
        <v>45386</v>
      </c>
      <c r="C1125" s="15">
        <v>45292</v>
      </c>
      <c r="D1125" s="15">
        <v>45383</v>
      </c>
      <c r="E1125">
        <v>1</v>
      </c>
      <c r="F1125">
        <v>0</v>
      </c>
      <c r="G1125">
        <v>0</v>
      </c>
      <c r="H1125">
        <v>1</v>
      </c>
    </row>
    <row r="1126" spans="1:8">
      <c r="A1126" t="s">
        <v>4621</v>
      </c>
      <c r="B1126" s="15">
        <v>45386</v>
      </c>
      <c r="C1126" s="15">
        <v>45292</v>
      </c>
      <c r="D1126" s="15">
        <v>45383</v>
      </c>
      <c r="E1126">
        <v>2</v>
      </c>
      <c r="F1126">
        <v>0</v>
      </c>
      <c r="G1126">
        <v>0</v>
      </c>
      <c r="H1126">
        <v>2</v>
      </c>
    </row>
    <row r="1127" spans="1:8">
      <c r="A1127" t="s">
        <v>4218</v>
      </c>
      <c r="B1127" s="15">
        <v>45386</v>
      </c>
      <c r="C1127" s="15">
        <v>45292</v>
      </c>
      <c r="D1127" s="15">
        <v>45383</v>
      </c>
      <c r="E1127">
        <v>1</v>
      </c>
      <c r="F1127">
        <v>0</v>
      </c>
      <c r="G1127">
        <v>0</v>
      </c>
      <c r="H1127">
        <v>1</v>
      </c>
    </row>
    <row r="1128" spans="1:8">
      <c r="A1128" t="s">
        <v>5106</v>
      </c>
      <c r="B1128" s="15">
        <v>45386</v>
      </c>
      <c r="C1128" s="15">
        <v>45292</v>
      </c>
      <c r="D1128" s="15">
        <v>45383</v>
      </c>
      <c r="E1128">
        <v>1</v>
      </c>
      <c r="F1128">
        <v>0</v>
      </c>
      <c r="G1128">
        <v>0</v>
      </c>
      <c r="H1128">
        <v>1</v>
      </c>
    </row>
    <row r="1129" spans="1:8">
      <c r="A1129" t="s">
        <v>353</v>
      </c>
      <c r="B1129" s="15">
        <v>45386</v>
      </c>
      <c r="C1129" s="15">
        <v>45292</v>
      </c>
      <c r="D1129" s="15">
        <v>45383</v>
      </c>
      <c r="E1129">
        <v>0</v>
      </c>
      <c r="F1129">
        <v>1</v>
      </c>
      <c r="G1129">
        <v>0</v>
      </c>
      <c r="H1129">
        <v>1</v>
      </c>
    </row>
    <row r="1130" spans="1:8">
      <c r="A1130" t="s">
        <v>269</v>
      </c>
      <c r="B1130" s="15">
        <v>45386</v>
      </c>
      <c r="C1130" s="15">
        <v>45292</v>
      </c>
      <c r="D1130" s="15">
        <v>45383</v>
      </c>
      <c r="E1130">
        <v>0</v>
      </c>
      <c r="F1130">
        <v>0</v>
      </c>
      <c r="G1130">
        <v>2</v>
      </c>
      <c r="H1130">
        <v>2</v>
      </c>
    </row>
    <row r="1131" spans="1:8">
      <c r="A1131" t="s">
        <v>360</v>
      </c>
      <c r="B1131" s="15">
        <v>45386</v>
      </c>
      <c r="C1131" s="15">
        <v>45292</v>
      </c>
      <c r="D1131" s="15">
        <v>45383</v>
      </c>
      <c r="E1131">
        <v>0</v>
      </c>
      <c r="F1131">
        <v>0</v>
      </c>
      <c r="G1131">
        <v>1</v>
      </c>
      <c r="H1131">
        <v>1</v>
      </c>
    </row>
    <row r="1132" spans="1:8">
      <c r="A1132" t="s">
        <v>5723</v>
      </c>
      <c r="B1132" s="15">
        <v>45386</v>
      </c>
      <c r="C1132" s="15">
        <v>45292</v>
      </c>
      <c r="D1132" s="15">
        <v>45383</v>
      </c>
      <c r="E1132">
        <v>0</v>
      </c>
      <c r="F1132">
        <v>0</v>
      </c>
      <c r="G1132">
        <v>1</v>
      </c>
      <c r="H1132">
        <v>1</v>
      </c>
    </row>
    <row r="1133" spans="1:8">
      <c r="A1133" t="s">
        <v>3804</v>
      </c>
      <c r="B1133" s="15">
        <v>45386</v>
      </c>
      <c r="C1133" s="15">
        <v>45292</v>
      </c>
      <c r="D1133" s="15">
        <v>45383</v>
      </c>
      <c r="E1133">
        <v>0</v>
      </c>
      <c r="F1133">
        <v>0</v>
      </c>
      <c r="G1133">
        <v>1</v>
      </c>
      <c r="H1133">
        <v>1</v>
      </c>
    </row>
    <row r="1134" spans="1:8">
      <c r="A1134" t="s">
        <v>5846</v>
      </c>
      <c r="B1134" s="15">
        <v>45386</v>
      </c>
      <c r="C1134" s="15">
        <v>45292</v>
      </c>
      <c r="D1134" s="15">
        <v>45383</v>
      </c>
      <c r="E1134">
        <v>1</v>
      </c>
      <c r="F1134">
        <v>0</v>
      </c>
      <c r="G1134">
        <v>0</v>
      </c>
      <c r="H1134">
        <v>1</v>
      </c>
    </row>
    <row r="1135" spans="1:8">
      <c r="A1135" t="s">
        <v>5328</v>
      </c>
      <c r="B1135" s="15">
        <v>45386</v>
      </c>
      <c r="C1135" s="15">
        <v>45292</v>
      </c>
      <c r="D1135" s="15">
        <v>45383</v>
      </c>
      <c r="E1135">
        <v>1</v>
      </c>
      <c r="F1135">
        <v>0</v>
      </c>
      <c r="G1135">
        <v>0</v>
      </c>
      <c r="H1135">
        <v>1</v>
      </c>
    </row>
    <row r="1136" spans="1:8">
      <c r="A1136" t="s">
        <v>5095</v>
      </c>
      <c r="B1136" s="15">
        <v>45386</v>
      </c>
      <c r="C1136" s="15">
        <v>45292</v>
      </c>
      <c r="D1136" s="15">
        <v>45383</v>
      </c>
      <c r="E1136">
        <v>0</v>
      </c>
      <c r="F1136">
        <v>1</v>
      </c>
      <c r="G1136">
        <v>0</v>
      </c>
      <c r="H1136">
        <v>1</v>
      </c>
    </row>
    <row r="1137" spans="1:8">
      <c r="A1137" t="s">
        <v>3792</v>
      </c>
      <c r="B1137" s="15">
        <v>45386</v>
      </c>
      <c r="C1137" s="15">
        <v>45292</v>
      </c>
      <c r="D1137" s="15">
        <v>45383</v>
      </c>
      <c r="E1137">
        <v>1</v>
      </c>
      <c r="F1137">
        <v>0</v>
      </c>
      <c r="G1137">
        <v>0</v>
      </c>
      <c r="H1137">
        <v>1</v>
      </c>
    </row>
    <row r="1138" spans="1:8">
      <c r="A1138" t="s">
        <v>5306</v>
      </c>
      <c r="B1138" s="15">
        <v>45386</v>
      </c>
      <c r="C1138" s="15">
        <v>45292</v>
      </c>
      <c r="D1138" s="15">
        <v>45383</v>
      </c>
      <c r="E1138">
        <v>1</v>
      </c>
      <c r="F1138">
        <v>0</v>
      </c>
      <c r="G1138">
        <v>0</v>
      </c>
      <c r="H1138">
        <v>1</v>
      </c>
    </row>
    <row r="1139" spans="1:8">
      <c r="A1139" t="s">
        <v>3961</v>
      </c>
      <c r="B1139" s="15">
        <v>45386</v>
      </c>
      <c r="C1139" s="15">
        <v>45292</v>
      </c>
      <c r="D1139" s="15">
        <v>45383</v>
      </c>
      <c r="E1139">
        <v>0</v>
      </c>
      <c r="F1139">
        <v>0</v>
      </c>
      <c r="G1139">
        <v>1</v>
      </c>
      <c r="H1139">
        <v>1</v>
      </c>
    </row>
    <row r="1140" spans="1:8">
      <c r="A1140" t="s">
        <v>4276</v>
      </c>
      <c r="B1140" s="15">
        <v>45386</v>
      </c>
      <c r="C1140" s="15">
        <v>45292</v>
      </c>
      <c r="D1140" s="15">
        <v>45383</v>
      </c>
      <c r="E1140">
        <v>1</v>
      </c>
      <c r="F1140">
        <v>0</v>
      </c>
      <c r="G1140">
        <v>0</v>
      </c>
      <c r="H1140">
        <v>1</v>
      </c>
    </row>
    <row r="1141" spans="1:8">
      <c r="A1141" t="s">
        <v>6002</v>
      </c>
      <c r="B1141" s="15">
        <v>45386</v>
      </c>
      <c r="C1141" s="15">
        <v>45292</v>
      </c>
      <c r="D1141" s="15">
        <v>45383</v>
      </c>
      <c r="E1141">
        <v>0</v>
      </c>
      <c r="F1141">
        <v>0</v>
      </c>
      <c r="G1141">
        <v>1</v>
      </c>
      <c r="H1141">
        <v>1</v>
      </c>
    </row>
    <row r="1142" spans="1:8">
      <c r="A1142" t="s">
        <v>4303</v>
      </c>
      <c r="B1142" s="15">
        <v>45386</v>
      </c>
      <c r="C1142" s="15">
        <v>45292</v>
      </c>
      <c r="D1142" s="15">
        <v>45383</v>
      </c>
      <c r="E1142">
        <v>0</v>
      </c>
      <c r="F1142">
        <v>0</v>
      </c>
      <c r="G1142">
        <v>1</v>
      </c>
      <c r="H1142">
        <v>1</v>
      </c>
    </row>
    <row r="1143" spans="1:8">
      <c r="A1143" t="s">
        <v>350</v>
      </c>
      <c r="B1143" s="15">
        <v>45386</v>
      </c>
      <c r="C1143" s="15">
        <v>45292</v>
      </c>
      <c r="D1143" s="15">
        <v>45383</v>
      </c>
      <c r="E1143">
        <v>1</v>
      </c>
      <c r="F1143">
        <v>0</v>
      </c>
      <c r="G1143">
        <v>0</v>
      </c>
      <c r="H1143">
        <v>1</v>
      </c>
    </row>
    <row r="1144" spans="1:8">
      <c r="A1144" t="s">
        <v>357</v>
      </c>
      <c r="B1144" s="15">
        <v>45386</v>
      </c>
      <c r="C1144" s="15">
        <v>45292</v>
      </c>
      <c r="D1144" s="15">
        <v>45383</v>
      </c>
      <c r="E1144">
        <v>0</v>
      </c>
      <c r="F1144">
        <v>0</v>
      </c>
      <c r="G1144">
        <v>1</v>
      </c>
      <c r="H1144">
        <v>1</v>
      </c>
    </row>
    <row r="1145" spans="1:8">
      <c r="A1145" t="s">
        <v>6359</v>
      </c>
      <c r="B1145" s="15">
        <v>45386</v>
      </c>
      <c r="C1145" s="15">
        <v>45292</v>
      </c>
      <c r="D1145" s="15">
        <v>45383</v>
      </c>
      <c r="E1145">
        <v>0</v>
      </c>
      <c r="F1145">
        <v>0</v>
      </c>
      <c r="G1145">
        <v>1</v>
      </c>
      <c r="H1145">
        <v>1</v>
      </c>
    </row>
    <row r="1146" spans="1:8">
      <c r="A1146" t="s">
        <v>4075</v>
      </c>
      <c r="B1146" s="15">
        <v>45386</v>
      </c>
      <c r="C1146" s="15">
        <v>45292</v>
      </c>
      <c r="D1146" s="15">
        <v>45383</v>
      </c>
      <c r="E1146">
        <v>0</v>
      </c>
      <c r="F1146">
        <v>0</v>
      </c>
      <c r="G1146">
        <v>1</v>
      </c>
      <c r="H1146">
        <v>1</v>
      </c>
    </row>
    <row r="1147" spans="1:8">
      <c r="A1147" t="s">
        <v>4464</v>
      </c>
      <c r="B1147" s="15">
        <v>45386</v>
      </c>
      <c r="C1147" s="15">
        <v>45292</v>
      </c>
      <c r="D1147" s="15">
        <v>45383</v>
      </c>
      <c r="E1147">
        <v>0</v>
      </c>
      <c r="F1147">
        <v>0</v>
      </c>
      <c r="G1147">
        <v>1</v>
      </c>
      <c r="H1147">
        <v>1</v>
      </c>
    </row>
    <row r="1148" spans="1:8">
      <c r="A1148" t="s">
        <v>6336</v>
      </c>
      <c r="B1148" s="15">
        <v>45386</v>
      </c>
      <c r="C1148" s="15">
        <v>45292</v>
      </c>
      <c r="D1148" s="15">
        <v>45383</v>
      </c>
      <c r="E1148">
        <v>0</v>
      </c>
      <c r="F1148">
        <v>1</v>
      </c>
      <c r="G1148">
        <v>0</v>
      </c>
      <c r="H1148">
        <v>1</v>
      </c>
    </row>
    <row r="1149" spans="1:8">
      <c r="A1149" t="s">
        <v>4395</v>
      </c>
      <c r="B1149" s="15">
        <v>45386</v>
      </c>
      <c r="C1149" s="15">
        <v>45292</v>
      </c>
      <c r="D1149" s="15">
        <v>45383</v>
      </c>
      <c r="E1149">
        <v>0</v>
      </c>
      <c r="F1149">
        <v>0</v>
      </c>
      <c r="G1149">
        <v>1</v>
      </c>
      <c r="H1149">
        <v>1</v>
      </c>
    </row>
    <row r="1150" spans="1:8">
      <c r="A1150" t="s">
        <v>361</v>
      </c>
      <c r="B1150" s="15">
        <v>45386</v>
      </c>
      <c r="C1150" s="15">
        <v>45292</v>
      </c>
      <c r="D1150" s="15">
        <v>45383</v>
      </c>
      <c r="E1150">
        <v>2</v>
      </c>
      <c r="F1150">
        <v>0</v>
      </c>
      <c r="G1150">
        <v>0</v>
      </c>
      <c r="H1150">
        <v>2</v>
      </c>
    </row>
    <row r="1151" spans="1:8">
      <c r="A1151" t="s">
        <v>4885</v>
      </c>
      <c r="B1151" s="15">
        <v>45386</v>
      </c>
      <c r="C1151" s="15">
        <v>45292</v>
      </c>
      <c r="D1151" s="15">
        <v>45383</v>
      </c>
      <c r="E1151">
        <v>0</v>
      </c>
      <c r="F1151">
        <v>0</v>
      </c>
      <c r="G1151">
        <v>1</v>
      </c>
      <c r="H1151">
        <v>1</v>
      </c>
    </row>
    <row r="1152" spans="1:8">
      <c r="A1152" t="s">
        <v>4143</v>
      </c>
      <c r="B1152" s="15">
        <v>45386</v>
      </c>
      <c r="C1152" s="15">
        <v>45292</v>
      </c>
      <c r="D1152" s="15">
        <v>45383</v>
      </c>
      <c r="E1152">
        <v>0</v>
      </c>
      <c r="F1152">
        <v>0</v>
      </c>
      <c r="G1152">
        <v>1</v>
      </c>
      <c r="H1152">
        <v>1</v>
      </c>
    </row>
    <row r="1153" spans="1:8">
      <c r="A1153" t="s">
        <v>6654</v>
      </c>
      <c r="B1153" s="15">
        <v>45386</v>
      </c>
      <c r="C1153" s="15">
        <v>45292</v>
      </c>
      <c r="D1153" s="15">
        <v>45383</v>
      </c>
      <c r="E1153">
        <v>0</v>
      </c>
      <c r="F1153">
        <v>0</v>
      </c>
      <c r="G1153">
        <v>1</v>
      </c>
      <c r="H1153">
        <v>1</v>
      </c>
    </row>
    <row r="1154" spans="1:8">
      <c r="A1154" t="s">
        <v>189</v>
      </c>
      <c r="B1154" s="15">
        <v>45386</v>
      </c>
      <c r="C1154" s="15">
        <v>45292</v>
      </c>
      <c r="D1154" s="15">
        <v>45383</v>
      </c>
      <c r="E1154">
        <v>1</v>
      </c>
      <c r="F1154">
        <v>0</v>
      </c>
      <c r="G1154">
        <v>0</v>
      </c>
      <c r="H1154">
        <v>1</v>
      </c>
    </row>
    <row r="1155" spans="1:8">
      <c r="A1155" t="s">
        <v>260</v>
      </c>
      <c r="B1155" s="15">
        <v>45386</v>
      </c>
      <c r="C1155" s="15">
        <v>45292</v>
      </c>
      <c r="D1155" s="15">
        <v>45383</v>
      </c>
      <c r="E1155">
        <v>1</v>
      </c>
      <c r="F1155">
        <v>0</v>
      </c>
      <c r="G1155">
        <v>0</v>
      </c>
      <c r="H1155">
        <v>1</v>
      </c>
    </row>
    <row r="1156" spans="1:8">
      <c r="A1156" t="s">
        <v>3985</v>
      </c>
      <c r="B1156" s="15">
        <v>45386</v>
      </c>
      <c r="C1156" s="15">
        <v>45292</v>
      </c>
      <c r="D1156" s="15">
        <v>45383</v>
      </c>
      <c r="E1156">
        <v>1</v>
      </c>
      <c r="F1156">
        <v>0</v>
      </c>
      <c r="G1156">
        <v>0</v>
      </c>
      <c r="H1156">
        <v>1</v>
      </c>
    </row>
    <row r="1157" spans="1:8">
      <c r="A1157" t="s">
        <v>6655</v>
      </c>
      <c r="B1157" s="15">
        <v>45386</v>
      </c>
      <c r="C1157" s="15">
        <v>45292</v>
      </c>
      <c r="D1157" s="15">
        <v>45383</v>
      </c>
      <c r="E1157">
        <v>0</v>
      </c>
      <c r="F1157">
        <v>0</v>
      </c>
      <c r="G1157">
        <v>1</v>
      </c>
      <c r="H1157">
        <v>1</v>
      </c>
    </row>
    <row r="1158" spans="1:8">
      <c r="A1158" t="s">
        <v>5804</v>
      </c>
      <c r="B1158" s="15">
        <v>45386</v>
      </c>
      <c r="C1158" s="15">
        <v>45292</v>
      </c>
      <c r="D1158" s="15">
        <v>45383</v>
      </c>
      <c r="E1158">
        <v>1</v>
      </c>
      <c r="F1158">
        <v>0</v>
      </c>
      <c r="G1158">
        <v>0</v>
      </c>
      <c r="H1158">
        <v>1</v>
      </c>
    </row>
    <row r="1159" spans="1:8">
      <c r="A1159" t="s">
        <v>4953</v>
      </c>
      <c r="B1159" s="15">
        <v>45386</v>
      </c>
      <c r="C1159" s="15">
        <v>45292</v>
      </c>
      <c r="D1159" s="15">
        <v>45383</v>
      </c>
      <c r="E1159">
        <v>0</v>
      </c>
      <c r="F1159">
        <v>0</v>
      </c>
      <c r="G1159">
        <v>1</v>
      </c>
      <c r="H1159">
        <v>1</v>
      </c>
    </row>
    <row r="1160" spans="1:8">
      <c r="A1160" t="s">
        <v>5538</v>
      </c>
      <c r="B1160" s="15">
        <v>45386</v>
      </c>
      <c r="C1160" s="15">
        <v>45292</v>
      </c>
      <c r="D1160" s="15">
        <v>45383</v>
      </c>
      <c r="E1160">
        <v>0</v>
      </c>
      <c r="F1160">
        <v>1</v>
      </c>
      <c r="G1160">
        <v>0</v>
      </c>
      <c r="H1160">
        <v>1</v>
      </c>
    </row>
    <row r="1161" spans="1:8">
      <c r="A1161" t="s">
        <v>4051</v>
      </c>
      <c r="B1161" s="15">
        <v>45386</v>
      </c>
      <c r="C1161" s="15">
        <v>45292</v>
      </c>
      <c r="D1161" s="15">
        <v>45383</v>
      </c>
      <c r="E1161">
        <v>1</v>
      </c>
      <c r="F1161">
        <v>0</v>
      </c>
      <c r="G1161">
        <v>0</v>
      </c>
      <c r="H1161">
        <v>1</v>
      </c>
    </row>
    <row r="1162" spans="1:8">
      <c r="A1162" t="s">
        <v>3809</v>
      </c>
      <c r="B1162" s="15">
        <v>45386</v>
      </c>
      <c r="C1162" s="15">
        <v>45292</v>
      </c>
      <c r="D1162" s="15">
        <v>45383</v>
      </c>
      <c r="E1162">
        <v>0</v>
      </c>
      <c r="F1162">
        <v>1</v>
      </c>
      <c r="G1162">
        <v>0</v>
      </c>
      <c r="H1162">
        <v>1</v>
      </c>
    </row>
    <row r="1163" spans="1:8">
      <c r="A1163" t="s">
        <v>256</v>
      </c>
      <c r="B1163" s="15">
        <v>45386</v>
      </c>
      <c r="C1163" s="15">
        <v>45292</v>
      </c>
      <c r="D1163" s="15">
        <v>45383</v>
      </c>
      <c r="E1163">
        <v>1</v>
      </c>
      <c r="F1163">
        <v>0</v>
      </c>
      <c r="G1163">
        <v>0</v>
      </c>
      <c r="H1163">
        <v>1</v>
      </c>
    </row>
    <row r="1164" spans="1:8">
      <c r="A1164" t="s">
        <v>6656</v>
      </c>
      <c r="B1164" s="15">
        <v>45386</v>
      </c>
      <c r="C1164" s="15">
        <v>45292</v>
      </c>
      <c r="D1164" s="15">
        <v>45383</v>
      </c>
      <c r="E1164">
        <v>1</v>
      </c>
      <c r="F1164">
        <v>0</v>
      </c>
      <c r="G1164">
        <v>0</v>
      </c>
      <c r="H1164">
        <v>1</v>
      </c>
    </row>
    <row r="1165" spans="1:8">
      <c r="A1165" t="s">
        <v>5808</v>
      </c>
      <c r="B1165" s="15">
        <v>45386</v>
      </c>
      <c r="C1165" s="15">
        <v>45292</v>
      </c>
      <c r="D1165" s="15">
        <v>45383</v>
      </c>
      <c r="E1165">
        <v>0</v>
      </c>
      <c r="F1165">
        <v>0</v>
      </c>
      <c r="G1165">
        <v>1</v>
      </c>
      <c r="H1165">
        <v>1</v>
      </c>
    </row>
    <row r="1166" spans="1:8">
      <c r="A1166" t="s">
        <v>462</v>
      </c>
      <c r="B1166" s="15">
        <v>45386</v>
      </c>
      <c r="C1166" s="15">
        <v>45292</v>
      </c>
      <c r="D1166" s="15">
        <v>45383</v>
      </c>
      <c r="E1166">
        <v>0</v>
      </c>
      <c r="F1166">
        <v>1</v>
      </c>
      <c r="G1166">
        <v>0</v>
      </c>
      <c r="H1166">
        <v>1</v>
      </c>
    </row>
    <row r="1167" spans="1:8">
      <c r="A1167" t="s">
        <v>5239</v>
      </c>
      <c r="B1167" s="15">
        <v>45386</v>
      </c>
      <c r="C1167" s="15">
        <v>45292</v>
      </c>
      <c r="D1167" s="15">
        <v>45383</v>
      </c>
      <c r="E1167">
        <v>1</v>
      </c>
      <c r="F1167">
        <v>0</v>
      </c>
      <c r="G1167">
        <v>0</v>
      </c>
      <c r="H1167">
        <v>1</v>
      </c>
    </row>
    <row r="1168" spans="1:8">
      <c r="A1168" t="s">
        <v>3945</v>
      </c>
      <c r="B1168" s="15">
        <v>45386</v>
      </c>
      <c r="C1168" s="15">
        <v>45292</v>
      </c>
      <c r="D1168" s="15">
        <v>45383</v>
      </c>
      <c r="E1168">
        <v>0</v>
      </c>
      <c r="F1168">
        <v>0</v>
      </c>
      <c r="G1168">
        <v>1</v>
      </c>
      <c r="H1168">
        <v>1</v>
      </c>
    </row>
    <row r="1169" spans="1:8">
      <c r="A1169" t="s">
        <v>6266</v>
      </c>
      <c r="B1169" s="15">
        <v>45386</v>
      </c>
      <c r="C1169" s="15">
        <v>45292</v>
      </c>
      <c r="D1169" s="15">
        <v>45383</v>
      </c>
      <c r="E1169">
        <v>0</v>
      </c>
      <c r="F1169">
        <v>0</v>
      </c>
      <c r="G1169">
        <v>1</v>
      </c>
      <c r="H1169">
        <v>1</v>
      </c>
    </row>
    <row r="1170" spans="1:8">
      <c r="A1170" t="s">
        <v>3880</v>
      </c>
      <c r="B1170" s="15">
        <v>45386</v>
      </c>
      <c r="C1170" s="15">
        <v>45292</v>
      </c>
      <c r="D1170" s="15">
        <v>45383</v>
      </c>
      <c r="E1170">
        <v>0</v>
      </c>
      <c r="F1170">
        <v>0</v>
      </c>
      <c r="G1170">
        <v>1</v>
      </c>
      <c r="H1170">
        <v>1</v>
      </c>
    </row>
    <row r="1171" spans="1:8">
      <c r="A1171" t="s">
        <v>4280</v>
      </c>
      <c r="B1171" s="15">
        <v>45386</v>
      </c>
      <c r="C1171" s="15">
        <v>45292</v>
      </c>
      <c r="D1171" s="15">
        <v>45383</v>
      </c>
      <c r="E1171">
        <v>0</v>
      </c>
      <c r="F1171">
        <v>0</v>
      </c>
      <c r="G1171">
        <v>1</v>
      </c>
      <c r="H1171">
        <v>1</v>
      </c>
    </row>
    <row r="1172" spans="1:8">
      <c r="A1172" t="s">
        <v>317</v>
      </c>
      <c r="B1172" s="15">
        <v>45386</v>
      </c>
      <c r="C1172" s="15">
        <v>45292</v>
      </c>
      <c r="D1172" s="15">
        <v>45383</v>
      </c>
      <c r="E1172">
        <v>1</v>
      </c>
      <c r="F1172">
        <v>0</v>
      </c>
      <c r="G1172">
        <v>0</v>
      </c>
      <c r="H1172">
        <v>1</v>
      </c>
    </row>
    <row r="1173" spans="1:8">
      <c r="A1173" t="s">
        <v>6357</v>
      </c>
      <c r="B1173" s="15">
        <v>45386</v>
      </c>
      <c r="C1173" s="15">
        <v>45292</v>
      </c>
      <c r="D1173" s="15">
        <v>45383</v>
      </c>
      <c r="E1173">
        <v>0</v>
      </c>
      <c r="F1173">
        <v>0</v>
      </c>
      <c r="G1173">
        <v>1</v>
      </c>
      <c r="H1173">
        <v>1</v>
      </c>
    </row>
    <row r="1174" spans="1:8">
      <c r="A1174" t="s">
        <v>257</v>
      </c>
      <c r="B1174" s="15">
        <v>45386</v>
      </c>
      <c r="C1174" s="15">
        <v>45292</v>
      </c>
      <c r="D1174" s="15">
        <v>45383</v>
      </c>
      <c r="E1174">
        <v>0</v>
      </c>
      <c r="F1174">
        <v>1</v>
      </c>
      <c r="G1174">
        <v>0</v>
      </c>
      <c r="H1174">
        <v>1</v>
      </c>
    </row>
    <row r="1175" spans="1:8">
      <c r="A1175" t="s">
        <v>4809</v>
      </c>
      <c r="B1175" s="15">
        <v>45386</v>
      </c>
      <c r="C1175" s="15">
        <v>45292</v>
      </c>
      <c r="D1175" s="15">
        <v>45383</v>
      </c>
      <c r="E1175">
        <v>0</v>
      </c>
      <c r="F1175">
        <v>0</v>
      </c>
      <c r="G1175">
        <v>1</v>
      </c>
      <c r="H1175">
        <v>1</v>
      </c>
    </row>
    <row r="1176" spans="1:8">
      <c r="A1176" t="s">
        <v>4938</v>
      </c>
      <c r="B1176" s="15">
        <v>45386</v>
      </c>
      <c r="C1176" s="15">
        <v>45292</v>
      </c>
      <c r="D1176" s="15">
        <v>45383</v>
      </c>
      <c r="E1176">
        <v>1</v>
      </c>
      <c r="F1176">
        <v>0</v>
      </c>
      <c r="G1176">
        <v>0</v>
      </c>
      <c r="H1176">
        <v>1</v>
      </c>
    </row>
    <row r="1177" spans="1:8">
      <c r="A1177" t="s">
        <v>4778</v>
      </c>
      <c r="B1177" s="15">
        <v>45386</v>
      </c>
      <c r="C1177" s="15">
        <v>45292</v>
      </c>
      <c r="D1177" s="15">
        <v>45383</v>
      </c>
      <c r="E1177">
        <v>1</v>
      </c>
      <c r="F1177">
        <v>0</v>
      </c>
      <c r="G1177">
        <v>0</v>
      </c>
      <c r="H1177">
        <v>1</v>
      </c>
    </row>
    <row r="1178" spans="1:8">
      <c r="A1178" t="s">
        <v>211</v>
      </c>
      <c r="B1178" s="15">
        <v>45386</v>
      </c>
      <c r="C1178" s="15">
        <v>45292</v>
      </c>
      <c r="D1178" s="15">
        <v>45383</v>
      </c>
      <c r="E1178">
        <v>1</v>
      </c>
      <c r="F1178">
        <v>0</v>
      </c>
      <c r="G1178">
        <v>0</v>
      </c>
      <c r="H1178">
        <v>1</v>
      </c>
    </row>
    <row r="1179" spans="1:8">
      <c r="A1179" t="s">
        <v>4683</v>
      </c>
      <c r="B1179" s="15">
        <v>45386</v>
      </c>
      <c r="C1179" s="15">
        <v>45292</v>
      </c>
      <c r="D1179" s="15">
        <v>45383</v>
      </c>
      <c r="E1179">
        <v>0</v>
      </c>
      <c r="F1179">
        <v>1</v>
      </c>
      <c r="G1179">
        <v>0</v>
      </c>
      <c r="H1179">
        <v>1</v>
      </c>
    </row>
    <row r="1180" spans="1:8">
      <c r="A1180" t="s">
        <v>4069</v>
      </c>
      <c r="B1180" s="15">
        <v>45386</v>
      </c>
      <c r="C1180" s="15">
        <v>45292</v>
      </c>
      <c r="D1180" s="15">
        <v>45383</v>
      </c>
      <c r="E1180">
        <v>1</v>
      </c>
      <c r="F1180">
        <v>0</v>
      </c>
      <c r="G1180">
        <v>1</v>
      </c>
      <c r="H1180">
        <v>2</v>
      </c>
    </row>
    <row r="1181" spans="1:8">
      <c r="A1181" t="s">
        <v>352</v>
      </c>
      <c r="B1181" s="15">
        <v>45386</v>
      </c>
      <c r="C1181" s="15">
        <v>45292</v>
      </c>
      <c r="D1181" s="15">
        <v>45383</v>
      </c>
      <c r="E1181">
        <v>1</v>
      </c>
      <c r="F1181">
        <v>0</v>
      </c>
      <c r="G1181">
        <v>0</v>
      </c>
      <c r="H1181">
        <v>1</v>
      </c>
    </row>
    <row r="1182" spans="1:8">
      <c r="A1182" t="s">
        <v>6657</v>
      </c>
      <c r="B1182" s="15">
        <v>45386</v>
      </c>
      <c r="C1182" s="15">
        <v>45292</v>
      </c>
      <c r="D1182" s="15">
        <v>45383</v>
      </c>
      <c r="E1182">
        <v>0</v>
      </c>
      <c r="F1182">
        <v>0</v>
      </c>
      <c r="G1182">
        <v>1</v>
      </c>
      <c r="H1182">
        <v>1</v>
      </c>
    </row>
    <row r="1183" spans="1:8">
      <c r="A1183" t="s">
        <v>5059</v>
      </c>
      <c r="B1183" s="15">
        <v>45386</v>
      </c>
      <c r="C1183" s="15">
        <v>45292</v>
      </c>
      <c r="D1183" s="15">
        <v>45383</v>
      </c>
      <c r="E1183">
        <v>1</v>
      </c>
      <c r="F1183">
        <v>0</v>
      </c>
      <c r="G1183">
        <v>0</v>
      </c>
      <c r="H1183">
        <v>1</v>
      </c>
    </row>
    <row r="1184" spans="1:8">
      <c r="A1184" t="s">
        <v>3800</v>
      </c>
      <c r="B1184" s="15">
        <v>45386</v>
      </c>
      <c r="C1184" s="15">
        <v>45292</v>
      </c>
      <c r="D1184" s="15">
        <v>45383</v>
      </c>
      <c r="E1184">
        <v>0</v>
      </c>
      <c r="F1184">
        <v>0</v>
      </c>
      <c r="G1184">
        <v>1</v>
      </c>
      <c r="H1184">
        <v>1</v>
      </c>
    </row>
    <row r="1185" spans="1:8">
      <c r="A1185" t="s">
        <v>356</v>
      </c>
      <c r="B1185" s="15">
        <v>45386</v>
      </c>
      <c r="C1185" s="15">
        <v>45292</v>
      </c>
      <c r="D1185" s="15">
        <v>45383</v>
      </c>
      <c r="E1185">
        <v>1</v>
      </c>
      <c r="F1185">
        <v>0</v>
      </c>
      <c r="G1185">
        <v>0</v>
      </c>
      <c r="H1185">
        <v>1</v>
      </c>
    </row>
    <row r="1186" spans="1:8">
      <c r="A1186" t="s">
        <v>6658</v>
      </c>
      <c r="B1186" s="15">
        <v>45386</v>
      </c>
      <c r="C1186" s="15">
        <v>45292</v>
      </c>
      <c r="D1186" s="15">
        <v>45383</v>
      </c>
      <c r="E1186">
        <v>0</v>
      </c>
      <c r="F1186">
        <v>0</v>
      </c>
      <c r="G1186">
        <v>1</v>
      </c>
      <c r="H1186">
        <v>1</v>
      </c>
    </row>
    <row r="1187" spans="1:8">
      <c r="A1187" t="s">
        <v>364</v>
      </c>
      <c r="B1187" s="15">
        <v>45386</v>
      </c>
      <c r="C1187" s="15">
        <v>45292</v>
      </c>
      <c r="D1187" s="15">
        <v>45383</v>
      </c>
      <c r="E1187">
        <v>1</v>
      </c>
      <c r="F1187">
        <v>0</v>
      </c>
      <c r="G1187">
        <v>0</v>
      </c>
      <c r="H1187">
        <v>1</v>
      </c>
    </row>
    <row r="1188" spans="1:8">
      <c r="A1188" t="s">
        <v>4066</v>
      </c>
      <c r="B1188" s="15">
        <v>45386</v>
      </c>
      <c r="C1188" s="15">
        <v>45292</v>
      </c>
      <c r="D1188" s="15">
        <v>45383</v>
      </c>
      <c r="E1188">
        <v>1</v>
      </c>
      <c r="F1188">
        <v>0</v>
      </c>
      <c r="G1188">
        <v>0</v>
      </c>
      <c r="H1188">
        <v>1</v>
      </c>
    </row>
    <row r="1189" spans="1:8">
      <c r="A1189" t="s">
        <v>5302</v>
      </c>
      <c r="B1189" s="15">
        <v>45386</v>
      </c>
      <c r="C1189" s="15">
        <v>45292</v>
      </c>
      <c r="D1189" s="15">
        <v>45383</v>
      </c>
      <c r="E1189">
        <v>1</v>
      </c>
      <c r="F1189">
        <v>0</v>
      </c>
      <c r="G1189">
        <v>0</v>
      </c>
      <c r="H1189">
        <v>1</v>
      </c>
    </row>
    <row r="1190" spans="1:8">
      <c r="A1190" t="s">
        <v>3919</v>
      </c>
      <c r="B1190" s="15">
        <v>45386</v>
      </c>
      <c r="C1190" s="15">
        <v>45292</v>
      </c>
      <c r="D1190" s="15">
        <v>45383</v>
      </c>
      <c r="E1190">
        <v>0</v>
      </c>
      <c r="F1190">
        <v>0</v>
      </c>
      <c r="G1190">
        <v>1</v>
      </c>
      <c r="H1190">
        <v>1</v>
      </c>
    </row>
    <row r="1191" spans="1:8">
      <c r="A1191" t="s">
        <v>5979</v>
      </c>
      <c r="B1191" s="15">
        <v>45386</v>
      </c>
      <c r="C1191" s="15">
        <v>45292</v>
      </c>
      <c r="D1191" s="15">
        <v>45383</v>
      </c>
      <c r="E1191">
        <v>0</v>
      </c>
      <c r="F1191">
        <v>0</v>
      </c>
      <c r="G1191">
        <v>1</v>
      </c>
      <c r="H1191">
        <v>1</v>
      </c>
    </row>
    <row r="1192" spans="1:8">
      <c r="A1192" t="s">
        <v>261</v>
      </c>
      <c r="B1192" s="15">
        <v>45386</v>
      </c>
      <c r="C1192" s="15">
        <v>45292</v>
      </c>
      <c r="D1192" s="15">
        <v>45383</v>
      </c>
      <c r="E1192">
        <v>1</v>
      </c>
      <c r="F1192">
        <v>0</v>
      </c>
      <c r="G1192">
        <v>0</v>
      </c>
      <c r="H1192">
        <v>1</v>
      </c>
    </row>
    <row r="1193" spans="1:8">
      <c r="A1193" t="s">
        <v>6659</v>
      </c>
      <c r="B1193" s="15">
        <v>45386</v>
      </c>
      <c r="C1193" s="15">
        <v>45292</v>
      </c>
      <c r="D1193" s="15">
        <v>45383</v>
      </c>
      <c r="E1193">
        <v>1</v>
      </c>
      <c r="F1193">
        <v>0</v>
      </c>
      <c r="G1193">
        <v>0</v>
      </c>
      <c r="H1193">
        <v>1</v>
      </c>
    </row>
    <row r="1194" spans="1:8">
      <c r="A1194" t="s">
        <v>263</v>
      </c>
      <c r="B1194" s="15">
        <v>45386</v>
      </c>
      <c r="C1194" s="15">
        <v>45292</v>
      </c>
      <c r="D1194" s="15">
        <v>45383</v>
      </c>
      <c r="E1194">
        <v>0</v>
      </c>
      <c r="F1194">
        <v>0</v>
      </c>
      <c r="G1194">
        <v>1</v>
      </c>
      <c r="H1194">
        <v>1</v>
      </c>
    </row>
    <row r="1195" spans="1:8">
      <c r="A1195" t="s">
        <v>5663</v>
      </c>
      <c r="B1195" s="15">
        <v>45387</v>
      </c>
      <c r="C1195" s="15">
        <v>45292</v>
      </c>
      <c r="D1195" s="15">
        <v>45383</v>
      </c>
      <c r="E1195">
        <v>1</v>
      </c>
      <c r="F1195">
        <v>0</v>
      </c>
      <c r="G1195">
        <v>0</v>
      </c>
      <c r="H1195">
        <v>1</v>
      </c>
    </row>
    <row r="1196" spans="1:8">
      <c r="A1196" t="s">
        <v>4200</v>
      </c>
      <c r="B1196" s="15">
        <v>45387</v>
      </c>
      <c r="C1196" s="15">
        <v>45292</v>
      </c>
      <c r="D1196" s="15">
        <v>45383</v>
      </c>
      <c r="E1196">
        <v>2</v>
      </c>
      <c r="F1196">
        <v>0</v>
      </c>
      <c r="G1196">
        <v>0</v>
      </c>
      <c r="H1196">
        <v>2</v>
      </c>
    </row>
    <row r="1197" spans="1:8">
      <c r="A1197" t="s">
        <v>5785</v>
      </c>
      <c r="B1197" s="15">
        <v>45387</v>
      </c>
      <c r="C1197" s="15">
        <v>45292</v>
      </c>
      <c r="D1197" s="15">
        <v>45383</v>
      </c>
      <c r="E1197">
        <v>1</v>
      </c>
      <c r="F1197">
        <v>0</v>
      </c>
      <c r="G1197">
        <v>0</v>
      </c>
      <c r="H1197">
        <v>1</v>
      </c>
    </row>
    <row r="1198" spans="1:8">
      <c r="A1198" t="s">
        <v>4907</v>
      </c>
      <c r="B1198" s="15">
        <v>45387</v>
      </c>
      <c r="C1198" s="15">
        <v>45292</v>
      </c>
      <c r="D1198" s="15">
        <v>45383</v>
      </c>
      <c r="E1198">
        <v>1</v>
      </c>
      <c r="F1198">
        <v>1</v>
      </c>
      <c r="G1198">
        <v>0</v>
      </c>
      <c r="H1198">
        <v>2</v>
      </c>
    </row>
    <row r="1199" spans="1:8">
      <c r="A1199" t="s">
        <v>6660</v>
      </c>
      <c r="B1199" s="15">
        <v>45387</v>
      </c>
      <c r="C1199" s="15">
        <v>45292</v>
      </c>
      <c r="D1199" s="15">
        <v>45383</v>
      </c>
      <c r="E1199">
        <v>1</v>
      </c>
      <c r="F1199">
        <v>0</v>
      </c>
      <c r="G1199">
        <v>0</v>
      </c>
      <c r="H1199">
        <v>1</v>
      </c>
    </row>
    <row r="1200" spans="1:8">
      <c r="A1200" t="s">
        <v>5988</v>
      </c>
      <c r="B1200" s="15">
        <v>45387</v>
      </c>
      <c r="C1200" s="15">
        <v>45292</v>
      </c>
      <c r="D1200" s="15">
        <v>45383</v>
      </c>
      <c r="E1200">
        <v>1</v>
      </c>
      <c r="F1200">
        <v>0</v>
      </c>
      <c r="G1200">
        <v>0</v>
      </c>
      <c r="H1200">
        <v>1</v>
      </c>
    </row>
    <row r="1201" spans="1:8">
      <c r="A1201" t="s">
        <v>155</v>
      </c>
      <c r="B1201" s="15">
        <v>45387</v>
      </c>
      <c r="C1201" s="15">
        <v>45292</v>
      </c>
      <c r="D1201" s="15">
        <v>45383</v>
      </c>
      <c r="E1201">
        <v>1</v>
      </c>
      <c r="F1201">
        <v>0</v>
      </c>
      <c r="G1201">
        <v>0</v>
      </c>
      <c r="H1201">
        <v>1</v>
      </c>
    </row>
    <row r="1202" spans="1:8">
      <c r="A1202" t="s">
        <v>5676</v>
      </c>
      <c r="B1202" s="15">
        <v>45387</v>
      </c>
      <c r="C1202" s="15">
        <v>45292</v>
      </c>
      <c r="D1202" s="15">
        <v>45383</v>
      </c>
      <c r="E1202">
        <v>0</v>
      </c>
      <c r="F1202">
        <v>0</v>
      </c>
      <c r="G1202">
        <v>1</v>
      </c>
      <c r="H1202">
        <v>1</v>
      </c>
    </row>
    <row r="1203" spans="1:8">
      <c r="A1203" t="s">
        <v>4384</v>
      </c>
      <c r="B1203" s="15">
        <v>45387</v>
      </c>
      <c r="C1203" s="15">
        <v>45292</v>
      </c>
      <c r="D1203" s="15">
        <v>45383</v>
      </c>
      <c r="E1203">
        <v>1</v>
      </c>
      <c r="F1203">
        <v>0</v>
      </c>
      <c r="G1203">
        <v>0</v>
      </c>
      <c r="H1203">
        <v>1</v>
      </c>
    </row>
    <row r="1204" spans="1:8">
      <c r="A1204" t="s">
        <v>6077</v>
      </c>
      <c r="B1204" s="15">
        <v>45387</v>
      </c>
      <c r="C1204" s="15">
        <v>45292</v>
      </c>
      <c r="D1204" s="15">
        <v>45383</v>
      </c>
      <c r="E1204">
        <v>0</v>
      </c>
      <c r="F1204">
        <v>1</v>
      </c>
      <c r="G1204">
        <v>0</v>
      </c>
      <c r="H1204">
        <v>1</v>
      </c>
    </row>
    <row r="1205" spans="1:8">
      <c r="A1205" t="s">
        <v>4822</v>
      </c>
      <c r="B1205" s="15">
        <v>45387</v>
      </c>
      <c r="C1205" s="15">
        <v>45292</v>
      </c>
      <c r="D1205" s="15">
        <v>45383</v>
      </c>
      <c r="E1205">
        <v>0</v>
      </c>
      <c r="F1205">
        <v>0</v>
      </c>
      <c r="G1205">
        <v>1</v>
      </c>
      <c r="H1205">
        <v>1</v>
      </c>
    </row>
    <row r="1206" spans="1:8">
      <c r="A1206" t="s">
        <v>5359</v>
      </c>
      <c r="B1206" s="15">
        <v>45387</v>
      </c>
      <c r="C1206" s="15">
        <v>45292</v>
      </c>
      <c r="D1206" s="15">
        <v>45383</v>
      </c>
      <c r="E1206">
        <v>0</v>
      </c>
      <c r="F1206">
        <v>1</v>
      </c>
      <c r="G1206">
        <v>0</v>
      </c>
      <c r="H1206">
        <v>1</v>
      </c>
    </row>
    <row r="1207" spans="1:8">
      <c r="A1207" t="s">
        <v>5773</v>
      </c>
      <c r="B1207" s="15">
        <v>45387</v>
      </c>
      <c r="C1207" s="15">
        <v>45292</v>
      </c>
      <c r="D1207" s="15">
        <v>45383</v>
      </c>
      <c r="E1207">
        <v>0</v>
      </c>
      <c r="F1207">
        <v>1</v>
      </c>
      <c r="G1207">
        <v>0</v>
      </c>
      <c r="H1207">
        <v>1</v>
      </c>
    </row>
    <row r="1208" spans="1:8">
      <c r="A1208" t="s">
        <v>5724</v>
      </c>
      <c r="B1208" s="15">
        <v>45387</v>
      </c>
      <c r="C1208" s="15">
        <v>45292</v>
      </c>
      <c r="D1208" s="15">
        <v>45383</v>
      </c>
      <c r="E1208">
        <v>1</v>
      </c>
      <c r="F1208">
        <v>0</v>
      </c>
      <c r="G1208">
        <v>0</v>
      </c>
      <c r="H1208">
        <v>1</v>
      </c>
    </row>
    <row r="1209" spans="1:8">
      <c r="A1209" t="s">
        <v>4655</v>
      </c>
      <c r="B1209" s="15">
        <v>45387</v>
      </c>
      <c r="C1209" s="15">
        <v>45292</v>
      </c>
      <c r="D1209" s="15">
        <v>45383</v>
      </c>
      <c r="E1209">
        <v>1</v>
      </c>
      <c r="F1209">
        <v>0</v>
      </c>
      <c r="G1209">
        <v>0</v>
      </c>
      <c r="H1209">
        <v>1</v>
      </c>
    </row>
    <row r="1210" spans="1:8">
      <c r="A1210" t="s">
        <v>4717</v>
      </c>
      <c r="B1210" s="15">
        <v>45387</v>
      </c>
      <c r="C1210" s="15">
        <v>45292</v>
      </c>
      <c r="D1210" s="15">
        <v>45383</v>
      </c>
      <c r="E1210">
        <v>1</v>
      </c>
      <c r="F1210">
        <v>0</v>
      </c>
      <c r="G1210">
        <v>0</v>
      </c>
      <c r="H1210">
        <v>1</v>
      </c>
    </row>
    <row r="1211" spans="1:8">
      <c r="A1211" t="s">
        <v>5562</v>
      </c>
      <c r="B1211" s="15">
        <v>45387</v>
      </c>
      <c r="C1211" s="15">
        <v>45292</v>
      </c>
      <c r="D1211" s="15">
        <v>45383</v>
      </c>
      <c r="E1211">
        <v>0</v>
      </c>
      <c r="F1211">
        <v>0</v>
      </c>
      <c r="G1211">
        <v>1</v>
      </c>
      <c r="H1211">
        <v>1</v>
      </c>
    </row>
    <row r="1212" spans="1:8">
      <c r="A1212" t="s">
        <v>6277</v>
      </c>
      <c r="B1212" s="15">
        <v>45387</v>
      </c>
      <c r="C1212" s="15">
        <v>45292</v>
      </c>
      <c r="D1212" s="15">
        <v>45383</v>
      </c>
      <c r="E1212">
        <v>1</v>
      </c>
      <c r="F1212">
        <v>0</v>
      </c>
      <c r="G1212">
        <v>0</v>
      </c>
      <c r="H1212">
        <v>1</v>
      </c>
    </row>
    <row r="1213" spans="1:8">
      <c r="A1213" t="s">
        <v>6661</v>
      </c>
      <c r="B1213" s="15">
        <v>45387</v>
      </c>
      <c r="C1213" s="15">
        <v>45292</v>
      </c>
      <c r="D1213" s="15">
        <v>45383</v>
      </c>
      <c r="E1213">
        <v>0</v>
      </c>
      <c r="F1213">
        <v>0</v>
      </c>
      <c r="G1213">
        <v>1</v>
      </c>
      <c r="H1213">
        <v>1</v>
      </c>
    </row>
    <row r="1214" spans="1:8">
      <c r="A1214" t="s">
        <v>5299</v>
      </c>
      <c r="B1214" s="15">
        <v>45387</v>
      </c>
      <c r="C1214" s="15">
        <v>45292</v>
      </c>
      <c r="D1214" s="15">
        <v>45383</v>
      </c>
      <c r="E1214">
        <v>1</v>
      </c>
      <c r="F1214">
        <v>0</v>
      </c>
      <c r="G1214">
        <v>0</v>
      </c>
      <c r="H1214">
        <v>1</v>
      </c>
    </row>
    <row r="1215" spans="1:8">
      <c r="A1215" t="s">
        <v>5793</v>
      </c>
      <c r="B1215" s="15">
        <v>45387</v>
      </c>
      <c r="C1215" s="15">
        <v>45292</v>
      </c>
      <c r="D1215" s="15">
        <v>45383</v>
      </c>
      <c r="E1215">
        <v>1</v>
      </c>
      <c r="F1215">
        <v>0</v>
      </c>
      <c r="G1215">
        <v>0</v>
      </c>
      <c r="H1215">
        <v>1</v>
      </c>
    </row>
    <row r="1216" spans="1:8">
      <c r="A1216" t="s">
        <v>4729</v>
      </c>
      <c r="B1216" s="15">
        <v>45387</v>
      </c>
      <c r="C1216" s="15">
        <v>45292</v>
      </c>
      <c r="D1216" s="15">
        <v>45383</v>
      </c>
      <c r="E1216">
        <v>1</v>
      </c>
      <c r="F1216">
        <v>0</v>
      </c>
      <c r="G1216">
        <v>0</v>
      </c>
      <c r="H1216">
        <v>1</v>
      </c>
    </row>
    <row r="1217" spans="1:8">
      <c r="A1217" t="s">
        <v>521</v>
      </c>
      <c r="B1217" s="15">
        <v>45387</v>
      </c>
      <c r="C1217" s="15">
        <v>45292</v>
      </c>
      <c r="D1217" s="15">
        <v>45383</v>
      </c>
      <c r="E1217">
        <v>1</v>
      </c>
      <c r="F1217">
        <v>0</v>
      </c>
      <c r="G1217">
        <v>0</v>
      </c>
      <c r="H1217">
        <v>1</v>
      </c>
    </row>
    <row r="1218" spans="1:8">
      <c r="A1218" t="s">
        <v>4435</v>
      </c>
      <c r="B1218" s="15">
        <v>45387</v>
      </c>
      <c r="C1218" s="15">
        <v>45292</v>
      </c>
      <c r="D1218" s="15">
        <v>45383</v>
      </c>
      <c r="E1218">
        <v>0</v>
      </c>
      <c r="F1218">
        <v>0</v>
      </c>
      <c r="G1218">
        <v>1</v>
      </c>
      <c r="H1218">
        <v>1</v>
      </c>
    </row>
    <row r="1219" spans="1:8">
      <c r="A1219" t="s">
        <v>5232</v>
      </c>
      <c r="B1219" s="15">
        <v>45387</v>
      </c>
      <c r="C1219" s="15">
        <v>45292</v>
      </c>
      <c r="D1219" s="15">
        <v>45383</v>
      </c>
      <c r="E1219">
        <v>1</v>
      </c>
      <c r="F1219">
        <v>0</v>
      </c>
      <c r="G1219">
        <v>0</v>
      </c>
      <c r="H1219">
        <v>1</v>
      </c>
    </row>
    <row r="1220" spans="1:8">
      <c r="A1220" t="s">
        <v>4533</v>
      </c>
      <c r="B1220" s="15">
        <v>45387</v>
      </c>
      <c r="C1220" s="15">
        <v>45292</v>
      </c>
      <c r="D1220" s="15">
        <v>45383</v>
      </c>
      <c r="E1220">
        <v>1</v>
      </c>
      <c r="F1220">
        <v>0</v>
      </c>
      <c r="G1220">
        <v>0</v>
      </c>
      <c r="H1220">
        <v>1</v>
      </c>
    </row>
    <row r="1221" spans="1:8">
      <c r="A1221" t="s">
        <v>3704</v>
      </c>
      <c r="B1221" s="15">
        <v>45387</v>
      </c>
      <c r="C1221" s="15">
        <v>45292</v>
      </c>
      <c r="D1221" s="15">
        <v>45383</v>
      </c>
      <c r="E1221">
        <v>1</v>
      </c>
      <c r="F1221">
        <v>0</v>
      </c>
      <c r="G1221">
        <v>0</v>
      </c>
      <c r="H1221">
        <v>1</v>
      </c>
    </row>
    <row r="1222" spans="1:8">
      <c r="A1222" t="s">
        <v>5360</v>
      </c>
      <c r="B1222" s="15">
        <v>45387</v>
      </c>
      <c r="C1222" s="15">
        <v>45292</v>
      </c>
      <c r="D1222" s="15">
        <v>45383</v>
      </c>
      <c r="E1222">
        <v>0</v>
      </c>
      <c r="F1222">
        <v>0</v>
      </c>
      <c r="G1222">
        <v>1</v>
      </c>
      <c r="H1222">
        <v>1</v>
      </c>
    </row>
    <row r="1223" spans="1:8">
      <c r="A1223" t="s">
        <v>5781</v>
      </c>
      <c r="B1223" s="15">
        <v>45387</v>
      </c>
      <c r="C1223" s="15">
        <v>45292</v>
      </c>
      <c r="D1223" s="15">
        <v>45383</v>
      </c>
      <c r="E1223">
        <v>1</v>
      </c>
      <c r="F1223">
        <v>0</v>
      </c>
      <c r="G1223">
        <v>0</v>
      </c>
      <c r="H1223">
        <v>1</v>
      </c>
    </row>
    <row r="1224" spans="1:8">
      <c r="A1224" t="s">
        <v>5101</v>
      </c>
      <c r="B1224" s="15">
        <v>45387</v>
      </c>
      <c r="C1224" s="15">
        <v>45292</v>
      </c>
      <c r="D1224" s="15">
        <v>45383</v>
      </c>
      <c r="E1224">
        <v>1</v>
      </c>
      <c r="F1224">
        <v>0</v>
      </c>
      <c r="G1224">
        <v>0</v>
      </c>
      <c r="H1224">
        <v>1</v>
      </c>
    </row>
    <row r="1225" spans="1:8">
      <c r="A1225" t="s">
        <v>5407</v>
      </c>
      <c r="B1225" s="15">
        <v>45387</v>
      </c>
      <c r="C1225" s="15">
        <v>45292</v>
      </c>
      <c r="D1225" s="15">
        <v>45383</v>
      </c>
      <c r="E1225">
        <v>1</v>
      </c>
      <c r="F1225">
        <v>0</v>
      </c>
      <c r="G1225">
        <v>0</v>
      </c>
      <c r="H1225">
        <v>1</v>
      </c>
    </row>
    <row r="1226" spans="1:8">
      <c r="A1226" t="s">
        <v>366</v>
      </c>
      <c r="B1226" s="15">
        <v>45387</v>
      </c>
      <c r="C1226" s="15">
        <v>45292</v>
      </c>
      <c r="D1226" s="15">
        <v>45383</v>
      </c>
      <c r="E1226">
        <v>1</v>
      </c>
      <c r="F1226">
        <v>0</v>
      </c>
      <c r="G1226">
        <v>0</v>
      </c>
      <c r="H1226">
        <v>1</v>
      </c>
    </row>
    <row r="1227" spans="1:8">
      <c r="A1227" t="s">
        <v>252</v>
      </c>
      <c r="B1227" s="15">
        <v>45387</v>
      </c>
      <c r="C1227" s="15">
        <v>45292</v>
      </c>
      <c r="D1227" s="15">
        <v>45383</v>
      </c>
      <c r="E1227">
        <v>1</v>
      </c>
      <c r="F1227">
        <v>0</v>
      </c>
      <c r="G1227">
        <v>0</v>
      </c>
      <c r="H1227">
        <v>1</v>
      </c>
    </row>
    <row r="1228" spans="1:8">
      <c r="A1228" t="s">
        <v>4022</v>
      </c>
      <c r="B1228" s="15">
        <v>45387</v>
      </c>
      <c r="C1228" s="15">
        <v>45292</v>
      </c>
      <c r="D1228" s="15">
        <v>45383</v>
      </c>
      <c r="E1228">
        <v>1</v>
      </c>
      <c r="F1228">
        <v>0</v>
      </c>
      <c r="G1228">
        <v>0</v>
      </c>
      <c r="H1228">
        <v>1</v>
      </c>
    </row>
    <row r="1229" spans="1:8">
      <c r="A1229" t="s">
        <v>6662</v>
      </c>
      <c r="B1229" s="15">
        <v>45387</v>
      </c>
      <c r="C1229" s="15">
        <v>45292</v>
      </c>
      <c r="D1229" s="15">
        <v>45383</v>
      </c>
      <c r="E1229">
        <v>1</v>
      </c>
      <c r="F1229">
        <v>0</v>
      </c>
      <c r="G1229">
        <v>0</v>
      </c>
      <c r="H1229">
        <v>1</v>
      </c>
    </row>
    <row r="1230" spans="1:8">
      <c r="A1230" t="s">
        <v>6413</v>
      </c>
      <c r="B1230" s="15">
        <v>45387</v>
      </c>
      <c r="C1230" s="15">
        <v>45292</v>
      </c>
      <c r="D1230" s="15">
        <v>45383</v>
      </c>
      <c r="E1230">
        <v>1</v>
      </c>
      <c r="F1230">
        <v>0</v>
      </c>
      <c r="G1230">
        <v>0</v>
      </c>
      <c r="H1230">
        <v>1</v>
      </c>
    </row>
    <row r="1231" spans="1:8">
      <c r="A1231" t="s">
        <v>6663</v>
      </c>
      <c r="B1231" s="15">
        <v>45387</v>
      </c>
      <c r="C1231" s="15">
        <v>45292</v>
      </c>
      <c r="D1231" s="15">
        <v>45383</v>
      </c>
      <c r="E1231">
        <v>1</v>
      </c>
      <c r="F1231">
        <v>0</v>
      </c>
      <c r="G1231">
        <v>0</v>
      </c>
      <c r="H1231">
        <v>1</v>
      </c>
    </row>
    <row r="1232" spans="1:8">
      <c r="A1232" t="s">
        <v>5813</v>
      </c>
      <c r="B1232" s="15">
        <v>45387</v>
      </c>
      <c r="C1232" s="15">
        <v>45292</v>
      </c>
      <c r="D1232" s="15">
        <v>45383</v>
      </c>
      <c r="E1232">
        <v>1</v>
      </c>
      <c r="F1232">
        <v>0</v>
      </c>
      <c r="G1232">
        <v>0</v>
      </c>
      <c r="H1232">
        <v>1</v>
      </c>
    </row>
    <row r="1233" spans="1:8">
      <c r="A1233" t="s">
        <v>3971</v>
      </c>
      <c r="B1233" s="15">
        <v>45387</v>
      </c>
      <c r="C1233" s="15">
        <v>45292</v>
      </c>
      <c r="D1233" s="15">
        <v>45383</v>
      </c>
      <c r="E1233">
        <v>1</v>
      </c>
      <c r="F1233">
        <v>0</v>
      </c>
      <c r="G1233">
        <v>0</v>
      </c>
      <c r="H1233">
        <v>1</v>
      </c>
    </row>
    <row r="1234" spans="1:8">
      <c r="A1234" t="s">
        <v>6664</v>
      </c>
      <c r="B1234" s="15">
        <v>45387</v>
      </c>
      <c r="C1234" s="15">
        <v>45292</v>
      </c>
      <c r="D1234" s="15">
        <v>45383</v>
      </c>
      <c r="E1234">
        <v>1</v>
      </c>
      <c r="F1234">
        <v>0</v>
      </c>
      <c r="G1234">
        <v>0</v>
      </c>
      <c r="H1234">
        <v>1</v>
      </c>
    </row>
    <row r="1235" spans="1:8">
      <c r="A1235" t="s">
        <v>4000</v>
      </c>
      <c r="B1235" s="15">
        <v>45387</v>
      </c>
      <c r="C1235" s="15">
        <v>45292</v>
      </c>
      <c r="D1235" s="15">
        <v>45383</v>
      </c>
      <c r="E1235">
        <v>0</v>
      </c>
      <c r="F1235">
        <v>1</v>
      </c>
      <c r="G1235">
        <v>0</v>
      </c>
      <c r="H1235">
        <v>1</v>
      </c>
    </row>
    <row r="1236" spans="1:8">
      <c r="A1236" t="s">
        <v>6037</v>
      </c>
      <c r="B1236" s="15">
        <v>45387</v>
      </c>
      <c r="C1236" s="15">
        <v>45292</v>
      </c>
      <c r="D1236" s="15">
        <v>45383</v>
      </c>
      <c r="E1236">
        <v>1</v>
      </c>
      <c r="F1236">
        <v>0</v>
      </c>
      <c r="G1236">
        <v>0</v>
      </c>
      <c r="H1236">
        <v>1</v>
      </c>
    </row>
    <row r="1237" spans="1:8">
      <c r="A1237" t="s">
        <v>4642</v>
      </c>
      <c r="B1237" s="15">
        <v>45387</v>
      </c>
      <c r="C1237" s="15">
        <v>45292</v>
      </c>
      <c r="D1237" s="15">
        <v>45383</v>
      </c>
      <c r="E1237">
        <v>0</v>
      </c>
      <c r="F1237">
        <v>0</v>
      </c>
      <c r="G1237">
        <v>1</v>
      </c>
      <c r="H1237">
        <v>1</v>
      </c>
    </row>
    <row r="1238" spans="1:8">
      <c r="A1238" t="s">
        <v>6665</v>
      </c>
      <c r="B1238" s="15">
        <v>45387</v>
      </c>
      <c r="C1238" s="15">
        <v>45292</v>
      </c>
      <c r="D1238" s="15">
        <v>45383</v>
      </c>
      <c r="E1238">
        <v>0</v>
      </c>
      <c r="F1238">
        <v>0</v>
      </c>
      <c r="G1238">
        <v>1</v>
      </c>
      <c r="H1238">
        <v>1</v>
      </c>
    </row>
    <row r="1239" spans="1:8">
      <c r="A1239" t="s">
        <v>5223</v>
      </c>
      <c r="B1239" s="15">
        <v>45387</v>
      </c>
      <c r="C1239" s="15">
        <v>45292</v>
      </c>
      <c r="D1239" s="15">
        <v>45383</v>
      </c>
      <c r="E1239">
        <v>0</v>
      </c>
      <c r="F1239">
        <v>0</v>
      </c>
      <c r="G1239">
        <v>1</v>
      </c>
      <c r="H1239">
        <v>1</v>
      </c>
    </row>
    <row r="1240" spans="1:8">
      <c r="A1240" t="s">
        <v>371</v>
      </c>
      <c r="B1240" s="15">
        <v>45387</v>
      </c>
      <c r="C1240" s="15">
        <v>45292</v>
      </c>
      <c r="D1240" s="15">
        <v>45383</v>
      </c>
      <c r="E1240">
        <v>0</v>
      </c>
      <c r="F1240">
        <v>1</v>
      </c>
      <c r="G1240">
        <v>0</v>
      </c>
      <c r="H1240">
        <v>1</v>
      </c>
    </row>
    <row r="1241" spans="1:8">
      <c r="A1241" t="s">
        <v>6567</v>
      </c>
      <c r="B1241" s="15">
        <v>45387</v>
      </c>
      <c r="C1241" s="15">
        <v>45292</v>
      </c>
      <c r="D1241" s="15">
        <v>45383</v>
      </c>
      <c r="E1241">
        <v>0</v>
      </c>
      <c r="F1241">
        <v>0</v>
      </c>
      <c r="G1241">
        <v>1</v>
      </c>
      <c r="H1241">
        <v>1</v>
      </c>
    </row>
    <row r="1242" spans="1:8">
      <c r="A1242" t="s">
        <v>6666</v>
      </c>
      <c r="B1242" s="15">
        <v>45387</v>
      </c>
      <c r="C1242" s="15">
        <v>45292</v>
      </c>
      <c r="D1242" s="15">
        <v>45383</v>
      </c>
      <c r="E1242">
        <v>0</v>
      </c>
      <c r="F1242">
        <v>0</v>
      </c>
      <c r="G1242">
        <v>1</v>
      </c>
      <c r="H1242">
        <v>1</v>
      </c>
    </row>
    <row r="1243" spans="1:8">
      <c r="A1243" t="s">
        <v>387</v>
      </c>
      <c r="B1243" s="15">
        <v>45387</v>
      </c>
      <c r="C1243" s="15">
        <v>45292</v>
      </c>
      <c r="D1243" s="15">
        <v>45383</v>
      </c>
      <c r="E1243">
        <v>1</v>
      </c>
      <c r="F1243">
        <v>0</v>
      </c>
      <c r="G1243">
        <v>0</v>
      </c>
      <c r="H1243">
        <v>1</v>
      </c>
    </row>
    <row r="1244" spans="1:8">
      <c r="A1244" t="s">
        <v>6667</v>
      </c>
      <c r="B1244" s="15">
        <v>45387</v>
      </c>
      <c r="C1244" s="15">
        <v>45292</v>
      </c>
      <c r="D1244" s="15">
        <v>45383</v>
      </c>
      <c r="E1244">
        <v>0</v>
      </c>
      <c r="F1244">
        <v>1</v>
      </c>
      <c r="G1244">
        <v>0</v>
      </c>
      <c r="H1244">
        <v>1</v>
      </c>
    </row>
    <row r="1245" spans="1:8">
      <c r="A1245" t="s">
        <v>6668</v>
      </c>
      <c r="B1245" s="15">
        <v>45387</v>
      </c>
      <c r="C1245" s="15">
        <v>45292</v>
      </c>
      <c r="D1245" s="15">
        <v>45383</v>
      </c>
      <c r="E1245">
        <v>1</v>
      </c>
      <c r="F1245">
        <v>0</v>
      </c>
      <c r="G1245">
        <v>0</v>
      </c>
      <c r="H1245">
        <v>1</v>
      </c>
    </row>
    <row r="1246" spans="1:8">
      <c r="A1246" t="s">
        <v>184</v>
      </c>
      <c r="B1246" s="15">
        <v>45387</v>
      </c>
      <c r="C1246" s="15">
        <v>45292</v>
      </c>
      <c r="D1246" s="15">
        <v>45383</v>
      </c>
      <c r="E1246">
        <v>1</v>
      </c>
      <c r="F1246">
        <v>0</v>
      </c>
      <c r="G1246">
        <v>0</v>
      </c>
      <c r="H1246">
        <v>1</v>
      </c>
    </row>
    <row r="1247" spans="1:8">
      <c r="A1247" t="s">
        <v>5823</v>
      </c>
      <c r="B1247" s="15">
        <v>45387</v>
      </c>
      <c r="C1247" s="15">
        <v>45292</v>
      </c>
      <c r="D1247" s="15">
        <v>45383</v>
      </c>
      <c r="E1247">
        <v>1</v>
      </c>
      <c r="F1247">
        <v>0</v>
      </c>
      <c r="G1247">
        <v>0</v>
      </c>
      <c r="H1247">
        <v>1</v>
      </c>
    </row>
    <row r="1248" spans="1:8">
      <c r="A1248" t="s">
        <v>213</v>
      </c>
      <c r="B1248" s="15">
        <v>45387</v>
      </c>
      <c r="C1248" s="15">
        <v>45292</v>
      </c>
      <c r="D1248" s="15">
        <v>45383</v>
      </c>
      <c r="E1248">
        <v>1</v>
      </c>
      <c r="F1248">
        <v>0</v>
      </c>
      <c r="G1248">
        <v>0</v>
      </c>
      <c r="H1248">
        <v>1</v>
      </c>
    </row>
    <row r="1249" spans="1:8">
      <c r="A1249" t="s">
        <v>3726</v>
      </c>
      <c r="B1249" s="15">
        <v>45387</v>
      </c>
      <c r="C1249" s="15">
        <v>45292</v>
      </c>
      <c r="D1249" s="15">
        <v>45383</v>
      </c>
      <c r="E1249">
        <v>1</v>
      </c>
      <c r="F1249">
        <v>0</v>
      </c>
      <c r="G1249">
        <v>0</v>
      </c>
      <c r="H1249">
        <v>1</v>
      </c>
    </row>
    <row r="1250" spans="1:8">
      <c r="A1250" t="s">
        <v>6669</v>
      </c>
      <c r="B1250" s="15">
        <v>45387</v>
      </c>
      <c r="C1250" s="15">
        <v>45292</v>
      </c>
      <c r="D1250" s="15">
        <v>45383</v>
      </c>
      <c r="E1250">
        <v>1</v>
      </c>
      <c r="F1250">
        <v>0</v>
      </c>
      <c r="G1250">
        <v>0</v>
      </c>
      <c r="H1250">
        <v>1</v>
      </c>
    </row>
    <row r="1251" spans="1:8">
      <c r="A1251" t="s">
        <v>5551</v>
      </c>
      <c r="B1251" s="15">
        <v>45387</v>
      </c>
      <c r="C1251" s="15">
        <v>45292</v>
      </c>
      <c r="D1251" s="15">
        <v>45383</v>
      </c>
      <c r="E1251">
        <v>1</v>
      </c>
      <c r="F1251">
        <v>0</v>
      </c>
      <c r="G1251">
        <v>0</v>
      </c>
      <c r="H1251">
        <v>1</v>
      </c>
    </row>
    <row r="1252" spans="1:8">
      <c r="A1252" t="s">
        <v>211</v>
      </c>
      <c r="B1252" s="15">
        <v>45387</v>
      </c>
      <c r="C1252" s="15">
        <v>45292</v>
      </c>
      <c r="D1252" s="15">
        <v>45383</v>
      </c>
      <c r="E1252">
        <v>1</v>
      </c>
      <c r="F1252">
        <v>0</v>
      </c>
      <c r="G1252">
        <v>0</v>
      </c>
      <c r="H1252">
        <v>1</v>
      </c>
    </row>
    <row r="1253" spans="1:8">
      <c r="A1253" t="s">
        <v>269</v>
      </c>
      <c r="B1253" s="15">
        <v>45387</v>
      </c>
      <c r="C1253" s="15">
        <v>45292</v>
      </c>
      <c r="D1253" s="15">
        <v>45383</v>
      </c>
      <c r="E1253">
        <v>1</v>
      </c>
      <c r="F1253">
        <v>0</v>
      </c>
      <c r="G1253">
        <v>0</v>
      </c>
      <c r="H1253">
        <v>1</v>
      </c>
    </row>
    <row r="1254" spans="1:8">
      <c r="A1254" t="s">
        <v>6173</v>
      </c>
      <c r="B1254" s="15">
        <v>45387</v>
      </c>
      <c r="C1254" s="15">
        <v>45292</v>
      </c>
      <c r="D1254" s="15">
        <v>45383</v>
      </c>
      <c r="E1254">
        <v>0</v>
      </c>
      <c r="F1254">
        <v>0</v>
      </c>
      <c r="G1254">
        <v>1</v>
      </c>
      <c r="H1254">
        <v>1</v>
      </c>
    </row>
    <row r="1255" spans="1:8">
      <c r="A1255" t="s">
        <v>6670</v>
      </c>
      <c r="B1255" s="15">
        <v>45387</v>
      </c>
      <c r="C1255" s="15">
        <v>45292</v>
      </c>
      <c r="D1255" s="15">
        <v>45383</v>
      </c>
      <c r="E1255">
        <v>0</v>
      </c>
      <c r="F1255">
        <v>0</v>
      </c>
      <c r="G1255">
        <v>1</v>
      </c>
      <c r="H1255">
        <v>1</v>
      </c>
    </row>
    <row r="1256" spans="1:8">
      <c r="A1256" t="s">
        <v>3659</v>
      </c>
      <c r="B1256" s="15">
        <v>45387</v>
      </c>
      <c r="C1256" s="15">
        <v>45292</v>
      </c>
      <c r="D1256" s="15">
        <v>45383</v>
      </c>
      <c r="E1256">
        <v>0</v>
      </c>
      <c r="F1256">
        <v>0</v>
      </c>
      <c r="G1256">
        <v>1</v>
      </c>
      <c r="H1256">
        <v>1</v>
      </c>
    </row>
    <row r="1257" spans="1:8">
      <c r="A1257" t="s">
        <v>5113</v>
      </c>
      <c r="B1257" s="15">
        <v>45387</v>
      </c>
      <c r="C1257" s="15">
        <v>45292</v>
      </c>
      <c r="D1257" s="15">
        <v>45383</v>
      </c>
      <c r="E1257">
        <v>0</v>
      </c>
      <c r="F1257">
        <v>0</v>
      </c>
      <c r="G1257">
        <v>1</v>
      </c>
      <c r="H1257">
        <v>1</v>
      </c>
    </row>
    <row r="1258" spans="1:8">
      <c r="A1258" t="s">
        <v>6671</v>
      </c>
      <c r="B1258" s="15">
        <v>45387</v>
      </c>
      <c r="C1258" s="15">
        <v>45292</v>
      </c>
      <c r="D1258" s="15">
        <v>45383</v>
      </c>
      <c r="E1258">
        <v>1</v>
      </c>
      <c r="F1258">
        <v>0</v>
      </c>
      <c r="G1258">
        <v>0</v>
      </c>
      <c r="H1258">
        <v>1</v>
      </c>
    </row>
    <row r="1259" spans="1:8">
      <c r="A1259" t="s">
        <v>430</v>
      </c>
      <c r="B1259" s="15">
        <v>45387</v>
      </c>
      <c r="C1259" s="15">
        <v>45292</v>
      </c>
      <c r="D1259" s="15">
        <v>45383</v>
      </c>
      <c r="E1259">
        <v>0</v>
      </c>
      <c r="F1259">
        <v>1</v>
      </c>
      <c r="G1259">
        <v>0</v>
      </c>
      <c r="H1259">
        <v>1</v>
      </c>
    </row>
    <row r="1260" spans="1:8">
      <c r="A1260" t="s">
        <v>4014</v>
      </c>
      <c r="B1260" s="15">
        <v>45387</v>
      </c>
      <c r="C1260" s="15">
        <v>45292</v>
      </c>
      <c r="D1260" s="15">
        <v>45383</v>
      </c>
      <c r="E1260">
        <v>1</v>
      </c>
      <c r="F1260">
        <v>0</v>
      </c>
      <c r="G1260">
        <v>0</v>
      </c>
      <c r="H1260">
        <v>1</v>
      </c>
    </row>
    <row r="1261" spans="1:8">
      <c r="A1261" t="s">
        <v>372</v>
      </c>
      <c r="B1261" s="15">
        <v>45387</v>
      </c>
      <c r="C1261" s="15">
        <v>45292</v>
      </c>
      <c r="D1261" s="15">
        <v>45383</v>
      </c>
      <c r="E1261">
        <v>0</v>
      </c>
      <c r="F1261">
        <v>0</v>
      </c>
      <c r="G1261">
        <v>1</v>
      </c>
      <c r="H1261">
        <v>1</v>
      </c>
    </row>
    <row r="1262" spans="1:8">
      <c r="A1262" t="s">
        <v>316</v>
      </c>
      <c r="B1262" s="15">
        <v>45387</v>
      </c>
      <c r="C1262" s="15">
        <v>45292</v>
      </c>
      <c r="D1262" s="15">
        <v>45383</v>
      </c>
      <c r="E1262">
        <v>0</v>
      </c>
      <c r="F1262">
        <v>0</v>
      </c>
      <c r="G1262">
        <v>1</v>
      </c>
      <c r="H1262">
        <v>1</v>
      </c>
    </row>
    <row r="1263" spans="1:8">
      <c r="A1263" t="s">
        <v>5617</v>
      </c>
      <c r="B1263" s="15">
        <v>45387</v>
      </c>
      <c r="C1263" s="15">
        <v>45292</v>
      </c>
      <c r="D1263" s="15">
        <v>45383</v>
      </c>
      <c r="E1263">
        <v>0</v>
      </c>
      <c r="F1263">
        <v>0</v>
      </c>
      <c r="G1263">
        <v>1</v>
      </c>
      <c r="H1263">
        <v>1</v>
      </c>
    </row>
    <row r="1264" spans="1:8">
      <c r="A1264" t="s">
        <v>5984</v>
      </c>
      <c r="B1264" s="15">
        <v>45387</v>
      </c>
      <c r="C1264" s="15">
        <v>45292</v>
      </c>
      <c r="D1264" s="15">
        <v>45383</v>
      </c>
      <c r="E1264">
        <v>1</v>
      </c>
      <c r="F1264">
        <v>0</v>
      </c>
      <c r="G1264">
        <v>0</v>
      </c>
      <c r="H1264">
        <v>1</v>
      </c>
    </row>
    <row r="1265" spans="1:8">
      <c r="A1265" t="s">
        <v>5739</v>
      </c>
      <c r="B1265" s="15">
        <v>45387</v>
      </c>
      <c r="C1265" s="15">
        <v>45292</v>
      </c>
      <c r="D1265" s="15">
        <v>45383</v>
      </c>
      <c r="E1265">
        <v>1</v>
      </c>
      <c r="F1265">
        <v>0</v>
      </c>
      <c r="G1265">
        <v>0</v>
      </c>
      <c r="H1265">
        <v>1</v>
      </c>
    </row>
    <row r="1266" spans="1:8">
      <c r="A1266" t="s">
        <v>231</v>
      </c>
      <c r="B1266" s="15">
        <v>45387</v>
      </c>
      <c r="C1266" s="15">
        <v>45292</v>
      </c>
      <c r="D1266" s="15">
        <v>45383</v>
      </c>
      <c r="E1266">
        <v>0</v>
      </c>
      <c r="F1266">
        <v>1</v>
      </c>
      <c r="G1266">
        <v>0</v>
      </c>
      <c r="H1266">
        <v>1</v>
      </c>
    </row>
    <row r="1267" spans="1:8">
      <c r="A1267" t="s">
        <v>373</v>
      </c>
      <c r="B1267" s="15">
        <v>45387</v>
      </c>
      <c r="C1267" s="15">
        <v>45292</v>
      </c>
      <c r="D1267" s="15">
        <v>45383</v>
      </c>
      <c r="E1267">
        <v>1</v>
      </c>
      <c r="F1267">
        <v>0</v>
      </c>
      <c r="G1267">
        <v>0</v>
      </c>
      <c r="H1267">
        <v>1</v>
      </c>
    </row>
    <row r="1268" spans="1:8">
      <c r="A1268" t="s">
        <v>4627</v>
      </c>
      <c r="B1268" s="15">
        <v>45387</v>
      </c>
      <c r="C1268" s="15">
        <v>45292</v>
      </c>
      <c r="D1268" s="15">
        <v>45383</v>
      </c>
      <c r="E1268">
        <v>1</v>
      </c>
      <c r="F1268">
        <v>0</v>
      </c>
      <c r="G1268">
        <v>0</v>
      </c>
      <c r="H1268">
        <v>1</v>
      </c>
    </row>
    <row r="1269" spans="1:8">
      <c r="A1269" t="s">
        <v>3920</v>
      </c>
      <c r="B1269" s="15">
        <v>45387</v>
      </c>
      <c r="C1269" s="15">
        <v>45292</v>
      </c>
      <c r="D1269" s="15">
        <v>45383</v>
      </c>
      <c r="E1269">
        <v>0</v>
      </c>
      <c r="F1269">
        <v>0</v>
      </c>
      <c r="G1269">
        <v>1</v>
      </c>
      <c r="H1269">
        <v>1</v>
      </c>
    </row>
    <row r="1270" spans="1:8">
      <c r="A1270" t="s">
        <v>6672</v>
      </c>
      <c r="B1270" s="15">
        <v>45387</v>
      </c>
      <c r="C1270" s="15">
        <v>45292</v>
      </c>
      <c r="D1270" s="15">
        <v>45383</v>
      </c>
      <c r="E1270">
        <v>0</v>
      </c>
      <c r="F1270">
        <v>0</v>
      </c>
      <c r="G1270">
        <v>1</v>
      </c>
      <c r="H1270">
        <v>1</v>
      </c>
    </row>
    <row r="1271" spans="1:8">
      <c r="A1271" t="s">
        <v>6673</v>
      </c>
      <c r="B1271" s="15">
        <v>45387</v>
      </c>
      <c r="C1271" s="15">
        <v>45292</v>
      </c>
      <c r="D1271" s="15">
        <v>45383</v>
      </c>
      <c r="E1271">
        <v>1</v>
      </c>
      <c r="F1271">
        <v>0</v>
      </c>
      <c r="G1271">
        <v>0</v>
      </c>
      <c r="H1271">
        <v>1</v>
      </c>
    </row>
    <row r="1272" spans="1:8">
      <c r="A1272" t="s">
        <v>5510</v>
      </c>
      <c r="B1272" s="15">
        <v>45387</v>
      </c>
      <c r="C1272" s="15">
        <v>45292</v>
      </c>
      <c r="D1272" s="15">
        <v>45383</v>
      </c>
      <c r="E1272">
        <v>1</v>
      </c>
      <c r="F1272">
        <v>0</v>
      </c>
      <c r="G1272">
        <v>0</v>
      </c>
      <c r="H1272">
        <v>1</v>
      </c>
    </row>
    <row r="1273" spans="1:8">
      <c r="A1273" t="s">
        <v>369</v>
      </c>
      <c r="B1273" s="15">
        <v>45387</v>
      </c>
      <c r="C1273" s="15">
        <v>45292</v>
      </c>
      <c r="D1273" s="15">
        <v>45383</v>
      </c>
      <c r="E1273">
        <v>1</v>
      </c>
      <c r="F1273">
        <v>0</v>
      </c>
      <c r="G1273">
        <v>0</v>
      </c>
      <c r="H1273">
        <v>1</v>
      </c>
    </row>
    <row r="1274" spans="1:8">
      <c r="A1274" t="s">
        <v>3818</v>
      </c>
      <c r="B1274" s="15">
        <v>45387</v>
      </c>
      <c r="C1274" s="15">
        <v>45292</v>
      </c>
      <c r="D1274" s="15">
        <v>45383</v>
      </c>
      <c r="E1274">
        <v>0</v>
      </c>
      <c r="F1274">
        <v>0</v>
      </c>
      <c r="G1274">
        <v>1</v>
      </c>
      <c r="H1274">
        <v>1</v>
      </c>
    </row>
    <row r="1275" spans="1:8">
      <c r="A1275" t="s">
        <v>5535</v>
      </c>
      <c r="B1275" s="15">
        <v>45387</v>
      </c>
      <c r="C1275" s="15">
        <v>45292</v>
      </c>
      <c r="D1275" s="15">
        <v>45383</v>
      </c>
      <c r="E1275">
        <v>1</v>
      </c>
      <c r="F1275">
        <v>0</v>
      </c>
      <c r="G1275">
        <v>0</v>
      </c>
      <c r="H1275">
        <v>1</v>
      </c>
    </row>
    <row r="1276" spans="1:8">
      <c r="A1276" t="s">
        <v>5248</v>
      </c>
      <c r="B1276" s="15">
        <v>45387</v>
      </c>
      <c r="C1276" s="15">
        <v>45292</v>
      </c>
      <c r="D1276" s="15">
        <v>45383</v>
      </c>
      <c r="E1276">
        <v>1</v>
      </c>
      <c r="F1276">
        <v>0</v>
      </c>
      <c r="G1276">
        <v>0</v>
      </c>
      <c r="H1276">
        <v>1</v>
      </c>
    </row>
    <row r="1277" spans="1:8">
      <c r="A1277" t="s">
        <v>5106</v>
      </c>
      <c r="B1277" s="15">
        <v>45387</v>
      </c>
      <c r="C1277" s="15">
        <v>45292</v>
      </c>
      <c r="D1277" s="15">
        <v>45383</v>
      </c>
      <c r="E1277">
        <v>1</v>
      </c>
      <c r="F1277">
        <v>0</v>
      </c>
      <c r="G1277">
        <v>0</v>
      </c>
      <c r="H1277">
        <v>1</v>
      </c>
    </row>
    <row r="1278" spans="1:8">
      <c r="A1278" t="s">
        <v>5928</v>
      </c>
      <c r="B1278" s="15">
        <v>45387</v>
      </c>
      <c r="C1278" s="15">
        <v>45292</v>
      </c>
      <c r="D1278" s="15">
        <v>45383</v>
      </c>
      <c r="E1278">
        <v>1</v>
      </c>
      <c r="F1278">
        <v>0</v>
      </c>
      <c r="G1278">
        <v>0</v>
      </c>
      <c r="H1278">
        <v>1</v>
      </c>
    </row>
    <row r="1279" spans="1:8">
      <c r="A1279" t="s">
        <v>5399</v>
      </c>
      <c r="B1279" s="15">
        <v>45387</v>
      </c>
      <c r="C1279" s="15">
        <v>45292</v>
      </c>
      <c r="D1279" s="15">
        <v>45383</v>
      </c>
      <c r="E1279">
        <v>1</v>
      </c>
      <c r="F1279">
        <v>0</v>
      </c>
      <c r="G1279">
        <v>0</v>
      </c>
      <c r="H1279">
        <v>1</v>
      </c>
    </row>
    <row r="1280" spans="1:8">
      <c r="A1280" t="s">
        <v>317</v>
      </c>
      <c r="B1280" s="15">
        <v>45387</v>
      </c>
      <c r="C1280" s="15">
        <v>45292</v>
      </c>
      <c r="D1280" s="15">
        <v>45383</v>
      </c>
      <c r="E1280">
        <v>1</v>
      </c>
      <c r="F1280">
        <v>0</v>
      </c>
      <c r="G1280">
        <v>0</v>
      </c>
      <c r="H1280">
        <v>1</v>
      </c>
    </row>
    <row r="1281" spans="1:8">
      <c r="A1281" t="s">
        <v>323</v>
      </c>
      <c r="B1281" s="15">
        <v>45387</v>
      </c>
      <c r="C1281" s="15">
        <v>45292</v>
      </c>
      <c r="D1281" s="15">
        <v>45383</v>
      </c>
      <c r="E1281">
        <v>1</v>
      </c>
      <c r="F1281">
        <v>0</v>
      </c>
      <c r="G1281">
        <v>0</v>
      </c>
      <c r="H1281">
        <v>1</v>
      </c>
    </row>
    <row r="1282" spans="1:8">
      <c r="A1282" t="s">
        <v>326</v>
      </c>
      <c r="B1282" s="15">
        <v>45387</v>
      </c>
      <c r="C1282" s="15">
        <v>45292</v>
      </c>
      <c r="D1282" s="15">
        <v>45383</v>
      </c>
      <c r="E1282">
        <v>1</v>
      </c>
      <c r="F1282">
        <v>0</v>
      </c>
      <c r="G1282">
        <v>0</v>
      </c>
      <c r="H1282">
        <v>1</v>
      </c>
    </row>
    <row r="1283" spans="1:8">
      <c r="A1283" t="s">
        <v>5536</v>
      </c>
      <c r="B1283" s="15">
        <v>45387</v>
      </c>
      <c r="C1283" s="15">
        <v>45292</v>
      </c>
      <c r="D1283" s="15">
        <v>45383</v>
      </c>
      <c r="E1283">
        <v>0</v>
      </c>
      <c r="F1283">
        <v>0</v>
      </c>
      <c r="G1283">
        <v>1</v>
      </c>
      <c r="H1283">
        <v>1</v>
      </c>
    </row>
    <row r="1284" spans="1:8">
      <c r="A1284" t="s">
        <v>6534</v>
      </c>
      <c r="B1284" s="15">
        <v>45387</v>
      </c>
      <c r="C1284" s="15">
        <v>45292</v>
      </c>
      <c r="D1284" s="15">
        <v>45383</v>
      </c>
      <c r="E1284">
        <v>1</v>
      </c>
      <c r="F1284">
        <v>0</v>
      </c>
      <c r="G1284">
        <v>0</v>
      </c>
      <c r="H1284">
        <v>1</v>
      </c>
    </row>
    <row r="1285" spans="1:8">
      <c r="A1285" t="s">
        <v>168</v>
      </c>
      <c r="B1285" s="15">
        <v>45387</v>
      </c>
      <c r="C1285" s="15">
        <v>45292</v>
      </c>
      <c r="D1285" s="15">
        <v>45383</v>
      </c>
      <c r="E1285">
        <v>1</v>
      </c>
      <c r="F1285">
        <v>1</v>
      </c>
      <c r="G1285">
        <v>0</v>
      </c>
      <c r="H1285">
        <v>2</v>
      </c>
    </row>
    <row r="1286" spans="1:8">
      <c r="A1286" t="s">
        <v>5251</v>
      </c>
      <c r="B1286" s="15">
        <v>45387</v>
      </c>
      <c r="C1286" s="15">
        <v>45292</v>
      </c>
      <c r="D1286" s="15">
        <v>45383</v>
      </c>
      <c r="E1286">
        <v>0</v>
      </c>
      <c r="F1286">
        <v>0</v>
      </c>
      <c r="G1286">
        <v>1</v>
      </c>
      <c r="H1286">
        <v>1</v>
      </c>
    </row>
    <row r="1287" spans="1:8">
      <c r="A1287" t="s">
        <v>3736</v>
      </c>
      <c r="B1287" s="15">
        <v>45387</v>
      </c>
      <c r="C1287" s="15">
        <v>45292</v>
      </c>
      <c r="D1287" s="15">
        <v>45383</v>
      </c>
      <c r="E1287">
        <v>1</v>
      </c>
      <c r="F1287">
        <v>0</v>
      </c>
      <c r="G1287">
        <v>0</v>
      </c>
      <c r="H1287">
        <v>1</v>
      </c>
    </row>
    <row r="1288" spans="1:8">
      <c r="A1288" t="s">
        <v>6674</v>
      </c>
      <c r="B1288" s="15">
        <v>45387</v>
      </c>
      <c r="C1288" s="15">
        <v>45292</v>
      </c>
      <c r="D1288" s="15">
        <v>45383</v>
      </c>
      <c r="E1288">
        <v>1</v>
      </c>
      <c r="F1288">
        <v>0</v>
      </c>
      <c r="G1288">
        <v>0</v>
      </c>
      <c r="H1288">
        <v>1</v>
      </c>
    </row>
    <row r="1289" spans="1:8">
      <c r="A1289" t="s">
        <v>6675</v>
      </c>
      <c r="B1289" s="15">
        <v>45387</v>
      </c>
      <c r="C1289" s="15">
        <v>45292</v>
      </c>
      <c r="D1289" s="15">
        <v>45383</v>
      </c>
      <c r="E1289">
        <v>0</v>
      </c>
      <c r="F1289">
        <v>0</v>
      </c>
      <c r="G1289">
        <v>1</v>
      </c>
      <c r="H1289">
        <v>1</v>
      </c>
    </row>
    <row r="1290" spans="1:8">
      <c r="A1290" t="s">
        <v>5057</v>
      </c>
      <c r="B1290" s="15">
        <v>45387</v>
      </c>
      <c r="C1290" s="15">
        <v>45292</v>
      </c>
      <c r="D1290" s="15">
        <v>45383</v>
      </c>
      <c r="E1290">
        <v>1</v>
      </c>
      <c r="F1290">
        <v>0</v>
      </c>
      <c r="G1290">
        <v>0</v>
      </c>
      <c r="H1290">
        <v>1</v>
      </c>
    </row>
    <row r="1291" spans="1:8">
      <c r="A1291" t="s">
        <v>5405</v>
      </c>
      <c r="B1291" s="15">
        <v>45387</v>
      </c>
      <c r="C1291" s="15">
        <v>45292</v>
      </c>
      <c r="D1291" s="15">
        <v>45383</v>
      </c>
      <c r="E1291">
        <v>1</v>
      </c>
      <c r="F1291">
        <v>0</v>
      </c>
      <c r="G1291">
        <v>0</v>
      </c>
      <c r="H1291">
        <v>1</v>
      </c>
    </row>
    <row r="1292" spans="1:8">
      <c r="A1292" t="s">
        <v>4502</v>
      </c>
      <c r="B1292" s="15">
        <v>45387</v>
      </c>
      <c r="C1292" s="15">
        <v>45292</v>
      </c>
      <c r="D1292" s="15">
        <v>45383</v>
      </c>
      <c r="E1292">
        <v>0</v>
      </c>
      <c r="F1292">
        <v>1</v>
      </c>
      <c r="G1292">
        <v>0</v>
      </c>
      <c r="H1292">
        <v>1</v>
      </c>
    </row>
    <row r="1293" spans="1:8">
      <c r="A1293" t="s">
        <v>270</v>
      </c>
      <c r="B1293" s="15">
        <v>45387</v>
      </c>
      <c r="C1293" s="15">
        <v>45292</v>
      </c>
      <c r="D1293" s="15">
        <v>45383</v>
      </c>
      <c r="E1293">
        <v>0</v>
      </c>
      <c r="F1293">
        <v>0</v>
      </c>
      <c r="G1293">
        <v>1</v>
      </c>
      <c r="H1293">
        <v>1</v>
      </c>
    </row>
    <row r="1294" spans="1:8">
      <c r="A1294" t="s">
        <v>6612</v>
      </c>
      <c r="B1294" s="15">
        <v>45387</v>
      </c>
      <c r="C1294" s="15">
        <v>45292</v>
      </c>
      <c r="D1294" s="15">
        <v>45383</v>
      </c>
      <c r="E1294">
        <v>0</v>
      </c>
      <c r="F1294">
        <v>0</v>
      </c>
      <c r="G1294">
        <v>1</v>
      </c>
      <c r="H1294">
        <v>1</v>
      </c>
    </row>
    <row r="1295" spans="1:8">
      <c r="A1295" t="s">
        <v>5891</v>
      </c>
      <c r="B1295" s="15">
        <v>45387</v>
      </c>
      <c r="C1295" s="15">
        <v>45292</v>
      </c>
      <c r="D1295" s="15">
        <v>45383</v>
      </c>
      <c r="E1295">
        <v>1</v>
      </c>
      <c r="F1295">
        <v>0</v>
      </c>
      <c r="G1295">
        <v>0</v>
      </c>
      <c r="H1295">
        <v>1</v>
      </c>
    </row>
    <row r="1296" spans="1:8">
      <c r="A1296" t="s">
        <v>6676</v>
      </c>
      <c r="B1296" s="15">
        <v>45387</v>
      </c>
      <c r="C1296" s="15">
        <v>45292</v>
      </c>
      <c r="D1296" s="15">
        <v>45383</v>
      </c>
      <c r="E1296">
        <v>0</v>
      </c>
      <c r="F1296">
        <v>0</v>
      </c>
      <c r="G1296">
        <v>1</v>
      </c>
      <c r="H1296">
        <v>1</v>
      </c>
    </row>
    <row r="1297" spans="1:8">
      <c r="A1297" t="s">
        <v>367</v>
      </c>
      <c r="B1297" s="15">
        <v>45387</v>
      </c>
      <c r="C1297" s="15">
        <v>45292</v>
      </c>
      <c r="D1297" s="15">
        <v>45383</v>
      </c>
      <c r="E1297">
        <v>1</v>
      </c>
      <c r="F1297">
        <v>0</v>
      </c>
      <c r="G1297">
        <v>0</v>
      </c>
      <c r="H1297">
        <v>1</v>
      </c>
    </row>
    <row r="1298" spans="1:8">
      <c r="A1298" t="s">
        <v>6032</v>
      </c>
      <c r="B1298" s="15">
        <v>45387</v>
      </c>
      <c r="C1298" s="15">
        <v>45292</v>
      </c>
      <c r="D1298" s="15">
        <v>45383</v>
      </c>
      <c r="E1298">
        <v>1</v>
      </c>
      <c r="F1298">
        <v>0</v>
      </c>
      <c r="G1298">
        <v>0</v>
      </c>
      <c r="H1298">
        <v>1</v>
      </c>
    </row>
    <row r="1299" spans="1:8">
      <c r="A1299" t="s">
        <v>4035</v>
      </c>
      <c r="B1299" s="15">
        <v>45387</v>
      </c>
      <c r="C1299" s="15">
        <v>45292</v>
      </c>
      <c r="D1299" s="15">
        <v>45383</v>
      </c>
      <c r="E1299">
        <v>1</v>
      </c>
      <c r="F1299">
        <v>0</v>
      </c>
      <c r="G1299">
        <v>0</v>
      </c>
      <c r="H1299">
        <v>1</v>
      </c>
    </row>
    <row r="1300" spans="1:8">
      <c r="A1300" t="s">
        <v>6317</v>
      </c>
      <c r="B1300" s="15">
        <v>45387</v>
      </c>
      <c r="C1300" s="15">
        <v>45292</v>
      </c>
      <c r="D1300" s="15">
        <v>45383</v>
      </c>
      <c r="E1300">
        <v>1</v>
      </c>
      <c r="F1300">
        <v>0</v>
      </c>
      <c r="G1300">
        <v>0</v>
      </c>
      <c r="H1300">
        <v>1</v>
      </c>
    </row>
    <row r="1301" spans="1:8">
      <c r="A1301" t="s">
        <v>178</v>
      </c>
      <c r="B1301" s="15">
        <v>45387</v>
      </c>
      <c r="C1301" s="15">
        <v>45292</v>
      </c>
      <c r="D1301" s="15">
        <v>45383</v>
      </c>
      <c r="E1301">
        <v>1</v>
      </c>
      <c r="F1301">
        <v>0</v>
      </c>
      <c r="G1301">
        <v>0</v>
      </c>
      <c r="H1301">
        <v>1</v>
      </c>
    </row>
    <row r="1302" spans="1:8">
      <c r="A1302" t="s">
        <v>5596</v>
      </c>
      <c r="B1302" s="15">
        <v>45387</v>
      </c>
      <c r="C1302" s="15">
        <v>45292</v>
      </c>
      <c r="D1302" s="15">
        <v>45383</v>
      </c>
      <c r="E1302">
        <v>1</v>
      </c>
      <c r="F1302">
        <v>0</v>
      </c>
      <c r="G1302">
        <v>0</v>
      </c>
      <c r="H1302">
        <v>1</v>
      </c>
    </row>
    <row r="1303" spans="1:8">
      <c r="A1303" t="s">
        <v>5254</v>
      </c>
      <c r="B1303" s="15">
        <v>45387</v>
      </c>
      <c r="C1303" s="15">
        <v>45292</v>
      </c>
      <c r="D1303" s="15">
        <v>45383</v>
      </c>
      <c r="E1303">
        <v>1</v>
      </c>
      <c r="F1303">
        <v>0</v>
      </c>
      <c r="G1303">
        <v>0</v>
      </c>
      <c r="H1303">
        <v>1</v>
      </c>
    </row>
    <row r="1304" spans="1:8">
      <c r="A1304" t="s">
        <v>365</v>
      </c>
      <c r="B1304" s="15">
        <v>45387</v>
      </c>
      <c r="C1304" s="15">
        <v>45292</v>
      </c>
      <c r="D1304" s="15">
        <v>45383</v>
      </c>
      <c r="E1304">
        <v>1</v>
      </c>
      <c r="F1304">
        <v>0</v>
      </c>
      <c r="G1304">
        <v>0</v>
      </c>
      <c r="H1304">
        <v>1</v>
      </c>
    </row>
    <row r="1305" spans="1:8">
      <c r="A1305" t="s">
        <v>288</v>
      </c>
      <c r="B1305" s="15">
        <v>45387</v>
      </c>
      <c r="C1305" s="15">
        <v>45292</v>
      </c>
      <c r="D1305" s="15">
        <v>45383</v>
      </c>
      <c r="E1305">
        <v>1</v>
      </c>
      <c r="F1305">
        <v>0</v>
      </c>
      <c r="G1305">
        <v>0</v>
      </c>
      <c r="H1305">
        <v>1</v>
      </c>
    </row>
    <row r="1306" spans="1:8">
      <c r="A1306" t="s">
        <v>5532</v>
      </c>
      <c r="B1306" s="15">
        <v>45387</v>
      </c>
      <c r="C1306" s="15">
        <v>45292</v>
      </c>
      <c r="D1306" s="15">
        <v>45383</v>
      </c>
      <c r="E1306">
        <v>0</v>
      </c>
      <c r="F1306">
        <v>0</v>
      </c>
      <c r="G1306">
        <v>1</v>
      </c>
      <c r="H1306">
        <v>1</v>
      </c>
    </row>
    <row r="1307" spans="1:8">
      <c r="A1307" t="s">
        <v>4037</v>
      </c>
      <c r="B1307" s="15">
        <v>45387</v>
      </c>
      <c r="C1307" s="15">
        <v>45292</v>
      </c>
      <c r="D1307" s="15">
        <v>45383</v>
      </c>
      <c r="E1307">
        <v>1</v>
      </c>
      <c r="F1307">
        <v>0</v>
      </c>
      <c r="G1307">
        <v>0</v>
      </c>
      <c r="H1307">
        <v>1</v>
      </c>
    </row>
    <row r="1308" spans="1:8">
      <c r="A1308" t="s">
        <v>319</v>
      </c>
      <c r="B1308" s="15">
        <v>45387</v>
      </c>
      <c r="C1308" s="15">
        <v>45292</v>
      </c>
      <c r="D1308" s="15">
        <v>45383</v>
      </c>
      <c r="E1308">
        <v>1</v>
      </c>
      <c r="F1308">
        <v>0</v>
      </c>
      <c r="G1308">
        <v>0</v>
      </c>
      <c r="H1308">
        <v>1</v>
      </c>
    </row>
    <row r="1309" spans="1:8">
      <c r="A1309" t="s">
        <v>4374</v>
      </c>
      <c r="B1309" s="15">
        <v>45387</v>
      </c>
      <c r="C1309" s="15">
        <v>45292</v>
      </c>
      <c r="D1309" s="15">
        <v>45383</v>
      </c>
      <c r="E1309">
        <v>1</v>
      </c>
      <c r="F1309">
        <v>0</v>
      </c>
      <c r="G1309">
        <v>0</v>
      </c>
      <c r="H1309">
        <v>1</v>
      </c>
    </row>
    <row r="1310" spans="1:8">
      <c r="A1310" t="s">
        <v>4738</v>
      </c>
      <c r="B1310" s="15">
        <v>45387</v>
      </c>
      <c r="C1310" s="15">
        <v>45292</v>
      </c>
      <c r="D1310" s="15">
        <v>45383</v>
      </c>
      <c r="E1310">
        <v>0</v>
      </c>
      <c r="F1310">
        <v>0</v>
      </c>
      <c r="G1310">
        <v>1</v>
      </c>
      <c r="H1310">
        <v>1</v>
      </c>
    </row>
    <row r="1311" spans="1:8">
      <c r="A1311" t="s">
        <v>5990</v>
      </c>
      <c r="B1311" s="15">
        <v>45387</v>
      </c>
      <c r="C1311" s="15">
        <v>45292</v>
      </c>
      <c r="D1311" s="15">
        <v>45383</v>
      </c>
      <c r="E1311">
        <v>0</v>
      </c>
      <c r="F1311">
        <v>0</v>
      </c>
      <c r="G1311">
        <v>1</v>
      </c>
      <c r="H1311">
        <v>1</v>
      </c>
    </row>
    <row r="1312" spans="1:8">
      <c r="A1312" t="s">
        <v>4019</v>
      </c>
      <c r="B1312" s="15">
        <v>45387</v>
      </c>
      <c r="C1312" s="15">
        <v>45292</v>
      </c>
      <c r="D1312" s="15">
        <v>45383</v>
      </c>
      <c r="E1312">
        <v>0</v>
      </c>
      <c r="F1312">
        <v>0</v>
      </c>
      <c r="G1312">
        <v>1</v>
      </c>
      <c r="H1312">
        <v>1</v>
      </c>
    </row>
    <row r="1313" spans="1:8">
      <c r="A1313" t="s">
        <v>4580</v>
      </c>
      <c r="B1313" s="15">
        <v>45387</v>
      </c>
      <c r="C1313" s="15">
        <v>45292</v>
      </c>
      <c r="D1313" s="15">
        <v>45383</v>
      </c>
      <c r="E1313">
        <v>2</v>
      </c>
      <c r="F1313">
        <v>0</v>
      </c>
      <c r="G1313">
        <v>0</v>
      </c>
      <c r="H1313">
        <v>2</v>
      </c>
    </row>
    <row r="1314" spans="1:8">
      <c r="A1314" t="s">
        <v>6112</v>
      </c>
      <c r="B1314" s="15">
        <v>45387</v>
      </c>
      <c r="C1314" s="15">
        <v>45292</v>
      </c>
      <c r="D1314" s="15">
        <v>45383</v>
      </c>
      <c r="E1314">
        <v>1</v>
      </c>
      <c r="F1314">
        <v>0</v>
      </c>
      <c r="G1314">
        <v>0</v>
      </c>
      <c r="H1314">
        <v>1</v>
      </c>
    </row>
    <row r="1315" spans="1:8">
      <c r="A1315" t="s">
        <v>6677</v>
      </c>
      <c r="B1315" s="15">
        <v>45387</v>
      </c>
      <c r="C1315" s="15">
        <v>45292</v>
      </c>
      <c r="D1315" s="15">
        <v>45383</v>
      </c>
      <c r="E1315">
        <v>0</v>
      </c>
      <c r="F1315">
        <v>1</v>
      </c>
      <c r="G1315">
        <v>0</v>
      </c>
      <c r="H1315">
        <v>1</v>
      </c>
    </row>
    <row r="1316" spans="1:8">
      <c r="A1316" t="s">
        <v>5415</v>
      </c>
      <c r="B1316" s="15">
        <v>45387</v>
      </c>
      <c r="C1316" s="15">
        <v>45292</v>
      </c>
      <c r="D1316" s="15">
        <v>45383</v>
      </c>
      <c r="E1316">
        <v>0</v>
      </c>
      <c r="F1316">
        <v>0</v>
      </c>
      <c r="G1316">
        <v>1</v>
      </c>
      <c r="H1316">
        <v>1</v>
      </c>
    </row>
    <row r="1317" spans="1:8">
      <c r="A1317" t="s">
        <v>6105</v>
      </c>
      <c r="B1317" s="15">
        <v>45387</v>
      </c>
      <c r="C1317" s="15">
        <v>45292</v>
      </c>
      <c r="D1317" s="15">
        <v>45383</v>
      </c>
      <c r="E1317">
        <v>0</v>
      </c>
      <c r="F1317">
        <v>0</v>
      </c>
      <c r="G1317">
        <v>1</v>
      </c>
      <c r="H1317">
        <v>1</v>
      </c>
    </row>
    <row r="1318" spans="1:8">
      <c r="A1318" t="s">
        <v>3919</v>
      </c>
      <c r="B1318" s="15">
        <v>45387</v>
      </c>
      <c r="C1318" s="15">
        <v>45292</v>
      </c>
      <c r="D1318" s="15">
        <v>45383</v>
      </c>
      <c r="E1318">
        <v>0</v>
      </c>
      <c r="F1318">
        <v>0</v>
      </c>
      <c r="G1318">
        <v>1</v>
      </c>
      <c r="H1318">
        <v>1</v>
      </c>
    </row>
    <row r="1319" spans="1:8">
      <c r="A1319" t="s">
        <v>370</v>
      </c>
      <c r="B1319" s="15">
        <v>45387</v>
      </c>
      <c r="C1319" s="15">
        <v>45292</v>
      </c>
      <c r="D1319" s="15">
        <v>45383</v>
      </c>
      <c r="E1319">
        <v>1</v>
      </c>
      <c r="F1319">
        <v>0</v>
      </c>
      <c r="G1319">
        <v>0</v>
      </c>
      <c r="H1319">
        <v>1</v>
      </c>
    </row>
    <row r="1320" spans="1:8">
      <c r="A1320" t="s">
        <v>4194</v>
      </c>
      <c r="B1320" s="15">
        <v>45387</v>
      </c>
      <c r="C1320" s="15">
        <v>45292</v>
      </c>
      <c r="D1320" s="15">
        <v>45383</v>
      </c>
      <c r="E1320">
        <v>2</v>
      </c>
      <c r="F1320">
        <v>0</v>
      </c>
      <c r="G1320">
        <v>0</v>
      </c>
      <c r="H1320">
        <v>2</v>
      </c>
    </row>
    <row r="1321" spans="1:8">
      <c r="A1321" t="s">
        <v>6678</v>
      </c>
      <c r="B1321" s="15">
        <v>45387</v>
      </c>
      <c r="C1321" s="15">
        <v>45292</v>
      </c>
      <c r="D1321" s="15">
        <v>45383</v>
      </c>
      <c r="E1321">
        <v>1</v>
      </c>
      <c r="F1321">
        <v>0</v>
      </c>
      <c r="G1321">
        <v>0</v>
      </c>
      <c r="H1321">
        <v>1</v>
      </c>
    </row>
    <row r="1322" spans="1:8">
      <c r="A1322" t="s">
        <v>6305</v>
      </c>
      <c r="B1322" s="15">
        <v>45387</v>
      </c>
      <c r="C1322" s="15">
        <v>45292</v>
      </c>
      <c r="D1322" s="15">
        <v>45383</v>
      </c>
      <c r="E1322">
        <v>0</v>
      </c>
      <c r="F1322">
        <v>0</v>
      </c>
      <c r="G1322">
        <v>1</v>
      </c>
      <c r="H1322">
        <v>1</v>
      </c>
    </row>
    <row r="1323" spans="1:8">
      <c r="A1323" t="s">
        <v>248</v>
      </c>
      <c r="B1323" s="15">
        <v>45387</v>
      </c>
      <c r="C1323" s="15">
        <v>45292</v>
      </c>
      <c r="D1323" s="15">
        <v>45383</v>
      </c>
      <c r="E1323">
        <v>0</v>
      </c>
      <c r="F1323">
        <v>0</v>
      </c>
      <c r="G1323">
        <v>1</v>
      </c>
      <c r="H1323">
        <v>1</v>
      </c>
    </row>
    <row r="1324" spans="1:8">
      <c r="A1324" t="s">
        <v>6679</v>
      </c>
      <c r="B1324" s="15">
        <v>45387</v>
      </c>
      <c r="C1324" s="15">
        <v>45292</v>
      </c>
      <c r="D1324" s="15">
        <v>45383</v>
      </c>
      <c r="E1324">
        <v>0</v>
      </c>
      <c r="F1324">
        <v>1</v>
      </c>
      <c r="G1324">
        <v>0</v>
      </c>
      <c r="H1324">
        <v>1</v>
      </c>
    </row>
    <row r="1325" spans="1:8">
      <c r="A1325" t="s">
        <v>4459</v>
      </c>
      <c r="B1325" s="15">
        <v>45388</v>
      </c>
      <c r="C1325" s="15">
        <v>45292</v>
      </c>
      <c r="D1325" s="15">
        <v>45383</v>
      </c>
      <c r="E1325">
        <v>1</v>
      </c>
      <c r="F1325">
        <v>0</v>
      </c>
      <c r="G1325">
        <v>0</v>
      </c>
      <c r="H1325">
        <v>1</v>
      </c>
    </row>
    <row r="1326" spans="1:8">
      <c r="A1326" t="s">
        <v>6680</v>
      </c>
      <c r="B1326" s="15">
        <v>45388</v>
      </c>
      <c r="C1326" s="15">
        <v>45292</v>
      </c>
      <c r="D1326" s="15">
        <v>45383</v>
      </c>
      <c r="E1326">
        <v>1</v>
      </c>
      <c r="F1326">
        <v>0</v>
      </c>
      <c r="G1326">
        <v>0</v>
      </c>
      <c r="H1326">
        <v>1</v>
      </c>
    </row>
    <row r="1327" spans="1:8">
      <c r="A1327" t="s">
        <v>5655</v>
      </c>
      <c r="B1327" s="15">
        <v>45388</v>
      </c>
      <c r="C1327" s="15">
        <v>45292</v>
      </c>
      <c r="D1327" s="15">
        <v>45383</v>
      </c>
      <c r="E1327">
        <v>1</v>
      </c>
      <c r="F1327">
        <v>0</v>
      </c>
      <c r="G1327">
        <v>0</v>
      </c>
      <c r="H1327">
        <v>1</v>
      </c>
    </row>
    <row r="1328" spans="1:8">
      <c r="A1328" t="s">
        <v>342</v>
      </c>
      <c r="B1328" s="15">
        <v>45388</v>
      </c>
      <c r="C1328" s="15">
        <v>45292</v>
      </c>
      <c r="D1328" s="15">
        <v>45383</v>
      </c>
      <c r="E1328">
        <v>1</v>
      </c>
      <c r="F1328">
        <v>0</v>
      </c>
      <c r="G1328">
        <v>0</v>
      </c>
      <c r="H1328">
        <v>1</v>
      </c>
    </row>
    <row r="1329" spans="1:8">
      <c r="A1329" t="s">
        <v>6681</v>
      </c>
      <c r="B1329" s="15">
        <v>45388</v>
      </c>
      <c r="C1329" s="15">
        <v>45292</v>
      </c>
      <c r="D1329" s="15">
        <v>45383</v>
      </c>
      <c r="E1329">
        <v>1</v>
      </c>
      <c r="F1329">
        <v>0</v>
      </c>
      <c r="G1329">
        <v>0</v>
      </c>
      <c r="H1329">
        <v>1</v>
      </c>
    </row>
    <row r="1330" spans="1:8">
      <c r="A1330" t="s">
        <v>6682</v>
      </c>
      <c r="B1330" s="15">
        <v>45388</v>
      </c>
      <c r="C1330" s="15">
        <v>45292</v>
      </c>
      <c r="D1330" s="15">
        <v>45383</v>
      </c>
      <c r="E1330">
        <v>1</v>
      </c>
      <c r="F1330">
        <v>0</v>
      </c>
      <c r="G1330">
        <v>0</v>
      </c>
      <c r="H1330">
        <v>1</v>
      </c>
    </row>
    <row r="1331" spans="1:8">
      <c r="A1331" t="s">
        <v>6400</v>
      </c>
      <c r="B1331" s="15">
        <v>45388</v>
      </c>
      <c r="C1331" s="15">
        <v>45292</v>
      </c>
      <c r="D1331" s="15">
        <v>45383</v>
      </c>
      <c r="E1331">
        <v>0</v>
      </c>
      <c r="F1331">
        <v>1</v>
      </c>
      <c r="G1331">
        <v>0</v>
      </c>
      <c r="H1331">
        <v>1</v>
      </c>
    </row>
    <row r="1332" spans="1:8">
      <c r="A1332" t="s">
        <v>6683</v>
      </c>
      <c r="B1332" s="15">
        <v>45388</v>
      </c>
      <c r="C1332" s="15">
        <v>45292</v>
      </c>
      <c r="D1332" s="15">
        <v>45383</v>
      </c>
      <c r="E1332">
        <v>1</v>
      </c>
      <c r="F1332">
        <v>0</v>
      </c>
      <c r="G1332">
        <v>0</v>
      </c>
      <c r="H1332">
        <v>1</v>
      </c>
    </row>
    <row r="1333" spans="1:8">
      <c r="A1333" t="s">
        <v>6189</v>
      </c>
      <c r="B1333" s="15">
        <v>45388</v>
      </c>
      <c r="C1333" s="15">
        <v>45292</v>
      </c>
      <c r="D1333" s="15">
        <v>45383</v>
      </c>
      <c r="E1333">
        <v>0</v>
      </c>
      <c r="F1333">
        <v>0</v>
      </c>
      <c r="G1333">
        <v>1</v>
      </c>
      <c r="H1333">
        <v>1</v>
      </c>
    </row>
    <row r="1334" spans="1:8">
      <c r="A1334" t="s">
        <v>4681</v>
      </c>
      <c r="B1334" s="15">
        <v>45388</v>
      </c>
      <c r="C1334" s="15">
        <v>45292</v>
      </c>
      <c r="D1334" s="15">
        <v>45383</v>
      </c>
      <c r="E1334">
        <v>1</v>
      </c>
      <c r="F1334">
        <v>0</v>
      </c>
      <c r="G1334">
        <v>0</v>
      </c>
      <c r="H1334">
        <v>1</v>
      </c>
    </row>
    <row r="1335" spans="1:8">
      <c r="A1335" t="s">
        <v>411</v>
      </c>
      <c r="B1335" s="15">
        <v>45388</v>
      </c>
      <c r="C1335" s="15">
        <v>45292</v>
      </c>
      <c r="D1335" s="15">
        <v>45383</v>
      </c>
      <c r="E1335">
        <v>1</v>
      </c>
      <c r="F1335">
        <v>0</v>
      </c>
      <c r="G1335">
        <v>0</v>
      </c>
      <c r="H1335">
        <v>1</v>
      </c>
    </row>
    <row r="1336" spans="1:8">
      <c r="A1336" t="s">
        <v>379</v>
      </c>
      <c r="B1336" s="15">
        <v>45388</v>
      </c>
      <c r="C1336" s="15">
        <v>45292</v>
      </c>
      <c r="D1336" s="15">
        <v>45383</v>
      </c>
      <c r="E1336">
        <v>0</v>
      </c>
      <c r="F1336">
        <v>0</v>
      </c>
      <c r="G1336">
        <v>1</v>
      </c>
      <c r="H1336">
        <v>1</v>
      </c>
    </row>
    <row r="1337" spans="1:8">
      <c r="A1337" t="s">
        <v>6684</v>
      </c>
      <c r="B1337" s="15">
        <v>45388</v>
      </c>
      <c r="C1337" s="15">
        <v>45292</v>
      </c>
      <c r="D1337" s="15">
        <v>45383</v>
      </c>
      <c r="E1337">
        <v>0</v>
      </c>
      <c r="F1337">
        <v>0</v>
      </c>
      <c r="G1337">
        <v>1</v>
      </c>
      <c r="H1337">
        <v>1</v>
      </c>
    </row>
    <row r="1338" spans="1:8">
      <c r="A1338" t="s">
        <v>375</v>
      </c>
      <c r="B1338" s="15">
        <v>45388</v>
      </c>
      <c r="C1338" s="15">
        <v>45292</v>
      </c>
      <c r="D1338" s="15">
        <v>45383</v>
      </c>
      <c r="E1338">
        <v>1</v>
      </c>
      <c r="F1338">
        <v>0</v>
      </c>
      <c r="G1338">
        <v>0</v>
      </c>
      <c r="H1338">
        <v>1</v>
      </c>
    </row>
    <row r="1339" spans="1:8">
      <c r="A1339" t="s">
        <v>5393</v>
      </c>
      <c r="B1339" s="15">
        <v>45388</v>
      </c>
      <c r="C1339" s="15">
        <v>45292</v>
      </c>
      <c r="D1339" s="15">
        <v>45383</v>
      </c>
      <c r="E1339">
        <v>1</v>
      </c>
      <c r="F1339">
        <v>0</v>
      </c>
      <c r="G1339">
        <v>0</v>
      </c>
      <c r="H1339">
        <v>1</v>
      </c>
    </row>
    <row r="1340" spans="1:8">
      <c r="A1340" t="s">
        <v>177</v>
      </c>
      <c r="B1340" s="15">
        <v>45388</v>
      </c>
      <c r="C1340" s="15">
        <v>45292</v>
      </c>
      <c r="D1340" s="15">
        <v>45383</v>
      </c>
      <c r="E1340">
        <v>1</v>
      </c>
      <c r="F1340">
        <v>0</v>
      </c>
      <c r="G1340">
        <v>0</v>
      </c>
      <c r="H1340">
        <v>1</v>
      </c>
    </row>
    <row r="1341" spans="1:8">
      <c r="A1341" t="s">
        <v>6685</v>
      </c>
      <c r="B1341" s="15">
        <v>45388</v>
      </c>
      <c r="C1341" s="15">
        <v>45292</v>
      </c>
      <c r="D1341" s="15">
        <v>45383</v>
      </c>
      <c r="E1341">
        <v>0</v>
      </c>
      <c r="F1341">
        <v>0</v>
      </c>
      <c r="G1341">
        <v>1</v>
      </c>
      <c r="H1341">
        <v>1</v>
      </c>
    </row>
    <row r="1342" spans="1:8">
      <c r="A1342" t="s">
        <v>4170</v>
      </c>
      <c r="B1342" s="15">
        <v>45388</v>
      </c>
      <c r="C1342" s="15">
        <v>45292</v>
      </c>
      <c r="D1342" s="15">
        <v>45383</v>
      </c>
      <c r="E1342">
        <v>0</v>
      </c>
      <c r="F1342">
        <v>1</v>
      </c>
      <c r="G1342">
        <v>0</v>
      </c>
      <c r="H1342">
        <v>1</v>
      </c>
    </row>
    <row r="1343" spans="1:8">
      <c r="A1343" t="s">
        <v>83</v>
      </c>
      <c r="B1343" s="15">
        <v>45388</v>
      </c>
      <c r="C1343" s="15">
        <v>45292</v>
      </c>
      <c r="D1343" s="15">
        <v>45383</v>
      </c>
      <c r="E1343">
        <v>1</v>
      </c>
      <c r="F1343">
        <v>0</v>
      </c>
      <c r="G1343">
        <v>0</v>
      </c>
      <c r="H1343">
        <v>1</v>
      </c>
    </row>
    <row r="1344" spans="1:8">
      <c r="A1344" t="s">
        <v>4196</v>
      </c>
      <c r="B1344" s="15">
        <v>45388</v>
      </c>
      <c r="C1344" s="15">
        <v>45292</v>
      </c>
      <c r="D1344" s="15">
        <v>45383</v>
      </c>
      <c r="E1344">
        <v>2</v>
      </c>
      <c r="F1344">
        <v>0</v>
      </c>
      <c r="G1344">
        <v>0</v>
      </c>
      <c r="H1344">
        <v>2</v>
      </c>
    </row>
    <row r="1345" spans="1:8">
      <c r="A1345" t="s">
        <v>4454</v>
      </c>
      <c r="B1345" s="15">
        <v>45388</v>
      </c>
      <c r="C1345" s="15">
        <v>45292</v>
      </c>
      <c r="D1345" s="15">
        <v>45383</v>
      </c>
      <c r="E1345">
        <v>1</v>
      </c>
      <c r="F1345">
        <v>0</v>
      </c>
      <c r="G1345">
        <v>0</v>
      </c>
      <c r="H1345">
        <v>1</v>
      </c>
    </row>
    <row r="1346" spans="1:8">
      <c r="A1346" t="s">
        <v>185</v>
      </c>
      <c r="B1346" s="15">
        <v>45388</v>
      </c>
      <c r="C1346" s="15">
        <v>45292</v>
      </c>
      <c r="D1346" s="15">
        <v>45383</v>
      </c>
      <c r="E1346">
        <v>1</v>
      </c>
      <c r="F1346">
        <v>0</v>
      </c>
      <c r="G1346">
        <v>0</v>
      </c>
      <c r="H1346">
        <v>1</v>
      </c>
    </row>
    <row r="1347" spans="1:8">
      <c r="A1347" t="s">
        <v>381</v>
      </c>
      <c r="B1347" s="15">
        <v>45388</v>
      </c>
      <c r="C1347" s="15">
        <v>45292</v>
      </c>
      <c r="D1347" s="15">
        <v>45383</v>
      </c>
      <c r="E1347">
        <v>1</v>
      </c>
      <c r="F1347">
        <v>0</v>
      </c>
      <c r="G1347">
        <v>0</v>
      </c>
      <c r="H1347">
        <v>1</v>
      </c>
    </row>
    <row r="1348" spans="1:8">
      <c r="A1348" t="s">
        <v>4069</v>
      </c>
      <c r="B1348" s="15">
        <v>45388</v>
      </c>
      <c r="C1348" s="15">
        <v>45292</v>
      </c>
      <c r="D1348" s="15">
        <v>45383</v>
      </c>
      <c r="E1348">
        <v>0</v>
      </c>
      <c r="F1348">
        <v>0</v>
      </c>
      <c r="G1348">
        <v>1</v>
      </c>
      <c r="H1348">
        <v>1</v>
      </c>
    </row>
    <row r="1349" spans="1:8">
      <c r="A1349" t="s">
        <v>269</v>
      </c>
      <c r="B1349" s="15">
        <v>45388</v>
      </c>
      <c r="C1349" s="15">
        <v>45292</v>
      </c>
      <c r="D1349" s="15">
        <v>45383</v>
      </c>
      <c r="E1349">
        <v>3</v>
      </c>
      <c r="F1349">
        <v>0</v>
      </c>
      <c r="G1349">
        <v>0</v>
      </c>
      <c r="H1349">
        <v>3</v>
      </c>
    </row>
    <row r="1350" spans="1:8">
      <c r="A1350" t="s">
        <v>213</v>
      </c>
      <c r="B1350" s="15">
        <v>45388</v>
      </c>
      <c r="C1350" s="15">
        <v>45292</v>
      </c>
      <c r="D1350" s="15">
        <v>45383</v>
      </c>
      <c r="E1350">
        <v>3</v>
      </c>
      <c r="F1350">
        <v>0</v>
      </c>
      <c r="G1350">
        <v>0</v>
      </c>
      <c r="H1350">
        <v>3</v>
      </c>
    </row>
    <row r="1351" spans="1:8">
      <c r="A1351" t="s">
        <v>5682</v>
      </c>
      <c r="B1351" s="15">
        <v>45388</v>
      </c>
      <c r="C1351" s="15">
        <v>45292</v>
      </c>
      <c r="D1351" s="15">
        <v>45383</v>
      </c>
      <c r="E1351">
        <v>0</v>
      </c>
      <c r="F1351">
        <v>1</v>
      </c>
      <c r="G1351">
        <v>0</v>
      </c>
      <c r="H1351">
        <v>1</v>
      </c>
    </row>
    <row r="1352" spans="1:8">
      <c r="A1352" t="s">
        <v>6004</v>
      </c>
      <c r="B1352" s="15">
        <v>45388</v>
      </c>
      <c r="C1352" s="15">
        <v>45292</v>
      </c>
      <c r="D1352" s="15">
        <v>45383</v>
      </c>
      <c r="E1352">
        <v>1</v>
      </c>
      <c r="F1352">
        <v>0</v>
      </c>
      <c r="G1352">
        <v>0</v>
      </c>
      <c r="H1352">
        <v>1</v>
      </c>
    </row>
    <row r="1353" spans="1:8">
      <c r="A1353" t="s">
        <v>378</v>
      </c>
      <c r="B1353" s="15">
        <v>45388</v>
      </c>
      <c r="C1353" s="15">
        <v>45292</v>
      </c>
      <c r="D1353" s="15">
        <v>45383</v>
      </c>
      <c r="E1353">
        <v>0</v>
      </c>
      <c r="F1353">
        <v>1</v>
      </c>
      <c r="G1353">
        <v>0</v>
      </c>
      <c r="H1353">
        <v>1</v>
      </c>
    </row>
    <row r="1354" spans="1:8">
      <c r="A1354" t="s">
        <v>299</v>
      </c>
      <c r="B1354" s="15">
        <v>45388</v>
      </c>
      <c r="C1354" s="15">
        <v>45292</v>
      </c>
      <c r="D1354" s="15">
        <v>45383</v>
      </c>
      <c r="E1354">
        <v>1</v>
      </c>
      <c r="F1354">
        <v>0</v>
      </c>
      <c r="G1354">
        <v>0</v>
      </c>
      <c r="H1354">
        <v>1</v>
      </c>
    </row>
    <row r="1355" spans="1:8">
      <c r="A1355" t="s">
        <v>3788</v>
      </c>
      <c r="B1355" s="15">
        <v>45388</v>
      </c>
      <c r="C1355" s="15">
        <v>45292</v>
      </c>
      <c r="D1355" s="15">
        <v>45383</v>
      </c>
      <c r="E1355">
        <v>0</v>
      </c>
      <c r="F1355">
        <v>0</v>
      </c>
      <c r="G1355">
        <v>1</v>
      </c>
      <c r="H1355">
        <v>1</v>
      </c>
    </row>
    <row r="1356" spans="1:8">
      <c r="A1356" t="s">
        <v>6657</v>
      </c>
      <c r="B1356" s="15">
        <v>45388</v>
      </c>
      <c r="C1356" s="15">
        <v>45292</v>
      </c>
      <c r="D1356" s="15">
        <v>45383</v>
      </c>
      <c r="E1356">
        <v>0</v>
      </c>
      <c r="F1356">
        <v>0</v>
      </c>
      <c r="G1356">
        <v>1</v>
      </c>
      <c r="H1356">
        <v>1</v>
      </c>
    </row>
    <row r="1357" spans="1:8">
      <c r="A1357" t="s">
        <v>6686</v>
      </c>
      <c r="B1357" s="15">
        <v>45388</v>
      </c>
      <c r="C1357" s="15">
        <v>45292</v>
      </c>
      <c r="D1357" s="15">
        <v>45383</v>
      </c>
      <c r="E1357">
        <v>0</v>
      </c>
      <c r="F1357">
        <v>0</v>
      </c>
      <c r="G1357">
        <v>1</v>
      </c>
      <c r="H1357">
        <v>1</v>
      </c>
    </row>
    <row r="1358" spans="1:8">
      <c r="A1358" t="s">
        <v>3942</v>
      </c>
      <c r="B1358" s="15">
        <v>45388</v>
      </c>
      <c r="C1358" s="15">
        <v>45292</v>
      </c>
      <c r="D1358" s="15">
        <v>45383</v>
      </c>
      <c r="E1358">
        <v>0</v>
      </c>
      <c r="F1358">
        <v>0</v>
      </c>
      <c r="G1358">
        <v>1</v>
      </c>
      <c r="H1358">
        <v>1</v>
      </c>
    </row>
    <row r="1359" spans="1:8">
      <c r="A1359" t="s">
        <v>6687</v>
      </c>
      <c r="B1359" s="15">
        <v>45388</v>
      </c>
      <c r="C1359" s="15">
        <v>45292</v>
      </c>
      <c r="D1359" s="15">
        <v>45383</v>
      </c>
      <c r="E1359">
        <v>0</v>
      </c>
      <c r="F1359">
        <v>0</v>
      </c>
      <c r="G1359">
        <v>1</v>
      </c>
      <c r="H1359">
        <v>1</v>
      </c>
    </row>
    <row r="1360" spans="1:8">
      <c r="A1360" t="s">
        <v>5853</v>
      </c>
      <c r="B1360" s="15">
        <v>45388</v>
      </c>
      <c r="C1360" s="15">
        <v>45292</v>
      </c>
      <c r="D1360" s="15">
        <v>45383</v>
      </c>
      <c r="E1360">
        <v>1</v>
      </c>
      <c r="F1360">
        <v>0</v>
      </c>
      <c r="G1360">
        <v>0</v>
      </c>
      <c r="H1360">
        <v>1</v>
      </c>
    </row>
    <row r="1361" spans="1:8">
      <c r="A1361" t="s">
        <v>5887</v>
      </c>
      <c r="B1361" s="15">
        <v>45388</v>
      </c>
      <c r="C1361" s="15">
        <v>45292</v>
      </c>
      <c r="D1361" s="15">
        <v>45383</v>
      </c>
      <c r="E1361">
        <v>1</v>
      </c>
      <c r="F1361">
        <v>0</v>
      </c>
      <c r="G1361">
        <v>0</v>
      </c>
      <c r="H1361">
        <v>1</v>
      </c>
    </row>
    <row r="1362" spans="1:8">
      <c r="A1362" t="s">
        <v>4151</v>
      </c>
      <c r="B1362" s="15">
        <v>45388</v>
      </c>
      <c r="C1362" s="15">
        <v>45292</v>
      </c>
      <c r="D1362" s="15">
        <v>45383</v>
      </c>
      <c r="E1362">
        <v>0</v>
      </c>
      <c r="F1362">
        <v>1</v>
      </c>
      <c r="G1362">
        <v>0</v>
      </c>
      <c r="H1362">
        <v>1</v>
      </c>
    </row>
    <row r="1363" spans="1:8">
      <c r="A1363" t="s">
        <v>5622</v>
      </c>
      <c r="B1363" s="15">
        <v>45388</v>
      </c>
      <c r="C1363" s="15">
        <v>45292</v>
      </c>
      <c r="D1363" s="15">
        <v>45383</v>
      </c>
      <c r="E1363">
        <v>0</v>
      </c>
      <c r="F1363">
        <v>0</v>
      </c>
      <c r="G1363">
        <v>1</v>
      </c>
      <c r="H1363">
        <v>1</v>
      </c>
    </row>
    <row r="1364" spans="1:8">
      <c r="A1364" t="s">
        <v>377</v>
      </c>
      <c r="B1364" s="15">
        <v>45388</v>
      </c>
      <c r="C1364" s="15">
        <v>45292</v>
      </c>
      <c r="D1364" s="15">
        <v>45383</v>
      </c>
      <c r="E1364">
        <v>1</v>
      </c>
      <c r="F1364">
        <v>0</v>
      </c>
      <c r="G1364">
        <v>0</v>
      </c>
      <c r="H1364">
        <v>1</v>
      </c>
    </row>
    <row r="1365" spans="1:8">
      <c r="A1365" t="s">
        <v>6688</v>
      </c>
      <c r="B1365" s="15">
        <v>45388</v>
      </c>
      <c r="C1365" s="15">
        <v>45292</v>
      </c>
      <c r="D1365" s="15">
        <v>45383</v>
      </c>
      <c r="E1365">
        <v>0</v>
      </c>
      <c r="F1365">
        <v>0</v>
      </c>
      <c r="G1365">
        <v>1</v>
      </c>
      <c r="H1365">
        <v>1</v>
      </c>
    </row>
    <row r="1366" spans="1:8">
      <c r="A1366" t="s">
        <v>361</v>
      </c>
      <c r="B1366" s="15">
        <v>45388</v>
      </c>
      <c r="C1366" s="15">
        <v>45292</v>
      </c>
      <c r="D1366" s="15">
        <v>45383</v>
      </c>
      <c r="E1366">
        <v>1</v>
      </c>
      <c r="F1366">
        <v>0</v>
      </c>
      <c r="G1366">
        <v>0</v>
      </c>
      <c r="H1366">
        <v>1</v>
      </c>
    </row>
    <row r="1367" spans="1:8">
      <c r="A1367" t="s">
        <v>382</v>
      </c>
      <c r="B1367" s="15">
        <v>45388</v>
      </c>
      <c r="C1367" s="15">
        <v>45292</v>
      </c>
      <c r="D1367" s="15">
        <v>45383</v>
      </c>
      <c r="E1367">
        <v>1</v>
      </c>
      <c r="F1367">
        <v>0</v>
      </c>
      <c r="G1367">
        <v>0</v>
      </c>
      <c r="H1367">
        <v>1</v>
      </c>
    </row>
    <row r="1368" spans="1:8">
      <c r="A1368" t="s">
        <v>5697</v>
      </c>
      <c r="B1368" s="15">
        <v>45388</v>
      </c>
      <c r="C1368" s="15">
        <v>45292</v>
      </c>
      <c r="D1368" s="15">
        <v>45383</v>
      </c>
      <c r="E1368">
        <v>1</v>
      </c>
      <c r="F1368">
        <v>0</v>
      </c>
      <c r="G1368">
        <v>0</v>
      </c>
      <c r="H1368">
        <v>1</v>
      </c>
    </row>
    <row r="1369" spans="1:8">
      <c r="A1369" t="s">
        <v>4667</v>
      </c>
      <c r="B1369" s="15">
        <v>45388</v>
      </c>
      <c r="C1369" s="15">
        <v>45292</v>
      </c>
      <c r="D1369" s="15">
        <v>45383</v>
      </c>
      <c r="E1369">
        <v>1</v>
      </c>
      <c r="F1369">
        <v>0</v>
      </c>
      <c r="G1369">
        <v>0</v>
      </c>
      <c r="H1369">
        <v>1</v>
      </c>
    </row>
    <row r="1370" spans="1:8">
      <c r="A1370" t="s">
        <v>4791</v>
      </c>
      <c r="B1370" s="15">
        <v>45388</v>
      </c>
      <c r="C1370" s="15">
        <v>45292</v>
      </c>
      <c r="D1370" s="15">
        <v>45383</v>
      </c>
      <c r="E1370">
        <v>1</v>
      </c>
      <c r="F1370">
        <v>0</v>
      </c>
      <c r="G1370">
        <v>0</v>
      </c>
      <c r="H1370">
        <v>1</v>
      </c>
    </row>
    <row r="1371" spans="1:8">
      <c r="A1371" t="s">
        <v>5441</v>
      </c>
      <c r="B1371" s="15">
        <v>45388</v>
      </c>
      <c r="C1371" s="15">
        <v>45292</v>
      </c>
      <c r="D1371" s="15">
        <v>45383</v>
      </c>
      <c r="E1371">
        <v>1</v>
      </c>
      <c r="F1371">
        <v>0</v>
      </c>
      <c r="G1371">
        <v>0</v>
      </c>
      <c r="H1371">
        <v>1</v>
      </c>
    </row>
    <row r="1372" spans="1:8">
      <c r="A1372" t="s">
        <v>4751</v>
      </c>
      <c r="B1372" s="15">
        <v>45388</v>
      </c>
      <c r="C1372" s="15">
        <v>45292</v>
      </c>
      <c r="D1372" s="15">
        <v>45383</v>
      </c>
      <c r="E1372">
        <v>0</v>
      </c>
      <c r="F1372">
        <v>0</v>
      </c>
      <c r="G1372">
        <v>1</v>
      </c>
      <c r="H1372">
        <v>1</v>
      </c>
    </row>
    <row r="1373" spans="1:8">
      <c r="A1373" t="s">
        <v>5104</v>
      </c>
      <c r="B1373" s="15">
        <v>45388</v>
      </c>
      <c r="C1373" s="15">
        <v>45292</v>
      </c>
      <c r="D1373" s="15">
        <v>45383</v>
      </c>
      <c r="E1373">
        <v>1</v>
      </c>
      <c r="F1373">
        <v>0</v>
      </c>
      <c r="G1373">
        <v>0</v>
      </c>
      <c r="H1373">
        <v>1</v>
      </c>
    </row>
    <row r="1374" spans="1:8">
      <c r="A1374" t="s">
        <v>5044</v>
      </c>
      <c r="B1374" s="15">
        <v>45388</v>
      </c>
      <c r="C1374" s="15">
        <v>45292</v>
      </c>
      <c r="D1374" s="15">
        <v>45383</v>
      </c>
      <c r="E1374">
        <v>0</v>
      </c>
      <c r="F1374">
        <v>1</v>
      </c>
      <c r="G1374">
        <v>0</v>
      </c>
      <c r="H1374">
        <v>1</v>
      </c>
    </row>
    <row r="1375" spans="1:8">
      <c r="A1375" t="s">
        <v>4744</v>
      </c>
      <c r="B1375" s="15">
        <v>45388</v>
      </c>
      <c r="C1375" s="15">
        <v>45292</v>
      </c>
      <c r="D1375" s="15">
        <v>45383</v>
      </c>
      <c r="E1375">
        <v>1</v>
      </c>
      <c r="F1375">
        <v>0</v>
      </c>
      <c r="G1375">
        <v>0</v>
      </c>
      <c r="H1375">
        <v>1</v>
      </c>
    </row>
    <row r="1376" spans="1:8">
      <c r="A1376" t="s">
        <v>4832</v>
      </c>
      <c r="B1376" s="15">
        <v>45388</v>
      </c>
      <c r="C1376" s="15">
        <v>45292</v>
      </c>
      <c r="D1376" s="15">
        <v>45383</v>
      </c>
      <c r="E1376">
        <v>1</v>
      </c>
      <c r="F1376">
        <v>0</v>
      </c>
      <c r="G1376">
        <v>0</v>
      </c>
      <c r="H1376">
        <v>1</v>
      </c>
    </row>
    <row r="1377" spans="1:8">
      <c r="A1377" t="s">
        <v>6689</v>
      </c>
      <c r="B1377" s="15">
        <v>45388</v>
      </c>
      <c r="C1377" s="15">
        <v>45292</v>
      </c>
      <c r="D1377" s="15">
        <v>45383</v>
      </c>
      <c r="E1377">
        <v>0</v>
      </c>
      <c r="F1377">
        <v>1</v>
      </c>
      <c r="G1377">
        <v>0</v>
      </c>
      <c r="H1377">
        <v>1</v>
      </c>
    </row>
    <row r="1378" spans="1:8">
      <c r="A1378" t="s">
        <v>387</v>
      </c>
      <c r="B1378" s="15">
        <v>45388</v>
      </c>
      <c r="C1378" s="15">
        <v>45292</v>
      </c>
      <c r="D1378" s="15">
        <v>45383</v>
      </c>
      <c r="E1378">
        <v>1</v>
      </c>
      <c r="F1378">
        <v>0</v>
      </c>
      <c r="G1378">
        <v>0</v>
      </c>
      <c r="H1378">
        <v>1</v>
      </c>
    </row>
    <row r="1379" spans="1:8">
      <c r="A1379" t="s">
        <v>374</v>
      </c>
      <c r="B1379" s="15">
        <v>45388</v>
      </c>
      <c r="C1379" s="15">
        <v>45292</v>
      </c>
      <c r="D1379" s="15">
        <v>45383</v>
      </c>
      <c r="E1379">
        <v>1</v>
      </c>
      <c r="F1379">
        <v>0</v>
      </c>
      <c r="G1379">
        <v>0</v>
      </c>
      <c r="H1379">
        <v>1</v>
      </c>
    </row>
    <row r="1380" spans="1:8">
      <c r="A1380" t="s">
        <v>4718</v>
      </c>
      <c r="B1380" s="15">
        <v>45388</v>
      </c>
      <c r="C1380" s="15">
        <v>45292</v>
      </c>
      <c r="D1380" s="15">
        <v>45383</v>
      </c>
      <c r="E1380">
        <v>1</v>
      </c>
      <c r="F1380">
        <v>0</v>
      </c>
      <c r="G1380">
        <v>0</v>
      </c>
      <c r="H1380">
        <v>1</v>
      </c>
    </row>
    <row r="1381" spans="1:8">
      <c r="A1381" t="s">
        <v>4936</v>
      </c>
      <c r="B1381" s="15">
        <v>45388</v>
      </c>
      <c r="C1381" s="15">
        <v>45292</v>
      </c>
      <c r="D1381" s="15">
        <v>45383</v>
      </c>
      <c r="E1381">
        <v>1</v>
      </c>
      <c r="F1381">
        <v>0</v>
      </c>
      <c r="G1381">
        <v>0</v>
      </c>
      <c r="H1381">
        <v>1</v>
      </c>
    </row>
    <row r="1382" spans="1:8">
      <c r="A1382" t="s">
        <v>3857</v>
      </c>
      <c r="B1382" s="15">
        <v>45388</v>
      </c>
      <c r="C1382" s="15">
        <v>45292</v>
      </c>
      <c r="D1382" s="15">
        <v>45383</v>
      </c>
      <c r="E1382">
        <v>1</v>
      </c>
      <c r="F1382">
        <v>0</v>
      </c>
      <c r="G1382">
        <v>0</v>
      </c>
      <c r="H1382">
        <v>1</v>
      </c>
    </row>
    <row r="1383" spans="1:8">
      <c r="A1383" t="s">
        <v>339</v>
      </c>
      <c r="B1383" s="15">
        <v>45388</v>
      </c>
      <c r="C1383" s="15">
        <v>45292</v>
      </c>
      <c r="D1383" s="15">
        <v>45383</v>
      </c>
      <c r="E1383">
        <v>0</v>
      </c>
      <c r="F1383">
        <v>0</v>
      </c>
      <c r="G1383">
        <v>1</v>
      </c>
      <c r="H1383">
        <v>1</v>
      </c>
    </row>
    <row r="1384" spans="1:8">
      <c r="A1384" t="s">
        <v>6690</v>
      </c>
      <c r="B1384" s="15">
        <v>45388</v>
      </c>
      <c r="C1384" s="15">
        <v>45292</v>
      </c>
      <c r="D1384" s="15">
        <v>45383</v>
      </c>
      <c r="E1384">
        <v>0</v>
      </c>
      <c r="F1384">
        <v>0</v>
      </c>
      <c r="G1384">
        <v>1</v>
      </c>
      <c r="H1384">
        <v>1</v>
      </c>
    </row>
    <row r="1385" spans="1:8">
      <c r="A1385" t="s">
        <v>3709</v>
      </c>
      <c r="B1385" s="15">
        <v>45388</v>
      </c>
      <c r="C1385" s="15">
        <v>45292</v>
      </c>
      <c r="D1385" s="15">
        <v>45383</v>
      </c>
      <c r="E1385">
        <v>0</v>
      </c>
      <c r="F1385">
        <v>0</v>
      </c>
      <c r="G1385">
        <v>1</v>
      </c>
      <c r="H1385">
        <v>1</v>
      </c>
    </row>
    <row r="1386" spans="1:8">
      <c r="A1386" t="s">
        <v>4402</v>
      </c>
      <c r="B1386" s="15">
        <v>45388</v>
      </c>
      <c r="C1386" s="15">
        <v>45292</v>
      </c>
      <c r="D1386" s="15">
        <v>45383</v>
      </c>
      <c r="E1386">
        <v>1</v>
      </c>
      <c r="F1386">
        <v>0</v>
      </c>
      <c r="G1386">
        <v>0</v>
      </c>
      <c r="H1386">
        <v>1</v>
      </c>
    </row>
    <row r="1387" spans="1:8">
      <c r="A1387" t="s">
        <v>4499</v>
      </c>
      <c r="B1387" s="15">
        <v>45388</v>
      </c>
      <c r="C1387" s="15">
        <v>45292</v>
      </c>
      <c r="D1387" s="15">
        <v>45383</v>
      </c>
      <c r="E1387">
        <v>1</v>
      </c>
      <c r="F1387">
        <v>0</v>
      </c>
      <c r="G1387">
        <v>0</v>
      </c>
      <c r="H1387">
        <v>1</v>
      </c>
    </row>
    <row r="1388" spans="1:8">
      <c r="A1388" t="s">
        <v>4624</v>
      </c>
      <c r="B1388" s="15">
        <v>45388</v>
      </c>
      <c r="C1388" s="15">
        <v>45292</v>
      </c>
      <c r="D1388" s="15">
        <v>45383</v>
      </c>
      <c r="E1388">
        <v>1</v>
      </c>
      <c r="F1388">
        <v>0</v>
      </c>
      <c r="G1388">
        <v>0</v>
      </c>
      <c r="H1388">
        <v>1</v>
      </c>
    </row>
    <row r="1389" spans="1:8">
      <c r="A1389" t="s">
        <v>6047</v>
      </c>
      <c r="B1389" s="15">
        <v>45388</v>
      </c>
      <c r="C1389" s="15">
        <v>45292</v>
      </c>
      <c r="D1389" s="15">
        <v>45383</v>
      </c>
      <c r="E1389">
        <v>1</v>
      </c>
      <c r="F1389">
        <v>0</v>
      </c>
      <c r="G1389">
        <v>0</v>
      </c>
      <c r="H1389">
        <v>1</v>
      </c>
    </row>
    <row r="1390" spans="1:8">
      <c r="A1390" t="s">
        <v>168</v>
      </c>
      <c r="B1390" s="15">
        <v>45388</v>
      </c>
      <c r="C1390" s="15">
        <v>45292</v>
      </c>
      <c r="D1390" s="15">
        <v>45383</v>
      </c>
      <c r="E1390">
        <v>1</v>
      </c>
      <c r="F1390">
        <v>0</v>
      </c>
      <c r="G1390">
        <v>0</v>
      </c>
      <c r="H1390">
        <v>1</v>
      </c>
    </row>
    <row r="1391" spans="1:8">
      <c r="A1391" t="s">
        <v>6691</v>
      </c>
      <c r="B1391" s="15">
        <v>45388</v>
      </c>
      <c r="C1391" s="15">
        <v>45292</v>
      </c>
      <c r="D1391" s="15">
        <v>45383</v>
      </c>
      <c r="E1391">
        <v>1</v>
      </c>
      <c r="F1391">
        <v>0</v>
      </c>
      <c r="G1391">
        <v>0</v>
      </c>
      <c r="H1391">
        <v>1</v>
      </c>
    </row>
    <row r="1392" spans="1:8">
      <c r="A1392" t="s">
        <v>5188</v>
      </c>
      <c r="B1392" s="15">
        <v>45388</v>
      </c>
      <c r="C1392" s="15">
        <v>45292</v>
      </c>
      <c r="D1392" s="15">
        <v>45383</v>
      </c>
      <c r="E1392">
        <v>1</v>
      </c>
      <c r="F1392">
        <v>0</v>
      </c>
      <c r="G1392">
        <v>0</v>
      </c>
      <c r="H1392">
        <v>1</v>
      </c>
    </row>
    <row r="1393" spans="1:8">
      <c r="A1393" t="s">
        <v>270</v>
      </c>
      <c r="B1393" s="15">
        <v>45388</v>
      </c>
      <c r="C1393" s="15">
        <v>45292</v>
      </c>
      <c r="D1393" s="15">
        <v>45383</v>
      </c>
      <c r="E1393">
        <v>0</v>
      </c>
      <c r="F1393">
        <v>0</v>
      </c>
      <c r="G1393">
        <v>2</v>
      </c>
      <c r="H1393">
        <v>2</v>
      </c>
    </row>
    <row r="1394" spans="1:8">
      <c r="A1394" t="s">
        <v>3690</v>
      </c>
      <c r="B1394" s="15">
        <v>45388</v>
      </c>
      <c r="C1394" s="15">
        <v>45292</v>
      </c>
      <c r="D1394" s="15">
        <v>45383</v>
      </c>
      <c r="E1394">
        <v>1</v>
      </c>
      <c r="F1394">
        <v>0</v>
      </c>
      <c r="G1394">
        <v>0</v>
      </c>
      <c r="H1394">
        <v>1</v>
      </c>
    </row>
    <row r="1395" spans="1:8">
      <c r="A1395" t="s">
        <v>4058</v>
      </c>
      <c r="B1395" s="15">
        <v>45388</v>
      </c>
      <c r="C1395" s="15">
        <v>45292</v>
      </c>
      <c r="D1395" s="15">
        <v>45383</v>
      </c>
      <c r="E1395">
        <v>0</v>
      </c>
      <c r="F1395">
        <v>0</v>
      </c>
      <c r="G1395">
        <v>1</v>
      </c>
      <c r="H1395">
        <v>1</v>
      </c>
    </row>
    <row r="1396" spans="1:8">
      <c r="A1396" t="s">
        <v>4672</v>
      </c>
      <c r="B1396" s="15">
        <v>45388</v>
      </c>
      <c r="C1396" s="15">
        <v>45292</v>
      </c>
      <c r="D1396" s="15">
        <v>45383</v>
      </c>
      <c r="E1396">
        <v>1</v>
      </c>
      <c r="F1396">
        <v>0</v>
      </c>
      <c r="G1396">
        <v>0</v>
      </c>
      <c r="H1396">
        <v>1</v>
      </c>
    </row>
    <row r="1397" spans="1:8">
      <c r="A1397" t="s">
        <v>4618</v>
      </c>
      <c r="B1397" s="15">
        <v>45388</v>
      </c>
      <c r="C1397" s="15">
        <v>45292</v>
      </c>
      <c r="D1397" s="15">
        <v>45383</v>
      </c>
      <c r="E1397">
        <v>1</v>
      </c>
      <c r="F1397">
        <v>0</v>
      </c>
      <c r="G1397">
        <v>0</v>
      </c>
      <c r="H1397">
        <v>1</v>
      </c>
    </row>
    <row r="1398" spans="1:8">
      <c r="A1398" t="s">
        <v>6692</v>
      </c>
      <c r="B1398" s="15">
        <v>45388</v>
      </c>
      <c r="C1398" s="15">
        <v>45292</v>
      </c>
      <c r="D1398" s="15">
        <v>45383</v>
      </c>
      <c r="E1398">
        <v>0</v>
      </c>
      <c r="F1398">
        <v>0</v>
      </c>
      <c r="G1398">
        <v>1</v>
      </c>
      <c r="H1398">
        <v>1</v>
      </c>
    </row>
    <row r="1399" spans="1:8">
      <c r="A1399" t="s">
        <v>3726</v>
      </c>
      <c r="B1399" s="15">
        <v>45388</v>
      </c>
      <c r="C1399" s="15">
        <v>45292</v>
      </c>
      <c r="D1399" s="15">
        <v>45383</v>
      </c>
      <c r="E1399">
        <v>0</v>
      </c>
      <c r="F1399">
        <v>0</v>
      </c>
      <c r="G1399">
        <v>1</v>
      </c>
      <c r="H1399">
        <v>1</v>
      </c>
    </row>
    <row r="1400" spans="1:8">
      <c r="A1400" t="s">
        <v>5062</v>
      </c>
      <c r="B1400" s="15">
        <v>45388</v>
      </c>
      <c r="C1400" s="15">
        <v>45292</v>
      </c>
      <c r="D1400" s="15">
        <v>45383</v>
      </c>
      <c r="E1400">
        <v>0</v>
      </c>
      <c r="F1400">
        <v>0</v>
      </c>
      <c r="G1400">
        <v>1</v>
      </c>
      <c r="H1400">
        <v>1</v>
      </c>
    </row>
    <row r="1401" spans="1:8">
      <c r="A1401" t="s">
        <v>6693</v>
      </c>
      <c r="B1401" s="15">
        <v>45388</v>
      </c>
      <c r="C1401" s="15">
        <v>45292</v>
      </c>
      <c r="D1401" s="15">
        <v>45383</v>
      </c>
      <c r="E1401">
        <v>1</v>
      </c>
      <c r="F1401">
        <v>0</v>
      </c>
      <c r="G1401">
        <v>0</v>
      </c>
      <c r="H1401">
        <v>1</v>
      </c>
    </row>
    <row r="1402" spans="1:8">
      <c r="A1402" t="s">
        <v>5722</v>
      </c>
      <c r="B1402" s="15">
        <v>45388</v>
      </c>
      <c r="C1402" s="15">
        <v>45292</v>
      </c>
      <c r="D1402" s="15">
        <v>45383</v>
      </c>
      <c r="E1402">
        <v>1</v>
      </c>
      <c r="F1402">
        <v>0</v>
      </c>
      <c r="G1402">
        <v>0</v>
      </c>
      <c r="H1402">
        <v>1</v>
      </c>
    </row>
    <row r="1403" spans="1:8">
      <c r="A1403" t="s">
        <v>394</v>
      </c>
      <c r="B1403" s="15">
        <v>45388</v>
      </c>
      <c r="C1403" s="15">
        <v>45292</v>
      </c>
      <c r="D1403" s="15">
        <v>45383</v>
      </c>
      <c r="E1403">
        <v>0</v>
      </c>
      <c r="F1403">
        <v>1</v>
      </c>
      <c r="G1403">
        <v>0</v>
      </c>
      <c r="H1403">
        <v>1</v>
      </c>
    </row>
    <row r="1404" spans="1:8">
      <c r="A1404" t="s">
        <v>3731</v>
      </c>
      <c r="B1404" s="15">
        <v>45388</v>
      </c>
      <c r="C1404" s="15">
        <v>45292</v>
      </c>
      <c r="D1404" s="15">
        <v>45383</v>
      </c>
      <c r="E1404">
        <v>0</v>
      </c>
      <c r="F1404">
        <v>0</v>
      </c>
      <c r="G1404">
        <v>1</v>
      </c>
      <c r="H1404">
        <v>1</v>
      </c>
    </row>
    <row r="1405" spans="1:8">
      <c r="A1405" t="s">
        <v>4724</v>
      </c>
      <c r="B1405" s="15">
        <v>45388</v>
      </c>
      <c r="C1405" s="15">
        <v>45292</v>
      </c>
      <c r="D1405" s="15">
        <v>45383</v>
      </c>
      <c r="E1405">
        <v>1</v>
      </c>
      <c r="F1405">
        <v>0</v>
      </c>
      <c r="G1405">
        <v>0</v>
      </c>
      <c r="H1405">
        <v>1</v>
      </c>
    </row>
    <row r="1406" spans="1:8">
      <c r="A1406" t="s">
        <v>211</v>
      </c>
      <c r="B1406" s="15">
        <v>45388</v>
      </c>
      <c r="C1406" s="15">
        <v>45292</v>
      </c>
      <c r="D1406" s="15">
        <v>45383</v>
      </c>
      <c r="E1406">
        <v>1</v>
      </c>
      <c r="F1406">
        <v>1</v>
      </c>
      <c r="G1406">
        <v>0</v>
      </c>
      <c r="H1406">
        <v>2</v>
      </c>
    </row>
    <row r="1407" spans="1:8">
      <c r="A1407" t="s">
        <v>3984</v>
      </c>
      <c r="B1407" s="15">
        <v>45388</v>
      </c>
      <c r="C1407" s="15">
        <v>45292</v>
      </c>
      <c r="D1407" s="15">
        <v>45383</v>
      </c>
      <c r="E1407">
        <v>0</v>
      </c>
      <c r="F1407">
        <v>1</v>
      </c>
      <c r="G1407">
        <v>0</v>
      </c>
      <c r="H1407">
        <v>1</v>
      </c>
    </row>
    <row r="1408" spans="1:8">
      <c r="A1408" t="s">
        <v>4267</v>
      </c>
      <c r="B1408" s="15">
        <v>45388</v>
      </c>
      <c r="C1408" s="15">
        <v>45292</v>
      </c>
      <c r="D1408" s="15">
        <v>45383</v>
      </c>
      <c r="E1408">
        <v>1</v>
      </c>
      <c r="F1408">
        <v>0</v>
      </c>
      <c r="G1408">
        <v>0</v>
      </c>
      <c r="H1408">
        <v>1</v>
      </c>
    </row>
    <row r="1409" spans="1:8">
      <c r="A1409" t="s">
        <v>6694</v>
      </c>
      <c r="B1409" s="15">
        <v>45388</v>
      </c>
      <c r="C1409" s="15">
        <v>45292</v>
      </c>
      <c r="D1409" s="15">
        <v>45383</v>
      </c>
      <c r="E1409">
        <v>0</v>
      </c>
      <c r="F1409">
        <v>0</v>
      </c>
      <c r="G1409">
        <v>1</v>
      </c>
      <c r="H1409">
        <v>1</v>
      </c>
    </row>
    <row r="1410" spans="1:8">
      <c r="A1410" t="s">
        <v>5819</v>
      </c>
      <c r="B1410" s="15">
        <v>45388</v>
      </c>
      <c r="C1410" s="15">
        <v>45292</v>
      </c>
      <c r="D1410" s="15">
        <v>45383</v>
      </c>
      <c r="E1410">
        <v>1</v>
      </c>
      <c r="F1410">
        <v>0</v>
      </c>
      <c r="G1410">
        <v>0</v>
      </c>
      <c r="H1410">
        <v>1</v>
      </c>
    </row>
    <row r="1411" spans="1:8">
      <c r="A1411" t="s">
        <v>4939</v>
      </c>
      <c r="B1411" s="15">
        <v>45389</v>
      </c>
      <c r="C1411" s="15">
        <v>45292</v>
      </c>
      <c r="D1411" s="15">
        <v>45383</v>
      </c>
      <c r="E1411">
        <v>1</v>
      </c>
      <c r="F1411">
        <v>0</v>
      </c>
      <c r="G1411">
        <v>0</v>
      </c>
      <c r="H1411">
        <v>1</v>
      </c>
    </row>
    <row r="1412" spans="1:8">
      <c r="A1412" t="s">
        <v>3682</v>
      </c>
      <c r="B1412" s="15">
        <v>45389</v>
      </c>
      <c r="C1412" s="15">
        <v>45292</v>
      </c>
      <c r="D1412" s="15">
        <v>45383</v>
      </c>
      <c r="E1412">
        <v>1</v>
      </c>
      <c r="F1412">
        <v>0</v>
      </c>
      <c r="G1412">
        <v>0</v>
      </c>
      <c r="H1412">
        <v>1</v>
      </c>
    </row>
    <row r="1413" spans="1:8">
      <c r="A1413" t="s">
        <v>4099</v>
      </c>
      <c r="B1413" s="15">
        <v>45389</v>
      </c>
      <c r="C1413" s="15">
        <v>45292</v>
      </c>
      <c r="D1413" s="15">
        <v>45383</v>
      </c>
      <c r="E1413">
        <v>1</v>
      </c>
      <c r="F1413">
        <v>0</v>
      </c>
      <c r="G1413">
        <v>0</v>
      </c>
      <c r="H1413">
        <v>1</v>
      </c>
    </row>
    <row r="1414" spans="1:8">
      <c r="A1414" t="s">
        <v>6695</v>
      </c>
      <c r="B1414" s="15">
        <v>45389</v>
      </c>
      <c r="C1414" s="15">
        <v>45292</v>
      </c>
      <c r="D1414" s="15">
        <v>45383</v>
      </c>
      <c r="E1414">
        <v>0</v>
      </c>
      <c r="F1414">
        <v>0</v>
      </c>
      <c r="G1414">
        <v>1</v>
      </c>
      <c r="H1414">
        <v>1</v>
      </c>
    </row>
    <row r="1415" spans="1:8">
      <c r="A1415" t="s">
        <v>6696</v>
      </c>
      <c r="B1415" s="15">
        <v>45389</v>
      </c>
      <c r="C1415" s="15">
        <v>45292</v>
      </c>
      <c r="D1415" s="15">
        <v>45383</v>
      </c>
      <c r="E1415">
        <v>0</v>
      </c>
      <c r="F1415">
        <v>0</v>
      </c>
      <c r="G1415">
        <v>1</v>
      </c>
      <c r="H1415">
        <v>1</v>
      </c>
    </row>
    <row r="1416" spans="1:8">
      <c r="A1416" t="s">
        <v>179</v>
      </c>
      <c r="B1416" s="15">
        <v>45389</v>
      </c>
      <c r="C1416" s="15">
        <v>45292</v>
      </c>
      <c r="D1416" s="15">
        <v>45383</v>
      </c>
      <c r="E1416">
        <v>1</v>
      </c>
      <c r="F1416">
        <v>0</v>
      </c>
      <c r="G1416">
        <v>0</v>
      </c>
      <c r="H1416">
        <v>1</v>
      </c>
    </row>
    <row r="1417" spans="1:8">
      <c r="A1417" t="s">
        <v>3853</v>
      </c>
      <c r="B1417" s="15">
        <v>45389</v>
      </c>
      <c r="C1417" s="15">
        <v>45292</v>
      </c>
      <c r="D1417" s="15">
        <v>45383</v>
      </c>
      <c r="E1417">
        <v>1</v>
      </c>
      <c r="F1417">
        <v>0</v>
      </c>
      <c r="G1417">
        <v>0</v>
      </c>
      <c r="H1417">
        <v>1</v>
      </c>
    </row>
    <row r="1418" spans="1:8">
      <c r="A1418" t="s">
        <v>3732</v>
      </c>
      <c r="B1418" s="15">
        <v>45389</v>
      </c>
      <c r="C1418" s="15">
        <v>45292</v>
      </c>
      <c r="D1418" s="15">
        <v>45383</v>
      </c>
      <c r="E1418">
        <v>0</v>
      </c>
      <c r="F1418">
        <v>0</v>
      </c>
      <c r="G1418">
        <v>1</v>
      </c>
      <c r="H1418">
        <v>1</v>
      </c>
    </row>
    <row r="1419" spans="1:8">
      <c r="A1419" t="s">
        <v>3875</v>
      </c>
      <c r="B1419" s="15">
        <v>45389</v>
      </c>
      <c r="C1419" s="15">
        <v>45292</v>
      </c>
      <c r="D1419" s="15">
        <v>45383</v>
      </c>
      <c r="E1419">
        <v>0</v>
      </c>
      <c r="F1419">
        <v>0</v>
      </c>
      <c r="G1419">
        <v>1</v>
      </c>
      <c r="H1419">
        <v>1</v>
      </c>
    </row>
    <row r="1420" spans="1:8">
      <c r="A1420" t="s">
        <v>4734</v>
      </c>
      <c r="B1420" s="15">
        <v>45389</v>
      </c>
      <c r="C1420" s="15">
        <v>45292</v>
      </c>
      <c r="D1420" s="15">
        <v>45383</v>
      </c>
      <c r="E1420">
        <v>0</v>
      </c>
      <c r="F1420">
        <v>1</v>
      </c>
      <c r="G1420">
        <v>0</v>
      </c>
      <c r="H1420">
        <v>1</v>
      </c>
    </row>
    <row r="1421" spans="1:8">
      <c r="A1421" t="s">
        <v>387</v>
      </c>
      <c r="B1421" s="15">
        <v>45389</v>
      </c>
      <c r="C1421" s="15">
        <v>45292</v>
      </c>
      <c r="D1421" s="15">
        <v>45383</v>
      </c>
      <c r="E1421">
        <v>1</v>
      </c>
      <c r="F1421">
        <v>0</v>
      </c>
      <c r="G1421">
        <v>0</v>
      </c>
      <c r="H1421">
        <v>1</v>
      </c>
    </row>
    <row r="1422" spans="1:8">
      <c r="A1422" t="s">
        <v>6049</v>
      </c>
      <c r="B1422" s="15">
        <v>45389</v>
      </c>
      <c r="C1422" s="15">
        <v>45292</v>
      </c>
      <c r="D1422" s="15">
        <v>45383</v>
      </c>
      <c r="E1422">
        <v>1</v>
      </c>
      <c r="F1422">
        <v>0</v>
      </c>
      <c r="G1422">
        <v>0</v>
      </c>
      <c r="H1422">
        <v>1</v>
      </c>
    </row>
    <row r="1423" spans="1:8">
      <c r="A1423" t="s">
        <v>385</v>
      </c>
      <c r="B1423" s="15">
        <v>45389</v>
      </c>
      <c r="C1423" s="15">
        <v>45292</v>
      </c>
      <c r="D1423" s="15">
        <v>45383</v>
      </c>
      <c r="E1423">
        <v>0</v>
      </c>
      <c r="F1423">
        <v>0</v>
      </c>
      <c r="G1423">
        <v>1</v>
      </c>
      <c r="H1423">
        <v>1</v>
      </c>
    </row>
    <row r="1424" spans="1:8">
      <c r="A1424" t="s">
        <v>5249</v>
      </c>
      <c r="B1424" s="15">
        <v>45389</v>
      </c>
      <c r="C1424" s="15">
        <v>45292</v>
      </c>
      <c r="D1424" s="15">
        <v>45383</v>
      </c>
      <c r="E1424">
        <v>1</v>
      </c>
      <c r="F1424">
        <v>0</v>
      </c>
      <c r="G1424">
        <v>0</v>
      </c>
      <c r="H1424">
        <v>1</v>
      </c>
    </row>
    <row r="1425" spans="1:8">
      <c r="A1425" t="s">
        <v>6457</v>
      </c>
      <c r="B1425" s="15">
        <v>45389</v>
      </c>
      <c r="C1425" s="15">
        <v>45292</v>
      </c>
      <c r="D1425" s="15">
        <v>45383</v>
      </c>
      <c r="E1425">
        <v>1</v>
      </c>
      <c r="F1425">
        <v>0</v>
      </c>
      <c r="G1425">
        <v>0</v>
      </c>
      <c r="H1425">
        <v>1</v>
      </c>
    </row>
    <row r="1426" spans="1:8">
      <c r="A1426" t="s">
        <v>6697</v>
      </c>
      <c r="B1426" s="15">
        <v>45389</v>
      </c>
      <c r="C1426" s="15">
        <v>45292</v>
      </c>
      <c r="D1426" s="15">
        <v>45383</v>
      </c>
      <c r="E1426">
        <v>0</v>
      </c>
      <c r="F1426">
        <v>0</v>
      </c>
      <c r="G1426">
        <v>1</v>
      </c>
      <c r="H1426">
        <v>1</v>
      </c>
    </row>
    <row r="1427" spans="1:8">
      <c r="A1427" t="s">
        <v>6698</v>
      </c>
      <c r="B1427" s="15">
        <v>45389</v>
      </c>
      <c r="C1427" s="15">
        <v>45292</v>
      </c>
      <c r="D1427" s="15">
        <v>45383</v>
      </c>
      <c r="E1427">
        <v>1</v>
      </c>
      <c r="F1427">
        <v>0</v>
      </c>
      <c r="G1427">
        <v>0</v>
      </c>
      <c r="H1427">
        <v>1</v>
      </c>
    </row>
    <row r="1428" spans="1:8">
      <c r="A1428" t="s">
        <v>3772</v>
      </c>
      <c r="B1428" s="15">
        <v>45389</v>
      </c>
      <c r="C1428" s="15">
        <v>45292</v>
      </c>
      <c r="D1428" s="15">
        <v>45383</v>
      </c>
      <c r="E1428">
        <v>1</v>
      </c>
      <c r="F1428">
        <v>0</v>
      </c>
      <c r="G1428">
        <v>0</v>
      </c>
      <c r="H1428">
        <v>1</v>
      </c>
    </row>
    <row r="1429" spans="1:8">
      <c r="A1429" t="s">
        <v>6699</v>
      </c>
      <c r="B1429" s="15">
        <v>45389</v>
      </c>
      <c r="C1429" s="15">
        <v>45292</v>
      </c>
      <c r="D1429" s="15">
        <v>45383</v>
      </c>
      <c r="E1429">
        <v>1</v>
      </c>
      <c r="F1429">
        <v>0</v>
      </c>
      <c r="G1429">
        <v>0</v>
      </c>
      <c r="H1429">
        <v>1</v>
      </c>
    </row>
    <row r="1430" spans="1:8">
      <c r="A1430" t="s">
        <v>6700</v>
      </c>
      <c r="B1430" s="15">
        <v>45389</v>
      </c>
      <c r="C1430" s="15">
        <v>45292</v>
      </c>
      <c r="D1430" s="15">
        <v>45383</v>
      </c>
      <c r="E1430">
        <v>0</v>
      </c>
      <c r="F1430">
        <v>0</v>
      </c>
      <c r="G1430">
        <v>1</v>
      </c>
      <c r="H1430">
        <v>1</v>
      </c>
    </row>
    <row r="1431" spans="1:8">
      <c r="A1431" t="s">
        <v>4680</v>
      </c>
      <c r="B1431" s="15">
        <v>45389</v>
      </c>
      <c r="C1431" s="15">
        <v>45292</v>
      </c>
      <c r="D1431" s="15">
        <v>45383</v>
      </c>
      <c r="E1431">
        <v>1</v>
      </c>
      <c r="F1431">
        <v>0</v>
      </c>
      <c r="G1431">
        <v>0</v>
      </c>
      <c r="H1431">
        <v>1</v>
      </c>
    </row>
    <row r="1432" spans="1:8">
      <c r="A1432" t="s">
        <v>6701</v>
      </c>
      <c r="B1432" s="15">
        <v>45389</v>
      </c>
      <c r="C1432" s="15">
        <v>45292</v>
      </c>
      <c r="D1432" s="15">
        <v>45383</v>
      </c>
      <c r="E1432">
        <v>1</v>
      </c>
      <c r="F1432">
        <v>0</v>
      </c>
      <c r="G1432">
        <v>0</v>
      </c>
      <c r="H1432">
        <v>1</v>
      </c>
    </row>
    <row r="1433" spans="1:8">
      <c r="A1433" t="s">
        <v>5212</v>
      </c>
      <c r="B1433" s="15">
        <v>45389</v>
      </c>
      <c r="C1433" s="15">
        <v>45292</v>
      </c>
      <c r="D1433" s="15">
        <v>45383</v>
      </c>
      <c r="E1433">
        <v>1</v>
      </c>
      <c r="F1433">
        <v>0</v>
      </c>
      <c r="G1433">
        <v>0</v>
      </c>
      <c r="H1433">
        <v>1</v>
      </c>
    </row>
    <row r="1434" spans="1:8">
      <c r="A1434" t="s">
        <v>4976</v>
      </c>
      <c r="B1434" s="15">
        <v>45389</v>
      </c>
      <c r="C1434" s="15">
        <v>45292</v>
      </c>
      <c r="D1434" s="15">
        <v>45383</v>
      </c>
      <c r="E1434">
        <v>0</v>
      </c>
      <c r="F1434">
        <v>0</v>
      </c>
      <c r="G1434">
        <v>1</v>
      </c>
      <c r="H1434">
        <v>1</v>
      </c>
    </row>
    <row r="1435" spans="1:8">
      <c r="A1435" t="s">
        <v>4850</v>
      </c>
      <c r="B1435" s="15">
        <v>45389</v>
      </c>
      <c r="C1435" s="15">
        <v>45292</v>
      </c>
      <c r="D1435" s="15">
        <v>45383</v>
      </c>
      <c r="E1435">
        <v>0</v>
      </c>
      <c r="F1435">
        <v>1</v>
      </c>
      <c r="G1435">
        <v>0</v>
      </c>
      <c r="H1435">
        <v>1</v>
      </c>
    </row>
    <row r="1436" spans="1:8">
      <c r="A1436" t="s">
        <v>5388</v>
      </c>
      <c r="B1436" s="15">
        <v>45389</v>
      </c>
      <c r="C1436" s="15">
        <v>45292</v>
      </c>
      <c r="D1436" s="15">
        <v>45383</v>
      </c>
      <c r="E1436">
        <v>0</v>
      </c>
      <c r="F1436">
        <v>1</v>
      </c>
      <c r="G1436">
        <v>0</v>
      </c>
      <c r="H1436">
        <v>1</v>
      </c>
    </row>
    <row r="1437" spans="1:8">
      <c r="A1437" t="s">
        <v>3816</v>
      </c>
      <c r="B1437" s="15">
        <v>45389</v>
      </c>
      <c r="C1437" s="15">
        <v>45292</v>
      </c>
      <c r="D1437" s="15">
        <v>45383</v>
      </c>
      <c r="E1437">
        <v>0</v>
      </c>
      <c r="F1437">
        <v>0</v>
      </c>
      <c r="G1437">
        <v>1</v>
      </c>
      <c r="H1437">
        <v>1</v>
      </c>
    </row>
    <row r="1438" spans="1:8">
      <c r="A1438" t="s">
        <v>308</v>
      </c>
      <c r="B1438" s="15">
        <v>45389</v>
      </c>
      <c r="C1438" s="15">
        <v>45292</v>
      </c>
      <c r="D1438" s="15">
        <v>45383</v>
      </c>
      <c r="E1438">
        <v>1</v>
      </c>
      <c r="F1438">
        <v>0</v>
      </c>
      <c r="G1438">
        <v>0</v>
      </c>
      <c r="H1438">
        <v>1</v>
      </c>
    </row>
    <row r="1439" spans="1:8">
      <c r="A1439" t="s">
        <v>5672</v>
      </c>
      <c r="B1439" s="15">
        <v>45389</v>
      </c>
      <c r="C1439" s="15">
        <v>45292</v>
      </c>
      <c r="D1439" s="15">
        <v>45383</v>
      </c>
      <c r="E1439">
        <v>0</v>
      </c>
      <c r="F1439">
        <v>0</v>
      </c>
      <c r="G1439">
        <v>1</v>
      </c>
      <c r="H1439">
        <v>1</v>
      </c>
    </row>
    <row r="1440" spans="1:8">
      <c r="A1440" t="s">
        <v>4949</v>
      </c>
      <c r="B1440" s="15">
        <v>45389</v>
      </c>
      <c r="C1440" s="15">
        <v>45292</v>
      </c>
      <c r="D1440" s="15">
        <v>45383</v>
      </c>
      <c r="E1440">
        <v>1</v>
      </c>
      <c r="F1440">
        <v>0</v>
      </c>
      <c r="G1440">
        <v>0</v>
      </c>
      <c r="H1440">
        <v>1</v>
      </c>
    </row>
    <row r="1441" spans="1:8">
      <c r="A1441" t="s">
        <v>6030</v>
      </c>
      <c r="B1441" s="15">
        <v>45389</v>
      </c>
      <c r="C1441" s="15">
        <v>45292</v>
      </c>
      <c r="D1441" s="15">
        <v>45383</v>
      </c>
      <c r="E1441">
        <v>1</v>
      </c>
      <c r="F1441">
        <v>0</v>
      </c>
      <c r="G1441">
        <v>0</v>
      </c>
      <c r="H1441">
        <v>1</v>
      </c>
    </row>
    <row r="1442" spans="1:8">
      <c r="A1442" t="s">
        <v>5264</v>
      </c>
      <c r="B1442" s="15">
        <v>45389</v>
      </c>
      <c r="C1442" s="15">
        <v>45292</v>
      </c>
      <c r="D1442" s="15">
        <v>45383</v>
      </c>
      <c r="E1442">
        <v>0</v>
      </c>
      <c r="F1442">
        <v>0</v>
      </c>
      <c r="G1442">
        <v>1</v>
      </c>
      <c r="H1442">
        <v>1</v>
      </c>
    </row>
    <row r="1443" spans="1:8">
      <c r="A1443" t="s">
        <v>386</v>
      </c>
      <c r="B1443" s="15">
        <v>45389</v>
      </c>
      <c r="C1443" s="15">
        <v>45292</v>
      </c>
      <c r="D1443" s="15">
        <v>45383</v>
      </c>
      <c r="E1443">
        <v>0</v>
      </c>
      <c r="F1443">
        <v>0</v>
      </c>
      <c r="G1443">
        <v>1</v>
      </c>
      <c r="H1443">
        <v>1</v>
      </c>
    </row>
    <row r="1444" spans="1:8">
      <c r="A1444" t="s">
        <v>6411</v>
      </c>
      <c r="B1444" s="15">
        <v>45389</v>
      </c>
      <c r="C1444" s="15">
        <v>45292</v>
      </c>
      <c r="D1444" s="15">
        <v>45383</v>
      </c>
      <c r="E1444">
        <v>1</v>
      </c>
      <c r="F1444">
        <v>0</v>
      </c>
      <c r="G1444">
        <v>0</v>
      </c>
      <c r="H1444">
        <v>1</v>
      </c>
    </row>
    <row r="1445" spans="1:8">
      <c r="A1445" t="s">
        <v>6702</v>
      </c>
      <c r="B1445" s="15">
        <v>45389</v>
      </c>
      <c r="C1445" s="15">
        <v>45292</v>
      </c>
      <c r="D1445" s="15">
        <v>45383</v>
      </c>
      <c r="E1445">
        <v>0</v>
      </c>
      <c r="F1445">
        <v>0</v>
      </c>
      <c r="G1445">
        <v>1</v>
      </c>
      <c r="H1445">
        <v>1</v>
      </c>
    </row>
    <row r="1446" spans="1:8">
      <c r="A1446" t="s">
        <v>5884</v>
      </c>
      <c r="B1446" s="15">
        <v>45389</v>
      </c>
      <c r="C1446" s="15">
        <v>45292</v>
      </c>
      <c r="D1446" s="15">
        <v>45383</v>
      </c>
      <c r="E1446">
        <v>1</v>
      </c>
      <c r="F1446">
        <v>0</v>
      </c>
      <c r="G1446">
        <v>0</v>
      </c>
      <c r="H1446">
        <v>1</v>
      </c>
    </row>
    <row r="1447" spans="1:8">
      <c r="A1447" t="s">
        <v>410</v>
      </c>
      <c r="B1447" s="15">
        <v>45389</v>
      </c>
      <c r="C1447" s="15">
        <v>45292</v>
      </c>
      <c r="D1447" s="15">
        <v>45383</v>
      </c>
      <c r="E1447">
        <v>0</v>
      </c>
      <c r="F1447">
        <v>1</v>
      </c>
      <c r="G1447">
        <v>0</v>
      </c>
      <c r="H1447">
        <v>1</v>
      </c>
    </row>
    <row r="1448" spans="1:8">
      <c r="A1448" t="s">
        <v>3894</v>
      </c>
      <c r="B1448" s="15">
        <v>45389</v>
      </c>
      <c r="C1448" s="15">
        <v>45292</v>
      </c>
      <c r="D1448" s="15">
        <v>45383</v>
      </c>
      <c r="E1448">
        <v>0</v>
      </c>
      <c r="F1448">
        <v>0</v>
      </c>
      <c r="G1448">
        <v>1</v>
      </c>
      <c r="H1448">
        <v>1</v>
      </c>
    </row>
    <row r="1449" spans="1:8">
      <c r="A1449" t="s">
        <v>297</v>
      </c>
      <c r="B1449" s="15">
        <v>45389</v>
      </c>
      <c r="C1449" s="15">
        <v>45292</v>
      </c>
      <c r="D1449" s="15">
        <v>45383</v>
      </c>
      <c r="E1449">
        <v>2</v>
      </c>
      <c r="F1449">
        <v>0</v>
      </c>
      <c r="G1449">
        <v>0</v>
      </c>
      <c r="H1449">
        <v>2</v>
      </c>
    </row>
    <row r="1450" spans="1:8">
      <c r="A1450" t="s">
        <v>6089</v>
      </c>
      <c r="B1450" s="15">
        <v>45389</v>
      </c>
      <c r="C1450" s="15">
        <v>45292</v>
      </c>
      <c r="D1450" s="15">
        <v>45383</v>
      </c>
      <c r="E1450">
        <v>0</v>
      </c>
      <c r="F1450">
        <v>1</v>
      </c>
      <c r="G1450">
        <v>0</v>
      </c>
      <c r="H1450">
        <v>1</v>
      </c>
    </row>
    <row r="1451" spans="1:8">
      <c r="A1451" t="s">
        <v>158</v>
      </c>
      <c r="B1451" s="15">
        <v>45389</v>
      </c>
      <c r="C1451" s="15">
        <v>45292</v>
      </c>
      <c r="D1451" s="15">
        <v>45383</v>
      </c>
      <c r="E1451">
        <v>0</v>
      </c>
      <c r="F1451">
        <v>1</v>
      </c>
      <c r="G1451">
        <v>0</v>
      </c>
      <c r="H1451">
        <v>1</v>
      </c>
    </row>
    <row r="1452" spans="1:8">
      <c r="A1452" t="s">
        <v>4327</v>
      </c>
      <c r="B1452" s="15">
        <v>45389</v>
      </c>
      <c r="C1452" s="15">
        <v>45292</v>
      </c>
      <c r="D1452" s="15">
        <v>45383</v>
      </c>
      <c r="E1452">
        <v>1</v>
      </c>
      <c r="F1452">
        <v>0</v>
      </c>
      <c r="G1452">
        <v>0</v>
      </c>
      <c r="H1452">
        <v>1</v>
      </c>
    </row>
    <row r="1453" spans="1:8">
      <c r="A1453" t="s">
        <v>5322</v>
      </c>
      <c r="B1453" s="15">
        <v>45389</v>
      </c>
      <c r="C1453" s="15">
        <v>45292</v>
      </c>
      <c r="D1453" s="15">
        <v>45383</v>
      </c>
      <c r="E1453">
        <v>1</v>
      </c>
      <c r="F1453">
        <v>0</v>
      </c>
      <c r="G1453">
        <v>0</v>
      </c>
      <c r="H1453">
        <v>1</v>
      </c>
    </row>
    <row r="1454" spans="1:8">
      <c r="A1454" t="s">
        <v>5496</v>
      </c>
      <c r="B1454" s="15">
        <v>45389</v>
      </c>
      <c r="C1454" s="15">
        <v>45292</v>
      </c>
      <c r="D1454" s="15">
        <v>45383</v>
      </c>
      <c r="E1454">
        <v>0</v>
      </c>
      <c r="F1454">
        <v>0</v>
      </c>
      <c r="G1454">
        <v>1</v>
      </c>
      <c r="H1454">
        <v>1</v>
      </c>
    </row>
    <row r="1455" spans="1:8">
      <c r="A1455" t="s">
        <v>5282</v>
      </c>
      <c r="B1455" s="15">
        <v>45389</v>
      </c>
      <c r="C1455" s="15">
        <v>45292</v>
      </c>
      <c r="D1455" s="15">
        <v>45383</v>
      </c>
      <c r="E1455">
        <v>1</v>
      </c>
      <c r="F1455">
        <v>0</v>
      </c>
      <c r="G1455">
        <v>0</v>
      </c>
      <c r="H1455">
        <v>1</v>
      </c>
    </row>
    <row r="1456" spans="1:8">
      <c r="A1456" t="s">
        <v>3794</v>
      </c>
      <c r="B1456" s="15">
        <v>45389</v>
      </c>
      <c r="C1456" s="15">
        <v>45292</v>
      </c>
      <c r="D1456" s="15">
        <v>45383</v>
      </c>
      <c r="E1456">
        <v>1</v>
      </c>
      <c r="F1456">
        <v>0</v>
      </c>
      <c r="G1456">
        <v>0</v>
      </c>
      <c r="H1456">
        <v>1</v>
      </c>
    </row>
    <row r="1457" spans="1:8">
      <c r="A1457" t="s">
        <v>6703</v>
      </c>
      <c r="B1457" s="15">
        <v>45389</v>
      </c>
      <c r="C1457" s="15">
        <v>45292</v>
      </c>
      <c r="D1457" s="15">
        <v>45383</v>
      </c>
      <c r="E1457">
        <v>0</v>
      </c>
      <c r="F1457">
        <v>1</v>
      </c>
      <c r="G1457">
        <v>0</v>
      </c>
      <c r="H1457">
        <v>1</v>
      </c>
    </row>
    <row r="1458" spans="1:8">
      <c r="A1458" t="s">
        <v>5668</v>
      </c>
      <c r="B1458" s="15">
        <v>45389</v>
      </c>
      <c r="C1458" s="15">
        <v>45292</v>
      </c>
      <c r="D1458" s="15">
        <v>45383</v>
      </c>
      <c r="E1458">
        <v>1</v>
      </c>
      <c r="F1458">
        <v>0</v>
      </c>
      <c r="G1458">
        <v>0</v>
      </c>
      <c r="H1458">
        <v>1</v>
      </c>
    </row>
    <row r="1459" spans="1:8">
      <c r="A1459" t="s">
        <v>270</v>
      </c>
      <c r="B1459" s="15">
        <v>45389</v>
      </c>
      <c r="C1459" s="15">
        <v>45292</v>
      </c>
      <c r="D1459" s="15">
        <v>45383</v>
      </c>
      <c r="E1459">
        <v>1</v>
      </c>
      <c r="F1459">
        <v>1</v>
      </c>
      <c r="G1459">
        <v>0</v>
      </c>
      <c r="H1459">
        <v>2</v>
      </c>
    </row>
    <row r="1460" spans="1:8">
      <c r="A1460" t="s">
        <v>6704</v>
      </c>
      <c r="B1460" s="15">
        <v>45389</v>
      </c>
      <c r="C1460" s="15">
        <v>45292</v>
      </c>
      <c r="D1460" s="15">
        <v>45383</v>
      </c>
      <c r="E1460">
        <v>0</v>
      </c>
      <c r="F1460">
        <v>1</v>
      </c>
      <c r="G1460">
        <v>0</v>
      </c>
      <c r="H1460">
        <v>1</v>
      </c>
    </row>
    <row r="1461" spans="1:8">
      <c r="A1461" t="s">
        <v>4723</v>
      </c>
      <c r="B1461" s="15">
        <v>45389</v>
      </c>
      <c r="C1461" s="15">
        <v>45292</v>
      </c>
      <c r="D1461" s="15">
        <v>45383</v>
      </c>
      <c r="E1461">
        <v>1</v>
      </c>
      <c r="F1461">
        <v>0</v>
      </c>
      <c r="G1461">
        <v>0</v>
      </c>
      <c r="H1461">
        <v>1</v>
      </c>
    </row>
    <row r="1462" spans="1:8">
      <c r="A1462" t="s">
        <v>4310</v>
      </c>
      <c r="B1462" s="15">
        <v>45389</v>
      </c>
      <c r="C1462" s="15">
        <v>45292</v>
      </c>
      <c r="D1462" s="15">
        <v>45383</v>
      </c>
      <c r="E1462">
        <v>0</v>
      </c>
      <c r="F1462">
        <v>0</v>
      </c>
      <c r="G1462">
        <v>1</v>
      </c>
      <c r="H1462">
        <v>1</v>
      </c>
    </row>
    <row r="1463" spans="1:8">
      <c r="A1463" t="s">
        <v>5722</v>
      </c>
      <c r="B1463" s="15">
        <v>45389</v>
      </c>
      <c r="C1463" s="15">
        <v>45292</v>
      </c>
      <c r="D1463" s="15">
        <v>45383</v>
      </c>
      <c r="E1463">
        <v>1</v>
      </c>
      <c r="F1463">
        <v>0</v>
      </c>
      <c r="G1463">
        <v>0</v>
      </c>
      <c r="H1463">
        <v>1</v>
      </c>
    </row>
    <row r="1464" spans="1:8">
      <c r="A1464" t="s">
        <v>25</v>
      </c>
      <c r="B1464" s="15">
        <v>45389</v>
      </c>
      <c r="C1464" s="15">
        <v>45292</v>
      </c>
      <c r="D1464" s="15">
        <v>45383</v>
      </c>
      <c r="E1464">
        <v>1</v>
      </c>
      <c r="F1464">
        <v>0</v>
      </c>
      <c r="G1464">
        <v>0</v>
      </c>
      <c r="H1464">
        <v>1</v>
      </c>
    </row>
    <row r="1465" spans="1:8">
      <c r="A1465" t="s">
        <v>389</v>
      </c>
      <c r="B1465" s="15">
        <v>45389</v>
      </c>
      <c r="C1465" s="15">
        <v>45292</v>
      </c>
      <c r="D1465" s="15">
        <v>45383</v>
      </c>
      <c r="E1465">
        <v>1</v>
      </c>
      <c r="F1465">
        <v>0</v>
      </c>
      <c r="G1465">
        <v>0</v>
      </c>
      <c r="H1465">
        <v>1</v>
      </c>
    </row>
    <row r="1466" spans="1:8">
      <c r="A1466" t="s">
        <v>6705</v>
      </c>
      <c r="B1466" s="15">
        <v>45389</v>
      </c>
      <c r="C1466" s="15">
        <v>45292</v>
      </c>
      <c r="D1466" s="15">
        <v>45383</v>
      </c>
      <c r="E1466">
        <v>1</v>
      </c>
      <c r="F1466">
        <v>0</v>
      </c>
      <c r="G1466">
        <v>0</v>
      </c>
      <c r="H1466">
        <v>1</v>
      </c>
    </row>
    <row r="1467" spans="1:8">
      <c r="A1467" t="s">
        <v>4665</v>
      </c>
      <c r="B1467" s="15">
        <v>45389</v>
      </c>
      <c r="C1467" s="15">
        <v>45292</v>
      </c>
      <c r="D1467" s="15">
        <v>45383</v>
      </c>
      <c r="E1467">
        <v>1</v>
      </c>
      <c r="F1467">
        <v>0</v>
      </c>
      <c r="G1467">
        <v>0</v>
      </c>
      <c r="H1467">
        <v>1</v>
      </c>
    </row>
    <row r="1468" spans="1:8">
      <c r="A1468" t="s">
        <v>6706</v>
      </c>
      <c r="B1468" s="15">
        <v>45389</v>
      </c>
      <c r="C1468" s="15">
        <v>45292</v>
      </c>
      <c r="D1468" s="15">
        <v>45383</v>
      </c>
      <c r="E1468">
        <v>1</v>
      </c>
      <c r="F1468">
        <v>0</v>
      </c>
      <c r="G1468">
        <v>0</v>
      </c>
      <c r="H1468">
        <v>1</v>
      </c>
    </row>
    <row r="1469" spans="1:8">
      <c r="A1469" t="s">
        <v>6707</v>
      </c>
      <c r="B1469" s="15">
        <v>45389</v>
      </c>
      <c r="C1469" s="15">
        <v>45292</v>
      </c>
      <c r="D1469" s="15">
        <v>45383</v>
      </c>
      <c r="E1469">
        <v>0</v>
      </c>
      <c r="F1469">
        <v>0</v>
      </c>
      <c r="G1469">
        <v>1</v>
      </c>
      <c r="H1469">
        <v>1</v>
      </c>
    </row>
    <row r="1470" spans="1:8">
      <c r="A1470" t="s">
        <v>4269</v>
      </c>
      <c r="B1470" s="15">
        <v>45389</v>
      </c>
      <c r="C1470" s="15">
        <v>45292</v>
      </c>
      <c r="D1470" s="15">
        <v>45383</v>
      </c>
      <c r="E1470">
        <v>0</v>
      </c>
      <c r="F1470">
        <v>1</v>
      </c>
      <c r="G1470">
        <v>0</v>
      </c>
      <c r="H1470">
        <v>1</v>
      </c>
    </row>
    <row r="1471" spans="1:8">
      <c r="A1471" t="s">
        <v>6708</v>
      </c>
      <c r="B1471" s="15">
        <v>45389</v>
      </c>
      <c r="C1471" s="15">
        <v>45292</v>
      </c>
      <c r="D1471" s="15">
        <v>45383</v>
      </c>
      <c r="E1471">
        <v>1</v>
      </c>
      <c r="F1471">
        <v>0</v>
      </c>
      <c r="G1471">
        <v>0</v>
      </c>
      <c r="H1471">
        <v>1</v>
      </c>
    </row>
    <row r="1472" spans="1:8">
      <c r="A1472" t="s">
        <v>4790</v>
      </c>
      <c r="B1472" s="15">
        <v>45389</v>
      </c>
      <c r="C1472" s="15">
        <v>45292</v>
      </c>
      <c r="D1472" s="15">
        <v>45383</v>
      </c>
      <c r="E1472">
        <v>0</v>
      </c>
      <c r="F1472">
        <v>0</v>
      </c>
      <c r="G1472">
        <v>1</v>
      </c>
      <c r="H1472">
        <v>1</v>
      </c>
    </row>
    <row r="1473" spans="1:8">
      <c r="A1473" t="s">
        <v>4181</v>
      </c>
      <c r="B1473" s="15">
        <v>45389</v>
      </c>
      <c r="C1473" s="15">
        <v>45292</v>
      </c>
      <c r="D1473" s="15">
        <v>45383</v>
      </c>
      <c r="E1473">
        <v>1</v>
      </c>
      <c r="F1473">
        <v>0</v>
      </c>
      <c r="G1473">
        <v>0</v>
      </c>
      <c r="H1473">
        <v>1</v>
      </c>
    </row>
    <row r="1474" spans="1:8">
      <c r="A1474" t="s">
        <v>383</v>
      </c>
      <c r="B1474" s="15">
        <v>45389</v>
      </c>
      <c r="C1474" s="15">
        <v>45292</v>
      </c>
      <c r="D1474" s="15">
        <v>45383</v>
      </c>
      <c r="E1474">
        <v>0</v>
      </c>
      <c r="F1474">
        <v>1</v>
      </c>
      <c r="G1474">
        <v>0</v>
      </c>
      <c r="H1474">
        <v>1</v>
      </c>
    </row>
    <row r="1475" spans="1:8">
      <c r="A1475" t="s">
        <v>384</v>
      </c>
      <c r="B1475" s="15">
        <v>45389</v>
      </c>
      <c r="C1475" s="15">
        <v>45292</v>
      </c>
      <c r="D1475" s="15">
        <v>45383</v>
      </c>
      <c r="E1475">
        <v>0</v>
      </c>
      <c r="F1475">
        <v>0</v>
      </c>
      <c r="G1475">
        <v>1</v>
      </c>
      <c r="H1475">
        <v>1</v>
      </c>
    </row>
    <row r="1476" spans="1:8">
      <c r="A1476" t="s">
        <v>460</v>
      </c>
      <c r="B1476" s="15">
        <v>45389</v>
      </c>
      <c r="C1476" s="15">
        <v>45292</v>
      </c>
      <c r="D1476" s="15">
        <v>45383</v>
      </c>
      <c r="E1476">
        <v>1</v>
      </c>
      <c r="F1476">
        <v>0</v>
      </c>
      <c r="G1476">
        <v>0</v>
      </c>
      <c r="H1476">
        <v>1</v>
      </c>
    </row>
    <row r="1477" spans="1:8">
      <c r="A1477" t="s">
        <v>4881</v>
      </c>
      <c r="B1477" s="15">
        <v>45389</v>
      </c>
      <c r="C1477" s="15">
        <v>45292</v>
      </c>
      <c r="D1477" s="15">
        <v>45383</v>
      </c>
      <c r="E1477">
        <v>1</v>
      </c>
      <c r="F1477">
        <v>0</v>
      </c>
      <c r="G1477">
        <v>0</v>
      </c>
      <c r="H1477">
        <v>1</v>
      </c>
    </row>
    <row r="1478" spans="1:8">
      <c r="A1478" t="s">
        <v>5654</v>
      </c>
      <c r="B1478" s="15">
        <v>45389</v>
      </c>
      <c r="C1478" s="15">
        <v>45292</v>
      </c>
      <c r="D1478" s="15">
        <v>45383</v>
      </c>
      <c r="E1478">
        <v>0</v>
      </c>
      <c r="F1478">
        <v>0</v>
      </c>
      <c r="G1478">
        <v>1</v>
      </c>
      <c r="H1478">
        <v>1</v>
      </c>
    </row>
    <row r="1479" spans="1:8">
      <c r="A1479" t="s">
        <v>5798</v>
      </c>
      <c r="B1479" s="15">
        <v>45389</v>
      </c>
      <c r="C1479" s="15">
        <v>45292</v>
      </c>
      <c r="D1479" s="15">
        <v>45383</v>
      </c>
      <c r="E1479">
        <v>0</v>
      </c>
      <c r="F1479">
        <v>0</v>
      </c>
      <c r="G1479">
        <v>1</v>
      </c>
      <c r="H1479">
        <v>1</v>
      </c>
    </row>
    <row r="1480" spans="1:8">
      <c r="A1480" t="s">
        <v>3757</v>
      </c>
      <c r="B1480" s="15">
        <v>45389</v>
      </c>
      <c r="C1480" s="15">
        <v>45292</v>
      </c>
      <c r="D1480" s="15">
        <v>45383</v>
      </c>
      <c r="E1480">
        <v>0</v>
      </c>
      <c r="F1480">
        <v>1</v>
      </c>
      <c r="G1480">
        <v>0</v>
      </c>
      <c r="H1480">
        <v>1</v>
      </c>
    </row>
    <row r="1481" spans="1:8">
      <c r="A1481" t="s">
        <v>174</v>
      </c>
      <c r="B1481" s="15">
        <v>45390</v>
      </c>
      <c r="C1481" s="15">
        <v>45292</v>
      </c>
      <c r="D1481" s="15">
        <v>45383</v>
      </c>
      <c r="E1481">
        <v>1</v>
      </c>
      <c r="F1481">
        <v>0</v>
      </c>
      <c r="G1481">
        <v>0</v>
      </c>
      <c r="H1481">
        <v>1</v>
      </c>
    </row>
    <row r="1482" spans="1:8">
      <c r="A1482" t="s">
        <v>6709</v>
      </c>
      <c r="B1482" s="15">
        <v>45390</v>
      </c>
      <c r="C1482" s="15">
        <v>45292</v>
      </c>
      <c r="D1482" s="15">
        <v>45383</v>
      </c>
      <c r="E1482">
        <v>1</v>
      </c>
      <c r="F1482">
        <v>0</v>
      </c>
      <c r="G1482">
        <v>0</v>
      </c>
      <c r="H1482">
        <v>1</v>
      </c>
    </row>
    <row r="1483" spans="1:8">
      <c r="A1483" t="s">
        <v>4776</v>
      </c>
      <c r="B1483" s="15">
        <v>45390</v>
      </c>
      <c r="C1483" s="15">
        <v>45292</v>
      </c>
      <c r="D1483" s="15">
        <v>45383</v>
      </c>
      <c r="E1483">
        <v>0</v>
      </c>
      <c r="F1483">
        <v>0</v>
      </c>
      <c r="G1483">
        <v>1</v>
      </c>
      <c r="H1483">
        <v>1</v>
      </c>
    </row>
    <row r="1484" spans="1:8">
      <c r="A1484" t="s">
        <v>4821</v>
      </c>
      <c r="B1484" s="15">
        <v>45390</v>
      </c>
      <c r="C1484" s="15">
        <v>45292</v>
      </c>
      <c r="D1484" s="15">
        <v>45383</v>
      </c>
      <c r="E1484">
        <v>1</v>
      </c>
      <c r="F1484">
        <v>0</v>
      </c>
      <c r="G1484">
        <v>0</v>
      </c>
      <c r="H1484">
        <v>1</v>
      </c>
    </row>
    <row r="1485" spans="1:8">
      <c r="A1485" t="s">
        <v>3923</v>
      </c>
      <c r="B1485" s="15">
        <v>45390</v>
      </c>
      <c r="C1485" s="15">
        <v>45292</v>
      </c>
      <c r="D1485" s="15">
        <v>45383</v>
      </c>
      <c r="E1485">
        <v>0</v>
      </c>
      <c r="F1485">
        <v>0</v>
      </c>
      <c r="G1485">
        <v>1</v>
      </c>
      <c r="H1485">
        <v>1</v>
      </c>
    </row>
    <row r="1486" spans="1:8">
      <c r="A1486" t="s">
        <v>3835</v>
      </c>
      <c r="B1486" s="15">
        <v>45390</v>
      </c>
      <c r="C1486" s="15">
        <v>45292</v>
      </c>
      <c r="D1486" s="15">
        <v>45383</v>
      </c>
      <c r="E1486">
        <v>0</v>
      </c>
      <c r="F1486">
        <v>0</v>
      </c>
      <c r="G1486">
        <v>1</v>
      </c>
      <c r="H1486">
        <v>1</v>
      </c>
    </row>
    <row r="1487" spans="1:8">
      <c r="A1487" t="s">
        <v>4240</v>
      </c>
      <c r="B1487" s="15">
        <v>45390</v>
      </c>
      <c r="C1487" s="15">
        <v>45292</v>
      </c>
      <c r="D1487" s="15">
        <v>45383</v>
      </c>
      <c r="E1487">
        <v>1</v>
      </c>
      <c r="F1487">
        <v>0</v>
      </c>
      <c r="G1487">
        <v>0</v>
      </c>
      <c r="H1487">
        <v>1</v>
      </c>
    </row>
    <row r="1488" spans="1:8">
      <c r="A1488" t="s">
        <v>5783</v>
      </c>
      <c r="B1488" s="15">
        <v>45390</v>
      </c>
      <c r="C1488" s="15">
        <v>45292</v>
      </c>
      <c r="D1488" s="15">
        <v>45383</v>
      </c>
      <c r="E1488">
        <v>1</v>
      </c>
      <c r="F1488">
        <v>0</v>
      </c>
      <c r="G1488">
        <v>0</v>
      </c>
      <c r="H1488">
        <v>1</v>
      </c>
    </row>
    <row r="1489" spans="1:8">
      <c r="A1489" t="s">
        <v>4493</v>
      </c>
      <c r="B1489" s="15">
        <v>45390</v>
      </c>
      <c r="C1489" s="15">
        <v>45292</v>
      </c>
      <c r="D1489" s="15">
        <v>45383</v>
      </c>
      <c r="E1489">
        <v>1</v>
      </c>
      <c r="F1489">
        <v>0</v>
      </c>
      <c r="G1489">
        <v>0</v>
      </c>
      <c r="H1489">
        <v>1</v>
      </c>
    </row>
    <row r="1490" spans="1:8">
      <c r="A1490" t="s">
        <v>4088</v>
      </c>
      <c r="B1490" s="15">
        <v>45390</v>
      </c>
      <c r="C1490" s="15">
        <v>45292</v>
      </c>
      <c r="D1490" s="15">
        <v>45383</v>
      </c>
      <c r="E1490">
        <v>0</v>
      </c>
      <c r="F1490">
        <v>0</v>
      </c>
      <c r="G1490">
        <v>1</v>
      </c>
      <c r="H1490">
        <v>1</v>
      </c>
    </row>
    <row r="1491" spans="1:8">
      <c r="A1491" t="s">
        <v>4084</v>
      </c>
      <c r="B1491" s="15">
        <v>45390</v>
      </c>
      <c r="C1491" s="15">
        <v>45292</v>
      </c>
      <c r="D1491" s="15">
        <v>45383</v>
      </c>
      <c r="E1491">
        <v>1</v>
      </c>
      <c r="F1491">
        <v>0</v>
      </c>
      <c r="G1491">
        <v>0</v>
      </c>
      <c r="H1491">
        <v>1</v>
      </c>
    </row>
    <row r="1492" spans="1:8">
      <c r="A1492" t="s">
        <v>5126</v>
      </c>
      <c r="B1492" s="15">
        <v>45390</v>
      </c>
      <c r="C1492" s="15">
        <v>45292</v>
      </c>
      <c r="D1492" s="15">
        <v>45383</v>
      </c>
      <c r="E1492">
        <v>0</v>
      </c>
      <c r="F1492">
        <v>0</v>
      </c>
      <c r="G1492">
        <v>1</v>
      </c>
      <c r="H1492">
        <v>1</v>
      </c>
    </row>
    <row r="1493" spans="1:8">
      <c r="A1493" t="s">
        <v>4780</v>
      </c>
      <c r="B1493" s="15">
        <v>45390</v>
      </c>
      <c r="C1493" s="15">
        <v>45292</v>
      </c>
      <c r="D1493" s="15">
        <v>45383</v>
      </c>
      <c r="E1493">
        <v>1</v>
      </c>
      <c r="F1493">
        <v>0</v>
      </c>
      <c r="G1493">
        <v>0</v>
      </c>
      <c r="H1493">
        <v>1</v>
      </c>
    </row>
    <row r="1494" spans="1:8">
      <c r="A1494" t="s">
        <v>5195</v>
      </c>
      <c r="B1494" s="15">
        <v>45390</v>
      </c>
      <c r="C1494" s="15">
        <v>45292</v>
      </c>
      <c r="D1494" s="15">
        <v>45383</v>
      </c>
      <c r="E1494">
        <v>1</v>
      </c>
      <c r="F1494">
        <v>0</v>
      </c>
      <c r="G1494">
        <v>0</v>
      </c>
      <c r="H1494">
        <v>1</v>
      </c>
    </row>
    <row r="1495" spans="1:8">
      <c r="A1495" t="s">
        <v>5385</v>
      </c>
      <c r="B1495" s="15">
        <v>45390</v>
      </c>
      <c r="C1495" s="15">
        <v>45292</v>
      </c>
      <c r="D1495" s="15">
        <v>45383</v>
      </c>
      <c r="E1495">
        <v>1</v>
      </c>
      <c r="F1495">
        <v>0</v>
      </c>
      <c r="G1495">
        <v>0</v>
      </c>
      <c r="H1495">
        <v>1</v>
      </c>
    </row>
    <row r="1496" spans="1:8">
      <c r="A1496" t="s">
        <v>5562</v>
      </c>
      <c r="B1496" s="15">
        <v>45390</v>
      </c>
      <c r="C1496" s="15">
        <v>45292</v>
      </c>
      <c r="D1496" s="15">
        <v>45383</v>
      </c>
      <c r="E1496">
        <v>2</v>
      </c>
      <c r="F1496">
        <v>0</v>
      </c>
      <c r="G1496">
        <v>0</v>
      </c>
      <c r="H1496">
        <v>2</v>
      </c>
    </row>
    <row r="1497" spans="1:8">
      <c r="A1497" t="s">
        <v>4246</v>
      </c>
      <c r="B1497" s="15">
        <v>45390</v>
      </c>
      <c r="C1497" s="15">
        <v>45292</v>
      </c>
      <c r="D1497" s="15">
        <v>45383</v>
      </c>
      <c r="E1497">
        <v>1</v>
      </c>
      <c r="F1497">
        <v>0</v>
      </c>
      <c r="G1497">
        <v>0</v>
      </c>
      <c r="H1497">
        <v>1</v>
      </c>
    </row>
    <row r="1498" spans="1:8">
      <c r="A1498" t="s">
        <v>6710</v>
      </c>
      <c r="B1498" s="15">
        <v>45390</v>
      </c>
      <c r="C1498" s="15">
        <v>45292</v>
      </c>
      <c r="D1498" s="15">
        <v>45383</v>
      </c>
      <c r="E1498">
        <v>1</v>
      </c>
      <c r="F1498">
        <v>0</v>
      </c>
      <c r="G1498">
        <v>0</v>
      </c>
      <c r="H1498">
        <v>1</v>
      </c>
    </row>
    <row r="1499" spans="1:8">
      <c r="A1499" t="s">
        <v>211</v>
      </c>
      <c r="B1499" s="15">
        <v>45390</v>
      </c>
      <c r="C1499" s="15">
        <v>45292</v>
      </c>
      <c r="D1499" s="15">
        <v>45383</v>
      </c>
      <c r="E1499">
        <v>1</v>
      </c>
      <c r="F1499">
        <v>0</v>
      </c>
      <c r="G1499">
        <v>0</v>
      </c>
      <c r="H1499">
        <v>1</v>
      </c>
    </row>
    <row r="1500" spans="1:8">
      <c r="A1500" t="s">
        <v>4759</v>
      </c>
      <c r="B1500" s="15">
        <v>45390</v>
      </c>
      <c r="C1500" s="15">
        <v>45292</v>
      </c>
      <c r="D1500" s="15">
        <v>45383</v>
      </c>
      <c r="E1500">
        <v>1</v>
      </c>
      <c r="F1500">
        <v>0</v>
      </c>
      <c r="G1500">
        <v>0</v>
      </c>
      <c r="H1500">
        <v>1</v>
      </c>
    </row>
    <row r="1501" spans="1:8">
      <c r="A1501" t="s">
        <v>6711</v>
      </c>
      <c r="B1501" s="15">
        <v>45390</v>
      </c>
      <c r="C1501" s="15">
        <v>45292</v>
      </c>
      <c r="D1501" s="15">
        <v>45383</v>
      </c>
      <c r="E1501">
        <v>0</v>
      </c>
      <c r="F1501">
        <v>0</v>
      </c>
      <c r="G1501">
        <v>1</v>
      </c>
      <c r="H1501">
        <v>1</v>
      </c>
    </row>
    <row r="1502" spans="1:8">
      <c r="A1502" t="s">
        <v>319</v>
      </c>
      <c r="B1502" s="15">
        <v>45390</v>
      </c>
      <c r="C1502" s="15">
        <v>45292</v>
      </c>
      <c r="D1502" s="15">
        <v>45383</v>
      </c>
      <c r="E1502">
        <v>1</v>
      </c>
      <c r="F1502">
        <v>0</v>
      </c>
      <c r="G1502">
        <v>0</v>
      </c>
      <c r="H1502">
        <v>1</v>
      </c>
    </row>
    <row r="1503" spans="1:8">
      <c r="A1503" t="s">
        <v>5550</v>
      </c>
      <c r="B1503" s="15">
        <v>45390</v>
      </c>
      <c r="C1503" s="15">
        <v>45292</v>
      </c>
      <c r="D1503" s="15">
        <v>45383</v>
      </c>
      <c r="E1503">
        <v>1</v>
      </c>
      <c r="F1503">
        <v>0</v>
      </c>
      <c r="G1503">
        <v>0</v>
      </c>
      <c r="H1503">
        <v>1</v>
      </c>
    </row>
    <row r="1504" spans="1:8">
      <c r="A1504" t="s">
        <v>6241</v>
      </c>
      <c r="B1504" s="15">
        <v>45390</v>
      </c>
      <c r="C1504" s="15">
        <v>45292</v>
      </c>
      <c r="D1504" s="15">
        <v>45383</v>
      </c>
      <c r="E1504">
        <v>1</v>
      </c>
      <c r="F1504">
        <v>0</v>
      </c>
      <c r="G1504">
        <v>0</v>
      </c>
      <c r="H1504">
        <v>1</v>
      </c>
    </row>
    <row r="1505" spans="1:8">
      <c r="A1505" t="s">
        <v>6343</v>
      </c>
      <c r="B1505" s="15">
        <v>45390</v>
      </c>
      <c r="C1505" s="15">
        <v>45292</v>
      </c>
      <c r="D1505" s="15">
        <v>45383</v>
      </c>
      <c r="E1505">
        <v>1</v>
      </c>
      <c r="F1505">
        <v>0</v>
      </c>
      <c r="G1505">
        <v>0</v>
      </c>
      <c r="H1505">
        <v>1</v>
      </c>
    </row>
    <row r="1506" spans="1:8">
      <c r="A1506" t="s">
        <v>6158</v>
      </c>
      <c r="B1506" s="15">
        <v>45390</v>
      </c>
      <c r="C1506" s="15">
        <v>45292</v>
      </c>
      <c r="D1506" s="15">
        <v>45383</v>
      </c>
      <c r="E1506">
        <v>0</v>
      </c>
      <c r="F1506">
        <v>1</v>
      </c>
      <c r="G1506">
        <v>0</v>
      </c>
      <c r="H1506">
        <v>1</v>
      </c>
    </row>
    <row r="1507" spans="1:8">
      <c r="A1507" t="s">
        <v>6065</v>
      </c>
      <c r="B1507" s="15">
        <v>45390</v>
      </c>
      <c r="C1507" s="15">
        <v>45292</v>
      </c>
      <c r="D1507" s="15">
        <v>45383</v>
      </c>
      <c r="E1507">
        <v>0</v>
      </c>
      <c r="F1507">
        <v>0</v>
      </c>
      <c r="G1507">
        <v>1</v>
      </c>
      <c r="H1507">
        <v>1</v>
      </c>
    </row>
    <row r="1508" spans="1:8">
      <c r="A1508" t="s">
        <v>5436</v>
      </c>
      <c r="B1508" s="15">
        <v>45390</v>
      </c>
      <c r="C1508" s="15">
        <v>45292</v>
      </c>
      <c r="D1508" s="15">
        <v>45383</v>
      </c>
      <c r="E1508">
        <v>0</v>
      </c>
      <c r="F1508">
        <v>0</v>
      </c>
      <c r="G1508">
        <v>1</v>
      </c>
      <c r="H1508">
        <v>1</v>
      </c>
    </row>
    <row r="1509" spans="1:8">
      <c r="A1509" t="s">
        <v>387</v>
      </c>
      <c r="B1509" s="15">
        <v>45390</v>
      </c>
      <c r="C1509" s="15">
        <v>45292</v>
      </c>
      <c r="D1509" s="15">
        <v>45383</v>
      </c>
      <c r="E1509">
        <v>1</v>
      </c>
      <c r="F1509">
        <v>1</v>
      </c>
      <c r="G1509">
        <v>0</v>
      </c>
      <c r="H1509">
        <v>2</v>
      </c>
    </row>
    <row r="1510" spans="1:8">
      <c r="A1510" t="s">
        <v>6289</v>
      </c>
      <c r="B1510" s="15">
        <v>45390</v>
      </c>
      <c r="C1510" s="15">
        <v>45292</v>
      </c>
      <c r="D1510" s="15">
        <v>45383</v>
      </c>
      <c r="E1510">
        <v>1</v>
      </c>
      <c r="F1510">
        <v>0</v>
      </c>
      <c r="G1510">
        <v>0</v>
      </c>
      <c r="H1510">
        <v>1</v>
      </c>
    </row>
    <row r="1511" spans="1:8">
      <c r="A1511" t="s">
        <v>5455</v>
      </c>
      <c r="B1511" s="15">
        <v>45390</v>
      </c>
      <c r="C1511" s="15">
        <v>45292</v>
      </c>
      <c r="D1511" s="15">
        <v>45383</v>
      </c>
      <c r="E1511">
        <v>1</v>
      </c>
      <c r="F1511">
        <v>0</v>
      </c>
      <c r="G1511">
        <v>0</v>
      </c>
      <c r="H1511">
        <v>1</v>
      </c>
    </row>
    <row r="1512" spans="1:8">
      <c r="A1512" t="s">
        <v>5741</v>
      </c>
      <c r="B1512" s="15">
        <v>45390</v>
      </c>
      <c r="C1512" s="15">
        <v>45292</v>
      </c>
      <c r="D1512" s="15">
        <v>45383</v>
      </c>
      <c r="E1512">
        <v>1</v>
      </c>
      <c r="F1512">
        <v>0</v>
      </c>
      <c r="G1512">
        <v>0</v>
      </c>
      <c r="H1512">
        <v>1</v>
      </c>
    </row>
    <row r="1513" spans="1:8">
      <c r="A1513" t="s">
        <v>6651</v>
      </c>
      <c r="B1513" s="15">
        <v>45390</v>
      </c>
      <c r="C1513" s="15">
        <v>45292</v>
      </c>
      <c r="D1513" s="15">
        <v>45383</v>
      </c>
      <c r="E1513">
        <v>0</v>
      </c>
      <c r="F1513">
        <v>0</v>
      </c>
      <c r="G1513">
        <v>1</v>
      </c>
      <c r="H1513">
        <v>1</v>
      </c>
    </row>
    <row r="1514" spans="1:8">
      <c r="A1514" t="s">
        <v>390</v>
      </c>
      <c r="B1514" s="15">
        <v>45390</v>
      </c>
      <c r="C1514" s="15">
        <v>45292</v>
      </c>
      <c r="D1514" s="15">
        <v>45383</v>
      </c>
      <c r="E1514">
        <v>1</v>
      </c>
      <c r="F1514">
        <v>0</v>
      </c>
      <c r="G1514">
        <v>0</v>
      </c>
      <c r="H1514">
        <v>1</v>
      </c>
    </row>
    <row r="1515" spans="1:8">
      <c r="A1515" t="s">
        <v>4441</v>
      </c>
      <c r="B1515" s="15">
        <v>45390</v>
      </c>
      <c r="C1515" s="15">
        <v>45292</v>
      </c>
      <c r="D1515" s="15">
        <v>45383</v>
      </c>
      <c r="E1515">
        <v>0</v>
      </c>
      <c r="F1515">
        <v>0</v>
      </c>
      <c r="G1515">
        <v>1</v>
      </c>
      <c r="H1515">
        <v>1</v>
      </c>
    </row>
    <row r="1516" spans="1:8">
      <c r="A1516" t="s">
        <v>5029</v>
      </c>
      <c r="B1516" s="15">
        <v>45390</v>
      </c>
      <c r="C1516" s="15">
        <v>45292</v>
      </c>
      <c r="D1516" s="15">
        <v>45383</v>
      </c>
      <c r="E1516">
        <v>0</v>
      </c>
      <c r="F1516">
        <v>0</v>
      </c>
      <c r="G1516">
        <v>1</v>
      </c>
      <c r="H1516">
        <v>1</v>
      </c>
    </row>
    <row r="1517" spans="1:8">
      <c r="A1517" t="s">
        <v>5414</v>
      </c>
      <c r="B1517" s="15">
        <v>45390</v>
      </c>
      <c r="C1517" s="15">
        <v>45292</v>
      </c>
      <c r="D1517" s="15">
        <v>45383</v>
      </c>
      <c r="E1517">
        <v>1</v>
      </c>
      <c r="F1517">
        <v>0</v>
      </c>
      <c r="G1517">
        <v>0</v>
      </c>
      <c r="H1517">
        <v>1</v>
      </c>
    </row>
    <row r="1518" spans="1:8">
      <c r="A1518" t="s">
        <v>4735</v>
      </c>
      <c r="B1518" s="15">
        <v>45390</v>
      </c>
      <c r="C1518" s="15">
        <v>45292</v>
      </c>
      <c r="D1518" s="15">
        <v>45383</v>
      </c>
      <c r="E1518">
        <v>0</v>
      </c>
      <c r="F1518">
        <v>0</v>
      </c>
      <c r="G1518">
        <v>1</v>
      </c>
      <c r="H1518">
        <v>1</v>
      </c>
    </row>
    <row r="1519" spans="1:8">
      <c r="A1519" t="s">
        <v>6118</v>
      </c>
      <c r="B1519" s="15">
        <v>45390</v>
      </c>
      <c r="C1519" s="15">
        <v>45292</v>
      </c>
      <c r="D1519" s="15">
        <v>45383</v>
      </c>
      <c r="E1519">
        <v>1</v>
      </c>
      <c r="F1519">
        <v>0</v>
      </c>
      <c r="G1519">
        <v>0</v>
      </c>
      <c r="H1519">
        <v>1</v>
      </c>
    </row>
    <row r="1520" spans="1:8">
      <c r="A1520" t="s">
        <v>3688</v>
      </c>
      <c r="B1520" s="15">
        <v>45390</v>
      </c>
      <c r="C1520" s="15">
        <v>45292</v>
      </c>
      <c r="D1520" s="15">
        <v>45383</v>
      </c>
      <c r="E1520">
        <v>0</v>
      </c>
      <c r="F1520">
        <v>0</v>
      </c>
      <c r="G1520">
        <v>1</v>
      </c>
      <c r="H1520">
        <v>1</v>
      </c>
    </row>
    <row r="1521" spans="1:8">
      <c r="A1521" t="s">
        <v>6707</v>
      </c>
      <c r="B1521" s="15">
        <v>45390</v>
      </c>
      <c r="C1521" s="15">
        <v>45292</v>
      </c>
      <c r="D1521" s="15">
        <v>45383</v>
      </c>
      <c r="E1521">
        <v>0</v>
      </c>
      <c r="F1521">
        <v>0</v>
      </c>
      <c r="G1521">
        <v>1</v>
      </c>
      <c r="H1521">
        <v>1</v>
      </c>
    </row>
    <row r="1522" spans="1:8">
      <c r="A1522" t="s">
        <v>4146</v>
      </c>
      <c r="B1522" s="15">
        <v>45390</v>
      </c>
      <c r="C1522" s="15">
        <v>45292</v>
      </c>
      <c r="D1522" s="15">
        <v>45383</v>
      </c>
      <c r="E1522">
        <v>1</v>
      </c>
      <c r="F1522">
        <v>0</v>
      </c>
      <c r="G1522">
        <v>0</v>
      </c>
      <c r="H1522">
        <v>1</v>
      </c>
    </row>
    <row r="1523" spans="1:8">
      <c r="A1523" t="s">
        <v>6712</v>
      </c>
      <c r="B1523" s="15">
        <v>45390</v>
      </c>
      <c r="C1523" s="15">
        <v>45292</v>
      </c>
      <c r="D1523" s="15">
        <v>45383</v>
      </c>
      <c r="E1523">
        <v>1</v>
      </c>
      <c r="F1523">
        <v>0</v>
      </c>
      <c r="G1523">
        <v>0</v>
      </c>
      <c r="H1523">
        <v>1</v>
      </c>
    </row>
    <row r="1524" spans="1:8">
      <c r="A1524" t="s">
        <v>313</v>
      </c>
      <c r="B1524" s="15">
        <v>45390</v>
      </c>
      <c r="C1524" s="15">
        <v>45292</v>
      </c>
      <c r="D1524" s="15">
        <v>45383</v>
      </c>
      <c r="E1524">
        <v>1</v>
      </c>
      <c r="F1524">
        <v>0</v>
      </c>
      <c r="G1524">
        <v>0</v>
      </c>
      <c r="H1524">
        <v>1</v>
      </c>
    </row>
    <row r="1525" spans="1:8">
      <c r="A1525" t="s">
        <v>176</v>
      </c>
      <c r="B1525" s="15">
        <v>45390</v>
      </c>
      <c r="C1525" s="15">
        <v>45292</v>
      </c>
      <c r="D1525" s="15">
        <v>45383</v>
      </c>
      <c r="E1525">
        <v>0</v>
      </c>
      <c r="F1525">
        <v>0</v>
      </c>
      <c r="G1525">
        <v>1</v>
      </c>
      <c r="H1525">
        <v>1</v>
      </c>
    </row>
    <row r="1526" spans="1:8">
      <c r="A1526" t="s">
        <v>4884</v>
      </c>
      <c r="B1526" s="15">
        <v>45390</v>
      </c>
      <c r="C1526" s="15">
        <v>45292</v>
      </c>
      <c r="D1526" s="15">
        <v>45383</v>
      </c>
      <c r="E1526">
        <v>0</v>
      </c>
      <c r="F1526">
        <v>0</v>
      </c>
      <c r="G1526">
        <v>1</v>
      </c>
      <c r="H1526">
        <v>1</v>
      </c>
    </row>
    <row r="1527" spans="1:8">
      <c r="A1527" t="s">
        <v>6713</v>
      </c>
      <c r="B1527" s="15">
        <v>45390</v>
      </c>
      <c r="C1527" s="15">
        <v>45292</v>
      </c>
      <c r="D1527" s="15">
        <v>45383</v>
      </c>
      <c r="E1527">
        <v>0</v>
      </c>
      <c r="F1527">
        <v>0</v>
      </c>
      <c r="G1527">
        <v>1</v>
      </c>
      <c r="H1527">
        <v>1</v>
      </c>
    </row>
    <row r="1528" spans="1:8">
      <c r="A1528" t="s">
        <v>297</v>
      </c>
      <c r="B1528" s="15">
        <v>45390</v>
      </c>
      <c r="C1528" s="15">
        <v>45292</v>
      </c>
      <c r="D1528" s="15">
        <v>45383</v>
      </c>
      <c r="E1528">
        <v>0</v>
      </c>
      <c r="F1528">
        <v>0</v>
      </c>
      <c r="G1528">
        <v>1</v>
      </c>
      <c r="H1528">
        <v>1</v>
      </c>
    </row>
    <row r="1529" spans="1:8">
      <c r="A1529" t="s">
        <v>6714</v>
      </c>
      <c r="B1529" s="15">
        <v>45390</v>
      </c>
      <c r="C1529" s="15">
        <v>45292</v>
      </c>
      <c r="D1529" s="15">
        <v>45383</v>
      </c>
      <c r="E1529">
        <v>1</v>
      </c>
      <c r="F1529">
        <v>0</v>
      </c>
      <c r="G1529">
        <v>0</v>
      </c>
      <c r="H1529">
        <v>1</v>
      </c>
    </row>
    <row r="1530" spans="1:8">
      <c r="A1530" t="s">
        <v>6715</v>
      </c>
      <c r="B1530" s="15">
        <v>45390</v>
      </c>
      <c r="C1530" s="15">
        <v>45292</v>
      </c>
      <c r="D1530" s="15">
        <v>45383</v>
      </c>
      <c r="E1530">
        <v>0</v>
      </c>
      <c r="F1530">
        <v>0</v>
      </c>
      <c r="G1530">
        <v>1</v>
      </c>
      <c r="H1530">
        <v>1</v>
      </c>
    </row>
    <row r="1531" spans="1:8">
      <c r="A1531" t="s">
        <v>6716</v>
      </c>
      <c r="B1531" s="15">
        <v>45391</v>
      </c>
      <c r="C1531" s="15">
        <v>45292</v>
      </c>
      <c r="D1531" s="15">
        <v>45383</v>
      </c>
      <c r="E1531">
        <v>1</v>
      </c>
      <c r="F1531">
        <v>0</v>
      </c>
      <c r="G1531">
        <v>0</v>
      </c>
      <c r="H1531">
        <v>1</v>
      </c>
    </row>
    <row r="1532" spans="1:8">
      <c r="A1532" t="s">
        <v>5484</v>
      </c>
      <c r="B1532" s="15">
        <v>45391</v>
      </c>
      <c r="C1532" s="15">
        <v>45292</v>
      </c>
      <c r="D1532" s="15">
        <v>45383</v>
      </c>
      <c r="E1532">
        <v>0</v>
      </c>
      <c r="F1532">
        <v>0</v>
      </c>
      <c r="G1532">
        <v>1</v>
      </c>
      <c r="H1532">
        <v>1</v>
      </c>
    </row>
    <row r="1533" spans="1:8">
      <c r="A1533" t="s">
        <v>6540</v>
      </c>
      <c r="B1533" s="15">
        <v>45391</v>
      </c>
      <c r="C1533" s="15">
        <v>45292</v>
      </c>
      <c r="D1533" s="15">
        <v>45383</v>
      </c>
      <c r="E1533">
        <v>1</v>
      </c>
      <c r="F1533">
        <v>0</v>
      </c>
      <c r="G1533">
        <v>0</v>
      </c>
      <c r="H1533">
        <v>1</v>
      </c>
    </row>
    <row r="1534" spans="1:8">
      <c r="A1534" t="s">
        <v>4194</v>
      </c>
      <c r="B1534" s="15">
        <v>45391</v>
      </c>
      <c r="C1534" s="15">
        <v>45292</v>
      </c>
      <c r="D1534" s="15">
        <v>45383</v>
      </c>
      <c r="E1534">
        <v>1</v>
      </c>
      <c r="F1534">
        <v>0</v>
      </c>
      <c r="G1534">
        <v>0</v>
      </c>
      <c r="H1534">
        <v>1</v>
      </c>
    </row>
    <row r="1535" spans="1:8">
      <c r="A1535" t="s">
        <v>4156</v>
      </c>
      <c r="B1535" s="15">
        <v>45391</v>
      </c>
      <c r="C1535" s="15">
        <v>45292</v>
      </c>
      <c r="D1535" s="15">
        <v>45383</v>
      </c>
      <c r="E1535">
        <v>0</v>
      </c>
      <c r="F1535">
        <v>0</v>
      </c>
      <c r="G1535">
        <v>1</v>
      </c>
      <c r="H1535">
        <v>1</v>
      </c>
    </row>
    <row r="1536" spans="1:8">
      <c r="A1536" t="s">
        <v>3894</v>
      </c>
      <c r="B1536" s="15">
        <v>45391</v>
      </c>
      <c r="C1536" s="15">
        <v>45292</v>
      </c>
      <c r="D1536" s="15">
        <v>45383</v>
      </c>
      <c r="E1536">
        <v>1</v>
      </c>
      <c r="F1536">
        <v>0</v>
      </c>
      <c r="G1536">
        <v>0</v>
      </c>
      <c r="H1536">
        <v>1</v>
      </c>
    </row>
    <row r="1537" spans="1:8">
      <c r="A1537" t="s">
        <v>6717</v>
      </c>
      <c r="B1537" s="15">
        <v>45391</v>
      </c>
      <c r="C1537" s="15">
        <v>45292</v>
      </c>
      <c r="D1537" s="15">
        <v>45383</v>
      </c>
      <c r="E1537">
        <v>1</v>
      </c>
      <c r="F1537">
        <v>0</v>
      </c>
      <c r="G1537">
        <v>0</v>
      </c>
      <c r="H1537">
        <v>1</v>
      </c>
    </row>
    <row r="1538" spans="1:8">
      <c r="A1538" t="s">
        <v>3946</v>
      </c>
      <c r="B1538" s="15">
        <v>45391</v>
      </c>
      <c r="C1538" s="15">
        <v>45292</v>
      </c>
      <c r="D1538" s="15">
        <v>45383</v>
      </c>
      <c r="E1538">
        <v>1</v>
      </c>
      <c r="F1538">
        <v>0</v>
      </c>
      <c r="G1538">
        <v>0</v>
      </c>
      <c r="H1538">
        <v>1</v>
      </c>
    </row>
    <row r="1539" spans="1:8">
      <c r="A1539" t="s">
        <v>391</v>
      </c>
      <c r="B1539" s="15">
        <v>45391</v>
      </c>
      <c r="C1539" s="15">
        <v>45292</v>
      </c>
      <c r="D1539" s="15">
        <v>45383</v>
      </c>
      <c r="E1539">
        <v>1</v>
      </c>
      <c r="F1539">
        <v>0</v>
      </c>
      <c r="G1539">
        <v>0</v>
      </c>
      <c r="H1539">
        <v>1</v>
      </c>
    </row>
    <row r="1540" spans="1:8">
      <c r="A1540" t="s">
        <v>4632</v>
      </c>
      <c r="B1540" s="15">
        <v>45391</v>
      </c>
      <c r="C1540" s="15">
        <v>45292</v>
      </c>
      <c r="D1540" s="15">
        <v>45383</v>
      </c>
      <c r="E1540">
        <v>1</v>
      </c>
      <c r="F1540">
        <v>0</v>
      </c>
      <c r="G1540">
        <v>0</v>
      </c>
      <c r="H1540">
        <v>1</v>
      </c>
    </row>
    <row r="1541" spans="1:8">
      <c r="A1541" t="s">
        <v>6718</v>
      </c>
      <c r="B1541" s="15">
        <v>45391</v>
      </c>
      <c r="C1541" s="15">
        <v>45292</v>
      </c>
      <c r="D1541" s="15">
        <v>45383</v>
      </c>
      <c r="E1541">
        <v>1</v>
      </c>
      <c r="F1541">
        <v>0</v>
      </c>
      <c r="G1541">
        <v>0</v>
      </c>
      <c r="H1541">
        <v>1</v>
      </c>
    </row>
    <row r="1542" spans="1:8">
      <c r="A1542" t="s">
        <v>211</v>
      </c>
      <c r="B1542" s="15">
        <v>45391</v>
      </c>
      <c r="C1542" s="15">
        <v>45292</v>
      </c>
      <c r="D1542" s="15">
        <v>45383</v>
      </c>
      <c r="E1542">
        <v>1</v>
      </c>
      <c r="F1542">
        <v>0</v>
      </c>
      <c r="G1542">
        <v>0</v>
      </c>
      <c r="H1542">
        <v>1</v>
      </c>
    </row>
    <row r="1543" spans="1:8">
      <c r="A1543" t="s">
        <v>6579</v>
      </c>
      <c r="B1543" s="15">
        <v>45391</v>
      </c>
      <c r="C1543" s="15">
        <v>45292</v>
      </c>
      <c r="D1543" s="15">
        <v>45383</v>
      </c>
      <c r="E1543">
        <v>1</v>
      </c>
      <c r="F1543">
        <v>0</v>
      </c>
      <c r="G1543">
        <v>0</v>
      </c>
      <c r="H1543">
        <v>1</v>
      </c>
    </row>
    <row r="1544" spans="1:8">
      <c r="A1544" t="s">
        <v>6223</v>
      </c>
      <c r="B1544" s="15">
        <v>45391</v>
      </c>
      <c r="C1544" s="15">
        <v>45292</v>
      </c>
      <c r="D1544" s="15">
        <v>45383</v>
      </c>
      <c r="E1544">
        <v>1</v>
      </c>
      <c r="F1544">
        <v>0</v>
      </c>
      <c r="G1544">
        <v>0</v>
      </c>
      <c r="H1544">
        <v>1</v>
      </c>
    </row>
    <row r="1545" spans="1:8">
      <c r="A1545" t="s">
        <v>6719</v>
      </c>
      <c r="B1545" s="15">
        <v>45391</v>
      </c>
      <c r="C1545" s="15">
        <v>45292</v>
      </c>
      <c r="D1545" s="15">
        <v>45383</v>
      </c>
      <c r="E1545">
        <v>0</v>
      </c>
      <c r="F1545">
        <v>0</v>
      </c>
      <c r="G1545">
        <v>1</v>
      </c>
      <c r="H1545">
        <v>1</v>
      </c>
    </row>
    <row r="1546" spans="1:8">
      <c r="A1546" t="s">
        <v>6720</v>
      </c>
      <c r="B1546" s="15">
        <v>45391</v>
      </c>
      <c r="C1546" s="15">
        <v>45292</v>
      </c>
      <c r="D1546" s="15">
        <v>45383</v>
      </c>
      <c r="E1546">
        <v>0</v>
      </c>
      <c r="F1546">
        <v>1</v>
      </c>
      <c r="G1546">
        <v>0</v>
      </c>
      <c r="H1546">
        <v>1</v>
      </c>
    </row>
    <row r="1547" spans="1:8">
      <c r="A1547" t="s">
        <v>6028</v>
      </c>
      <c r="B1547" s="15">
        <v>45391</v>
      </c>
      <c r="C1547" s="15">
        <v>45292</v>
      </c>
      <c r="D1547" s="15">
        <v>45383</v>
      </c>
      <c r="E1547">
        <v>0</v>
      </c>
      <c r="F1547">
        <v>0</v>
      </c>
      <c r="G1547">
        <v>1</v>
      </c>
      <c r="H1547">
        <v>1</v>
      </c>
    </row>
    <row r="1548" spans="1:8">
      <c r="A1548" t="s">
        <v>4596</v>
      </c>
      <c r="B1548" s="15">
        <v>45391</v>
      </c>
      <c r="C1548" s="15">
        <v>45292</v>
      </c>
      <c r="D1548" s="15">
        <v>45383</v>
      </c>
      <c r="E1548">
        <v>1</v>
      </c>
      <c r="F1548">
        <v>0</v>
      </c>
      <c r="G1548">
        <v>0</v>
      </c>
      <c r="H1548">
        <v>1</v>
      </c>
    </row>
    <row r="1549" spans="1:8">
      <c r="A1549" t="s">
        <v>393</v>
      </c>
      <c r="B1549" s="15">
        <v>45391</v>
      </c>
      <c r="C1549" s="15">
        <v>45292</v>
      </c>
      <c r="D1549" s="15">
        <v>45383</v>
      </c>
      <c r="E1549">
        <v>1</v>
      </c>
      <c r="F1549">
        <v>0</v>
      </c>
      <c r="G1549">
        <v>0</v>
      </c>
      <c r="H1549">
        <v>1</v>
      </c>
    </row>
    <row r="1550" spans="1:8">
      <c r="A1550" t="s">
        <v>3819</v>
      </c>
      <c r="B1550" s="15">
        <v>45391</v>
      </c>
      <c r="C1550" s="15">
        <v>45292</v>
      </c>
      <c r="D1550" s="15">
        <v>45383</v>
      </c>
      <c r="E1550">
        <v>1</v>
      </c>
      <c r="F1550">
        <v>0</v>
      </c>
      <c r="G1550">
        <v>0</v>
      </c>
      <c r="H1550">
        <v>1</v>
      </c>
    </row>
    <row r="1551" spans="1:8">
      <c r="A1551" t="s">
        <v>5468</v>
      </c>
      <c r="B1551" s="15">
        <v>45391</v>
      </c>
      <c r="C1551" s="15">
        <v>45292</v>
      </c>
      <c r="D1551" s="15">
        <v>45383</v>
      </c>
      <c r="E1551">
        <v>0</v>
      </c>
      <c r="F1551">
        <v>0</v>
      </c>
      <c r="G1551">
        <v>1</v>
      </c>
      <c r="H1551">
        <v>1</v>
      </c>
    </row>
    <row r="1552" spans="1:8">
      <c r="A1552" t="s">
        <v>5902</v>
      </c>
      <c r="B1552" s="15">
        <v>45391</v>
      </c>
      <c r="C1552" s="15">
        <v>45292</v>
      </c>
      <c r="D1552" s="15">
        <v>45383</v>
      </c>
      <c r="E1552">
        <v>0</v>
      </c>
      <c r="F1552">
        <v>0</v>
      </c>
      <c r="G1552">
        <v>1</v>
      </c>
      <c r="H1552">
        <v>1</v>
      </c>
    </row>
    <row r="1553" spans="1:8">
      <c r="A1553" t="s">
        <v>4714</v>
      </c>
      <c r="B1553" s="15">
        <v>45391</v>
      </c>
      <c r="C1553" s="15">
        <v>45292</v>
      </c>
      <c r="D1553" s="15">
        <v>45383</v>
      </c>
      <c r="E1553">
        <v>0</v>
      </c>
      <c r="F1553">
        <v>0</v>
      </c>
      <c r="G1553">
        <v>1</v>
      </c>
      <c r="H1553">
        <v>1</v>
      </c>
    </row>
    <row r="1554" spans="1:8">
      <c r="A1554" t="s">
        <v>316</v>
      </c>
      <c r="B1554" s="15">
        <v>45391</v>
      </c>
      <c r="C1554" s="15">
        <v>45292</v>
      </c>
      <c r="D1554" s="15">
        <v>45383</v>
      </c>
      <c r="E1554">
        <v>1</v>
      </c>
      <c r="F1554">
        <v>0</v>
      </c>
      <c r="G1554">
        <v>0</v>
      </c>
      <c r="H1554">
        <v>1</v>
      </c>
    </row>
    <row r="1555" spans="1:8">
      <c r="A1555" t="s">
        <v>3963</v>
      </c>
      <c r="B1555" s="15">
        <v>45391</v>
      </c>
      <c r="C1555" s="15">
        <v>45292</v>
      </c>
      <c r="D1555" s="15">
        <v>45383</v>
      </c>
      <c r="E1555">
        <v>0</v>
      </c>
      <c r="F1555">
        <v>1</v>
      </c>
      <c r="G1555">
        <v>0</v>
      </c>
      <c r="H1555">
        <v>1</v>
      </c>
    </row>
    <row r="1556" spans="1:8">
      <c r="A1556" t="s">
        <v>392</v>
      </c>
      <c r="B1556" s="15">
        <v>45391</v>
      </c>
      <c r="C1556" s="15">
        <v>45292</v>
      </c>
      <c r="D1556" s="15">
        <v>45383</v>
      </c>
      <c r="E1556">
        <v>0</v>
      </c>
      <c r="F1556">
        <v>0</v>
      </c>
      <c r="G1556">
        <v>1</v>
      </c>
      <c r="H1556">
        <v>1</v>
      </c>
    </row>
    <row r="1557" spans="1:8">
      <c r="A1557" t="s">
        <v>313</v>
      </c>
      <c r="B1557" s="15">
        <v>45391</v>
      </c>
      <c r="C1557" s="15">
        <v>45292</v>
      </c>
      <c r="D1557" s="15">
        <v>45383</v>
      </c>
      <c r="E1557">
        <v>0</v>
      </c>
      <c r="F1557">
        <v>0</v>
      </c>
      <c r="G1557">
        <v>1</v>
      </c>
      <c r="H1557">
        <v>1</v>
      </c>
    </row>
    <row r="1558" spans="1:8">
      <c r="A1558" t="s">
        <v>4606</v>
      </c>
      <c r="B1558" s="15">
        <v>45391</v>
      </c>
      <c r="C1558" s="15">
        <v>45292</v>
      </c>
      <c r="D1558" s="15">
        <v>45383</v>
      </c>
      <c r="E1558">
        <v>0</v>
      </c>
      <c r="F1558">
        <v>0</v>
      </c>
      <c r="G1558">
        <v>1</v>
      </c>
      <c r="H1558">
        <v>1</v>
      </c>
    </row>
    <row r="1559" spans="1:8">
      <c r="A1559" t="s">
        <v>286</v>
      </c>
      <c r="B1559" s="15">
        <v>45391</v>
      </c>
      <c r="C1559" s="15">
        <v>45292</v>
      </c>
      <c r="D1559" s="15">
        <v>45383</v>
      </c>
      <c r="E1559">
        <v>0</v>
      </c>
      <c r="F1559">
        <v>1</v>
      </c>
      <c r="G1559">
        <v>0</v>
      </c>
      <c r="H1559">
        <v>1</v>
      </c>
    </row>
    <row r="1560" spans="1:8">
      <c r="A1560" t="s">
        <v>4364</v>
      </c>
      <c r="B1560" s="15">
        <v>45391</v>
      </c>
      <c r="C1560" s="15">
        <v>45292</v>
      </c>
      <c r="D1560" s="15">
        <v>45383</v>
      </c>
      <c r="E1560">
        <v>1</v>
      </c>
      <c r="F1560">
        <v>0</v>
      </c>
      <c r="G1560">
        <v>0</v>
      </c>
      <c r="H1560">
        <v>1</v>
      </c>
    </row>
    <row r="1561" spans="1:8">
      <c r="A1561" t="s">
        <v>6721</v>
      </c>
      <c r="B1561" s="15">
        <v>45391</v>
      </c>
      <c r="C1561" s="15">
        <v>45292</v>
      </c>
      <c r="D1561" s="15">
        <v>45383</v>
      </c>
      <c r="E1561">
        <v>0</v>
      </c>
      <c r="F1561">
        <v>0</v>
      </c>
      <c r="G1561">
        <v>1</v>
      </c>
      <c r="H1561">
        <v>1</v>
      </c>
    </row>
    <row r="1562" spans="1:8">
      <c r="A1562" t="s">
        <v>168</v>
      </c>
      <c r="B1562" s="15">
        <v>45391</v>
      </c>
      <c r="C1562" s="15">
        <v>45292</v>
      </c>
      <c r="D1562" s="15">
        <v>45383</v>
      </c>
      <c r="E1562">
        <v>1</v>
      </c>
      <c r="F1562">
        <v>0</v>
      </c>
      <c r="G1562">
        <v>0</v>
      </c>
      <c r="H1562">
        <v>1</v>
      </c>
    </row>
    <row r="1563" spans="1:8">
      <c r="A1563" t="s">
        <v>6722</v>
      </c>
      <c r="B1563" s="15">
        <v>45391</v>
      </c>
      <c r="C1563" s="15">
        <v>45292</v>
      </c>
      <c r="D1563" s="15">
        <v>45383</v>
      </c>
      <c r="E1563">
        <v>1</v>
      </c>
      <c r="F1563">
        <v>0</v>
      </c>
      <c r="G1563">
        <v>0</v>
      </c>
      <c r="H1563">
        <v>1</v>
      </c>
    </row>
    <row r="1564" spans="1:8">
      <c r="A1564" t="s">
        <v>5215</v>
      </c>
      <c r="B1564" s="15">
        <v>45391</v>
      </c>
      <c r="C1564" s="15">
        <v>45292</v>
      </c>
      <c r="D1564" s="15">
        <v>45383</v>
      </c>
      <c r="E1564">
        <v>0</v>
      </c>
      <c r="F1564">
        <v>1</v>
      </c>
      <c r="G1564">
        <v>0</v>
      </c>
      <c r="H1564">
        <v>1</v>
      </c>
    </row>
    <row r="1565" spans="1:8">
      <c r="A1565" t="s">
        <v>263</v>
      </c>
      <c r="B1565" s="15">
        <v>45391</v>
      </c>
      <c r="C1565" s="15">
        <v>45292</v>
      </c>
      <c r="D1565" s="15">
        <v>45383</v>
      </c>
      <c r="E1565">
        <v>0</v>
      </c>
      <c r="F1565">
        <v>0</v>
      </c>
      <c r="G1565">
        <v>1</v>
      </c>
      <c r="H1565">
        <v>1</v>
      </c>
    </row>
    <row r="1566" spans="1:8">
      <c r="A1566" t="s">
        <v>394</v>
      </c>
      <c r="B1566" s="15">
        <v>45391</v>
      </c>
      <c r="C1566" s="15">
        <v>45292</v>
      </c>
      <c r="D1566" s="15">
        <v>45383</v>
      </c>
      <c r="E1566">
        <v>1</v>
      </c>
      <c r="F1566">
        <v>0</v>
      </c>
      <c r="G1566">
        <v>0</v>
      </c>
      <c r="H1566">
        <v>1</v>
      </c>
    </row>
    <row r="1567" spans="1:8">
      <c r="A1567" t="s">
        <v>5737</v>
      </c>
      <c r="B1567" s="15">
        <v>45391</v>
      </c>
      <c r="C1567" s="15">
        <v>45292</v>
      </c>
      <c r="D1567" s="15">
        <v>45383</v>
      </c>
      <c r="E1567">
        <v>1</v>
      </c>
      <c r="F1567">
        <v>0</v>
      </c>
      <c r="G1567">
        <v>0</v>
      </c>
      <c r="H1567">
        <v>1</v>
      </c>
    </row>
    <row r="1568" spans="1:8">
      <c r="A1568" t="s">
        <v>3726</v>
      </c>
      <c r="B1568" s="15">
        <v>45391</v>
      </c>
      <c r="C1568" s="15">
        <v>45292</v>
      </c>
      <c r="D1568" s="15">
        <v>45383</v>
      </c>
      <c r="E1568">
        <v>4</v>
      </c>
      <c r="F1568">
        <v>0</v>
      </c>
      <c r="G1568">
        <v>2</v>
      </c>
      <c r="H1568">
        <v>6</v>
      </c>
    </row>
    <row r="1569" spans="1:8">
      <c r="A1569" t="s">
        <v>5218</v>
      </c>
      <c r="B1569" s="15">
        <v>45391</v>
      </c>
      <c r="C1569" s="15">
        <v>45292</v>
      </c>
      <c r="D1569" s="15">
        <v>45383</v>
      </c>
      <c r="E1569">
        <v>0</v>
      </c>
      <c r="F1569">
        <v>0</v>
      </c>
      <c r="G1569">
        <v>1</v>
      </c>
      <c r="H1569">
        <v>1</v>
      </c>
    </row>
    <row r="1570" spans="1:8">
      <c r="A1570" t="s">
        <v>4892</v>
      </c>
      <c r="B1570" s="15">
        <v>45391</v>
      </c>
      <c r="C1570" s="15">
        <v>45292</v>
      </c>
      <c r="D1570" s="15">
        <v>45383</v>
      </c>
      <c r="E1570">
        <v>1</v>
      </c>
      <c r="F1570">
        <v>0</v>
      </c>
      <c r="G1570">
        <v>0</v>
      </c>
      <c r="H1570">
        <v>1</v>
      </c>
    </row>
    <row r="1571" spans="1:8">
      <c r="A1571" t="s">
        <v>6723</v>
      </c>
      <c r="B1571" s="15">
        <v>45391</v>
      </c>
      <c r="C1571" s="15">
        <v>45292</v>
      </c>
      <c r="D1571" s="15">
        <v>45383</v>
      </c>
      <c r="E1571">
        <v>1</v>
      </c>
      <c r="F1571">
        <v>0</v>
      </c>
      <c r="G1571">
        <v>0</v>
      </c>
      <c r="H1571">
        <v>1</v>
      </c>
    </row>
    <row r="1572" spans="1:8">
      <c r="A1572" t="s">
        <v>5358</v>
      </c>
      <c r="B1572" s="15">
        <v>45391</v>
      </c>
      <c r="C1572" s="15">
        <v>45292</v>
      </c>
      <c r="D1572" s="15">
        <v>45383</v>
      </c>
      <c r="E1572">
        <v>1</v>
      </c>
      <c r="F1572">
        <v>0</v>
      </c>
      <c r="G1572">
        <v>0</v>
      </c>
      <c r="H1572">
        <v>1</v>
      </c>
    </row>
    <row r="1573" spans="1:8">
      <c r="A1573" t="s">
        <v>6415</v>
      </c>
      <c r="B1573" s="15">
        <v>45391</v>
      </c>
      <c r="C1573" s="15">
        <v>45292</v>
      </c>
      <c r="D1573" s="15">
        <v>45383</v>
      </c>
      <c r="E1573">
        <v>1</v>
      </c>
      <c r="F1573">
        <v>0</v>
      </c>
      <c r="G1573">
        <v>0</v>
      </c>
      <c r="H1573">
        <v>1</v>
      </c>
    </row>
    <row r="1574" spans="1:8">
      <c r="A1574" t="s">
        <v>6344</v>
      </c>
      <c r="B1574" s="15">
        <v>45391</v>
      </c>
      <c r="C1574" s="15">
        <v>45292</v>
      </c>
      <c r="D1574" s="15">
        <v>45383</v>
      </c>
      <c r="E1574">
        <v>1</v>
      </c>
      <c r="F1574">
        <v>0</v>
      </c>
      <c r="G1574">
        <v>0</v>
      </c>
      <c r="H1574">
        <v>1</v>
      </c>
    </row>
    <row r="1575" spans="1:8">
      <c r="A1575" t="s">
        <v>269</v>
      </c>
      <c r="B1575" s="15">
        <v>45391</v>
      </c>
      <c r="C1575" s="15">
        <v>45292</v>
      </c>
      <c r="D1575" s="15">
        <v>45383</v>
      </c>
      <c r="E1575">
        <v>0</v>
      </c>
      <c r="F1575">
        <v>0</v>
      </c>
      <c r="G1575">
        <v>1</v>
      </c>
      <c r="H1575">
        <v>1</v>
      </c>
    </row>
    <row r="1576" spans="1:8">
      <c r="A1576" t="s">
        <v>287</v>
      </c>
      <c r="B1576" s="15">
        <v>45391</v>
      </c>
      <c r="C1576" s="15">
        <v>45292</v>
      </c>
      <c r="D1576" s="15">
        <v>45383</v>
      </c>
      <c r="E1576">
        <v>2</v>
      </c>
      <c r="F1576">
        <v>0</v>
      </c>
      <c r="G1576">
        <v>0</v>
      </c>
      <c r="H1576">
        <v>2</v>
      </c>
    </row>
    <row r="1577" spans="1:8">
      <c r="A1577" t="s">
        <v>5820</v>
      </c>
      <c r="B1577" s="15">
        <v>45391</v>
      </c>
      <c r="C1577" s="15">
        <v>45292</v>
      </c>
      <c r="D1577" s="15">
        <v>45383</v>
      </c>
      <c r="E1577">
        <v>1</v>
      </c>
      <c r="F1577">
        <v>0</v>
      </c>
      <c r="G1577">
        <v>0</v>
      </c>
      <c r="H1577">
        <v>1</v>
      </c>
    </row>
    <row r="1578" spans="1:8">
      <c r="A1578" t="s">
        <v>4887</v>
      </c>
      <c r="B1578" s="15">
        <v>45391</v>
      </c>
      <c r="C1578" s="15">
        <v>45292</v>
      </c>
      <c r="D1578" s="15">
        <v>45383</v>
      </c>
      <c r="E1578">
        <v>0</v>
      </c>
      <c r="F1578">
        <v>1</v>
      </c>
      <c r="G1578">
        <v>0</v>
      </c>
      <c r="H1578">
        <v>1</v>
      </c>
    </row>
    <row r="1579" spans="1:8">
      <c r="A1579" t="s">
        <v>6379</v>
      </c>
      <c r="B1579" s="15">
        <v>45391</v>
      </c>
      <c r="C1579" s="15">
        <v>45292</v>
      </c>
      <c r="D1579" s="15">
        <v>45383</v>
      </c>
      <c r="E1579">
        <v>1</v>
      </c>
      <c r="F1579">
        <v>0</v>
      </c>
      <c r="G1579">
        <v>0</v>
      </c>
      <c r="H1579">
        <v>1</v>
      </c>
    </row>
    <row r="1580" spans="1:8">
      <c r="A1580" t="s">
        <v>5250</v>
      </c>
      <c r="B1580" s="15">
        <v>45391</v>
      </c>
      <c r="C1580" s="15">
        <v>45292</v>
      </c>
      <c r="D1580" s="15">
        <v>45383</v>
      </c>
      <c r="E1580">
        <v>1</v>
      </c>
      <c r="F1580">
        <v>0</v>
      </c>
      <c r="G1580">
        <v>0</v>
      </c>
      <c r="H1580">
        <v>1</v>
      </c>
    </row>
    <row r="1581" spans="1:8">
      <c r="A1581" t="s">
        <v>4427</v>
      </c>
      <c r="B1581" s="15">
        <v>45391</v>
      </c>
      <c r="C1581" s="15">
        <v>45292</v>
      </c>
      <c r="D1581" s="15">
        <v>45383</v>
      </c>
      <c r="E1581">
        <v>2</v>
      </c>
      <c r="F1581">
        <v>0</v>
      </c>
      <c r="G1581">
        <v>0</v>
      </c>
      <c r="H1581">
        <v>2</v>
      </c>
    </row>
    <row r="1582" spans="1:8">
      <c r="A1582" t="s">
        <v>4904</v>
      </c>
      <c r="B1582" s="15">
        <v>45391</v>
      </c>
      <c r="C1582" s="15">
        <v>45292</v>
      </c>
      <c r="D1582" s="15">
        <v>45383</v>
      </c>
      <c r="E1582">
        <v>0</v>
      </c>
      <c r="F1582">
        <v>0</v>
      </c>
      <c r="G1582">
        <v>1</v>
      </c>
      <c r="H1582">
        <v>1</v>
      </c>
    </row>
    <row r="1583" spans="1:8">
      <c r="A1583" t="s">
        <v>3738</v>
      </c>
      <c r="B1583" s="15">
        <v>45391</v>
      </c>
      <c r="C1583" s="15">
        <v>45292</v>
      </c>
      <c r="D1583" s="15">
        <v>45383</v>
      </c>
      <c r="E1583">
        <v>1</v>
      </c>
      <c r="F1583">
        <v>0</v>
      </c>
      <c r="G1583">
        <v>0</v>
      </c>
      <c r="H1583">
        <v>1</v>
      </c>
    </row>
    <row r="1584" spans="1:8">
      <c r="A1584" t="s">
        <v>4229</v>
      </c>
      <c r="B1584" s="15">
        <v>45391</v>
      </c>
      <c r="C1584" s="15">
        <v>45292</v>
      </c>
      <c r="D1584" s="15">
        <v>45383</v>
      </c>
      <c r="E1584">
        <v>0</v>
      </c>
      <c r="F1584">
        <v>1</v>
      </c>
      <c r="G1584">
        <v>0</v>
      </c>
      <c r="H1584">
        <v>1</v>
      </c>
    </row>
    <row r="1585" spans="1:8">
      <c r="A1585" t="s">
        <v>6724</v>
      </c>
      <c r="B1585" s="15">
        <v>45391</v>
      </c>
      <c r="C1585" s="15">
        <v>45292</v>
      </c>
      <c r="D1585" s="15">
        <v>45383</v>
      </c>
      <c r="E1585">
        <v>1</v>
      </c>
      <c r="F1585">
        <v>0</v>
      </c>
      <c r="G1585">
        <v>0</v>
      </c>
      <c r="H1585">
        <v>1</v>
      </c>
    </row>
    <row r="1586" spans="1:8">
      <c r="A1586" t="s">
        <v>4671</v>
      </c>
      <c r="B1586" s="15">
        <v>45391</v>
      </c>
      <c r="C1586" s="15">
        <v>45292</v>
      </c>
      <c r="D1586" s="15">
        <v>45383</v>
      </c>
      <c r="E1586">
        <v>1</v>
      </c>
      <c r="F1586">
        <v>0</v>
      </c>
      <c r="G1586">
        <v>0</v>
      </c>
      <c r="H1586">
        <v>1</v>
      </c>
    </row>
    <row r="1587" spans="1:8">
      <c r="A1587" t="s">
        <v>6725</v>
      </c>
      <c r="B1587" s="15">
        <v>45391</v>
      </c>
      <c r="C1587" s="15">
        <v>45292</v>
      </c>
      <c r="D1587" s="15">
        <v>45383</v>
      </c>
      <c r="E1587">
        <v>1</v>
      </c>
      <c r="F1587">
        <v>0</v>
      </c>
      <c r="G1587">
        <v>0</v>
      </c>
      <c r="H1587">
        <v>1</v>
      </c>
    </row>
    <row r="1588" spans="1:8">
      <c r="A1588" t="s">
        <v>5494</v>
      </c>
      <c r="B1588" s="15">
        <v>45392</v>
      </c>
      <c r="C1588" s="15">
        <v>45292</v>
      </c>
      <c r="D1588" s="15">
        <v>45383</v>
      </c>
      <c r="E1588">
        <v>1</v>
      </c>
      <c r="F1588">
        <v>0</v>
      </c>
      <c r="G1588">
        <v>0</v>
      </c>
      <c r="H1588">
        <v>1</v>
      </c>
    </row>
    <row r="1589" spans="1:8">
      <c r="A1589" t="s">
        <v>5633</v>
      </c>
      <c r="B1589" s="15">
        <v>45392</v>
      </c>
      <c r="C1589" s="15">
        <v>45292</v>
      </c>
      <c r="D1589" s="15">
        <v>45383</v>
      </c>
      <c r="E1589">
        <v>0</v>
      </c>
      <c r="F1589">
        <v>1</v>
      </c>
      <c r="G1589">
        <v>0</v>
      </c>
      <c r="H1589">
        <v>1</v>
      </c>
    </row>
    <row r="1590" spans="1:8">
      <c r="A1590" t="s">
        <v>6136</v>
      </c>
      <c r="B1590" s="15">
        <v>45392</v>
      </c>
      <c r="C1590" s="15">
        <v>45292</v>
      </c>
      <c r="D1590" s="15">
        <v>45383</v>
      </c>
      <c r="E1590">
        <v>1</v>
      </c>
      <c r="F1590">
        <v>0</v>
      </c>
      <c r="G1590">
        <v>0</v>
      </c>
      <c r="H1590">
        <v>1</v>
      </c>
    </row>
    <row r="1591" spans="1:8">
      <c r="A1591" t="s">
        <v>6726</v>
      </c>
      <c r="B1591" s="15">
        <v>45392</v>
      </c>
      <c r="C1591" s="15">
        <v>45292</v>
      </c>
      <c r="D1591" s="15">
        <v>45383</v>
      </c>
      <c r="E1591">
        <v>1</v>
      </c>
      <c r="F1591">
        <v>0</v>
      </c>
      <c r="G1591">
        <v>0</v>
      </c>
      <c r="H1591">
        <v>1</v>
      </c>
    </row>
    <row r="1592" spans="1:8">
      <c r="A1592" t="s">
        <v>5612</v>
      </c>
      <c r="B1592" s="15">
        <v>45392</v>
      </c>
      <c r="C1592" s="15">
        <v>45292</v>
      </c>
      <c r="D1592" s="15">
        <v>45383</v>
      </c>
      <c r="E1592">
        <v>1</v>
      </c>
      <c r="F1592">
        <v>0</v>
      </c>
      <c r="G1592">
        <v>0</v>
      </c>
      <c r="H1592">
        <v>1</v>
      </c>
    </row>
    <row r="1593" spans="1:8">
      <c r="A1593" t="s">
        <v>5941</v>
      </c>
      <c r="B1593" s="15">
        <v>45392</v>
      </c>
      <c r="C1593" s="15">
        <v>45292</v>
      </c>
      <c r="D1593" s="15">
        <v>45383</v>
      </c>
      <c r="E1593">
        <v>1</v>
      </c>
      <c r="F1593">
        <v>0</v>
      </c>
      <c r="G1593">
        <v>0</v>
      </c>
      <c r="H1593">
        <v>1</v>
      </c>
    </row>
    <row r="1594" spans="1:8">
      <c r="A1594" t="s">
        <v>4152</v>
      </c>
      <c r="B1594" s="15">
        <v>45392</v>
      </c>
      <c r="C1594" s="15">
        <v>45292</v>
      </c>
      <c r="D1594" s="15">
        <v>45383</v>
      </c>
      <c r="E1594">
        <v>1</v>
      </c>
      <c r="F1594">
        <v>0</v>
      </c>
      <c r="G1594">
        <v>0</v>
      </c>
      <c r="H1594">
        <v>1</v>
      </c>
    </row>
    <row r="1595" spans="1:8">
      <c r="A1595" t="s">
        <v>6398</v>
      </c>
      <c r="B1595" s="15">
        <v>45392</v>
      </c>
      <c r="C1595" s="15">
        <v>45292</v>
      </c>
      <c r="D1595" s="15">
        <v>45383</v>
      </c>
      <c r="E1595">
        <v>0</v>
      </c>
      <c r="F1595">
        <v>0</v>
      </c>
      <c r="G1595">
        <v>1</v>
      </c>
      <c r="H1595">
        <v>1</v>
      </c>
    </row>
    <row r="1596" spans="1:8">
      <c r="A1596" t="s">
        <v>5950</v>
      </c>
      <c r="B1596" s="15">
        <v>45392</v>
      </c>
      <c r="C1596" s="15">
        <v>45292</v>
      </c>
      <c r="D1596" s="15">
        <v>45383</v>
      </c>
      <c r="E1596">
        <v>1</v>
      </c>
      <c r="F1596">
        <v>0</v>
      </c>
      <c r="G1596">
        <v>0</v>
      </c>
      <c r="H1596">
        <v>1</v>
      </c>
    </row>
    <row r="1597" spans="1:8">
      <c r="A1597" t="s">
        <v>6727</v>
      </c>
      <c r="B1597" s="15">
        <v>45392</v>
      </c>
      <c r="C1597" s="15">
        <v>45292</v>
      </c>
      <c r="D1597" s="15">
        <v>45383</v>
      </c>
      <c r="E1597">
        <v>0</v>
      </c>
      <c r="F1597">
        <v>1</v>
      </c>
      <c r="G1597">
        <v>0</v>
      </c>
      <c r="H1597">
        <v>1</v>
      </c>
    </row>
    <row r="1598" spans="1:8">
      <c r="A1598" t="s">
        <v>6728</v>
      </c>
      <c r="B1598" s="15">
        <v>45392</v>
      </c>
      <c r="C1598" s="15">
        <v>45292</v>
      </c>
      <c r="D1598" s="15">
        <v>45383</v>
      </c>
      <c r="E1598">
        <v>1</v>
      </c>
      <c r="F1598">
        <v>0</v>
      </c>
      <c r="G1598">
        <v>0</v>
      </c>
      <c r="H1598">
        <v>1</v>
      </c>
    </row>
    <row r="1599" spans="1:8">
      <c r="A1599" t="s">
        <v>5223</v>
      </c>
      <c r="B1599" s="15">
        <v>45392</v>
      </c>
      <c r="C1599" s="15">
        <v>45292</v>
      </c>
      <c r="D1599" s="15">
        <v>45383</v>
      </c>
      <c r="E1599">
        <v>0</v>
      </c>
      <c r="F1599">
        <v>1</v>
      </c>
      <c r="G1599">
        <v>0</v>
      </c>
      <c r="H1599">
        <v>1</v>
      </c>
    </row>
    <row r="1600" spans="1:8">
      <c r="A1600" t="s">
        <v>400</v>
      </c>
      <c r="B1600" s="15">
        <v>45392</v>
      </c>
      <c r="C1600" s="15">
        <v>45292</v>
      </c>
      <c r="D1600" s="15">
        <v>45383</v>
      </c>
      <c r="E1600">
        <v>1</v>
      </c>
      <c r="F1600">
        <v>0</v>
      </c>
      <c r="G1600">
        <v>0</v>
      </c>
      <c r="H1600">
        <v>1</v>
      </c>
    </row>
    <row r="1601" spans="1:8">
      <c r="A1601" t="s">
        <v>6494</v>
      </c>
      <c r="B1601" s="15">
        <v>45392</v>
      </c>
      <c r="C1601" s="15">
        <v>45292</v>
      </c>
      <c r="D1601" s="15">
        <v>45383</v>
      </c>
      <c r="E1601">
        <v>1</v>
      </c>
      <c r="F1601">
        <v>0</v>
      </c>
      <c r="G1601">
        <v>0</v>
      </c>
      <c r="H1601">
        <v>1</v>
      </c>
    </row>
    <row r="1602" spans="1:8">
      <c r="A1602" t="s">
        <v>5717</v>
      </c>
      <c r="B1602" s="15">
        <v>45392</v>
      </c>
      <c r="C1602" s="15">
        <v>45292</v>
      </c>
      <c r="D1602" s="15">
        <v>45383</v>
      </c>
      <c r="E1602">
        <v>0</v>
      </c>
      <c r="F1602">
        <v>0</v>
      </c>
      <c r="G1602">
        <v>1</v>
      </c>
      <c r="H1602">
        <v>1</v>
      </c>
    </row>
    <row r="1603" spans="1:8">
      <c r="A1603" t="s">
        <v>5884</v>
      </c>
      <c r="B1603" s="15">
        <v>45392</v>
      </c>
      <c r="C1603" s="15">
        <v>45292</v>
      </c>
      <c r="D1603" s="15">
        <v>45383</v>
      </c>
      <c r="E1603">
        <v>1</v>
      </c>
      <c r="F1603">
        <v>0</v>
      </c>
      <c r="G1603">
        <v>0</v>
      </c>
      <c r="H1603">
        <v>1</v>
      </c>
    </row>
    <row r="1604" spans="1:8">
      <c r="A1604" t="s">
        <v>429</v>
      </c>
      <c r="B1604" s="15">
        <v>45392</v>
      </c>
      <c r="C1604" s="15">
        <v>45292</v>
      </c>
      <c r="D1604" s="15">
        <v>45383</v>
      </c>
      <c r="E1604">
        <v>1</v>
      </c>
      <c r="F1604">
        <v>0</v>
      </c>
      <c r="G1604">
        <v>0</v>
      </c>
      <c r="H1604">
        <v>1</v>
      </c>
    </row>
    <row r="1605" spans="1:8">
      <c r="A1605" t="s">
        <v>398</v>
      </c>
      <c r="B1605" s="15">
        <v>45392</v>
      </c>
      <c r="C1605" s="15">
        <v>45292</v>
      </c>
      <c r="D1605" s="15">
        <v>45383</v>
      </c>
      <c r="E1605">
        <v>1</v>
      </c>
      <c r="F1605">
        <v>0</v>
      </c>
      <c r="G1605">
        <v>0</v>
      </c>
      <c r="H1605">
        <v>1</v>
      </c>
    </row>
    <row r="1606" spans="1:8">
      <c r="A1606" t="s">
        <v>5538</v>
      </c>
      <c r="B1606" s="15">
        <v>45392</v>
      </c>
      <c r="C1606" s="15">
        <v>45292</v>
      </c>
      <c r="D1606" s="15">
        <v>45383</v>
      </c>
      <c r="E1606">
        <v>1</v>
      </c>
      <c r="F1606">
        <v>0</v>
      </c>
      <c r="G1606">
        <v>0</v>
      </c>
      <c r="H1606">
        <v>1</v>
      </c>
    </row>
    <row r="1607" spans="1:8">
      <c r="A1607" t="s">
        <v>5216</v>
      </c>
      <c r="B1607" s="15">
        <v>45392</v>
      </c>
      <c r="C1607" s="15">
        <v>45292</v>
      </c>
      <c r="D1607" s="15">
        <v>45383</v>
      </c>
      <c r="E1607">
        <v>1</v>
      </c>
      <c r="F1607">
        <v>0</v>
      </c>
      <c r="G1607">
        <v>0</v>
      </c>
      <c r="H1607">
        <v>1</v>
      </c>
    </row>
    <row r="1608" spans="1:8">
      <c r="A1608" t="s">
        <v>3703</v>
      </c>
      <c r="B1608" s="15">
        <v>45392</v>
      </c>
      <c r="C1608" s="15">
        <v>45292</v>
      </c>
      <c r="D1608" s="15">
        <v>45383</v>
      </c>
      <c r="E1608">
        <v>1</v>
      </c>
      <c r="F1608">
        <v>0</v>
      </c>
      <c r="G1608">
        <v>0</v>
      </c>
      <c r="H1608">
        <v>1</v>
      </c>
    </row>
    <row r="1609" spans="1:8">
      <c r="A1609" t="s">
        <v>3870</v>
      </c>
      <c r="B1609" s="15">
        <v>45392</v>
      </c>
      <c r="C1609" s="15">
        <v>45292</v>
      </c>
      <c r="D1609" s="15">
        <v>45383</v>
      </c>
      <c r="E1609">
        <v>1</v>
      </c>
      <c r="F1609">
        <v>0</v>
      </c>
      <c r="G1609">
        <v>0</v>
      </c>
      <c r="H1609">
        <v>1</v>
      </c>
    </row>
    <row r="1610" spans="1:8">
      <c r="A1610" t="s">
        <v>3726</v>
      </c>
      <c r="B1610" s="15">
        <v>45392</v>
      </c>
      <c r="C1610" s="15">
        <v>45292</v>
      </c>
      <c r="D1610" s="15">
        <v>45383</v>
      </c>
      <c r="E1610">
        <v>3</v>
      </c>
      <c r="F1610">
        <v>0</v>
      </c>
      <c r="G1610">
        <v>0</v>
      </c>
      <c r="H1610">
        <v>3</v>
      </c>
    </row>
    <row r="1611" spans="1:8">
      <c r="A1611" t="s">
        <v>5594</v>
      </c>
      <c r="B1611" s="15">
        <v>45392</v>
      </c>
      <c r="C1611" s="15">
        <v>45292</v>
      </c>
      <c r="D1611" s="15">
        <v>45383</v>
      </c>
      <c r="E1611">
        <v>1</v>
      </c>
      <c r="F1611">
        <v>0</v>
      </c>
      <c r="G1611">
        <v>0</v>
      </c>
      <c r="H1611">
        <v>1</v>
      </c>
    </row>
    <row r="1612" spans="1:8">
      <c r="A1612" t="s">
        <v>4702</v>
      </c>
      <c r="B1612" s="15">
        <v>45392</v>
      </c>
      <c r="C1612" s="15">
        <v>45292</v>
      </c>
      <c r="D1612" s="15">
        <v>45383</v>
      </c>
      <c r="E1612">
        <v>1</v>
      </c>
      <c r="F1612">
        <v>0</v>
      </c>
      <c r="G1612">
        <v>0</v>
      </c>
      <c r="H1612">
        <v>1</v>
      </c>
    </row>
    <row r="1613" spans="1:8">
      <c r="A1613" t="s">
        <v>213</v>
      </c>
      <c r="B1613" s="15">
        <v>45392</v>
      </c>
      <c r="C1613" s="15">
        <v>45292</v>
      </c>
      <c r="D1613" s="15">
        <v>45383</v>
      </c>
      <c r="E1613">
        <v>1</v>
      </c>
      <c r="F1613">
        <v>0</v>
      </c>
      <c r="G1613">
        <v>0</v>
      </c>
      <c r="H1613">
        <v>1</v>
      </c>
    </row>
    <row r="1614" spans="1:8">
      <c r="A1614" t="s">
        <v>5461</v>
      </c>
      <c r="B1614" s="15">
        <v>45392</v>
      </c>
      <c r="C1614" s="15">
        <v>45292</v>
      </c>
      <c r="D1614" s="15">
        <v>45383</v>
      </c>
      <c r="E1614">
        <v>1</v>
      </c>
      <c r="F1614">
        <v>0</v>
      </c>
      <c r="G1614">
        <v>0</v>
      </c>
      <c r="H1614">
        <v>1</v>
      </c>
    </row>
    <row r="1615" spans="1:8">
      <c r="A1615" t="s">
        <v>4306</v>
      </c>
      <c r="B1615" s="15">
        <v>45392</v>
      </c>
      <c r="C1615" s="15">
        <v>45292</v>
      </c>
      <c r="D1615" s="15">
        <v>45383</v>
      </c>
      <c r="E1615">
        <v>0</v>
      </c>
      <c r="F1615">
        <v>0</v>
      </c>
      <c r="G1615">
        <v>1</v>
      </c>
      <c r="H1615">
        <v>1</v>
      </c>
    </row>
    <row r="1616" spans="1:8">
      <c r="A1616" t="s">
        <v>3847</v>
      </c>
      <c r="B1616" s="15">
        <v>45392</v>
      </c>
      <c r="C1616" s="15">
        <v>45292</v>
      </c>
      <c r="D1616" s="15">
        <v>45383</v>
      </c>
      <c r="E1616">
        <v>1</v>
      </c>
      <c r="F1616">
        <v>0</v>
      </c>
      <c r="G1616">
        <v>0</v>
      </c>
      <c r="H1616">
        <v>1</v>
      </c>
    </row>
    <row r="1617" spans="1:8">
      <c r="A1617" t="s">
        <v>5044</v>
      </c>
      <c r="B1617" s="15">
        <v>45392</v>
      </c>
      <c r="C1617" s="15">
        <v>45292</v>
      </c>
      <c r="D1617" s="15">
        <v>45383</v>
      </c>
      <c r="E1617">
        <v>1</v>
      </c>
      <c r="F1617">
        <v>0</v>
      </c>
      <c r="G1617">
        <v>0</v>
      </c>
      <c r="H1617">
        <v>1</v>
      </c>
    </row>
    <row r="1618" spans="1:8">
      <c r="A1618" t="s">
        <v>3988</v>
      </c>
      <c r="B1618" s="15">
        <v>45392</v>
      </c>
      <c r="C1618" s="15">
        <v>45292</v>
      </c>
      <c r="D1618" s="15">
        <v>45383</v>
      </c>
      <c r="E1618">
        <v>0</v>
      </c>
      <c r="F1618">
        <v>0</v>
      </c>
      <c r="G1618">
        <v>1</v>
      </c>
      <c r="H1618">
        <v>1</v>
      </c>
    </row>
    <row r="1619" spans="1:8">
      <c r="A1619" t="s">
        <v>6233</v>
      </c>
      <c r="B1619" s="15">
        <v>45392</v>
      </c>
      <c r="C1619" s="15">
        <v>45292</v>
      </c>
      <c r="D1619" s="15">
        <v>45383</v>
      </c>
      <c r="E1619">
        <v>0</v>
      </c>
      <c r="F1619">
        <v>0</v>
      </c>
      <c r="G1619">
        <v>1</v>
      </c>
      <c r="H1619">
        <v>1</v>
      </c>
    </row>
    <row r="1620" spans="1:8">
      <c r="A1620" t="s">
        <v>4139</v>
      </c>
      <c r="B1620" s="15">
        <v>45392</v>
      </c>
      <c r="C1620" s="15">
        <v>45292</v>
      </c>
      <c r="D1620" s="15">
        <v>45383</v>
      </c>
      <c r="E1620">
        <v>0</v>
      </c>
      <c r="F1620">
        <v>0</v>
      </c>
      <c r="G1620">
        <v>1</v>
      </c>
      <c r="H1620">
        <v>1</v>
      </c>
    </row>
    <row r="1621" spans="1:8">
      <c r="A1621" t="s">
        <v>5607</v>
      </c>
      <c r="B1621" s="15">
        <v>45392</v>
      </c>
      <c r="C1621" s="15">
        <v>45292</v>
      </c>
      <c r="D1621" s="15">
        <v>45383</v>
      </c>
      <c r="E1621">
        <v>1</v>
      </c>
      <c r="F1621">
        <v>0</v>
      </c>
      <c r="G1621">
        <v>0</v>
      </c>
      <c r="H1621">
        <v>1</v>
      </c>
    </row>
    <row r="1622" spans="1:8">
      <c r="A1622" t="s">
        <v>399</v>
      </c>
      <c r="B1622" s="15">
        <v>45392</v>
      </c>
      <c r="C1622" s="15">
        <v>45292</v>
      </c>
      <c r="D1622" s="15">
        <v>45383</v>
      </c>
      <c r="E1622">
        <v>1</v>
      </c>
      <c r="F1622">
        <v>0</v>
      </c>
      <c r="G1622">
        <v>0</v>
      </c>
      <c r="H1622">
        <v>1</v>
      </c>
    </row>
    <row r="1623" spans="1:8">
      <c r="A1623" t="s">
        <v>361</v>
      </c>
      <c r="B1623" s="15">
        <v>45392</v>
      </c>
      <c r="C1623" s="15">
        <v>45292</v>
      </c>
      <c r="D1623" s="15">
        <v>45383</v>
      </c>
      <c r="E1623">
        <v>1</v>
      </c>
      <c r="F1623">
        <v>0</v>
      </c>
      <c r="G1623">
        <v>0</v>
      </c>
      <c r="H1623">
        <v>1</v>
      </c>
    </row>
    <row r="1624" spans="1:8">
      <c r="A1624" t="s">
        <v>4265</v>
      </c>
      <c r="B1624" s="15">
        <v>45392</v>
      </c>
      <c r="C1624" s="15">
        <v>45292</v>
      </c>
      <c r="D1624" s="15">
        <v>45383</v>
      </c>
      <c r="E1624">
        <v>0</v>
      </c>
      <c r="F1624">
        <v>0</v>
      </c>
      <c r="G1624">
        <v>1</v>
      </c>
      <c r="H1624">
        <v>1</v>
      </c>
    </row>
    <row r="1625" spans="1:8">
      <c r="A1625" t="s">
        <v>5292</v>
      </c>
      <c r="B1625" s="15">
        <v>45392</v>
      </c>
      <c r="C1625" s="15">
        <v>45292</v>
      </c>
      <c r="D1625" s="15">
        <v>45383</v>
      </c>
      <c r="E1625">
        <v>1</v>
      </c>
      <c r="F1625">
        <v>0</v>
      </c>
      <c r="G1625">
        <v>0</v>
      </c>
      <c r="H1625">
        <v>1</v>
      </c>
    </row>
    <row r="1626" spans="1:8">
      <c r="A1626" t="s">
        <v>6729</v>
      </c>
      <c r="B1626" s="15">
        <v>45392</v>
      </c>
      <c r="C1626" s="15">
        <v>45292</v>
      </c>
      <c r="D1626" s="15">
        <v>45383</v>
      </c>
      <c r="E1626">
        <v>1</v>
      </c>
      <c r="F1626">
        <v>0</v>
      </c>
      <c r="G1626">
        <v>0</v>
      </c>
      <c r="H1626">
        <v>1</v>
      </c>
    </row>
    <row r="1627" spans="1:8">
      <c r="A1627" t="s">
        <v>3906</v>
      </c>
      <c r="B1627" s="15">
        <v>45393</v>
      </c>
      <c r="C1627" s="15">
        <v>45292</v>
      </c>
      <c r="D1627" s="15">
        <v>45383</v>
      </c>
      <c r="E1627">
        <v>0</v>
      </c>
      <c r="F1627">
        <v>0</v>
      </c>
      <c r="G1627">
        <v>1</v>
      </c>
      <c r="H1627">
        <v>1</v>
      </c>
    </row>
    <row r="1628" spans="1:8">
      <c r="A1628" t="s">
        <v>4017</v>
      </c>
      <c r="B1628" s="15">
        <v>45393</v>
      </c>
      <c r="C1628" s="15">
        <v>45292</v>
      </c>
      <c r="D1628" s="15">
        <v>45383</v>
      </c>
      <c r="E1628">
        <v>1</v>
      </c>
      <c r="F1628">
        <v>0</v>
      </c>
      <c r="G1628">
        <v>0</v>
      </c>
      <c r="H1628">
        <v>1</v>
      </c>
    </row>
    <row r="1629" spans="1:8">
      <c r="A1629" t="s">
        <v>6730</v>
      </c>
      <c r="B1629" s="15">
        <v>45393</v>
      </c>
      <c r="C1629" s="15">
        <v>45292</v>
      </c>
      <c r="D1629" s="15">
        <v>45383</v>
      </c>
      <c r="E1629">
        <v>1</v>
      </c>
      <c r="F1629">
        <v>0</v>
      </c>
      <c r="G1629">
        <v>0</v>
      </c>
      <c r="H1629">
        <v>1</v>
      </c>
    </row>
    <row r="1630" spans="1:8">
      <c r="A1630" t="s">
        <v>4925</v>
      </c>
      <c r="B1630" s="15">
        <v>45393</v>
      </c>
      <c r="C1630" s="15">
        <v>45292</v>
      </c>
      <c r="D1630" s="15">
        <v>45383</v>
      </c>
      <c r="E1630">
        <v>0</v>
      </c>
      <c r="F1630">
        <v>1</v>
      </c>
      <c r="G1630">
        <v>0</v>
      </c>
      <c r="H1630">
        <v>1</v>
      </c>
    </row>
    <row r="1631" spans="1:8">
      <c r="A1631" t="s">
        <v>6350</v>
      </c>
      <c r="B1631" s="15">
        <v>45393</v>
      </c>
      <c r="C1631" s="15">
        <v>45292</v>
      </c>
      <c r="D1631" s="15">
        <v>45383</v>
      </c>
      <c r="E1631">
        <v>0</v>
      </c>
      <c r="F1631">
        <v>0</v>
      </c>
      <c r="G1631">
        <v>1</v>
      </c>
      <c r="H1631">
        <v>1</v>
      </c>
    </row>
    <row r="1632" spans="1:8">
      <c r="A1632" t="s">
        <v>4250</v>
      </c>
      <c r="B1632" s="15">
        <v>45393</v>
      </c>
      <c r="C1632" s="15">
        <v>45292</v>
      </c>
      <c r="D1632" s="15">
        <v>45383</v>
      </c>
      <c r="E1632">
        <v>1</v>
      </c>
      <c r="F1632">
        <v>0</v>
      </c>
      <c r="G1632">
        <v>0</v>
      </c>
      <c r="H1632">
        <v>1</v>
      </c>
    </row>
    <row r="1633" spans="1:8">
      <c r="A1633" t="s">
        <v>5059</v>
      </c>
      <c r="B1633" s="15">
        <v>45393</v>
      </c>
      <c r="C1633" s="15">
        <v>45292</v>
      </c>
      <c r="D1633" s="15">
        <v>45383</v>
      </c>
      <c r="E1633">
        <v>1</v>
      </c>
      <c r="F1633">
        <v>0</v>
      </c>
      <c r="G1633">
        <v>0</v>
      </c>
      <c r="H1633">
        <v>1</v>
      </c>
    </row>
    <row r="1634" spans="1:8">
      <c r="A1634" t="s">
        <v>3721</v>
      </c>
      <c r="B1634" s="15">
        <v>45393</v>
      </c>
      <c r="C1634" s="15">
        <v>45292</v>
      </c>
      <c r="D1634" s="15">
        <v>45383</v>
      </c>
      <c r="E1634">
        <v>1</v>
      </c>
      <c r="F1634">
        <v>0</v>
      </c>
      <c r="G1634">
        <v>0</v>
      </c>
      <c r="H1634">
        <v>1</v>
      </c>
    </row>
    <row r="1635" spans="1:8">
      <c r="A1635" t="s">
        <v>155</v>
      </c>
      <c r="B1635" s="15">
        <v>45393</v>
      </c>
      <c r="C1635" s="15">
        <v>45292</v>
      </c>
      <c r="D1635" s="15">
        <v>45383</v>
      </c>
      <c r="E1635">
        <v>1</v>
      </c>
      <c r="F1635">
        <v>0</v>
      </c>
      <c r="G1635">
        <v>0</v>
      </c>
      <c r="H1635">
        <v>1</v>
      </c>
    </row>
    <row r="1636" spans="1:8">
      <c r="A1636" t="s">
        <v>6191</v>
      </c>
      <c r="B1636" s="15">
        <v>45393</v>
      </c>
      <c r="C1636" s="15">
        <v>45292</v>
      </c>
      <c r="D1636" s="15">
        <v>45383</v>
      </c>
      <c r="E1636">
        <v>0</v>
      </c>
      <c r="F1636">
        <v>1</v>
      </c>
      <c r="G1636">
        <v>0</v>
      </c>
      <c r="H1636">
        <v>1</v>
      </c>
    </row>
    <row r="1637" spans="1:8">
      <c r="A1637" t="s">
        <v>5882</v>
      </c>
      <c r="B1637" s="15">
        <v>45393</v>
      </c>
      <c r="C1637" s="15">
        <v>45292</v>
      </c>
      <c r="D1637" s="15">
        <v>45383</v>
      </c>
      <c r="E1637">
        <v>1</v>
      </c>
      <c r="F1637">
        <v>0</v>
      </c>
      <c r="G1637">
        <v>0</v>
      </c>
      <c r="H1637">
        <v>1</v>
      </c>
    </row>
    <row r="1638" spans="1:8">
      <c r="A1638" t="s">
        <v>6731</v>
      </c>
      <c r="B1638" s="15">
        <v>45393</v>
      </c>
      <c r="C1638" s="15">
        <v>45292</v>
      </c>
      <c r="D1638" s="15">
        <v>45383</v>
      </c>
      <c r="E1638">
        <v>1</v>
      </c>
      <c r="F1638">
        <v>0</v>
      </c>
      <c r="G1638">
        <v>0</v>
      </c>
      <c r="H1638">
        <v>1</v>
      </c>
    </row>
    <row r="1639" spans="1:8">
      <c r="A1639" t="s">
        <v>6297</v>
      </c>
      <c r="B1639" s="15">
        <v>45393</v>
      </c>
      <c r="C1639" s="15">
        <v>45292</v>
      </c>
      <c r="D1639" s="15">
        <v>45383</v>
      </c>
      <c r="E1639">
        <v>0</v>
      </c>
      <c r="F1639">
        <v>1</v>
      </c>
      <c r="G1639">
        <v>0</v>
      </c>
      <c r="H1639">
        <v>1</v>
      </c>
    </row>
    <row r="1640" spans="1:8">
      <c r="A1640" t="s">
        <v>402</v>
      </c>
      <c r="B1640" s="15">
        <v>45393</v>
      </c>
      <c r="C1640" s="15">
        <v>45292</v>
      </c>
      <c r="D1640" s="15">
        <v>45383</v>
      </c>
      <c r="E1640">
        <v>0</v>
      </c>
      <c r="F1640">
        <v>0</v>
      </c>
      <c r="G1640">
        <v>1</v>
      </c>
      <c r="H1640">
        <v>1</v>
      </c>
    </row>
    <row r="1641" spans="1:8">
      <c r="A1641" t="s">
        <v>6732</v>
      </c>
      <c r="B1641" s="15">
        <v>45393</v>
      </c>
      <c r="C1641" s="15">
        <v>45292</v>
      </c>
      <c r="D1641" s="15">
        <v>45383</v>
      </c>
      <c r="E1641">
        <v>1</v>
      </c>
      <c r="F1641">
        <v>0</v>
      </c>
      <c r="G1641">
        <v>0</v>
      </c>
      <c r="H1641">
        <v>1</v>
      </c>
    </row>
    <row r="1642" spans="1:8">
      <c r="A1642" t="s">
        <v>4676</v>
      </c>
      <c r="B1642" s="15">
        <v>45393</v>
      </c>
      <c r="C1642" s="15">
        <v>45292</v>
      </c>
      <c r="D1642" s="15">
        <v>45383</v>
      </c>
      <c r="E1642">
        <v>0</v>
      </c>
      <c r="F1642">
        <v>0</v>
      </c>
      <c r="G1642">
        <v>1</v>
      </c>
      <c r="H1642">
        <v>1</v>
      </c>
    </row>
    <row r="1643" spans="1:8">
      <c r="A1643" t="s">
        <v>5218</v>
      </c>
      <c r="B1643" s="15">
        <v>45393</v>
      </c>
      <c r="C1643" s="15">
        <v>45292</v>
      </c>
      <c r="D1643" s="15">
        <v>45383</v>
      </c>
      <c r="E1643">
        <v>0</v>
      </c>
      <c r="F1643">
        <v>0</v>
      </c>
      <c r="G1643">
        <v>1</v>
      </c>
      <c r="H1643">
        <v>1</v>
      </c>
    </row>
    <row r="1644" spans="1:8">
      <c r="A1644" t="s">
        <v>5017</v>
      </c>
      <c r="B1644" s="15">
        <v>45393</v>
      </c>
      <c r="C1644" s="15">
        <v>45292</v>
      </c>
      <c r="D1644" s="15">
        <v>45383</v>
      </c>
      <c r="E1644">
        <v>1</v>
      </c>
      <c r="F1644">
        <v>0</v>
      </c>
      <c r="G1644">
        <v>0</v>
      </c>
      <c r="H1644">
        <v>1</v>
      </c>
    </row>
    <row r="1645" spans="1:8">
      <c r="A1645" t="s">
        <v>28</v>
      </c>
      <c r="B1645" s="15">
        <v>45393</v>
      </c>
      <c r="C1645" s="15">
        <v>45292</v>
      </c>
      <c r="D1645" s="15">
        <v>45383</v>
      </c>
      <c r="E1645">
        <v>0</v>
      </c>
      <c r="F1645">
        <v>0</v>
      </c>
      <c r="G1645">
        <v>1</v>
      </c>
      <c r="H1645">
        <v>1</v>
      </c>
    </row>
    <row r="1646" spans="1:8">
      <c r="A1646" t="s">
        <v>4237</v>
      </c>
      <c r="B1646" s="15">
        <v>45393</v>
      </c>
      <c r="C1646" s="15">
        <v>45292</v>
      </c>
      <c r="D1646" s="15">
        <v>45383</v>
      </c>
      <c r="E1646">
        <v>1</v>
      </c>
      <c r="F1646">
        <v>0</v>
      </c>
      <c r="G1646">
        <v>0</v>
      </c>
      <c r="H1646">
        <v>1</v>
      </c>
    </row>
    <row r="1647" spans="1:8">
      <c r="A1647" t="s">
        <v>5888</v>
      </c>
      <c r="B1647" s="15">
        <v>45393</v>
      </c>
      <c r="C1647" s="15">
        <v>45292</v>
      </c>
      <c r="D1647" s="15">
        <v>45383</v>
      </c>
      <c r="E1647">
        <v>1</v>
      </c>
      <c r="F1647">
        <v>0</v>
      </c>
      <c r="G1647">
        <v>0</v>
      </c>
      <c r="H1647">
        <v>1</v>
      </c>
    </row>
    <row r="1648" spans="1:8">
      <c r="A1648" t="s">
        <v>5527</v>
      </c>
      <c r="B1648" s="15">
        <v>45393</v>
      </c>
      <c r="C1648" s="15">
        <v>45292</v>
      </c>
      <c r="D1648" s="15">
        <v>45383</v>
      </c>
      <c r="E1648">
        <v>0</v>
      </c>
      <c r="F1648">
        <v>1</v>
      </c>
      <c r="G1648">
        <v>0</v>
      </c>
      <c r="H1648">
        <v>1</v>
      </c>
    </row>
    <row r="1649" spans="1:8">
      <c r="A1649" t="s">
        <v>3735</v>
      </c>
      <c r="B1649" s="15">
        <v>45393</v>
      </c>
      <c r="C1649" s="15">
        <v>45292</v>
      </c>
      <c r="D1649" s="15">
        <v>45383</v>
      </c>
      <c r="E1649">
        <v>1</v>
      </c>
      <c r="F1649">
        <v>0</v>
      </c>
      <c r="G1649">
        <v>0</v>
      </c>
      <c r="H1649">
        <v>1</v>
      </c>
    </row>
    <row r="1650" spans="1:8">
      <c r="A1650" t="s">
        <v>6733</v>
      </c>
      <c r="B1650" s="15">
        <v>45393</v>
      </c>
      <c r="C1650" s="15">
        <v>45292</v>
      </c>
      <c r="D1650" s="15">
        <v>45383</v>
      </c>
      <c r="E1650">
        <v>0</v>
      </c>
      <c r="F1650">
        <v>0</v>
      </c>
      <c r="G1650">
        <v>1</v>
      </c>
      <c r="H1650">
        <v>1</v>
      </c>
    </row>
    <row r="1651" spans="1:8">
      <c r="A1651" t="s">
        <v>5222</v>
      </c>
      <c r="B1651" s="15">
        <v>45393</v>
      </c>
      <c r="C1651" s="15">
        <v>45292</v>
      </c>
      <c r="D1651" s="15">
        <v>45383</v>
      </c>
      <c r="E1651">
        <v>0</v>
      </c>
      <c r="F1651">
        <v>0</v>
      </c>
      <c r="G1651">
        <v>1</v>
      </c>
      <c r="H1651">
        <v>1</v>
      </c>
    </row>
    <row r="1652" spans="1:8">
      <c r="A1652" t="s">
        <v>6734</v>
      </c>
      <c r="B1652" s="15">
        <v>45393</v>
      </c>
      <c r="C1652" s="15">
        <v>45292</v>
      </c>
      <c r="D1652" s="15">
        <v>45383</v>
      </c>
      <c r="E1652">
        <v>0</v>
      </c>
      <c r="F1652">
        <v>0</v>
      </c>
      <c r="G1652">
        <v>1</v>
      </c>
      <c r="H1652">
        <v>1</v>
      </c>
    </row>
    <row r="1653" spans="1:8">
      <c r="A1653" t="s">
        <v>6735</v>
      </c>
      <c r="B1653" s="15">
        <v>45393</v>
      </c>
      <c r="C1653" s="15">
        <v>45292</v>
      </c>
      <c r="D1653" s="15">
        <v>45383</v>
      </c>
      <c r="E1653">
        <v>1</v>
      </c>
      <c r="F1653">
        <v>0</v>
      </c>
      <c r="G1653">
        <v>0</v>
      </c>
      <c r="H1653">
        <v>1</v>
      </c>
    </row>
    <row r="1654" spans="1:8">
      <c r="A1654" t="s">
        <v>4727</v>
      </c>
      <c r="B1654" s="15">
        <v>45393</v>
      </c>
      <c r="C1654" s="15">
        <v>45292</v>
      </c>
      <c r="D1654" s="15">
        <v>45383</v>
      </c>
      <c r="E1654">
        <v>0</v>
      </c>
      <c r="F1654">
        <v>0</v>
      </c>
      <c r="G1654">
        <v>1</v>
      </c>
      <c r="H1654">
        <v>1</v>
      </c>
    </row>
    <row r="1655" spans="1:8">
      <c r="A1655" t="s">
        <v>4138</v>
      </c>
      <c r="B1655" s="15">
        <v>45393</v>
      </c>
      <c r="C1655" s="15">
        <v>45292</v>
      </c>
      <c r="D1655" s="15">
        <v>45383</v>
      </c>
      <c r="E1655">
        <v>1</v>
      </c>
      <c r="F1655">
        <v>0</v>
      </c>
      <c r="G1655">
        <v>0</v>
      </c>
      <c r="H1655">
        <v>1</v>
      </c>
    </row>
    <row r="1656" spans="1:8">
      <c r="A1656" t="s">
        <v>404</v>
      </c>
      <c r="B1656" s="15">
        <v>45393</v>
      </c>
      <c r="C1656" s="15">
        <v>45292</v>
      </c>
      <c r="D1656" s="15">
        <v>45383</v>
      </c>
      <c r="E1656">
        <v>1</v>
      </c>
      <c r="F1656">
        <v>0</v>
      </c>
      <c r="G1656">
        <v>0</v>
      </c>
      <c r="H1656">
        <v>1</v>
      </c>
    </row>
    <row r="1657" spans="1:8">
      <c r="A1657" t="s">
        <v>160</v>
      </c>
      <c r="B1657" s="15">
        <v>45393</v>
      </c>
      <c r="C1657" s="15">
        <v>45292</v>
      </c>
      <c r="D1657" s="15">
        <v>45383</v>
      </c>
      <c r="E1657">
        <v>1</v>
      </c>
      <c r="F1657">
        <v>0</v>
      </c>
      <c r="G1657">
        <v>0</v>
      </c>
      <c r="H1657">
        <v>1</v>
      </c>
    </row>
    <row r="1658" spans="1:8">
      <c r="A1658" t="s">
        <v>6736</v>
      </c>
      <c r="B1658" s="15">
        <v>45393</v>
      </c>
      <c r="C1658" s="15">
        <v>45292</v>
      </c>
      <c r="D1658" s="15">
        <v>45383</v>
      </c>
      <c r="E1658">
        <v>1</v>
      </c>
      <c r="F1658">
        <v>0</v>
      </c>
      <c r="G1658">
        <v>0</v>
      </c>
      <c r="H1658">
        <v>1</v>
      </c>
    </row>
    <row r="1659" spans="1:8">
      <c r="A1659" t="s">
        <v>401</v>
      </c>
      <c r="B1659" s="15">
        <v>45393</v>
      </c>
      <c r="C1659" s="15">
        <v>45292</v>
      </c>
      <c r="D1659" s="15">
        <v>45383</v>
      </c>
      <c r="E1659">
        <v>1</v>
      </c>
      <c r="F1659">
        <v>0</v>
      </c>
      <c r="G1659">
        <v>0</v>
      </c>
      <c r="H1659">
        <v>1</v>
      </c>
    </row>
    <row r="1660" spans="1:8">
      <c r="A1660" t="s">
        <v>4101</v>
      </c>
      <c r="B1660" s="15">
        <v>45393</v>
      </c>
      <c r="C1660" s="15">
        <v>45292</v>
      </c>
      <c r="D1660" s="15">
        <v>45383</v>
      </c>
      <c r="E1660">
        <v>0</v>
      </c>
      <c r="F1660">
        <v>0</v>
      </c>
      <c r="G1660">
        <v>1</v>
      </c>
      <c r="H1660">
        <v>1</v>
      </c>
    </row>
    <row r="1661" spans="1:8">
      <c r="A1661" t="s">
        <v>4622</v>
      </c>
      <c r="B1661" s="15">
        <v>45393</v>
      </c>
      <c r="C1661" s="15">
        <v>45292</v>
      </c>
      <c r="D1661" s="15">
        <v>45383</v>
      </c>
      <c r="E1661">
        <v>0</v>
      </c>
      <c r="F1661">
        <v>0</v>
      </c>
      <c r="G1661">
        <v>1</v>
      </c>
      <c r="H1661">
        <v>1</v>
      </c>
    </row>
    <row r="1662" spans="1:8">
      <c r="A1662" t="s">
        <v>5157</v>
      </c>
      <c r="B1662" s="15">
        <v>45393</v>
      </c>
      <c r="C1662" s="15">
        <v>45292</v>
      </c>
      <c r="D1662" s="15">
        <v>45383</v>
      </c>
      <c r="E1662">
        <v>1</v>
      </c>
      <c r="F1662">
        <v>0</v>
      </c>
      <c r="G1662">
        <v>0</v>
      </c>
      <c r="H1662">
        <v>1</v>
      </c>
    </row>
    <row r="1663" spans="1:8">
      <c r="A1663" t="s">
        <v>6737</v>
      </c>
      <c r="B1663" s="15">
        <v>45393</v>
      </c>
      <c r="C1663" s="15">
        <v>45292</v>
      </c>
      <c r="D1663" s="15">
        <v>45383</v>
      </c>
      <c r="E1663">
        <v>0</v>
      </c>
      <c r="F1663">
        <v>0</v>
      </c>
      <c r="G1663">
        <v>1</v>
      </c>
      <c r="H1663">
        <v>1</v>
      </c>
    </row>
    <row r="1664" spans="1:8">
      <c r="A1664" t="s">
        <v>6738</v>
      </c>
      <c r="B1664" s="15">
        <v>45393</v>
      </c>
      <c r="C1664" s="15">
        <v>45292</v>
      </c>
      <c r="D1664" s="15">
        <v>45383</v>
      </c>
      <c r="E1664">
        <v>0</v>
      </c>
      <c r="F1664">
        <v>1</v>
      </c>
      <c r="G1664">
        <v>0</v>
      </c>
      <c r="H1664">
        <v>1</v>
      </c>
    </row>
    <row r="1665" spans="1:8">
      <c r="A1665" t="s">
        <v>177</v>
      </c>
      <c r="B1665" s="15">
        <v>45393</v>
      </c>
      <c r="C1665" s="15">
        <v>45292</v>
      </c>
      <c r="D1665" s="15">
        <v>45383</v>
      </c>
      <c r="E1665">
        <v>0</v>
      </c>
      <c r="F1665">
        <v>0</v>
      </c>
      <c r="G1665">
        <v>1</v>
      </c>
      <c r="H1665">
        <v>1</v>
      </c>
    </row>
    <row r="1666" spans="1:8">
      <c r="A1666" t="s">
        <v>31</v>
      </c>
      <c r="B1666" s="15">
        <v>45393</v>
      </c>
      <c r="C1666" s="15">
        <v>45292</v>
      </c>
      <c r="D1666" s="15">
        <v>45383</v>
      </c>
      <c r="E1666">
        <v>1</v>
      </c>
      <c r="F1666">
        <v>0</v>
      </c>
      <c r="G1666">
        <v>0</v>
      </c>
      <c r="H1666">
        <v>1</v>
      </c>
    </row>
    <row r="1667" spans="1:8">
      <c r="A1667" t="s">
        <v>4711</v>
      </c>
      <c r="B1667" s="15">
        <v>45393</v>
      </c>
      <c r="C1667" s="15">
        <v>45292</v>
      </c>
      <c r="D1667" s="15">
        <v>45383</v>
      </c>
      <c r="E1667">
        <v>1</v>
      </c>
      <c r="F1667">
        <v>0</v>
      </c>
      <c r="G1667">
        <v>0</v>
      </c>
      <c r="H1667">
        <v>1</v>
      </c>
    </row>
    <row r="1668" spans="1:8">
      <c r="A1668" t="s">
        <v>5251</v>
      </c>
      <c r="B1668" s="15">
        <v>45393</v>
      </c>
      <c r="C1668" s="15">
        <v>45292</v>
      </c>
      <c r="D1668" s="15">
        <v>45383</v>
      </c>
      <c r="E1668">
        <v>0</v>
      </c>
      <c r="F1668">
        <v>0</v>
      </c>
      <c r="G1668">
        <v>1</v>
      </c>
      <c r="H1668">
        <v>1</v>
      </c>
    </row>
    <row r="1669" spans="1:8">
      <c r="A1669" t="s">
        <v>5044</v>
      </c>
      <c r="B1669" s="15">
        <v>45393</v>
      </c>
      <c r="C1669" s="15">
        <v>45292</v>
      </c>
      <c r="D1669" s="15">
        <v>45383</v>
      </c>
      <c r="E1669">
        <v>0</v>
      </c>
      <c r="F1669">
        <v>1</v>
      </c>
      <c r="G1669">
        <v>0</v>
      </c>
      <c r="H1669">
        <v>1</v>
      </c>
    </row>
    <row r="1670" spans="1:8">
      <c r="A1670" t="s">
        <v>5530</v>
      </c>
      <c r="B1670" s="15">
        <v>45393</v>
      </c>
      <c r="C1670" s="15">
        <v>45292</v>
      </c>
      <c r="D1670" s="15">
        <v>45383</v>
      </c>
      <c r="E1670">
        <v>0</v>
      </c>
      <c r="F1670">
        <v>0</v>
      </c>
      <c r="G1670">
        <v>1</v>
      </c>
      <c r="H1670">
        <v>1</v>
      </c>
    </row>
    <row r="1671" spans="1:8">
      <c r="A1671" t="s">
        <v>5285</v>
      </c>
      <c r="B1671" s="15">
        <v>45393</v>
      </c>
      <c r="C1671" s="15">
        <v>45292</v>
      </c>
      <c r="D1671" s="15">
        <v>45383</v>
      </c>
      <c r="E1671">
        <v>1</v>
      </c>
      <c r="F1671">
        <v>0</v>
      </c>
      <c r="G1671">
        <v>0</v>
      </c>
      <c r="H1671">
        <v>1</v>
      </c>
    </row>
    <row r="1672" spans="1:8">
      <c r="A1672" t="s">
        <v>4433</v>
      </c>
      <c r="B1672" s="15">
        <v>45393</v>
      </c>
      <c r="C1672" s="15">
        <v>45292</v>
      </c>
      <c r="D1672" s="15">
        <v>45383</v>
      </c>
      <c r="E1672">
        <v>1</v>
      </c>
      <c r="F1672">
        <v>0</v>
      </c>
      <c r="G1672">
        <v>0</v>
      </c>
      <c r="H1672">
        <v>1</v>
      </c>
    </row>
    <row r="1673" spans="1:8">
      <c r="A1673" t="s">
        <v>403</v>
      </c>
      <c r="B1673" s="15">
        <v>45393</v>
      </c>
      <c r="C1673" s="15">
        <v>45292</v>
      </c>
      <c r="D1673" s="15">
        <v>45383</v>
      </c>
      <c r="E1673">
        <v>0</v>
      </c>
      <c r="F1673">
        <v>0</v>
      </c>
      <c r="G1673">
        <v>1</v>
      </c>
      <c r="H1673">
        <v>1</v>
      </c>
    </row>
    <row r="1674" spans="1:8">
      <c r="A1674" t="s">
        <v>6739</v>
      </c>
      <c r="B1674" s="15">
        <v>45393</v>
      </c>
      <c r="C1674" s="15">
        <v>45292</v>
      </c>
      <c r="D1674" s="15">
        <v>45383</v>
      </c>
      <c r="E1674">
        <v>1</v>
      </c>
      <c r="F1674">
        <v>0</v>
      </c>
      <c r="G1674">
        <v>0</v>
      </c>
      <c r="H1674">
        <v>1</v>
      </c>
    </row>
    <row r="1675" spans="1:8">
      <c r="A1675" t="s">
        <v>361</v>
      </c>
      <c r="B1675" s="15">
        <v>45393</v>
      </c>
      <c r="C1675" s="15">
        <v>45292</v>
      </c>
      <c r="D1675" s="15">
        <v>45383</v>
      </c>
      <c r="E1675">
        <v>1</v>
      </c>
      <c r="F1675">
        <v>0</v>
      </c>
      <c r="G1675">
        <v>0</v>
      </c>
      <c r="H1675">
        <v>1</v>
      </c>
    </row>
    <row r="1676" spans="1:8">
      <c r="A1676" t="s">
        <v>5664</v>
      </c>
      <c r="B1676" s="15">
        <v>45393</v>
      </c>
      <c r="C1676" s="15">
        <v>45292</v>
      </c>
      <c r="D1676" s="15">
        <v>45383</v>
      </c>
      <c r="E1676">
        <v>1</v>
      </c>
      <c r="F1676">
        <v>0</v>
      </c>
      <c r="G1676">
        <v>0</v>
      </c>
      <c r="H1676">
        <v>1</v>
      </c>
    </row>
    <row r="1677" spans="1:8">
      <c r="A1677" t="s">
        <v>6740</v>
      </c>
      <c r="B1677" s="15">
        <v>45394</v>
      </c>
      <c r="C1677" s="15">
        <v>45292</v>
      </c>
      <c r="D1677" s="15">
        <v>45383</v>
      </c>
      <c r="E1677">
        <v>1</v>
      </c>
      <c r="F1677">
        <v>0</v>
      </c>
      <c r="G1677">
        <v>0</v>
      </c>
      <c r="H1677">
        <v>1</v>
      </c>
    </row>
    <row r="1678" spans="1:8">
      <c r="A1678" t="s">
        <v>299</v>
      </c>
      <c r="B1678" s="15">
        <v>45394</v>
      </c>
      <c r="C1678" s="15">
        <v>45292</v>
      </c>
      <c r="D1678" s="15">
        <v>45383</v>
      </c>
      <c r="E1678">
        <v>1</v>
      </c>
      <c r="F1678">
        <v>0</v>
      </c>
      <c r="G1678">
        <v>0</v>
      </c>
      <c r="H1678">
        <v>1</v>
      </c>
    </row>
    <row r="1679" spans="1:8">
      <c r="A1679" t="s">
        <v>5516</v>
      </c>
      <c r="B1679" s="15">
        <v>45394</v>
      </c>
      <c r="C1679" s="15">
        <v>45292</v>
      </c>
      <c r="D1679" s="15">
        <v>45383</v>
      </c>
      <c r="E1679">
        <v>1</v>
      </c>
      <c r="F1679">
        <v>0</v>
      </c>
      <c r="G1679">
        <v>0</v>
      </c>
      <c r="H1679">
        <v>1</v>
      </c>
    </row>
    <row r="1680" spans="1:8">
      <c r="A1680" t="s">
        <v>5059</v>
      </c>
      <c r="B1680" s="15">
        <v>45394</v>
      </c>
      <c r="C1680" s="15">
        <v>45292</v>
      </c>
      <c r="D1680" s="15">
        <v>45383</v>
      </c>
      <c r="E1680">
        <v>0</v>
      </c>
      <c r="F1680">
        <v>1</v>
      </c>
      <c r="G1680">
        <v>0</v>
      </c>
      <c r="H1680">
        <v>1</v>
      </c>
    </row>
    <row r="1681" spans="1:8">
      <c r="A1681" t="s">
        <v>6741</v>
      </c>
      <c r="B1681" s="15">
        <v>45394</v>
      </c>
      <c r="C1681" s="15">
        <v>45292</v>
      </c>
      <c r="D1681" s="15">
        <v>45383</v>
      </c>
      <c r="E1681">
        <v>1</v>
      </c>
      <c r="F1681">
        <v>0</v>
      </c>
      <c r="G1681">
        <v>0</v>
      </c>
      <c r="H1681">
        <v>1</v>
      </c>
    </row>
    <row r="1682" spans="1:8">
      <c r="A1682" t="s">
        <v>3999</v>
      </c>
      <c r="B1682" s="15">
        <v>45394</v>
      </c>
      <c r="C1682" s="15">
        <v>45292</v>
      </c>
      <c r="D1682" s="15">
        <v>45383</v>
      </c>
      <c r="E1682">
        <v>2</v>
      </c>
      <c r="F1682">
        <v>0</v>
      </c>
      <c r="G1682">
        <v>0</v>
      </c>
      <c r="H1682">
        <v>2</v>
      </c>
    </row>
    <row r="1683" spans="1:8">
      <c r="A1683" t="s">
        <v>3726</v>
      </c>
      <c r="B1683" s="15">
        <v>45394</v>
      </c>
      <c r="C1683" s="15">
        <v>45292</v>
      </c>
      <c r="D1683" s="15">
        <v>45383</v>
      </c>
      <c r="E1683">
        <v>1</v>
      </c>
      <c r="F1683">
        <v>0</v>
      </c>
      <c r="G1683">
        <v>1</v>
      </c>
      <c r="H1683">
        <v>2</v>
      </c>
    </row>
    <row r="1684" spans="1:8">
      <c r="A1684" t="s">
        <v>6287</v>
      </c>
      <c r="B1684" s="15">
        <v>45394</v>
      </c>
      <c r="C1684" s="15">
        <v>45292</v>
      </c>
      <c r="D1684" s="15">
        <v>45383</v>
      </c>
      <c r="E1684">
        <v>1</v>
      </c>
      <c r="F1684">
        <v>0</v>
      </c>
      <c r="G1684">
        <v>0</v>
      </c>
      <c r="H1684">
        <v>1</v>
      </c>
    </row>
    <row r="1685" spans="1:8">
      <c r="A1685" t="s">
        <v>4778</v>
      </c>
      <c r="B1685" s="15">
        <v>45394</v>
      </c>
      <c r="C1685" s="15">
        <v>45292</v>
      </c>
      <c r="D1685" s="15">
        <v>45383</v>
      </c>
      <c r="E1685">
        <v>2</v>
      </c>
      <c r="F1685">
        <v>0</v>
      </c>
      <c r="G1685">
        <v>0</v>
      </c>
      <c r="H1685">
        <v>2</v>
      </c>
    </row>
    <row r="1686" spans="1:8">
      <c r="A1686" t="s">
        <v>3803</v>
      </c>
      <c r="B1686" s="15">
        <v>45394</v>
      </c>
      <c r="C1686" s="15">
        <v>45292</v>
      </c>
      <c r="D1686" s="15">
        <v>45383</v>
      </c>
      <c r="E1686">
        <v>0</v>
      </c>
      <c r="F1686">
        <v>1</v>
      </c>
      <c r="G1686">
        <v>0</v>
      </c>
      <c r="H1686">
        <v>1</v>
      </c>
    </row>
    <row r="1687" spans="1:8">
      <c r="A1687" t="s">
        <v>4239</v>
      </c>
      <c r="B1687" s="15">
        <v>45394</v>
      </c>
      <c r="C1687" s="15">
        <v>45292</v>
      </c>
      <c r="D1687" s="15">
        <v>45383</v>
      </c>
      <c r="E1687">
        <v>1</v>
      </c>
      <c r="F1687">
        <v>0</v>
      </c>
      <c r="G1687">
        <v>0</v>
      </c>
      <c r="H1687">
        <v>1</v>
      </c>
    </row>
    <row r="1688" spans="1:8">
      <c r="A1688" t="s">
        <v>6396</v>
      </c>
      <c r="B1688" s="15">
        <v>45394</v>
      </c>
      <c r="C1688" s="15">
        <v>45292</v>
      </c>
      <c r="D1688" s="15">
        <v>45383</v>
      </c>
      <c r="E1688">
        <v>1</v>
      </c>
      <c r="F1688">
        <v>0</v>
      </c>
      <c r="G1688">
        <v>0</v>
      </c>
      <c r="H1688">
        <v>1</v>
      </c>
    </row>
    <row r="1689" spans="1:8">
      <c r="A1689" t="s">
        <v>3683</v>
      </c>
      <c r="B1689" s="15">
        <v>45394</v>
      </c>
      <c r="C1689" s="15">
        <v>45292</v>
      </c>
      <c r="D1689" s="15">
        <v>45383</v>
      </c>
      <c r="E1689">
        <v>1</v>
      </c>
      <c r="F1689">
        <v>0</v>
      </c>
      <c r="G1689">
        <v>0</v>
      </c>
      <c r="H1689">
        <v>1</v>
      </c>
    </row>
    <row r="1690" spans="1:8">
      <c r="A1690" t="s">
        <v>6742</v>
      </c>
      <c r="B1690" s="15">
        <v>45394</v>
      </c>
      <c r="C1690" s="15">
        <v>45292</v>
      </c>
      <c r="D1690" s="15">
        <v>45383</v>
      </c>
      <c r="E1690">
        <v>1</v>
      </c>
      <c r="F1690">
        <v>0</v>
      </c>
      <c r="G1690">
        <v>0</v>
      </c>
      <c r="H1690">
        <v>1</v>
      </c>
    </row>
    <row r="1691" spans="1:8">
      <c r="A1691" t="s">
        <v>223</v>
      </c>
      <c r="B1691" s="15">
        <v>45394</v>
      </c>
      <c r="C1691" s="15">
        <v>45292</v>
      </c>
      <c r="D1691" s="15">
        <v>45383</v>
      </c>
      <c r="E1691">
        <v>0</v>
      </c>
      <c r="F1691">
        <v>0</v>
      </c>
      <c r="G1691">
        <v>1</v>
      </c>
      <c r="H1691">
        <v>1</v>
      </c>
    </row>
    <row r="1692" spans="1:8">
      <c r="A1692" t="s">
        <v>196</v>
      </c>
      <c r="B1692" s="15">
        <v>45394</v>
      </c>
      <c r="C1692" s="15">
        <v>45292</v>
      </c>
      <c r="D1692" s="15">
        <v>45383</v>
      </c>
      <c r="E1692">
        <v>1</v>
      </c>
      <c r="F1692">
        <v>0</v>
      </c>
      <c r="G1692">
        <v>0</v>
      </c>
      <c r="H1692">
        <v>1</v>
      </c>
    </row>
    <row r="1693" spans="1:8">
      <c r="A1693" t="s">
        <v>316</v>
      </c>
      <c r="B1693" s="15">
        <v>45394</v>
      </c>
      <c r="C1693" s="15">
        <v>45292</v>
      </c>
      <c r="D1693" s="15">
        <v>45383</v>
      </c>
      <c r="E1693">
        <v>0</v>
      </c>
      <c r="F1693">
        <v>1</v>
      </c>
      <c r="G1693">
        <v>0</v>
      </c>
      <c r="H1693">
        <v>1</v>
      </c>
    </row>
    <row r="1694" spans="1:8">
      <c r="A1694" t="s">
        <v>6743</v>
      </c>
      <c r="B1694" s="15">
        <v>45394</v>
      </c>
      <c r="C1694" s="15">
        <v>45292</v>
      </c>
      <c r="D1694" s="15">
        <v>45383</v>
      </c>
      <c r="E1694">
        <v>0</v>
      </c>
      <c r="F1694">
        <v>0</v>
      </c>
      <c r="G1694">
        <v>1</v>
      </c>
      <c r="H1694">
        <v>1</v>
      </c>
    </row>
    <row r="1695" spans="1:8">
      <c r="A1695" t="s">
        <v>283</v>
      </c>
      <c r="B1695" s="15">
        <v>45394</v>
      </c>
      <c r="C1695" s="15">
        <v>45292</v>
      </c>
      <c r="D1695" s="15">
        <v>45383</v>
      </c>
      <c r="E1695">
        <v>1</v>
      </c>
      <c r="F1695">
        <v>0</v>
      </c>
      <c r="G1695">
        <v>0</v>
      </c>
      <c r="H1695">
        <v>1</v>
      </c>
    </row>
    <row r="1696" spans="1:8">
      <c r="A1696" t="s">
        <v>6026</v>
      </c>
      <c r="B1696" s="15">
        <v>45394</v>
      </c>
      <c r="C1696" s="15">
        <v>45292</v>
      </c>
      <c r="D1696" s="15">
        <v>45383</v>
      </c>
      <c r="E1696">
        <v>0</v>
      </c>
      <c r="F1696">
        <v>0</v>
      </c>
      <c r="G1696">
        <v>1</v>
      </c>
      <c r="H1696">
        <v>1</v>
      </c>
    </row>
    <row r="1697" spans="1:8">
      <c r="A1697" t="s">
        <v>4390</v>
      </c>
      <c r="B1697" s="15">
        <v>45394</v>
      </c>
      <c r="C1697" s="15">
        <v>45292</v>
      </c>
      <c r="D1697" s="15">
        <v>45383</v>
      </c>
      <c r="E1697">
        <v>0</v>
      </c>
      <c r="F1697">
        <v>0</v>
      </c>
      <c r="G1697">
        <v>1</v>
      </c>
      <c r="H1697">
        <v>1</v>
      </c>
    </row>
    <row r="1698" spans="1:8">
      <c r="A1698" t="s">
        <v>4766</v>
      </c>
      <c r="B1698" s="15">
        <v>45394</v>
      </c>
      <c r="C1698" s="15">
        <v>45292</v>
      </c>
      <c r="D1698" s="15">
        <v>45383</v>
      </c>
      <c r="E1698">
        <v>0</v>
      </c>
      <c r="F1698">
        <v>1</v>
      </c>
      <c r="G1698">
        <v>0</v>
      </c>
      <c r="H1698">
        <v>1</v>
      </c>
    </row>
    <row r="1699" spans="1:8">
      <c r="A1699" t="s">
        <v>4104</v>
      </c>
      <c r="B1699" s="15">
        <v>45394</v>
      </c>
      <c r="C1699" s="15">
        <v>45292</v>
      </c>
      <c r="D1699" s="15">
        <v>45383</v>
      </c>
      <c r="E1699">
        <v>0</v>
      </c>
      <c r="F1699">
        <v>0</v>
      </c>
      <c r="G1699">
        <v>1</v>
      </c>
      <c r="H1699">
        <v>1</v>
      </c>
    </row>
    <row r="1700" spans="1:8">
      <c r="A1700" t="s">
        <v>5355</v>
      </c>
      <c r="B1700" s="15">
        <v>45394</v>
      </c>
      <c r="C1700" s="15">
        <v>45292</v>
      </c>
      <c r="D1700" s="15">
        <v>45383</v>
      </c>
      <c r="E1700">
        <v>1</v>
      </c>
      <c r="F1700">
        <v>0</v>
      </c>
      <c r="G1700">
        <v>0</v>
      </c>
      <c r="H1700">
        <v>1</v>
      </c>
    </row>
    <row r="1701" spans="1:8">
      <c r="A1701" t="s">
        <v>4942</v>
      </c>
      <c r="B1701" s="15">
        <v>45394</v>
      </c>
      <c r="C1701" s="15">
        <v>45292</v>
      </c>
      <c r="D1701" s="15">
        <v>45383</v>
      </c>
      <c r="E1701">
        <v>1</v>
      </c>
      <c r="F1701">
        <v>0</v>
      </c>
      <c r="G1701">
        <v>0</v>
      </c>
      <c r="H1701">
        <v>1</v>
      </c>
    </row>
    <row r="1702" spans="1:8">
      <c r="A1702" t="s">
        <v>4117</v>
      </c>
      <c r="B1702" s="15">
        <v>45394</v>
      </c>
      <c r="C1702" s="15">
        <v>45292</v>
      </c>
      <c r="D1702" s="15">
        <v>45383</v>
      </c>
      <c r="E1702">
        <v>0</v>
      </c>
      <c r="F1702">
        <v>0</v>
      </c>
      <c r="G1702">
        <v>1</v>
      </c>
      <c r="H1702">
        <v>1</v>
      </c>
    </row>
    <row r="1703" spans="1:8">
      <c r="A1703" t="s">
        <v>6301</v>
      </c>
      <c r="B1703" s="15">
        <v>45394</v>
      </c>
      <c r="C1703" s="15">
        <v>45292</v>
      </c>
      <c r="D1703" s="15">
        <v>45383</v>
      </c>
      <c r="E1703">
        <v>1</v>
      </c>
      <c r="F1703">
        <v>0</v>
      </c>
      <c r="G1703">
        <v>0</v>
      </c>
      <c r="H1703">
        <v>1</v>
      </c>
    </row>
    <row r="1704" spans="1:8">
      <c r="A1704" t="s">
        <v>4550</v>
      </c>
      <c r="B1704" s="15">
        <v>45394</v>
      </c>
      <c r="C1704" s="15">
        <v>45292</v>
      </c>
      <c r="D1704" s="15">
        <v>45383</v>
      </c>
      <c r="E1704">
        <v>0</v>
      </c>
      <c r="F1704">
        <v>0</v>
      </c>
      <c r="G1704">
        <v>1</v>
      </c>
      <c r="H1704">
        <v>1</v>
      </c>
    </row>
    <row r="1705" spans="1:8">
      <c r="A1705" t="s">
        <v>270</v>
      </c>
      <c r="B1705" s="15">
        <v>45394</v>
      </c>
      <c r="C1705" s="15">
        <v>45292</v>
      </c>
      <c r="D1705" s="15">
        <v>45383</v>
      </c>
      <c r="E1705">
        <v>0</v>
      </c>
      <c r="F1705">
        <v>1</v>
      </c>
      <c r="G1705">
        <v>0</v>
      </c>
      <c r="H1705">
        <v>1</v>
      </c>
    </row>
    <row r="1706" spans="1:8">
      <c r="A1706" t="s">
        <v>387</v>
      </c>
      <c r="B1706" s="15">
        <v>45394</v>
      </c>
      <c r="C1706" s="15">
        <v>45292</v>
      </c>
      <c r="D1706" s="15">
        <v>45383</v>
      </c>
      <c r="E1706">
        <v>1</v>
      </c>
      <c r="F1706">
        <v>0</v>
      </c>
      <c r="G1706">
        <v>0</v>
      </c>
      <c r="H1706">
        <v>1</v>
      </c>
    </row>
    <row r="1707" spans="1:8">
      <c r="A1707" t="s">
        <v>278</v>
      </c>
      <c r="B1707" s="15">
        <v>45394</v>
      </c>
      <c r="C1707" s="15">
        <v>45292</v>
      </c>
      <c r="D1707" s="15">
        <v>45383</v>
      </c>
      <c r="E1707">
        <v>0</v>
      </c>
      <c r="F1707">
        <v>0</v>
      </c>
      <c r="G1707">
        <v>1</v>
      </c>
      <c r="H1707">
        <v>1</v>
      </c>
    </row>
    <row r="1708" spans="1:8">
      <c r="A1708" t="s">
        <v>4172</v>
      </c>
      <c r="B1708" s="15">
        <v>45394</v>
      </c>
      <c r="C1708" s="15">
        <v>45292</v>
      </c>
      <c r="D1708" s="15">
        <v>45383</v>
      </c>
      <c r="E1708">
        <v>1</v>
      </c>
      <c r="F1708">
        <v>0</v>
      </c>
      <c r="G1708">
        <v>0</v>
      </c>
      <c r="H1708">
        <v>1</v>
      </c>
    </row>
    <row r="1709" spans="1:8">
      <c r="A1709" t="s">
        <v>5172</v>
      </c>
      <c r="B1709" s="15">
        <v>45394</v>
      </c>
      <c r="C1709" s="15">
        <v>45292</v>
      </c>
      <c r="D1709" s="15">
        <v>45383</v>
      </c>
      <c r="E1709">
        <v>0</v>
      </c>
      <c r="F1709">
        <v>0</v>
      </c>
      <c r="G1709">
        <v>1</v>
      </c>
      <c r="H1709">
        <v>1</v>
      </c>
    </row>
    <row r="1710" spans="1:8">
      <c r="A1710" t="s">
        <v>4191</v>
      </c>
      <c r="B1710" s="15">
        <v>45394</v>
      </c>
      <c r="C1710" s="15">
        <v>45292</v>
      </c>
      <c r="D1710" s="15">
        <v>45383</v>
      </c>
      <c r="E1710">
        <v>1</v>
      </c>
      <c r="F1710">
        <v>0</v>
      </c>
      <c r="G1710">
        <v>0</v>
      </c>
      <c r="H1710">
        <v>1</v>
      </c>
    </row>
    <row r="1711" spans="1:8">
      <c r="A1711" t="s">
        <v>3902</v>
      </c>
      <c r="B1711" s="15">
        <v>45394</v>
      </c>
      <c r="C1711" s="15">
        <v>45292</v>
      </c>
      <c r="D1711" s="15">
        <v>45383</v>
      </c>
      <c r="E1711">
        <v>1</v>
      </c>
      <c r="F1711">
        <v>0</v>
      </c>
      <c r="G1711">
        <v>0</v>
      </c>
      <c r="H1711">
        <v>1</v>
      </c>
    </row>
    <row r="1712" spans="1:8">
      <c r="A1712" t="s">
        <v>4081</v>
      </c>
      <c r="B1712" s="15">
        <v>45394</v>
      </c>
      <c r="C1712" s="15">
        <v>45292</v>
      </c>
      <c r="D1712" s="15">
        <v>45383</v>
      </c>
      <c r="E1712">
        <v>0</v>
      </c>
      <c r="F1712">
        <v>1</v>
      </c>
      <c r="G1712">
        <v>0</v>
      </c>
      <c r="H1712">
        <v>1</v>
      </c>
    </row>
    <row r="1713" spans="1:8">
      <c r="A1713" t="s">
        <v>5030</v>
      </c>
      <c r="B1713" s="15">
        <v>45394</v>
      </c>
      <c r="C1713" s="15">
        <v>45292</v>
      </c>
      <c r="D1713" s="15">
        <v>45383</v>
      </c>
      <c r="E1713">
        <v>1</v>
      </c>
      <c r="F1713">
        <v>0</v>
      </c>
      <c r="G1713">
        <v>0</v>
      </c>
      <c r="H1713">
        <v>1</v>
      </c>
    </row>
    <row r="1714" spans="1:8">
      <c r="A1714" t="s">
        <v>6370</v>
      </c>
      <c r="B1714" s="15">
        <v>45394</v>
      </c>
      <c r="C1714" s="15">
        <v>45292</v>
      </c>
      <c r="D1714" s="15">
        <v>45383</v>
      </c>
      <c r="E1714">
        <v>0</v>
      </c>
      <c r="F1714">
        <v>1</v>
      </c>
      <c r="G1714">
        <v>0</v>
      </c>
      <c r="H1714">
        <v>1</v>
      </c>
    </row>
    <row r="1715" spans="1:8">
      <c r="A1715" t="s">
        <v>521</v>
      </c>
      <c r="B1715" s="15">
        <v>45394</v>
      </c>
      <c r="C1715" s="15">
        <v>45292</v>
      </c>
      <c r="D1715" s="15">
        <v>45383</v>
      </c>
      <c r="E1715">
        <v>1</v>
      </c>
      <c r="F1715">
        <v>0</v>
      </c>
      <c r="G1715">
        <v>0</v>
      </c>
      <c r="H1715">
        <v>1</v>
      </c>
    </row>
    <row r="1716" spans="1:8">
      <c r="A1716" t="s">
        <v>5370</v>
      </c>
      <c r="B1716" s="15">
        <v>45395</v>
      </c>
      <c r="C1716" s="15">
        <v>45292</v>
      </c>
      <c r="D1716" s="15">
        <v>45383</v>
      </c>
      <c r="E1716">
        <v>0</v>
      </c>
      <c r="F1716">
        <v>0</v>
      </c>
      <c r="G1716">
        <v>1</v>
      </c>
      <c r="H1716">
        <v>1</v>
      </c>
    </row>
    <row r="1717" spans="1:8">
      <c r="A1717" t="s">
        <v>6264</v>
      </c>
      <c r="B1717" s="15">
        <v>45395</v>
      </c>
      <c r="C1717" s="15">
        <v>45292</v>
      </c>
      <c r="D1717" s="15">
        <v>45383</v>
      </c>
      <c r="E1717">
        <v>0</v>
      </c>
      <c r="F1717">
        <v>0</v>
      </c>
      <c r="G1717">
        <v>1</v>
      </c>
      <c r="H1717">
        <v>1</v>
      </c>
    </row>
    <row r="1718" spans="1:8">
      <c r="A1718" t="s">
        <v>3726</v>
      </c>
      <c r="B1718" s="15">
        <v>45395</v>
      </c>
      <c r="C1718" s="15">
        <v>45292</v>
      </c>
      <c r="D1718" s="15">
        <v>45383</v>
      </c>
      <c r="E1718">
        <v>1</v>
      </c>
      <c r="F1718">
        <v>0</v>
      </c>
      <c r="G1718">
        <v>0</v>
      </c>
      <c r="H1718">
        <v>1</v>
      </c>
    </row>
    <row r="1719" spans="1:8">
      <c r="A1719" t="s">
        <v>4840</v>
      </c>
      <c r="B1719" s="15">
        <v>45395</v>
      </c>
      <c r="C1719" s="15">
        <v>45292</v>
      </c>
      <c r="D1719" s="15">
        <v>45383</v>
      </c>
      <c r="E1719">
        <v>0</v>
      </c>
      <c r="F1719">
        <v>0</v>
      </c>
      <c r="G1719">
        <v>1</v>
      </c>
      <c r="H1719">
        <v>1</v>
      </c>
    </row>
    <row r="1720" spans="1:8">
      <c r="A1720" t="s">
        <v>6245</v>
      </c>
      <c r="B1720" s="15">
        <v>45395</v>
      </c>
      <c r="C1720" s="15">
        <v>45292</v>
      </c>
      <c r="D1720" s="15">
        <v>45383</v>
      </c>
      <c r="E1720">
        <v>0</v>
      </c>
      <c r="F1720">
        <v>0</v>
      </c>
      <c r="G1720">
        <v>1</v>
      </c>
      <c r="H1720">
        <v>1</v>
      </c>
    </row>
    <row r="1721" spans="1:8">
      <c r="A1721" t="s">
        <v>4998</v>
      </c>
      <c r="B1721" s="15">
        <v>45395</v>
      </c>
      <c r="C1721" s="15">
        <v>45292</v>
      </c>
      <c r="D1721" s="15">
        <v>45383</v>
      </c>
      <c r="E1721">
        <v>1</v>
      </c>
      <c r="F1721">
        <v>0</v>
      </c>
      <c r="G1721">
        <v>0</v>
      </c>
      <c r="H1721">
        <v>1</v>
      </c>
    </row>
    <row r="1722" spans="1:8">
      <c r="A1722" t="s">
        <v>4785</v>
      </c>
      <c r="B1722" s="15">
        <v>45395</v>
      </c>
      <c r="C1722" s="15">
        <v>45292</v>
      </c>
      <c r="D1722" s="15">
        <v>45383</v>
      </c>
      <c r="E1722">
        <v>1</v>
      </c>
      <c r="F1722">
        <v>0</v>
      </c>
      <c r="G1722">
        <v>0</v>
      </c>
      <c r="H1722">
        <v>1</v>
      </c>
    </row>
    <row r="1723" spans="1:8">
      <c r="A1723" t="s">
        <v>4749</v>
      </c>
      <c r="B1723" s="15">
        <v>45395</v>
      </c>
      <c r="C1723" s="15">
        <v>45292</v>
      </c>
      <c r="D1723" s="15">
        <v>45383</v>
      </c>
      <c r="E1723">
        <v>0</v>
      </c>
      <c r="F1723">
        <v>0</v>
      </c>
      <c r="G1723">
        <v>1</v>
      </c>
      <c r="H1723">
        <v>1</v>
      </c>
    </row>
    <row r="1724" spans="1:8">
      <c r="A1724" t="s">
        <v>4322</v>
      </c>
      <c r="B1724" s="15">
        <v>45395</v>
      </c>
      <c r="C1724" s="15">
        <v>45292</v>
      </c>
      <c r="D1724" s="15">
        <v>45383</v>
      </c>
      <c r="E1724">
        <v>1</v>
      </c>
      <c r="F1724">
        <v>0</v>
      </c>
      <c r="G1724">
        <v>0</v>
      </c>
      <c r="H1724">
        <v>1</v>
      </c>
    </row>
    <row r="1725" spans="1:8">
      <c r="A1725" t="s">
        <v>5052</v>
      </c>
      <c r="B1725" s="15">
        <v>45395</v>
      </c>
      <c r="C1725" s="15">
        <v>45292</v>
      </c>
      <c r="D1725" s="15">
        <v>45383</v>
      </c>
      <c r="E1725">
        <v>1</v>
      </c>
      <c r="F1725">
        <v>0</v>
      </c>
      <c r="G1725">
        <v>0</v>
      </c>
      <c r="H1725">
        <v>1</v>
      </c>
    </row>
    <row r="1726" spans="1:8">
      <c r="A1726" t="s">
        <v>26</v>
      </c>
      <c r="B1726" s="15">
        <v>45395</v>
      </c>
      <c r="C1726" s="15">
        <v>45292</v>
      </c>
      <c r="D1726" s="15">
        <v>45383</v>
      </c>
      <c r="E1726">
        <v>0</v>
      </c>
      <c r="F1726">
        <v>0</v>
      </c>
      <c r="G1726">
        <v>1</v>
      </c>
      <c r="H1726">
        <v>1</v>
      </c>
    </row>
    <row r="1727" spans="1:8">
      <c r="A1727" t="s">
        <v>5562</v>
      </c>
      <c r="B1727" s="15">
        <v>45395</v>
      </c>
      <c r="C1727" s="15">
        <v>45292</v>
      </c>
      <c r="D1727" s="15">
        <v>45383</v>
      </c>
      <c r="E1727">
        <v>1</v>
      </c>
      <c r="F1727">
        <v>0</v>
      </c>
      <c r="G1727">
        <v>0</v>
      </c>
      <c r="H1727">
        <v>1</v>
      </c>
    </row>
    <row r="1728" spans="1:8">
      <c r="A1728" t="s">
        <v>6744</v>
      </c>
      <c r="B1728" s="15">
        <v>45395</v>
      </c>
      <c r="C1728" s="15">
        <v>45292</v>
      </c>
      <c r="D1728" s="15">
        <v>45383</v>
      </c>
      <c r="E1728">
        <v>1</v>
      </c>
      <c r="F1728">
        <v>0</v>
      </c>
      <c r="G1728">
        <v>0</v>
      </c>
      <c r="H1728">
        <v>1</v>
      </c>
    </row>
    <row r="1729" spans="1:8">
      <c r="A1729" t="s">
        <v>5715</v>
      </c>
      <c r="B1729" s="15">
        <v>45395</v>
      </c>
      <c r="C1729" s="15">
        <v>45292</v>
      </c>
      <c r="D1729" s="15">
        <v>45383</v>
      </c>
      <c r="E1729">
        <v>1</v>
      </c>
      <c r="F1729">
        <v>0</v>
      </c>
      <c r="G1729">
        <v>0</v>
      </c>
      <c r="H1729">
        <v>1</v>
      </c>
    </row>
    <row r="1730" spans="1:8">
      <c r="A1730" t="s">
        <v>3737</v>
      </c>
      <c r="B1730" s="15">
        <v>45395</v>
      </c>
      <c r="C1730" s="15">
        <v>45292</v>
      </c>
      <c r="D1730" s="15">
        <v>45383</v>
      </c>
      <c r="E1730">
        <v>1</v>
      </c>
      <c r="F1730">
        <v>0</v>
      </c>
      <c r="G1730">
        <v>0</v>
      </c>
      <c r="H1730">
        <v>1</v>
      </c>
    </row>
    <row r="1731" spans="1:8">
      <c r="A1731" t="s">
        <v>4089</v>
      </c>
      <c r="B1731" s="15">
        <v>45395</v>
      </c>
      <c r="C1731" s="15">
        <v>45292</v>
      </c>
      <c r="D1731" s="15">
        <v>45383</v>
      </c>
      <c r="E1731">
        <v>0</v>
      </c>
      <c r="F1731">
        <v>0</v>
      </c>
      <c r="G1731">
        <v>1</v>
      </c>
      <c r="H1731">
        <v>1</v>
      </c>
    </row>
    <row r="1732" spans="1:8">
      <c r="A1732" t="s">
        <v>6745</v>
      </c>
      <c r="B1732" s="15">
        <v>45395</v>
      </c>
      <c r="C1732" s="15">
        <v>45292</v>
      </c>
      <c r="D1732" s="15">
        <v>45383</v>
      </c>
      <c r="E1732">
        <v>1</v>
      </c>
      <c r="F1732">
        <v>0</v>
      </c>
      <c r="G1732">
        <v>0</v>
      </c>
      <c r="H1732">
        <v>1</v>
      </c>
    </row>
    <row r="1733" spans="1:8">
      <c r="A1733" t="s">
        <v>4215</v>
      </c>
      <c r="B1733" s="15">
        <v>45395</v>
      </c>
      <c r="C1733" s="15">
        <v>45292</v>
      </c>
      <c r="D1733" s="15">
        <v>45383</v>
      </c>
      <c r="E1733">
        <v>1</v>
      </c>
      <c r="F1733">
        <v>0</v>
      </c>
      <c r="G1733">
        <v>0</v>
      </c>
      <c r="H1733">
        <v>1</v>
      </c>
    </row>
    <row r="1734" spans="1:8">
      <c r="A1734" t="s">
        <v>6746</v>
      </c>
      <c r="B1734" s="15">
        <v>45395</v>
      </c>
      <c r="C1734" s="15">
        <v>45292</v>
      </c>
      <c r="D1734" s="15">
        <v>45383</v>
      </c>
      <c r="E1734">
        <v>1</v>
      </c>
      <c r="F1734">
        <v>0</v>
      </c>
      <c r="G1734">
        <v>0</v>
      </c>
      <c r="H1734">
        <v>1</v>
      </c>
    </row>
    <row r="1735" spans="1:8">
      <c r="A1735" t="s">
        <v>361</v>
      </c>
      <c r="B1735" s="15">
        <v>45395</v>
      </c>
      <c r="C1735" s="15">
        <v>45292</v>
      </c>
      <c r="D1735" s="15">
        <v>45383</v>
      </c>
      <c r="E1735">
        <v>1</v>
      </c>
      <c r="F1735">
        <v>0</v>
      </c>
      <c r="G1735">
        <v>0</v>
      </c>
      <c r="H1735">
        <v>1</v>
      </c>
    </row>
    <row r="1736" spans="1:8">
      <c r="A1736" t="s">
        <v>5598</v>
      </c>
      <c r="B1736" s="15">
        <v>45395</v>
      </c>
      <c r="C1736" s="15">
        <v>45292</v>
      </c>
      <c r="D1736" s="15">
        <v>45383</v>
      </c>
      <c r="E1736">
        <v>0</v>
      </c>
      <c r="F1736">
        <v>0</v>
      </c>
      <c r="G1736">
        <v>1</v>
      </c>
      <c r="H1736">
        <v>1</v>
      </c>
    </row>
    <row r="1737" spans="1:8">
      <c r="A1737" t="s">
        <v>4684</v>
      </c>
      <c r="B1737" s="15">
        <v>45395</v>
      </c>
      <c r="C1737" s="15">
        <v>45292</v>
      </c>
      <c r="D1737" s="15">
        <v>45383</v>
      </c>
      <c r="E1737">
        <v>1</v>
      </c>
      <c r="F1737">
        <v>0</v>
      </c>
      <c r="G1737">
        <v>0</v>
      </c>
      <c r="H1737">
        <v>1</v>
      </c>
    </row>
    <row r="1738" spans="1:8">
      <c r="A1738" t="s">
        <v>4631</v>
      </c>
      <c r="B1738" s="15">
        <v>45395</v>
      </c>
      <c r="C1738" s="15">
        <v>45292</v>
      </c>
      <c r="D1738" s="15">
        <v>45383</v>
      </c>
      <c r="E1738">
        <v>0</v>
      </c>
      <c r="F1738">
        <v>0</v>
      </c>
      <c r="G1738">
        <v>1</v>
      </c>
      <c r="H1738">
        <v>1</v>
      </c>
    </row>
    <row r="1739" spans="1:8">
      <c r="A1739" t="s">
        <v>5653</v>
      </c>
      <c r="B1739" s="15">
        <v>45395</v>
      </c>
      <c r="C1739" s="15">
        <v>45292</v>
      </c>
      <c r="D1739" s="15">
        <v>45383</v>
      </c>
      <c r="E1739">
        <v>0</v>
      </c>
      <c r="F1739">
        <v>0</v>
      </c>
      <c r="G1739">
        <v>1</v>
      </c>
      <c r="H1739">
        <v>1</v>
      </c>
    </row>
    <row r="1740" spans="1:8">
      <c r="A1740" t="s">
        <v>5943</v>
      </c>
      <c r="B1740" s="15">
        <v>45395</v>
      </c>
      <c r="C1740" s="15">
        <v>45292</v>
      </c>
      <c r="D1740" s="15">
        <v>45383</v>
      </c>
      <c r="E1740">
        <v>0</v>
      </c>
      <c r="F1740">
        <v>0</v>
      </c>
      <c r="G1740">
        <v>1</v>
      </c>
      <c r="H1740">
        <v>1</v>
      </c>
    </row>
    <row r="1741" spans="1:8">
      <c r="A1741" t="s">
        <v>185</v>
      </c>
      <c r="B1741" s="15">
        <v>45396</v>
      </c>
      <c r="C1741" s="15">
        <v>45292</v>
      </c>
      <c r="D1741" s="15">
        <v>45383</v>
      </c>
      <c r="E1741">
        <v>1</v>
      </c>
      <c r="F1741">
        <v>0</v>
      </c>
      <c r="G1741">
        <v>0</v>
      </c>
      <c r="H1741">
        <v>1</v>
      </c>
    </row>
    <row r="1742" spans="1:8">
      <c r="A1742" t="s">
        <v>5064</v>
      </c>
      <c r="B1742" s="15">
        <v>45396</v>
      </c>
      <c r="C1742" s="15">
        <v>45292</v>
      </c>
      <c r="D1742" s="15">
        <v>45383</v>
      </c>
      <c r="E1742">
        <v>0</v>
      </c>
      <c r="F1742">
        <v>0</v>
      </c>
      <c r="G1742">
        <v>1</v>
      </c>
      <c r="H1742">
        <v>1</v>
      </c>
    </row>
    <row r="1743" spans="1:8">
      <c r="A1743" t="s">
        <v>6747</v>
      </c>
      <c r="B1743" s="15">
        <v>45396</v>
      </c>
      <c r="C1743" s="15">
        <v>45292</v>
      </c>
      <c r="D1743" s="15">
        <v>45383</v>
      </c>
      <c r="E1743">
        <v>1</v>
      </c>
      <c r="F1743">
        <v>0</v>
      </c>
      <c r="G1743">
        <v>0</v>
      </c>
      <c r="H1743">
        <v>1</v>
      </c>
    </row>
    <row r="1744" spans="1:8">
      <c r="A1744" t="s">
        <v>231</v>
      </c>
      <c r="B1744" s="15">
        <v>45396</v>
      </c>
      <c r="C1744" s="15">
        <v>45292</v>
      </c>
      <c r="D1744" s="15">
        <v>45383</v>
      </c>
      <c r="E1744">
        <v>1</v>
      </c>
      <c r="F1744">
        <v>0</v>
      </c>
      <c r="G1744">
        <v>0</v>
      </c>
      <c r="H1744">
        <v>1</v>
      </c>
    </row>
    <row r="1745" spans="1:8">
      <c r="A1745" t="s">
        <v>4239</v>
      </c>
      <c r="B1745" s="15">
        <v>45396</v>
      </c>
      <c r="C1745" s="15">
        <v>45292</v>
      </c>
      <c r="D1745" s="15">
        <v>45383</v>
      </c>
      <c r="E1745">
        <v>0</v>
      </c>
      <c r="F1745">
        <v>1</v>
      </c>
      <c r="G1745">
        <v>0</v>
      </c>
      <c r="H1745">
        <v>1</v>
      </c>
    </row>
    <row r="1746" spans="1:8">
      <c r="A1746" t="s">
        <v>6403</v>
      </c>
      <c r="B1746" s="15">
        <v>45396</v>
      </c>
      <c r="C1746" s="15">
        <v>45292</v>
      </c>
      <c r="D1746" s="15">
        <v>45383</v>
      </c>
      <c r="E1746">
        <v>0</v>
      </c>
      <c r="F1746">
        <v>1</v>
      </c>
      <c r="G1746">
        <v>0</v>
      </c>
      <c r="H1746">
        <v>1</v>
      </c>
    </row>
    <row r="1747" spans="1:8">
      <c r="A1747" t="s">
        <v>6748</v>
      </c>
      <c r="B1747" s="15">
        <v>45396</v>
      </c>
      <c r="C1747" s="15">
        <v>45292</v>
      </c>
      <c r="D1747" s="15">
        <v>45383</v>
      </c>
      <c r="E1747">
        <v>0</v>
      </c>
      <c r="F1747">
        <v>0</v>
      </c>
      <c r="G1747">
        <v>1</v>
      </c>
      <c r="H1747">
        <v>1</v>
      </c>
    </row>
    <row r="1748" spans="1:8">
      <c r="A1748" t="s">
        <v>5789</v>
      </c>
      <c r="B1748" s="15">
        <v>45396</v>
      </c>
      <c r="C1748" s="15">
        <v>45292</v>
      </c>
      <c r="D1748" s="15">
        <v>45383</v>
      </c>
      <c r="E1748">
        <v>0</v>
      </c>
      <c r="F1748">
        <v>0</v>
      </c>
      <c r="G1748">
        <v>1</v>
      </c>
      <c r="H1748">
        <v>1</v>
      </c>
    </row>
    <row r="1749" spans="1:8">
      <c r="A1749" t="s">
        <v>6749</v>
      </c>
      <c r="B1749" s="15">
        <v>45396</v>
      </c>
      <c r="C1749" s="15">
        <v>45292</v>
      </c>
      <c r="D1749" s="15">
        <v>45383</v>
      </c>
      <c r="E1749">
        <v>0</v>
      </c>
      <c r="F1749">
        <v>0</v>
      </c>
      <c r="G1749">
        <v>1</v>
      </c>
      <c r="H1749">
        <v>1</v>
      </c>
    </row>
    <row r="1750" spans="1:8">
      <c r="A1750" t="s">
        <v>4425</v>
      </c>
      <c r="B1750" s="15">
        <v>45396</v>
      </c>
      <c r="C1750" s="15">
        <v>45292</v>
      </c>
      <c r="D1750" s="15">
        <v>45383</v>
      </c>
      <c r="E1750">
        <v>0</v>
      </c>
      <c r="F1750">
        <v>0</v>
      </c>
      <c r="G1750">
        <v>1</v>
      </c>
      <c r="H1750">
        <v>1</v>
      </c>
    </row>
    <row r="1751" spans="1:8">
      <c r="A1751" t="s">
        <v>4404</v>
      </c>
      <c r="B1751" s="15">
        <v>45396</v>
      </c>
      <c r="C1751" s="15">
        <v>45292</v>
      </c>
      <c r="D1751" s="15">
        <v>45383</v>
      </c>
      <c r="E1751">
        <v>1</v>
      </c>
      <c r="F1751">
        <v>0</v>
      </c>
      <c r="G1751">
        <v>0</v>
      </c>
      <c r="H1751">
        <v>1</v>
      </c>
    </row>
    <row r="1752" spans="1:8">
      <c r="A1752" t="s">
        <v>218</v>
      </c>
      <c r="B1752" s="15">
        <v>45396</v>
      </c>
      <c r="C1752" s="15">
        <v>45292</v>
      </c>
      <c r="D1752" s="15">
        <v>45383</v>
      </c>
      <c r="E1752">
        <v>1</v>
      </c>
      <c r="F1752">
        <v>0</v>
      </c>
      <c r="G1752">
        <v>0</v>
      </c>
      <c r="H1752">
        <v>1</v>
      </c>
    </row>
    <row r="1753" spans="1:8">
      <c r="A1753" t="s">
        <v>4331</v>
      </c>
      <c r="B1753" s="15">
        <v>45396</v>
      </c>
      <c r="C1753" s="15">
        <v>45292</v>
      </c>
      <c r="D1753" s="15">
        <v>45383</v>
      </c>
      <c r="E1753">
        <v>0</v>
      </c>
      <c r="F1753">
        <v>0</v>
      </c>
      <c r="G1753">
        <v>1</v>
      </c>
      <c r="H1753">
        <v>1</v>
      </c>
    </row>
    <row r="1754" spans="1:8">
      <c r="A1754" t="s">
        <v>5588</v>
      </c>
      <c r="B1754" s="15">
        <v>45396</v>
      </c>
      <c r="C1754" s="15">
        <v>45292</v>
      </c>
      <c r="D1754" s="15">
        <v>45383</v>
      </c>
      <c r="E1754">
        <v>0</v>
      </c>
      <c r="F1754">
        <v>0</v>
      </c>
      <c r="G1754">
        <v>1</v>
      </c>
      <c r="H1754">
        <v>1</v>
      </c>
    </row>
    <row r="1755" spans="1:8">
      <c r="A1755" t="s">
        <v>4214</v>
      </c>
      <c r="B1755" s="15">
        <v>45396</v>
      </c>
      <c r="C1755" s="15">
        <v>45292</v>
      </c>
      <c r="D1755" s="15">
        <v>45383</v>
      </c>
      <c r="E1755">
        <v>0</v>
      </c>
      <c r="F1755">
        <v>0</v>
      </c>
      <c r="G1755">
        <v>1</v>
      </c>
      <c r="H1755">
        <v>1</v>
      </c>
    </row>
    <row r="1756" spans="1:8">
      <c r="A1756" t="s">
        <v>5643</v>
      </c>
      <c r="B1756" s="15">
        <v>45397</v>
      </c>
      <c r="C1756" s="15">
        <v>45292</v>
      </c>
      <c r="D1756" s="15">
        <v>45383</v>
      </c>
      <c r="E1756">
        <v>1</v>
      </c>
      <c r="F1756">
        <v>0</v>
      </c>
      <c r="G1756">
        <v>0</v>
      </c>
      <c r="H1756">
        <v>1</v>
      </c>
    </row>
    <row r="1757" spans="1:8">
      <c r="A1757" t="s">
        <v>4634</v>
      </c>
      <c r="B1757" s="15">
        <v>45397</v>
      </c>
      <c r="C1757" s="15">
        <v>45292</v>
      </c>
      <c r="D1757" s="15">
        <v>45383</v>
      </c>
      <c r="E1757">
        <v>2</v>
      </c>
      <c r="F1757">
        <v>0</v>
      </c>
      <c r="G1757">
        <v>0</v>
      </c>
      <c r="H1757">
        <v>2</v>
      </c>
    </row>
    <row r="1758" spans="1:8">
      <c r="A1758" t="s">
        <v>6567</v>
      </c>
      <c r="B1758" s="15">
        <v>45397</v>
      </c>
      <c r="C1758" s="15">
        <v>45292</v>
      </c>
      <c r="D1758" s="15">
        <v>45383</v>
      </c>
      <c r="E1758">
        <v>0</v>
      </c>
      <c r="F1758">
        <v>0</v>
      </c>
      <c r="G1758">
        <v>1</v>
      </c>
      <c r="H1758">
        <v>1</v>
      </c>
    </row>
    <row r="1759" spans="1:8">
      <c r="A1759" t="s">
        <v>5334</v>
      </c>
      <c r="B1759" s="15">
        <v>45397</v>
      </c>
      <c r="C1759" s="15">
        <v>45292</v>
      </c>
      <c r="D1759" s="15">
        <v>45383</v>
      </c>
      <c r="E1759">
        <v>1</v>
      </c>
      <c r="F1759">
        <v>0</v>
      </c>
      <c r="G1759">
        <v>0</v>
      </c>
      <c r="H1759">
        <v>1</v>
      </c>
    </row>
    <row r="1760" spans="1:8">
      <c r="A1760" t="s">
        <v>4137</v>
      </c>
      <c r="B1760" s="15">
        <v>45397</v>
      </c>
      <c r="C1760" s="15">
        <v>45292</v>
      </c>
      <c r="D1760" s="15">
        <v>45383</v>
      </c>
      <c r="E1760">
        <v>1</v>
      </c>
      <c r="F1760">
        <v>0</v>
      </c>
      <c r="G1760">
        <v>0</v>
      </c>
      <c r="H1760">
        <v>1</v>
      </c>
    </row>
    <row r="1761" spans="1:8">
      <c r="A1761" t="s">
        <v>4990</v>
      </c>
      <c r="B1761" s="15">
        <v>45397</v>
      </c>
      <c r="C1761" s="15">
        <v>45292</v>
      </c>
      <c r="D1761" s="15">
        <v>45383</v>
      </c>
      <c r="E1761">
        <v>0</v>
      </c>
      <c r="F1761">
        <v>0</v>
      </c>
      <c r="G1761">
        <v>1</v>
      </c>
      <c r="H1761">
        <v>1</v>
      </c>
    </row>
    <row r="1762" spans="1:8">
      <c r="A1762" t="s">
        <v>4059</v>
      </c>
      <c r="B1762" s="15">
        <v>45397</v>
      </c>
      <c r="C1762" s="15">
        <v>45292</v>
      </c>
      <c r="D1762" s="15">
        <v>45383</v>
      </c>
      <c r="E1762">
        <v>1</v>
      </c>
      <c r="F1762">
        <v>0</v>
      </c>
      <c r="G1762">
        <v>0</v>
      </c>
      <c r="H1762">
        <v>1</v>
      </c>
    </row>
    <row r="1763" spans="1:8">
      <c r="A1763" t="s">
        <v>6750</v>
      </c>
      <c r="B1763" s="15">
        <v>45397</v>
      </c>
      <c r="C1763" s="15">
        <v>45292</v>
      </c>
      <c r="D1763" s="15">
        <v>45383</v>
      </c>
      <c r="E1763">
        <v>0</v>
      </c>
      <c r="F1763">
        <v>1</v>
      </c>
      <c r="G1763">
        <v>0</v>
      </c>
      <c r="H1763">
        <v>1</v>
      </c>
    </row>
    <row r="1764" spans="1:8">
      <c r="A1764" t="s">
        <v>6751</v>
      </c>
      <c r="B1764" s="15">
        <v>45397</v>
      </c>
      <c r="C1764" s="15">
        <v>45292</v>
      </c>
      <c r="D1764" s="15">
        <v>45383</v>
      </c>
      <c r="E1764">
        <v>1</v>
      </c>
      <c r="F1764">
        <v>0</v>
      </c>
      <c r="G1764">
        <v>0</v>
      </c>
      <c r="H1764">
        <v>1</v>
      </c>
    </row>
    <row r="1765" spans="1:8">
      <c r="A1765" t="s">
        <v>6752</v>
      </c>
      <c r="B1765" s="15">
        <v>45397</v>
      </c>
      <c r="C1765" s="15">
        <v>45292</v>
      </c>
      <c r="D1765" s="15">
        <v>45383</v>
      </c>
      <c r="E1765">
        <v>1</v>
      </c>
      <c r="F1765">
        <v>0</v>
      </c>
      <c r="G1765">
        <v>0</v>
      </c>
      <c r="H1765">
        <v>1</v>
      </c>
    </row>
    <row r="1766" spans="1:8">
      <c r="A1766" t="s">
        <v>6108</v>
      </c>
      <c r="B1766" s="15">
        <v>45397</v>
      </c>
      <c r="C1766" s="15">
        <v>45292</v>
      </c>
      <c r="D1766" s="15">
        <v>45383</v>
      </c>
      <c r="E1766">
        <v>0</v>
      </c>
      <c r="F1766">
        <v>1</v>
      </c>
      <c r="G1766">
        <v>0</v>
      </c>
      <c r="H1766">
        <v>1</v>
      </c>
    </row>
    <row r="1767" spans="1:8">
      <c r="A1767" t="s">
        <v>4430</v>
      </c>
      <c r="B1767" s="15">
        <v>45397</v>
      </c>
      <c r="C1767" s="15">
        <v>45292</v>
      </c>
      <c r="D1767" s="15">
        <v>45383</v>
      </c>
      <c r="E1767">
        <v>1</v>
      </c>
      <c r="F1767">
        <v>0</v>
      </c>
      <c r="G1767">
        <v>0</v>
      </c>
      <c r="H1767">
        <v>1</v>
      </c>
    </row>
    <row r="1768" spans="1:8">
      <c r="A1768" t="s">
        <v>6753</v>
      </c>
      <c r="B1768" s="15">
        <v>45397</v>
      </c>
      <c r="C1768" s="15">
        <v>45292</v>
      </c>
      <c r="D1768" s="15">
        <v>45383</v>
      </c>
      <c r="E1768">
        <v>1</v>
      </c>
      <c r="F1768">
        <v>0</v>
      </c>
      <c r="G1768">
        <v>0</v>
      </c>
      <c r="H1768">
        <v>1</v>
      </c>
    </row>
    <row r="1769" spans="1:8">
      <c r="A1769" t="s">
        <v>6754</v>
      </c>
      <c r="B1769" s="15">
        <v>45397</v>
      </c>
      <c r="C1769" s="15">
        <v>45292</v>
      </c>
      <c r="D1769" s="15">
        <v>45383</v>
      </c>
      <c r="E1769">
        <v>1</v>
      </c>
      <c r="F1769">
        <v>0</v>
      </c>
      <c r="G1769">
        <v>0</v>
      </c>
      <c r="H1769">
        <v>1</v>
      </c>
    </row>
    <row r="1770" spans="1:8">
      <c r="A1770" t="s">
        <v>408</v>
      </c>
      <c r="B1770" s="15">
        <v>45397</v>
      </c>
      <c r="C1770" s="15">
        <v>45292</v>
      </c>
      <c r="D1770" s="15">
        <v>45383</v>
      </c>
      <c r="E1770">
        <v>1</v>
      </c>
      <c r="F1770">
        <v>0</v>
      </c>
      <c r="G1770">
        <v>0</v>
      </c>
      <c r="H1770">
        <v>1</v>
      </c>
    </row>
    <row r="1771" spans="1:8">
      <c r="A1771" t="s">
        <v>6728</v>
      </c>
      <c r="B1771" s="15">
        <v>45397</v>
      </c>
      <c r="C1771" s="15">
        <v>45292</v>
      </c>
      <c r="D1771" s="15">
        <v>45383</v>
      </c>
      <c r="E1771">
        <v>1</v>
      </c>
      <c r="F1771">
        <v>0</v>
      </c>
      <c r="G1771">
        <v>0</v>
      </c>
      <c r="H1771">
        <v>1</v>
      </c>
    </row>
    <row r="1772" spans="1:8">
      <c r="A1772" t="s">
        <v>6198</v>
      </c>
      <c r="B1772" s="15">
        <v>45397</v>
      </c>
      <c r="C1772" s="15">
        <v>45292</v>
      </c>
      <c r="D1772" s="15">
        <v>45383</v>
      </c>
      <c r="E1772">
        <v>1</v>
      </c>
      <c r="F1772">
        <v>0</v>
      </c>
      <c r="G1772">
        <v>0</v>
      </c>
      <c r="H1772">
        <v>1</v>
      </c>
    </row>
    <row r="1773" spans="1:8">
      <c r="A1773" t="s">
        <v>6194</v>
      </c>
      <c r="B1773" s="15">
        <v>45397</v>
      </c>
      <c r="C1773" s="15">
        <v>45292</v>
      </c>
      <c r="D1773" s="15">
        <v>45383</v>
      </c>
      <c r="E1773">
        <v>0</v>
      </c>
      <c r="F1773">
        <v>0</v>
      </c>
      <c r="G1773">
        <v>1</v>
      </c>
      <c r="H1773">
        <v>1</v>
      </c>
    </row>
    <row r="1774" spans="1:8">
      <c r="A1774" t="s">
        <v>4491</v>
      </c>
      <c r="B1774" s="15">
        <v>45397</v>
      </c>
      <c r="C1774" s="15">
        <v>45292</v>
      </c>
      <c r="D1774" s="15">
        <v>45383</v>
      </c>
      <c r="E1774">
        <v>1</v>
      </c>
      <c r="F1774">
        <v>0</v>
      </c>
      <c r="G1774">
        <v>0</v>
      </c>
      <c r="H1774">
        <v>1</v>
      </c>
    </row>
    <row r="1775" spans="1:8">
      <c r="A1775" t="s">
        <v>3792</v>
      </c>
      <c r="B1775" s="15">
        <v>45397</v>
      </c>
      <c r="C1775" s="15">
        <v>45292</v>
      </c>
      <c r="D1775" s="15">
        <v>45383</v>
      </c>
      <c r="E1775">
        <v>2</v>
      </c>
      <c r="F1775">
        <v>0</v>
      </c>
      <c r="G1775">
        <v>0</v>
      </c>
      <c r="H1775">
        <v>2</v>
      </c>
    </row>
    <row r="1776" spans="1:8">
      <c r="A1776" t="s">
        <v>4179</v>
      </c>
      <c r="B1776" s="15">
        <v>45397</v>
      </c>
      <c r="C1776" s="15">
        <v>45292</v>
      </c>
      <c r="D1776" s="15">
        <v>45383</v>
      </c>
      <c r="E1776">
        <v>1</v>
      </c>
      <c r="F1776">
        <v>0</v>
      </c>
      <c r="G1776">
        <v>0</v>
      </c>
      <c r="H1776">
        <v>1</v>
      </c>
    </row>
    <row r="1777" spans="1:8">
      <c r="A1777" t="s">
        <v>3726</v>
      </c>
      <c r="B1777" s="15">
        <v>45397</v>
      </c>
      <c r="C1777" s="15">
        <v>45292</v>
      </c>
      <c r="D1777" s="15">
        <v>45383</v>
      </c>
      <c r="E1777">
        <v>1</v>
      </c>
      <c r="F1777">
        <v>0</v>
      </c>
      <c r="G1777">
        <v>0</v>
      </c>
      <c r="H1777">
        <v>1</v>
      </c>
    </row>
    <row r="1778" spans="1:8">
      <c r="A1778" t="s">
        <v>6207</v>
      </c>
      <c r="B1778" s="15">
        <v>45397</v>
      </c>
      <c r="C1778" s="15">
        <v>45292</v>
      </c>
      <c r="D1778" s="15">
        <v>45383</v>
      </c>
      <c r="E1778">
        <v>1</v>
      </c>
      <c r="F1778">
        <v>0</v>
      </c>
      <c r="G1778">
        <v>0</v>
      </c>
      <c r="H1778">
        <v>1</v>
      </c>
    </row>
    <row r="1779" spans="1:8">
      <c r="A1779" t="s">
        <v>3963</v>
      </c>
      <c r="B1779" s="15">
        <v>45397</v>
      </c>
      <c r="C1779" s="15">
        <v>45292</v>
      </c>
      <c r="D1779" s="15">
        <v>45383</v>
      </c>
      <c r="E1779">
        <v>1</v>
      </c>
      <c r="F1779">
        <v>0</v>
      </c>
      <c r="G1779">
        <v>0</v>
      </c>
      <c r="H1779">
        <v>1</v>
      </c>
    </row>
    <row r="1780" spans="1:8">
      <c r="A1780" t="s">
        <v>397</v>
      </c>
      <c r="B1780" s="15">
        <v>45397</v>
      </c>
      <c r="C1780" s="15">
        <v>45292</v>
      </c>
      <c r="D1780" s="15">
        <v>45383</v>
      </c>
      <c r="E1780">
        <v>1</v>
      </c>
      <c r="F1780">
        <v>0</v>
      </c>
      <c r="G1780">
        <v>0</v>
      </c>
      <c r="H1780">
        <v>1</v>
      </c>
    </row>
    <row r="1781" spans="1:8">
      <c r="A1781" t="s">
        <v>6690</v>
      </c>
      <c r="B1781" s="15">
        <v>45397</v>
      </c>
      <c r="C1781" s="15">
        <v>45292</v>
      </c>
      <c r="D1781" s="15">
        <v>45383</v>
      </c>
      <c r="E1781">
        <v>1</v>
      </c>
      <c r="F1781">
        <v>0</v>
      </c>
      <c r="G1781">
        <v>0</v>
      </c>
      <c r="H1781">
        <v>1</v>
      </c>
    </row>
    <row r="1782" spans="1:8">
      <c r="A1782" t="s">
        <v>6755</v>
      </c>
      <c r="B1782" s="15">
        <v>45397</v>
      </c>
      <c r="C1782" s="15">
        <v>45292</v>
      </c>
      <c r="D1782" s="15">
        <v>45383</v>
      </c>
      <c r="E1782">
        <v>1</v>
      </c>
      <c r="F1782">
        <v>0</v>
      </c>
      <c r="G1782">
        <v>0</v>
      </c>
      <c r="H1782">
        <v>1</v>
      </c>
    </row>
    <row r="1783" spans="1:8">
      <c r="A1783" t="s">
        <v>175</v>
      </c>
      <c r="B1783" s="15">
        <v>45397</v>
      </c>
      <c r="C1783" s="15">
        <v>45292</v>
      </c>
      <c r="D1783" s="15">
        <v>45383</v>
      </c>
      <c r="E1783">
        <v>1</v>
      </c>
      <c r="F1783">
        <v>0</v>
      </c>
      <c r="G1783">
        <v>0</v>
      </c>
      <c r="H1783">
        <v>1</v>
      </c>
    </row>
    <row r="1784" spans="1:8">
      <c r="A1784" t="s">
        <v>4011</v>
      </c>
      <c r="B1784" s="15">
        <v>45397</v>
      </c>
      <c r="C1784" s="15">
        <v>45292</v>
      </c>
      <c r="D1784" s="15">
        <v>45383</v>
      </c>
      <c r="E1784">
        <v>1</v>
      </c>
      <c r="F1784">
        <v>0</v>
      </c>
      <c r="G1784">
        <v>0</v>
      </c>
      <c r="H1784">
        <v>1</v>
      </c>
    </row>
    <row r="1785" spans="1:8">
      <c r="A1785" t="s">
        <v>4110</v>
      </c>
      <c r="B1785" s="15">
        <v>45397</v>
      </c>
      <c r="C1785" s="15">
        <v>45292</v>
      </c>
      <c r="D1785" s="15">
        <v>45383</v>
      </c>
      <c r="E1785">
        <v>1</v>
      </c>
      <c r="F1785">
        <v>0</v>
      </c>
      <c r="G1785">
        <v>0</v>
      </c>
      <c r="H1785">
        <v>1</v>
      </c>
    </row>
    <row r="1786" spans="1:8">
      <c r="A1786" t="s">
        <v>160</v>
      </c>
      <c r="B1786" s="15">
        <v>45397</v>
      </c>
      <c r="C1786" s="15">
        <v>45292</v>
      </c>
      <c r="D1786" s="15">
        <v>45383</v>
      </c>
      <c r="E1786">
        <v>1</v>
      </c>
      <c r="F1786">
        <v>0</v>
      </c>
      <c r="G1786">
        <v>0</v>
      </c>
      <c r="H1786">
        <v>1</v>
      </c>
    </row>
    <row r="1787" spans="1:8">
      <c r="A1787" t="s">
        <v>4544</v>
      </c>
      <c r="B1787" s="15">
        <v>45397</v>
      </c>
      <c r="C1787" s="15">
        <v>45292</v>
      </c>
      <c r="D1787" s="15">
        <v>45383</v>
      </c>
      <c r="E1787">
        <v>0</v>
      </c>
      <c r="F1787">
        <v>1</v>
      </c>
      <c r="G1787">
        <v>0</v>
      </c>
      <c r="H1787">
        <v>1</v>
      </c>
    </row>
    <row r="1788" spans="1:8">
      <c r="A1788" t="s">
        <v>6308</v>
      </c>
      <c r="B1788" s="15">
        <v>45397</v>
      </c>
      <c r="C1788" s="15">
        <v>45292</v>
      </c>
      <c r="D1788" s="15">
        <v>45383</v>
      </c>
      <c r="E1788">
        <v>1</v>
      </c>
      <c r="F1788">
        <v>0</v>
      </c>
      <c r="G1788">
        <v>0</v>
      </c>
      <c r="H1788">
        <v>1</v>
      </c>
    </row>
    <row r="1789" spans="1:8">
      <c r="A1789" t="s">
        <v>261</v>
      </c>
      <c r="B1789" s="15">
        <v>45397</v>
      </c>
      <c r="C1789" s="15">
        <v>45292</v>
      </c>
      <c r="D1789" s="15">
        <v>45383</v>
      </c>
      <c r="E1789">
        <v>1</v>
      </c>
      <c r="F1789">
        <v>0</v>
      </c>
      <c r="G1789">
        <v>0</v>
      </c>
      <c r="H1789">
        <v>1</v>
      </c>
    </row>
    <row r="1790" spans="1:8">
      <c r="A1790" t="s">
        <v>5209</v>
      </c>
      <c r="B1790" s="15">
        <v>45397</v>
      </c>
      <c r="C1790" s="15">
        <v>45292</v>
      </c>
      <c r="D1790" s="15">
        <v>45383</v>
      </c>
      <c r="E1790">
        <v>1</v>
      </c>
      <c r="F1790">
        <v>0</v>
      </c>
      <c r="G1790">
        <v>0</v>
      </c>
      <c r="H1790">
        <v>1</v>
      </c>
    </row>
    <row r="1791" spans="1:8">
      <c r="A1791" t="s">
        <v>269</v>
      </c>
      <c r="B1791" s="15">
        <v>45397</v>
      </c>
      <c r="C1791" s="15">
        <v>45292</v>
      </c>
      <c r="D1791" s="15">
        <v>45383</v>
      </c>
      <c r="E1791">
        <v>1</v>
      </c>
      <c r="F1791">
        <v>0</v>
      </c>
      <c r="G1791">
        <v>0</v>
      </c>
      <c r="H1791">
        <v>1</v>
      </c>
    </row>
    <row r="1792" spans="1:8">
      <c r="A1792" t="s">
        <v>407</v>
      </c>
      <c r="B1792" s="15">
        <v>45397</v>
      </c>
      <c r="C1792" s="15">
        <v>45292</v>
      </c>
      <c r="D1792" s="15">
        <v>45383</v>
      </c>
      <c r="E1792">
        <v>1</v>
      </c>
      <c r="F1792">
        <v>0</v>
      </c>
      <c r="G1792">
        <v>0</v>
      </c>
      <c r="H1792">
        <v>1</v>
      </c>
    </row>
    <row r="1793" spans="1:8">
      <c r="A1793" t="s">
        <v>3728</v>
      </c>
      <c r="B1793" s="15">
        <v>45397</v>
      </c>
      <c r="C1793" s="15">
        <v>45292</v>
      </c>
      <c r="D1793" s="15">
        <v>45383</v>
      </c>
      <c r="E1793">
        <v>1</v>
      </c>
      <c r="F1793">
        <v>0</v>
      </c>
      <c r="G1793">
        <v>0</v>
      </c>
      <c r="H1793">
        <v>1</v>
      </c>
    </row>
    <row r="1794" spans="1:8">
      <c r="A1794" t="s">
        <v>4910</v>
      </c>
      <c r="B1794" s="15">
        <v>45397</v>
      </c>
      <c r="C1794" s="15">
        <v>45292</v>
      </c>
      <c r="D1794" s="15">
        <v>45383</v>
      </c>
      <c r="E1794">
        <v>1</v>
      </c>
      <c r="F1794">
        <v>0</v>
      </c>
      <c r="G1794">
        <v>0</v>
      </c>
      <c r="H1794">
        <v>1</v>
      </c>
    </row>
    <row r="1795" spans="1:8">
      <c r="A1795" t="s">
        <v>213</v>
      </c>
      <c r="B1795" s="15">
        <v>45397</v>
      </c>
      <c r="C1795" s="15">
        <v>45292</v>
      </c>
      <c r="D1795" s="15">
        <v>45383</v>
      </c>
      <c r="E1795">
        <v>0</v>
      </c>
      <c r="F1795">
        <v>0</v>
      </c>
      <c r="G1795">
        <v>1</v>
      </c>
      <c r="H1795">
        <v>1</v>
      </c>
    </row>
    <row r="1796" spans="1:8">
      <c r="A1796" t="s">
        <v>4783</v>
      </c>
      <c r="B1796" s="15">
        <v>45397</v>
      </c>
      <c r="C1796" s="15">
        <v>45292</v>
      </c>
      <c r="D1796" s="15">
        <v>45383</v>
      </c>
      <c r="E1796">
        <v>1</v>
      </c>
      <c r="F1796">
        <v>0</v>
      </c>
      <c r="G1796">
        <v>0</v>
      </c>
      <c r="H1796">
        <v>1</v>
      </c>
    </row>
    <row r="1797" spans="1:8">
      <c r="A1797" t="s">
        <v>6052</v>
      </c>
      <c r="B1797" s="15">
        <v>45397</v>
      </c>
      <c r="C1797" s="15">
        <v>45292</v>
      </c>
      <c r="D1797" s="15">
        <v>45383</v>
      </c>
      <c r="E1797">
        <v>1</v>
      </c>
      <c r="F1797">
        <v>0</v>
      </c>
      <c r="G1797">
        <v>0</v>
      </c>
      <c r="H1797">
        <v>1</v>
      </c>
    </row>
    <row r="1798" spans="1:8">
      <c r="A1798" t="s">
        <v>235</v>
      </c>
      <c r="B1798" s="15">
        <v>45397</v>
      </c>
      <c r="C1798" s="15">
        <v>45292</v>
      </c>
      <c r="D1798" s="15">
        <v>45383</v>
      </c>
      <c r="E1798">
        <v>0</v>
      </c>
      <c r="F1798">
        <v>1</v>
      </c>
      <c r="G1798">
        <v>0</v>
      </c>
      <c r="H1798">
        <v>1</v>
      </c>
    </row>
    <row r="1799" spans="1:8">
      <c r="A1799" t="s">
        <v>6756</v>
      </c>
      <c r="B1799" s="15">
        <v>45397</v>
      </c>
      <c r="C1799" s="15">
        <v>45292</v>
      </c>
      <c r="D1799" s="15">
        <v>45383</v>
      </c>
      <c r="E1799">
        <v>1</v>
      </c>
      <c r="F1799">
        <v>0</v>
      </c>
      <c r="G1799">
        <v>0</v>
      </c>
      <c r="H1799">
        <v>1</v>
      </c>
    </row>
    <row r="1800" spans="1:8">
      <c r="A1800" t="s">
        <v>4725</v>
      </c>
      <c r="B1800" s="15">
        <v>45397</v>
      </c>
      <c r="C1800" s="15">
        <v>45292</v>
      </c>
      <c r="D1800" s="15">
        <v>45383</v>
      </c>
      <c r="E1800">
        <v>1</v>
      </c>
      <c r="F1800">
        <v>0</v>
      </c>
      <c r="G1800">
        <v>0</v>
      </c>
      <c r="H1800">
        <v>1</v>
      </c>
    </row>
    <row r="1801" spans="1:8">
      <c r="A1801" t="s">
        <v>5562</v>
      </c>
      <c r="B1801" s="15">
        <v>45397</v>
      </c>
      <c r="C1801" s="15">
        <v>45292</v>
      </c>
      <c r="D1801" s="15">
        <v>45383</v>
      </c>
      <c r="E1801">
        <v>0</v>
      </c>
      <c r="F1801">
        <v>0</v>
      </c>
      <c r="G1801">
        <v>2</v>
      </c>
      <c r="H1801">
        <v>2</v>
      </c>
    </row>
    <row r="1802" spans="1:8">
      <c r="A1802" t="s">
        <v>6757</v>
      </c>
      <c r="B1802" s="15">
        <v>45397</v>
      </c>
      <c r="C1802" s="15">
        <v>45292</v>
      </c>
      <c r="D1802" s="15">
        <v>45383</v>
      </c>
      <c r="E1802">
        <v>1</v>
      </c>
      <c r="F1802">
        <v>0</v>
      </c>
      <c r="G1802">
        <v>0</v>
      </c>
      <c r="H1802">
        <v>1</v>
      </c>
    </row>
    <row r="1803" spans="1:8">
      <c r="A1803" t="s">
        <v>6758</v>
      </c>
      <c r="B1803" s="15">
        <v>45397</v>
      </c>
      <c r="C1803" s="15">
        <v>45292</v>
      </c>
      <c r="D1803" s="15">
        <v>45383</v>
      </c>
      <c r="E1803">
        <v>1</v>
      </c>
      <c r="F1803">
        <v>0</v>
      </c>
      <c r="G1803">
        <v>0</v>
      </c>
      <c r="H1803">
        <v>1</v>
      </c>
    </row>
    <row r="1804" spans="1:8">
      <c r="A1804" t="s">
        <v>3779</v>
      </c>
      <c r="B1804" s="15">
        <v>45397</v>
      </c>
      <c r="C1804" s="15">
        <v>45292</v>
      </c>
      <c r="D1804" s="15">
        <v>45383</v>
      </c>
      <c r="E1804">
        <v>1</v>
      </c>
      <c r="F1804">
        <v>0</v>
      </c>
      <c r="G1804">
        <v>0</v>
      </c>
      <c r="H1804">
        <v>1</v>
      </c>
    </row>
    <row r="1805" spans="1:8">
      <c r="A1805" t="s">
        <v>4698</v>
      </c>
      <c r="B1805" s="15">
        <v>45397</v>
      </c>
      <c r="C1805" s="15">
        <v>45292</v>
      </c>
      <c r="D1805" s="15">
        <v>45383</v>
      </c>
      <c r="E1805">
        <v>0</v>
      </c>
      <c r="F1805">
        <v>1</v>
      </c>
      <c r="G1805">
        <v>0</v>
      </c>
      <c r="H1805">
        <v>1</v>
      </c>
    </row>
    <row r="1806" spans="1:8">
      <c r="A1806" t="s">
        <v>409</v>
      </c>
      <c r="B1806" s="15">
        <v>45397</v>
      </c>
      <c r="C1806" s="15">
        <v>45292</v>
      </c>
      <c r="D1806" s="15">
        <v>45383</v>
      </c>
      <c r="E1806">
        <v>1</v>
      </c>
      <c r="F1806">
        <v>0</v>
      </c>
      <c r="G1806">
        <v>0</v>
      </c>
      <c r="H1806">
        <v>1</v>
      </c>
    </row>
    <row r="1807" spans="1:8">
      <c r="A1807" t="s">
        <v>4929</v>
      </c>
      <c r="B1807" s="15">
        <v>45398</v>
      </c>
      <c r="C1807" s="15">
        <v>45292</v>
      </c>
      <c r="D1807" s="15">
        <v>45383</v>
      </c>
      <c r="E1807">
        <v>1</v>
      </c>
      <c r="F1807">
        <v>0</v>
      </c>
      <c r="G1807">
        <v>0</v>
      </c>
      <c r="H1807">
        <v>1</v>
      </c>
    </row>
    <row r="1808" spans="1:8">
      <c r="A1808" t="s">
        <v>4962</v>
      </c>
      <c r="B1808" s="15">
        <v>45398</v>
      </c>
      <c r="C1808" s="15">
        <v>45292</v>
      </c>
      <c r="D1808" s="15">
        <v>45383</v>
      </c>
      <c r="E1808">
        <v>1</v>
      </c>
      <c r="F1808">
        <v>0</v>
      </c>
      <c r="G1808">
        <v>0</v>
      </c>
      <c r="H1808">
        <v>1</v>
      </c>
    </row>
    <row r="1809" spans="1:8">
      <c r="A1809" t="s">
        <v>6726</v>
      </c>
      <c r="B1809" s="15">
        <v>45398</v>
      </c>
      <c r="C1809" s="15">
        <v>45292</v>
      </c>
      <c r="D1809" s="15">
        <v>45383</v>
      </c>
      <c r="E1809">
        <v>1</v>
      </c>
      <c r="F1809">
        <v>0</v>
      </c>
      <c r="G1809">
        <v>0</v>
      </c>
      <c r="H1809">
        <v>1</v>
      </c>
    </row>
    <row r="1810" spans="1:8">
      <c r="A1810" t="s">
        <v>270</v>
      </c>
      <c r="B1810" s="15">
        <v>45398</v>
      </c>
      <c r="C1810" s="15">
        <v>45292</v>
      </c>
      <c r="D1810" s="15">
        <v>45383</v>
      </c>
      <c r="E1810">
        <v>0</v>
      </c>
      <c r="F1810">
        <v>0</v>
      </c>
      <c r="G1810">
        <v>1</v>
      </c>
      <c r="H1810">
        <v>1</v>
      </c>
    </row>
    <row r="1811" spans="1:8">
      <c r="A1811" t="s">
        <v>5400</v>
      </c>
      <c r="B1811" s="15">
        <v>45398</v>
      </c>
      <c r="C1811" s="15">
        <v>45292</v>
      </c>
      <c r="D1811" s="15">
        <v>45383</v>
      </c>
      <c r="E1811">
        <v>1</v>
      </c>
      <c r="F1811">
        <v>0</v>
      </c>
      <c r="G1811">
        <v>0</v>
      </c>
      <c r="H1811">
        <v>1</v>
      </c>
    </row>
    <row r="1812" spans="1:8">
      <c r="A1812" t="s">
        <v>4025</v>
      </c>
      <c r="B1812" s="15">
        <v>45398</v>
      </c>
      <c r="C1812" s="15">
        <v>45292</v>
      </c>
      <c r="D1812" s="15">
        <v>45383</v>
      </c>
      <c r="E1812">
        <v>1</v>
      </c>
      <c r="F1812">
        <v>0</v>
      </c>
      <c r="G1812">
        <v>0</v>
      </c>
      <c r="H1812">
        <v>1</v>
      </c>
    </row>
    <row r="1813" spans="1:8">
      <c r="A1813" t="s">
        <v>3893</v>
      </c>
      <c r="B1813" s="15">
        <v>45398</v>
      </c>
      <c r="C1813" s="15">
        <v>45292</v>
      </c>
      <c r="D1813" s="15">
        <v>45383</v>
      </c>
      <c r="E1813">
        <v>0</v>
      </c>
      <c r="F1813">
        <v>0</v>
      </c>
      <c r="G1813">
        <v>1</v>
      </c>
      <c r="H1813">
        <v>1</v>
      </c>
    </row>
    <row r="1814" spans="1:8">
      <c r="A1814" t="s">
        <v>6107</v>
      </c>
      <c r="B1814" s="15">
        <v>45398</v>
      </c>
      <c r="C1814" s="15">
        <v>45292</v>
      </c>
      <c r="D1814" s="15">
        <v>45383</v>
      </c>
      <c r="E1814">
        <v>1</v>
      </c>
      <c r="F1814">
        <v>0</v>
      </c>
      <c r="G1814">
        <v>0</v>
      </c>
      <c r="H1814">
        <v>1</v>
      </c>
    </row>
    <row r="1815" spans="1:8">
      <c r="A1815" t="s">
        <v>5077</v>
      </c>
      <c r="B1815" s="15">
        <v>45398</v>
      </c>
      <c r="C1815" s="15">
        <v>45292</v>
      </c>
      <c r="D1815" s="15">
        <v>45383</v>
      </c>
      <c r="E1815">
        <v>0</v>
      </c>
      <c r="F1815">
        <v>0</v>
      </c>
      <c r="G1815">
        <v>1</v>
      </c>
      <c r="H1815">
        <v>1</v>
      </c>
    </row>
    <row r="1816" spans="1:8">
      <c r="A1816" t="s">
        <v>6759</v>
      </c>
      <c r="B1816" s="15">
        <v>45398</v>
      </c>
      <c r="C1816" s="15">
        <v>45292</v>
      </c>
      <c r="D1816" s="15">
        <v>45383</v>
      </c>
      <c r="E1816">
        <v>1</v>
      </c>
      <c r="F1816">
        <v>0</v>
      </c>
      <c r="G1816">
        <v>0</v>
      </c>
      <c r="H1816">
        <v>1</v>
      </c>
    </row>
    <row r="1817" spans="1:8">
      <c r="A1817" t="s">
        <v>5080</v>
      </c>
      <c r="B1817" s="15">
        <v>45398</v>
      </c>
      <c r="C1817" s="15">
        <v>45292</v>
      </c>
      <c r="D1817" s="15">
        <v>45383</v>
      </c>
      <c r="E1817">
        <v>1</v>
      </c>
      <c r="F1817">
        <v>0</v>
      </c>
      <c r="G1817">
        <v>0</v>
      </c>
      <c r="H1817">
        <v>1</v>
      </c>
    </row>
    <row r="1818" spans="1:8">
      <c r="A1818" t="s">
        <v>416</v>
      </c>
      <c r="B1818" s="15">
        <v>45398</v>
      </c>
      <c r="C1818" s="15">
        <v>45292</v>
      </c>
      <c r="D1818" s="15">
        <v>45383</v>
      </c>
      <c r="E1818">
        <v>0</v>
      </c>
      <c r="F1818">
        <v>0</v>
      </c>
      <c r="G1818">
        <v>1</v>
      </c>
      <c r="H1818">
        <v>1</v>
      </c>
    </row>
    <row r="1819" spans="1:8">
      <c r="A1819" t="s">
        <v>4627</v>
      </c>
      <c r="B1819" s="15">
        <v>45398</v>
      </c>
      <c r="C1819" s="15">
        <v>45292</v>
      </c>
      <c r="D1819" s="15">
        <v>45383</v>
      </c>
      <c r="E1819">
        <v>0</v>
      </c>
      <c r="F1819">
        <v>0</v>
      </c>
      <c r="G1819">
        <v>1</v>
      </c>
      <c r="H1819">
        <v>1</v>
      </c>
    </row>
    <row r="1820" spans="1:8">
      <c r="A1820" t="s">
        <v>5473</v>
      </c>
      <c r="B1820" s="15">
        <v>45398</v>
      </c>
      <c r="C1820" s="15">
        <v>45292</v>
      </c>
      <c r="D1820" s="15">
        <v>45383</v>
      </c>
      <c r="E1820">
        <v>1</v>
      </c>
      <c r="F1820">
        <v>0</v>
      </c>
      <c r="G1820">
        <v>0</v>
      </c>
      <c r="H1820">
        <v>1</v>
      </c>
    </row>
    <row r="1821" spans="1:8">
      <c r="A1821" t="s">
        <v>414</v>
      </c>
      <c r="B1821" s="15">
        <v>45398</v>
      </c>
      <c r="C1821" s="15">
        <v>45292</v>
      </c>
      <c r="D1821" s="15">
        <v>45383</v>
      </c>
      <c r="E1821">
        <v>1</v>
      </c>
      <c r="F1821">
        <v>0</v>
      </c>
      <c r="G1821">
        <v>0</v>
      </c>
      <c r="H1821">
        <v>1</v>
      </c>
    </row>
    <row r="1822" spans="1:8">
      <c r="A1822" t="s">
        <v>6760</v>
      </c>
      <c r="B1822" s="15">
        <v>45398</v>
      </c>
      <c r="C1822" s="15">
        <v>45292</v>
      </c>
      <c r="D1822" s="15">
        <v>45383</v>
      </c>
      <c r="E1822">
        <v>1</v>
      </c>
      <c r="F1822">
        <v>0</v>
      </c>
      <c r="G1822">
        <v>0</v>
      </c>
      <c r="H1822">
        <v>1</v>
      </c>
    </row>
    <row r="1823" spans="1:8">
      <c r="A1823" t="s">
        <v>5720</v>
      </c>
      <c r="B1823" s="15">
        <v>45398</v>
      </c>
      <c r="C1823" s="15">
        <v>45292</v>
      </c>
      <c r="D1823" s="15">
        <v>45383</v>
      </c>
      <c r="E1823">
        <v>0</v>
      </c>
      <c r="F1823">
        <v>0</v>
      </c>
      <c r="G1823">
        <v>1</v>
      </c>
      <c r="H1823">
        <v>1</v>
      </c>
    </row>
    <row r="1824" spans="1:8">
      <c r="A1824" t="s">
        <v>5401</v>
      </c>
      <c r="B1824" s="15">
        <v>45398</v>
      </c>
      <c r="C1824" s="15">
        <v>45292</v>
      </c>
      <c r="D1824" s="15">
        <v>45383</v>
      </c>
      <c r="E1824">
        <v>0</v>
      </c>
      <c r="F1824">
        <v>0</v>
      </c>
      <c r="G1824">
        <v>1</v>
      </c>
      <c r="H1824">
        <v>1</v>
      </c>
    </row>
    <row r="1825" spans="1:8">
      <c r="A1825" t="s">
        <v>187</v>
      </c>
      <c r="B1825" s="15">
        <v>45398</v>
      </c>
      <c r="C1825" s="15">
        <v>45292</v>
      </c>
      <c r="D1825" s="15">
        <v>45383</v>
      </c>
      <c r="E1825">
        <v>1</v>
      </c>
      <c r="F1825">
        <v>0</v>
      </c>
      <c r="G1825">
        <v>0</v>
      </c>
      <c r="H1825">
        <v>1</v>
      </c>
    </row>
    <row r="1826" spans="1:8">
      <c r="A1826" t="s">
        <v>4128</v>
      </c>
      <c r="B1826" s="15">
        <v>45398</v>
      </c>
      <c r="C1826" s="15">
        <v>45292</v>
      </c>
      <c r="D1826" s="15">
        <v>45383</v>
      </c>
      <c r="E1826">
        <v>0</v>
      </c>
      <c r="F1826">
        <v>0</v>
      </c>
      <c r="G1826">
        <v>1</v>
      </c>
      <c r="H1826">
        <v>1</v>
      </c>
    </row>
    <row r="1827" spans="1:8">
      <c r="A1827" t="s">
        <v>6761</v>
      </c>
      <c r="B1827" s="15">
        <v>45398</v>
      </c>
      <c r="C1827" s="15">
        <v>45292</v>
      </c>
      <c r="D1827" s="15">
        <v>45383</v>
      </c>
      <c r="E1827">
        <v>0</v>
      </c>
      <c r="F1827">
        <v>0</v>
      </c>
      <c r="G1827">
        <v>1</v>
      </c>
      <c r="H1827">
        <v>1</v>
      </c>
    </row>
    <row r="1828" spans="1:8">
      <c r="A1828" t="s">
        <v>6762</v>
      </c>
      <c r="B1828" s="15">
        <v>45398</v>
      </c>
      <c r="C1828" s="15">
        <v>45292</v>
      </c>
      <c r="D1828" s="15">
        <v>45383</v>
      </c>
      <c r="E1828">
        <v>0</v>
      </c>
      <c r="F1828">
        <v>0</v>
      </c>
      <c r="G1828">
        <v>1</v>
      </c>
      <c r="H1828">
        <v>1</v>
      </c>
    </row>
    <row r="1829" spans="1:8">
      <c r="A1829" t="s">
        <v>4153</v>
      </c>
      <c r="B1829" s="15">
        <v>45398</v>
      </c>
      <c r="C1829" s="15">
        <v>45292</v>
      </c>
      <c r="D1829" s="15">
        <v>45383</v>
      </c>
      <c r="E1829">
        <v>1</v>
      </c>
      <c r="F1829">
        <v>0</v>
      </c>
      <c r="G1829">
        <v>0</v>
      </c>
      <c r="H1829">
        <v>1</v>
      </c>
    </row>
    <row r="1830" spans="1:8">
      <c r="A1830" t="s">
        <v>415</v>
      </c>
      <c r="B1830" s="15">
        <v>45398</v>
      </c>
      <c r="C1830" s="15">
        <v>45292</v>
      </c>
      <c r="D1830" s="15">
        <v>45383</v>
      </c>
      <c r="E1830">
        <v>1</v>
      </c>
      <c r="F1830">
        <v>0</v>
      </c>
      <c r="G1830">
        <v>0</v>
      </c>
      <c r="H1830">
        <v>1</v>
      </c>
    </row>
    <row r="1831" spans="1:8">
      <c r="A1831" t="s">
        <v>6763</v>
      </c>
      <c r="B1831" s="15">
        <v>45398</v>
      </c>
      <c r="C1831" s="15">
        <v>45292</v>
      </c>
      <c r="D1831" s="15">
        <v>45383</v>
      </c>
      <c r="E1831">
        <v>0</v>
      </c>
      <c r="F1831">
        <v>0</v>
      </c>
      <c r="G1831">
        <v>1</v>
      </c>
      <c r="H1831">
        <v>1</v>
      </c>
    </row>
    <row r="1832" spans="1:8">
      <c r="A1832" t="s">
        <v>159</v>
      </c>
      <c r="B1832" s="15">
        <v>45398</v>
      </c>
      <c r="C1832" s="15">
        <v>45292</v>
      </c>
      <c r="D1832" s="15">
        <v>45383</v>
      </c>
      <c r="E1832">
        <v>0</v>
      </c>
      <c r="F1832">
        <v>1</v>
      </c>
      <c r="G1832">
        <v>0</v>
      </c>
      <c r="H1832">
        <v>1</v>
      </c>
    </row>
    <row r="1833" spans="1:8">
      <c r="A1833" t="s">
        <v>6764</v>
      </c>
      <c r="B1833" s="15">
        <v>45398</v>
      </c>
      <c r="C1833" s="15">
        <v>45292</v>
      </c>
      <c r="D1833" s="15">
        <v>45383</v>
      </c>
      <c r="E1833">
        <v>1</v>
      </c>
      <c r="F1833">
        <v>0</v>
      </c>
      <c r="G1833">
        <v>0</v>
      </c>
      <c r="H1833">
        <v>1</v>
      </c>
    </row>
    <row r="1834" spans="1:8">
      <c r="A1834" t="s">
        <v>417</v>
      </c>
      <c r="B1834" s="15">
        <v>45398</v>
      </c>
      <c r="C1834" s="15">
        <v>45292</v>
      </c>
      <c r="D1834" s="15">
        <v>45383</v>
      </c>
      <c r="E1834">
        <v>1</v>
      </c>
      <c r="F1834">
        <v>0</v>
      </c>
      <c r="G1834">
        <v>0</v>
      </c>
      <c r="H1834">
        <v>1</v>
      </c>
    </row>
    <row r="1835" spans="1:8">
      <c r="A1835" t="s">
        <v>6569</v>
      </c>
      <c r="B1835" s="15">
        <v>45398</v>
      </c>
      <c r="C1835" s="15">
        <v>45292</v>
      </c>
      <c r="D1835" s="15">
        <v>45383</v>
      </c>
      <c r="E1835">
        <v>0</v>
      </c>
      <c r="F1835">
        <v>0</v>
      </c>
      <c r="G1835">
        <v>1</v>
      </c>
      <c r="H1835">
        <v>1</v>
      </c>
    </row>
    <row r="1836" spans="1:8">
      <c r="A1836" t="s">
        <v>3726</v>
      </c>
      <c r="B1836" s="15">
        <v>45398</v>
      </c>
      <c r="C1836" s="15">
        <v>45292</v>
      </c>
      <c r="D1836" s="15">
        <v>45383</v>
      </c>
      <c r="E1836">
        <v>1</v>
      </c>
      <c r="F1836">
        <v>0</v>
      </c>
      <c r="G1836">
        <v>0</v>
      </c>
      <c r="H1836">
        <v>1</v>
      </c>
    </row>
    <row r="1837" spans="1:8">
      <c r="A1837" t="s">
        <v>4914</v>
      </c>
      <c r="B1837" s="15">
        <v>45398</v>
      </c>
      <c r="C1837" s="15">
        <v>45292</v>
      </c>
      <c r="D1837" s="15">
        <v>45383</v>
      </c>
      <c r="E1837">
        <v>0</v>
      </c>
      <c r="F1837">
        <v>0</v>
      </c>
      <c r="G1837">
        <v>1</v>
      </c>
      <c r="H1837">
        <v>1</v>
      </c>
    </row>
    <row r="1838" spans="1:8">
      <c r="A1838" t="s">
        <v>316</v>
      </c>
      <c r="B1838" s="15">
        <v>45398</v>
      </c>
      <c r="C1838" s="15">
        <v>45292</v>
      </c>
      <c r="D1838" s="15">
        <v>45383</v>
      </c>
      <c r="E1838">
        <v>0</v>
      </c>
      <c r="F1838">
        <v>0</v>
      </c>
      <c r="G1838">
        <v>1</v>
      </c>
      <c r="H1838">
        <v>1</v>
      </c>
    </row>
    <row r="1839" spans="1:8">
      <c r="A1839" t="s">
        <v>412</v>
      </c>
      <c r="B1839" s="15">
        <v>45398</v>
      </c>
      <c r="C1839" s="15">
        <v>45292</v>
      </c>
      <c r="D1839" s="15">
        <v>45383</v>
      </c>
      <c r="E1839">
        <v>1</v>
      </c>
      <c r="F1839">
        <v>0</v>
      </c>
      <c r="G1839">
        <v>0</v>
      </c>
      <c r="H1839">
        <v>1</v>
      </c>
    </row>
    <row r="1840" spans="1:8">
      <c r="A1840" t="s">
        <v>6765</v>
      </c>
      <c r="B1840" s="15">
        <v>45398</v>
      </c>
      <c r="C1840" s="15">
        <v>45292</v>
      </c>
      <c r="D1840" s="15">
        <v>45383</v>
      </c>
      <c r="E1840">
        <v>1</v>
      </c>
      <c r="F1840">
        <v>0</v>
      </c>
      <c r="G1840">
        <v>0</v>
      </c>
      <c r="H1840">
        <v>1</v>
      </c>
    </row>
    <row r="1841" spans="1:8">
      <c r="A1841" t="s">
        <v>240</v>
      </c>
      <c r="B1841" s="15">
        <v>45398</v>
      </c>
      <c r="C1841" s="15">
        <v>45292</v>
      </c>
      <c r="D1841" s="15">
        <v>45383</v>
      </c>
      <c r="E1841">
        <v>1</v>
      </c>
      <c r="F1841">
        <v>0</v>
      </c>
      <c r="G1841">
        <v>0</v>
      </c>
      <c r="H1841">
        <v>1</v>
      </c>
    </row>
    <row r="1842" spans="1:8">
      <c r="A1842" t="s">
        <v>6766</v>
      </c>
      <c r="B1842" s="15">
        <v>45398</v>
      </c>
      <c r="C1842" s="15">
        <v>45292</v>
      </c>
      <c r="D1842" s="15">
        <v>45383</v>
      </c>
      <c r="E1842">
        <v>1</v>
      </c>
      <c r="F1842">
        <v>0</v>
      </c>
      <c r="G1842">
        <v>0</v>
      </c>
      <c r="H1842">
        <v>1</v>
      </c>
    </row>
    <row r="1843" spans="1:8">
      <c r="A1843" t="s">
        <v>5486</v>
      </c>
      <c r="B1843" s="15">
        <v>45398</v>
      </c>
      <c r="C1843" s="15">
        <v>45292</v>
      </c>
      <c r="D1843" s="15">
        <v>45383</v>
      </c>
      <c r="E1843">
        <v>1</v>
      </c>
      <c r="F1843">
        <v>0</v>
      </c>
      <c r="G1843">
        <v>0</v>
      </c>
      <c r="H1843">
        <v>1</v>
      </c>
    </row>
    <row r="1844" spans="1:8">
      <c r="A1844" t="s">
        <v>6767</v>
      </c>
      <c r="B1844" s="15">
        <v>45398</v>
      </c>
      <c r="C1844" s="15">
        <v>45292</v>
      </c>
      <c r="D1844" s="15">
        <v>45383</v>
      </c>
      <c r="E1844">
        <v>1</v>
      </c>
      <c r="F1844">
        <v>0</v>
      </c>
      <c r="G1844">
        <v>0</v>
      </c>
      <c r="H1844">
        <v>1</v>
      </c>
    </row>
    <row r="1845" spans="1:8">
      <c r="A1845" t="s">
        <v>6768</v>
      </c>
      <c r="B1845" s="15">
        <v>45398</v>
      </c>
      <c r="C1845" s="15">
        <v>45292</v>
      </c>
      <c r="D1845" s="15">
        <v>45383</v>
      </c>
      <c r="E1845">
        <v>1</v>
      </c>
      <c r="F1845">
        <v>0</v>
      </c>
      <c r="G1845">
        <v>0</v>
      </c>
      <c r="H1845">
        <v>1</v>
      </c>
    </row>
    <row r="1846" spans="1:8">
      <c r="A1846" t="s">
        <v>4330</v>
      </c>
      <c r="B1846" s="15">
        <v>45398</v>
      </c>
      <c r="C1846" s="15">
        <v>45292</v>
      </c>
      <c r="D1846" s="15">
        <v>45383</v>
      </c>
      <c r="E1846">
        <v>0</v>
      </c>
      <c r="F1846">
        <v>0</v>
      </c>
      <c r="G1846">
        <v>1</v>
      </c>
      <c r="H1846">
        <v>1</v>
      </c>
    </row>
    <row r="1847" spans="1:8">
      <c r="A1847" t="s">
        <v>4603</v>
      </c>
      <c r="B1847" s="15">
        <v>45398</v>
      </c>
      <c r="C1847" s="15">
        <v>45292</v>
      </c>
      <c r="D1847" s="15">
        <v>45383</v>
      </c>
      <c r="E1847">
        <v>1</v>
      </c>
      <c r="F1847">
        <v>0</v>
      </c>
      <c r="G1847">
        <v>0</v>
      </c>
      <c r="H1847">
        <v>1</v>
      </c>
    </row>
    <row r="1848" spans="1:8">
      <c r="A1848" t="s">
        <v>211</v>
      </c>
      <c r="B1848" s="15">
        <v>45398</v>
      </c>
      <c r="C1848" s="15">
        <v>45292</v>
      </c>
      <c r="D1848" s="15">
        <v>45383</v>
      </c>
      <c r="E1848">
        <v>1</v>
      </c>
      <c r="F1848">
        <v>0</v>
      </c>
      <c r="G1848">
        <v>0</v>
      </c>
      <c r="H1848">
        <v>1</v>
      </c>
    </row>
    <row r="1849" spans="1:8">
      <c r="A1849" t="s">
        <v>5176</v>
      </c>
      <c r="B1849" s="15">
        <v>45398</v>
      </c>
      <c r="C1849" s="15">
        <v>45292</v>
      </c>
      <c r="D1849" s="15">
        <v>45383</v>
      </c>
      <c r="E1849">
        <v>1</v>
      </c>
      <c r="F1849">
        <v>0</v>
      </c>
      <c r="G1849">
        <v>0</v>
      </c>
      <c r="H1849">
        <v>1</v>
      </c>
    </row>
    <row r="1850" spans="1:8">
      <c r="A1850" t="s">
        <v>6724</v>
      </c>
      <c r="B1850" s="15">
        <v>45398</v>
      </c>
      <c r="C1850" s="15">
        <v>45292</v>
      </c>
      <c r="D1850" s="15">
        <v>45383</v>
      </c>
      <c r="E1850">
        <v>1</v>
      </c>
      <c r="F1850">
        <v>0</v>
      </c>
      <c r="G1850">
        <v>0</v>
      </c>
      <c r="H1850">
        <v>1</v>
      </c>
    </row>
    <row r="1851" spans="1:8">
      <c r="A1851" t="s">
        <v>199</v>
      </c>
      <c r="B1851" s="15">
        <v>45398</v>
      </c>
      <c r="C1851" s="15">
        <v>45292</v>
      </c>
      <c r="D1851" s="15">
        <v>45383</v>
      </c>
      <c r="E1851">
        <v>0</v>
      </c>
      <c r="F1851">
        <v>0</v>
      </c>
      <c r="G1851">
        <v>1</v>
      </c>
      <c r="H1851">
        <v>1</v>
      </c>
    </row>
    <row r="1852" spans="1:8">
      <c r="A1852" t="s">
        <v>6769</v>
      </c>
      <c r="B1852" s="15">
        <v>45398</v>
      </c>
      <c r="C1852" s="15">
        <v>45292</v>
      </c>
      <c r="D1852" s="15">
        <v>45383</v>
      </c>
      <c r="E1852">
        <v>0</v>
      </c>
      <c r="F1852">
        <v>0</v>
      </c>
      <c r="G1852">
        <v>1</v>
      </c>
      <c r="H1852">
        <v>1</v>
      </c>
    </row>
    <row r="1853" spans="1:8">
      <c r="A1853" t="s">
        <v>6164</v>
      </c>
      <c r="B1853" s="15">
        <v>45398</v>
      </c>
      <c r="C1853" s="15">
        <v>45292</v>
      </c>
      <c r="D1853" s="15">
        <v>45383</v>
      </c>
      <c r="E1853">
        <v>0</v>
      </c>
      <c r="F1853">
        <v>0</v>
      </c>
      <c r="G1853">
        <v>1</v>
      </c>
      <c r="H1853">
        <v>1</v>
      </c>
    </row>
    <row r="1854" spans="1:8">
      <c r="A1854" t="s">
        <v>428</v>
      </c>
      <c r="B1854" s="15">
        <v>45399</v>
      </c>
      <c r="C1854" s="15">
        <v>45292</v>
      </c>
      <c r="D1854" s="15">
        <v>45383</v>
      </c>
      <c r="E1854">
        <v>0</v>
      </c>
      <c r="F1854">
        <v>0</v>
      </c>
      <c r="G1854">
        <v>1</v>
      </c>
      <c r="H1854">
        <v>1</v>
      </c>
    </row>
    <row r="1855" spans="1:8">
      <c r="A1855" t="s">
        <v>6770</v>
      </c>
      <c r="B1855" s="15">
        <v>45399</v>
      </c>
      <c r="C1855" s="15">
        <v>45292</v>
      </c>
      <c r="D1855" s="15">
        <v>45383</v>
      </c>
      <c r="E1855">
        <v>1</v>
      </c>
      <c r="F1855">
        <v>0</v>
      </c>
      <c r="G1855">
        <v>0</v>
      </c>
      <c r="H1855">
        <v>1</v>
      </c>
    </row>
    <row r="1856" spans="1:8">
      <c r="A1856" t="s">
        <v>6196</v>
      </c>
      <c r="B1856" s="15">
        <v>45399</v>
      </c>
      <c r="C1856" s="15">
        <v>45292</v>
      </c>
      <c r="D1856" s="15">
        <v>45383</v>
      </c>
      <c r="E1856">
        <v>1</v>
      </c>
      <c r="F1856">
        <v>0</v>
      </c>
      <c r="G1856">
        <v>0</v>
      </c>
      <c r="H1856">
        <v>1</v>
      </c>
    </row>
    <row r="1857" spans="1:8">
      <c r="A1857" t="s">
        <v>269</v>
      </c>
      <c r="B1857" s="15">
        <v>45399</v>
      </c>
      <c r="C1857" s="15">
        <v>45292</v>
      </c>
      <c r="D1857" s="15">
        <v>45383</v>
      </c>
      <c r="E1857">
        <v>1</v>
      </c>
      <c r="F1857">
        <v>0</v>
      </c>
      <c r="G1857">
        <v>0</v>
      </c>
      <c r="H1857">
        <v>1</v>
      </c>
    </row>
    <row r="1858" spans="1:8">
      <c r="A1858" t="s">
        <v>5655</v>
      </c>
      <c r="B1858" s="15">
        <v>45399</v>
      </c>
      <c r="C1858" s="15">
        <v>45292</v>
      </c>
      <c r="D1858" s="15">
        <v>45383</v>
      </c>
      <c r="E1858">
        <v>0</v>
      </c>
      <c r="F1858">
        <v>0</v>
      </c>
      <c r="G1858">
        <v>1</v>
      </c>
      <c r="H1858">
        <v>1</v>
      </c>
    </row>
    <row r="1859" spans="1:8">
      <c r="A1859" t="s">
        <v>6771</v>
      </c>
      <c r="B1859" s="15">
        <v>45399</v>
      </c>
      <c r="C1859" s="15">
        <v>45292</v>
      </c>
      <c r="D1859" s="15">
        <v>45383</v>
      </c>
      <c r="E1859">
        <v>0</v>
      </c>
      <c r="F1859">
        <v>0</v>
      </c>
      <c r="G1859">
        <v>1</v>
      </c>
      <c r="H1859">
        <v>1</v>
      </c>
    </row>
    <row r="1860" spans="1:8">
      <c r="A1860" t="s">
        <v>5857</v>
      </c>
      <c r="B1860" s="15">
        <v>45399</v>
      </c>
      <c r="C1860" s="15">
        <v>45292</v>
      </c>
      <c r="D1860" s="15">
        <v>45383</v>
      </c>
      <c r="E1860">
        <v>0</v>
      </c>
      <c r="F1860">
        <v>0</v>
      </c>
      <c r="G1860">
        <v>1</v>
      </c>
      <c r="H1860">
        <v>1</v>
      </c>
    </row>
    <row r="1861" spans="1:8">
      <c r="A1861" t="s">
        <v>6327</v>
      </c>
      <c r="B1861" s="15">
        <v>45399</v>
      </c>
      <c r="C1861" s="15">
        <v>45292</v>
      </c>
      <c r="D1861" s="15">
        <v>45383</v>
      </c>
      <c r="E1861">
        <v>1</v>
      </c>
      <c r="F1861">
        <v>0</v>
      </c>
      <c r="G1861">
        <v>0</v>
      </c>
      <c r="H1861">
        <v>1</v>
      </c>
    </row>
    <row r="1862" spans="1:8">
      <c r="A1862" t="s">
        <v>4353</v>
      </c>
      <c r="B1862" s="15">
        <v>45399</v>
      </c>
      <c r="C1862" s="15">
        <v>45292</v>
      </c>
      <c r="D1862" s="15">
        <v>45383</v>
      </c>
      <c r="E1862">
        <v>0</v>
      </c>
      <c r="F1862">
        <v>0</v>
      </c>
      <c r="G1862">
        <v>1</v>
      </c>
      <c r="H1862">
        <v>1</v>
      </c>
    </row>
    <row r="1863" spans="1:8">
      <c r="A1863" t="s">
        <v>5597</v>
      </c>
      <c r="B1863" s="15">
        <v>45399</v>
      </c>
      <c r="C1863" s="15">
        <v>45292</v>
      </c>
      <c r="D1863" s="15">
        <v>45383</v>
      </c>
      <c r="E1863">
        <v>0</v>
      </c>
      <c r="F1863">
        <v>0</v>
      </c>
      <c r="G1863">
        <v>1</v>
      </c>
      <c r="H1863">
        <v>1</v>
      </c>
    </row>
    <row r="1864" spans="1:8">
      <c r="A1864" t="s">
        <v>5873</v>
      </c>
      <c r="B1864" s="15">
        <v>45399</v>
      </c>
      <c r="C1864" s="15">
        <v>45292</v>
      </c>
      <c r="D1864" s="15">
        <v>45383</v>
      </c>
      <c r="E1864">
        <v>0</v>
      </c>
      <c r="F1864">
        <v>1</v>
      </c>
      <c r="G1864">
        <v>0</v>
      </c>
      <c r="H1864">
        <v>1</v>
      </c>
    </row>
    <row r="1865" spans="1:8">
      <c r="A1865" t="s">
        <v>4403</v>
      </c>
      <c r="B1865" s="15">
        <v>45399</v>
      </c>
      <c r="C1865" s="15">
        <v>45292</v>
      </c>
      <c r="D1865" s="15">
        <v>45383</v>
      </c>
      <c r="E1865">
        <v>0</v>
      </c>
      <c r="F1865">
        <v>1</v>
      </c>
      <c r="G1865">
        <v>0</v>
      </c>
      <c r="H1865">
        <v>1</v>
      </c>
    </row>
    <row r="1866" spans="1:8">
      <c r="A1866" t="s">
        <v>5119</v>
      </c>
      <c r="B1866" s="15">
        <v>45399</v>
      </c>
      <c r="C1866" s="15">
        <v>45292</v>
      </c>
      <c r="D1866" s="15">
        <v>45383</v>
      </c>
      <c r="E1866">
        <v>0</v>
      </c>
      <c r="F1866">
        <v>0</v>
      </c>
      <c r="G1866">
        <v>1</v>
      </c>
      <c r="H1866">
        <v>1</v>
      </c>
    </row>
    <row r="1867" spans="1:8">
      <c r="A1867" t="s">
        <v>4866</v>
      </c>
      <c r="B1867" s="15">
        <v>45399</v>
      </c>
      <c r="C1867" s="15">
        <v>45292</v>
      </c>
      <c r="D1867" s="15">
        <v>45383</v>
      </c>
      <c r="E1867">
        <v>0</v>
      </c>
      <c r="F1867">
        <v>0</v>
      </c>
      <c r="G1867">
        <v>1</v>
      </c>
      <c r="H1867">
        <v>1</v>
      </c>
    </row>
    <row r="1868" spans="1:8">
      <c r="A1868" t="s">
        <v>5911</v>
      </c>
      <c r="B1868" s="15">
        <v>45399</v>
      </c>
      <c r="C1868" s="15">
        <v>45292</v>
      </c>
      <c r="D1868" s="15">
        <v>45383</v>
      </c>
      <c r="E1868">
        <v>0</v>
      </c>
      <c r="F1868">
        <v>0</v>
      </c>
      <c r="G1868">
        <v>1</v>
      </c>
      <c r="H1868">
        <v>1</v>
      </c>
    </row>
    <row r="1869" spans="1:8">
      <c r="A1869" t="s">
        <v>24</v>
      </c>
      <c r="B1869" s="15">
        <v>45399</v>
      </c>
      <c r="C1869" s="15">
        <v>45292</v>
      </c>
      <c r="D1869" s="15">
        <v>45383</v>
      </c>
      <c r="E1869">
        <v>0</v>
      </c>
      <c r="F1869">
        <v>0</v>
      </c>
      <c r="G1869">
        <v>1</v>
      </c>
      <c r="H1869">
        <v>1</v>
      </c>
    </row>
    <row r="1870" spans="1:8">
      <c r="A1870" t="s">
        <v>5411</v>
      </c>
      <c r="B1870" s="15">
        <v>45399</v>
      </c>
      <c r="C1870" s="15">
        <v>45292</v>
      </c>
      <c r="D1870" s="15">
        <v>45383</v>
      </c>
      <c r="E1870">
        <v>0</v>
      </c>
      <c r="F1870">
        <v>0</v>
      </c>
      <c r="G1870">
        <v>1</v>
      </c>
      <c r="H1870">
        <v>1</v>
      </c>
    </row>
    <row r="1871" spans="1:8">
      <c r="A1871" t="s">
        <v>4347</v>
      </c>
      <c r="B1871" s="15">
        <v>45399</v>
      </c>
      <c r="C1871" s="15">
        <v>45292</v>
      </c>
      <c r="D1871" s="15">
        <v>45383</v>
      </c>
      <c r="E1871">
        <v>0</v>
      </c>
      <c r="F1871">
        <v>0</v>
      </c>
      <c r="G1871">
        <v>1</v>
      </c>
      <c r="H1871">
        <v>1</v>
      </c>
    </row>
    <row r="1872" spans="1:8">
      <c r="A1872" t="s">
        <v>6772</v>
      </c>
      <c r="B1872" s="15">
        <v>45399</v>
      </c>
      <c r="C1872" s="15">
        <v>45292</v>
      </c>
      <c r="D1872" s="15">
        <v>45383</v>
      </c>
      <c r="E1872">
        <v>1</v>
      </c>
      <c r="F1872">
        <v>0</v>
      </c>
      <c r="G1872">
        <v>0</v>
      </c>
      <c r="H1872">
        <v>1</v>
      </c>
    </row>
    <row r="1873" spans="1:8">
      <c r="A1873" t="s">
        <v>4885</v>
      </c>
      <c r="B1873" s="15">
        <v>45399</v>
      </c>
      <c r="C1873" s="15">
        <v>45292</v>
      </c>
      <c r="D1873" s="15">
        <v>45383</v>
      </c>
      <c r="E1873">
        <v>0</v>
      </c>
      <c r="F1873">
        <v>1</v>
      </c>
      <c r="G1873">
        <v>0</v>
      </c>
      <c r="H1873">
        <v>1</v>
      </c>
    </row>
    <row r="1874" spans="1:8">
      <c r="A1874" t="s">
        <v>168</v>
      </c>
      <c r="B1874" s="15">
        <v>45399</v>
      </c>
      <c r="C1874" s="15">
        <v>45292</v>
      </c>
      <c r="D1874" s="15">
        <v>45383</v>
      </c>
      <c r="E1874">
        <v>2</v>
      </c>
      <c r="F1874">
        <v>0</v>
      </c>
      <c r="G1874">
        <v>2</v>
      </c>
      <c r="H1874">
        <v>4</v>
      </c>
    </row>
    <row r="1875" spans="1:8">
      <c r="A1875" t="s">
        <v>5392</v>
      </c>
      <c r="B1875" s="15">
        <v>45399</v>
      </c>
      <c r="C1875" s="15">
        <v>45292</v>
      </c>
      <c r="D1875" s="15">
        <v>45383</v>
      </c>
      <c r="E1875">
        <v>0</v>
      </c>
      <c r="F1875">
        <v>1</v>
      </c>
      <c r="G1875">
        <v>0</v>
      </c>
      <c r="H1875">
        <v>1</v>
      </c>
    </row>
    <row r="1876" spans="1:8">
      <c r="A1876" t="s">
        <v>422</v>
      </c>
      <c r="B1876" s="15">
        <v>45399</v>
      </c>
      <c r="C1876" s="15">
        <v>45292</v>
      </c>
      <c r="D1876" s="15">
        <v>45383</v>
      </c>
      <c r="E1876">
        <v>0</v>
      </c>
      <c r="F1876">
        <v>0</v>
      </c>
      <c r="G1876">
        <v>1</v>
      </c>
      <c r="H1876">
        <v>1</v>
      </c>
    </row>
    <row r="1877" spans="1:8">
      <c r="A1877" t="s">
        <v>6381</v>
      </c>
      <c r="B1877" s="15">
        <v>45399</v>
      </c>
      <c r="C1877" s="15">
        <v>45292</v>
      </c>
      <c r="D1877" s="15">
        <v>45383</v>
      </c>
      <c r="E1877">
        <v>0</v>
      </c>
      <c r="F1877">
        <v>1</v>
      </c>
      <c r="G1877">
        <v>0</v>
      </c>
      <c r="H1877">
        <v>1</v>
      </c>
    </row>
    <row r="1878" spans="1:8">
      <c r="A1878" t="s">
        <v>419</v>
      </c>
      <c r="B1878" s="15">
        <v>45399</v>
      </c>
      <c r="C1878" s="15">
        <v>45292</v>
      </c>
      <c r="D1878" s="15">
        <v>45383</v>
      </c>
      <c r="E1878">
        <v>0</v>
      </c>
      <c r="F1878">
        <v>0</v>
      </c>
      <c r="G1878">
        <v>1</v>
      </c>
      <c r="H1878">
        <v>1</v>
      </c>
    </row>
    <row r="1879" spans="1:8">
      <c r="A1879" t="s">
        <v>4844</v>
      </c>
      <c r="B1879" s="15">
        <v>45399</v>
      </c>
      <c r="C1879" s="15">
        <v>45292</v>
      </c>
      <c r="D1879" s="15">
        <v>45383</v>
      </c>
      <c r="E1879">
        <v>0</v>
      </c>
      <c r="F1879">
        <v>1</v>
      </c>
      <c r="G1879">
        <v>0</v>
      </c>
      <c r="H1879">
        <v>1</v>
      </c>
    </row>
    <row r="1880" spans="1:8">
      <c r="A1880" t="s">
        <v>5778</v>
      </c>
      <c r="B1880" s="15">
        <v>45399</v>
      </c>
      <c r="C1880" s="15">
        <v>45292</v>
      </c>
      <c r="D1880" s="15">
        <v>45383</v>
      </c>
      <c r="E1880">
        <v>1</v>
      </c>
      <c r="F1880">
        <v>0</v>
      </c>
      <c r="G1880">
        <v>0</v>
      </c>
      <c r="H1880">
        <v>1</v>
      </c>
    </row>
    <row r="1881" spans="1:8">
      <c r="A1881" t="s">
        <v>4421</v>
      </c>
      <c r="B1881" s="15">
        <v>45399</v>
      </c>
      <c r="C1881" s="15">
        <v>45292</v>
      </c>
      <c r="D1881" s="15">
        <v>45383</v>
      </c>
      <c r="E1881">
        <v>0</v>
      </c>
      <c r="F1881">
        <v>0</v>
      </c>
      <c r="G1881">
        <v>1</v>
      </c>
      <c r="H1881">
        <v>1</v>
      </c>
    </row>
    <row r="1882" spans="1:8">
      <c r="A1882" t="s">
        <v>3726</v>
      </c>
      <c r="B1882" s="15">
        <v>45399</v>
      </c>
      <c r="C1882" s="15">
        <v>45292</v>
      </c>
      <c r="D1882" s="15">
        <v>45383</v>
      </c>
      <c r="E1882">
        <v>2</v>
      </c>
      <c r="F1882">
        <v>0</v>
      </c>
      <c r="G1882">
        <v>0</v>
      </c>
      <c r="H1882">
        <v>2</v>
      </c>
    </row>
    <row r="1883" spans="1:8">
      <c r="A1883" t="s">
        <v>3992</v>
      </c>
      <c r="B1883" s="15">
        <v>45399</v>
      </c>
      <c r="C1883" s="15">
        <v>45292</v>
      </c>
      <c r="D1883" s="15">
        <v>45383</v>
      </c>
      <c r="E1883">
        <v>1</v>
      </c>
      <c r="F1883">
        <v>0</v>
      </c>
      <c r="G1883">
        <v>0</v>
      </c>
      <c r="H1883">
        <v>1</v>
      </c>
    </row>
    <row r="1884" spans="1:8">
      <c r="A1884" t="s">
        <v>5792</v>
      </c>
      <c r="B1884" s="15">
        <v>45399</v>
      </c>
      <c r="C1884" s="15">
        <v>45292</v>
      </c>
      <c r="D1884" s="15">
        <v>45383</v>
      </c>
      <c r="E1884">
        <v>0</v>
      </c>
      <c r="F1884">
        <v>0</v>
      </c>
      <c r="G1884">
        <v>1</v>
      </c>
      <c r="H1884">
        <v>1</v>
      </c>
    </row>
    <row r="1885" spans="1:8">
      <c r="A1885" t="s">
        <v>6126</v>
      </c>
      <c r="B1885" s="15">
        <v>45399</v>
      </c>
      <c r="C1885" s="15">
        <v>45292</v>
      </c>
      <c r="D1885" s="15">
        <v>45383</v>
      </c>
      <c r="E1885">
        <v>1</v>
      </c>
      <c r="F1885">
        <v>0</v>
      </c>
      <c r="G1885">
        <v>0</v>
      </c>
      <c r="H1885">
        <v>1</v>
      </c>
    </row>
    <row r="1886" spans="1:8">
      <c r="A1886" t="s">
        <v>211</v>
      </c>
      <c r="B1886" s="15">
        <v>45399</v>
      </c>
      <c r="C1886" s="15">
        <v>45292</v>
      </c>
      <c r="D1886" s="15">
        <v>45383</v>
      </c>
      <c r="E1886">
        <v>1</v>
      </c>
      <c r="F1886">
        <v>0</v>
      </c>
      <c r="G1886">
        <v>0</v>
      </c>
      <c r="H1886">
        <v>1</v>
      </c>
    </row>
    <row r="1887" spans="1:8">
      <c r="A1887" t="s">
        <v>4286</v>
      </c>
      <c r="B1887" s="15">
        <v>45399</v>
      </c>
      <c r="C1887" s="15">
        <v>45292</v>
      </c>
      <c r="D1887" s="15">
        <v>45383</v>
      </c>
      <c r="E1887">
        <v>0</v>
      </c>
      <c r="F1887">
        <v>0</v>
      </c>
      <c r="G1887">
        <v>1</v>
      </c>
      <c r="H1887">
        <v>1</v>
      </c>
    </row>
    <row r="1888" spans="1:8">
      <c r="A1888" t="s">
        <v>4731</v>
      </c>
      <c r="B1888" s="15">
        <v>45399</v>
      </c>
      <c r="C1888" s="15">
        <v>45292</v>
      </c>
      <c r="D1888" s="15">
        <v>45383</v>
      </c>
      <c r="E1888">
        <v>0</v>
      </c>
      <c r="F1888">
        <v>0</v>
      </c>
      <c r="G1888">
        <v>1</v>
      </c>
      <c r="H1888">
        <v>1</v>
      </c>
    </row>
    <row r="1889" spans="1:8">
      <c r="A1889" t="s">
        <v>184</v>
      </c>
      <c r="B1889" s="15">
        <v>45399</v>
      </c>
      <c r="C1889" s="15">
        <v>45292</v>
      </c>
      <c r="D1889" s="15">
        <v>45383</v>
      </c>
      <c r="E1889">
        <v>0</v>
      </c>
      <c r="F1889">
        <v>1</v>
      </c>
      <c r="G1889">
        <v>0</v>
      </c>
      <c r="H1889">
        <v>1</v>
      </c>
    </row>
    <row r="1890" spans="1:8">
      <c r="A1890" t="s">
        <v>5916</v>
      </c>
      <c r="B1890" s="15">
        <v>45399</v>
      </c>
      <c r="C1890" s="15">
        <v>45292</v>
      </c>
      <c r="D1890" s="15">
        <v>45383</v>
      </c>
      <c r="E1890">
        <v>0</v>
      </c>
      <c r="F1890">
        <v>0</v>
      </c>
      <c r="G1890">
        <v>1</v>
      </c>
      <c r="H1890">
        <v>1</v>
      </c>
    </row>
    <row r="1891" spans="1:8">
      <c r="A1891" t="s">
        <v>6096</v>
      </c>
      <c r="B1891" s="15">
        <v>45399</v>
      </c>
      <c r="C1891" s="15">
        <v>45292</v>
      </c>
      <c r="D1891" s="15">
        <v>45383</v>
      </c>
      <c r="E1891">
        <v>1</v>
      </c>
      <c r="F1891">
        <v>0</v>
      </c>
      <c r="G1891">
        <v>0</v>
      </c>
      <c r="H1891">
        <v>1</v>
      </c>
    </row>
    <row r="1892" spans="1:8">
      <c r="A1892" t="s">
        <v>4194</v>
      </c>
      <c r="B1892" s="15">
        <v>45399</v>
      </c>
      <c r="C1892" s="15">
        <v>45292</v>
      </c>
      <c r="D1892" s="15">
        <v>45383</v>
      </c>
      <c r="E1892">
        <v>3</v>
      </c>
      <c r="F1892">
        <v>0</v>
      </c>
      <c r="G1892">
        <v>1</v>
      </c>
      <c r="H1892">
        <v>4</v>
      </c>
    </row>
    <row r="1893" spans="1:8">
      <c r="A1893" t="s">
        <v>5044</v>
      </c>
      <c r="B1893" s="15">
        <v>45399</v>
      </c>
      <c r="C1893" s="15">
        <v>45292</v>
      </c>
      <c r="D1893" s="15">
        <v>45383</v>
      </c>
      <c r="E1893">
        <v>0</v>
      </c>
      <c r="F1893">
        <v>0</v>
      </c>
      <c r="G1893">
        <v>2</v>
      </c>
      <c r="H1893">
        <v>2</v>
      </c>
    </row>
    <row r="1894" spans="1:8">
      <c r="A1894" t="s">
        <v>5323</v>
      </c>
      <c r="B1894" s="15">
        <v>45399</v>
      </c>
      <c r="C1894" s="15">
        <v>45292</v>
      </c>
      <c r="D1894" s="15">
        <v>45383</v>
      </c>
      <c r="E1894">
        <v>0</v>
      </c>
      <c r="F1894">
        <v>0</v>
      </c>
      <c r="G1894">
        <v>1</v>
      </c>
      <c r="H1894">
        <v>1</v>
      </c>
    </row>
    <row r="1895" spans="1:8">
      <c r="A1895" t="s">
        <v>5429</v>
      </c>
      <c r="B1895" s="15">
        <v>45399</v>
      </c>
      <c r="C1895" s="15">
        <v>45292</v>
      </c>
      <c r="D1895" s="15">
        <v>45383</v>
      </c>
      <c r="E1895">
        <v>0</v>
      </c>
      <c r="F1895">
        <v>0</v>
      </c>
      <c r="G1895">
        <v>1</v>
      </c>
      <c r="H1895">
        <v>1</v>
      </c>
    </row>
    <row r="1896" spans="1:8">
      <c r="A1896" t="s">
        <v>6678</v>
      </c>
      <c r="B1896" s="15">
        <v>45399</v>
      </c>
      <c r="C1896" s="15">
        <v>45292</v>
      </c>
      <c r="D1896" s="15">
        <v>45383</v>
      </c>
      <c r="E1896">
        <v>0</v>
      </c>
      <c r="F1896">
        <v>0</v>
      </c>
      <c r="G1896">
        <v>1</v>
      </c>
      <c r="H1896">
        <v>1</v>
      </c>
    </row>
    <row r="1897" spans="1:8">
      <c r="A1897" t="s">
        <v>418</v>
      </c>
      <c r="B1897" s="15">
        <v>45399</v>
      </c>
      <c r="C1897" s="15">
        <v>45292</v>
      </c>
      <c r="D1897" s="15">
        <v>45383</v>
      </c>
      <c r="E1897">
        <v>0</v>
      </c>
      <c r="F1897">
        <v>0</v>
      </c>
      <c r="G1897">
        <v>1</v>
      </c>
      <c r="H1897">
        <v>1</v>
      </c>
    </row>
    <row r="1898" spans="1:8">
      <c r="A1898" t="s">
        <v>6340</v>
      </c>
      <c r="B1898" s="15">
        <v>45399</v>
      </c>
      <c r="C1898" s="15">
        <v>45292</v>
      </c>
      <c r="D1898" s="15">
        <v>45383</v>
      </c>
      <c r="E1898">
        <v>1</v>
      </c>
      <c r="F1898">
        <v>0</v>
      </c>
      <c r="G1898">
        <v>0</v>
      </c>
      <c r="H1898">
        <v>1</v>
      </c>
    </row>
    <row r="1899" spans="1:8">
      <c r="A1899" t="s">
        <v>6178</v>
      </c>
      <c r="B1899" s="15">
        <v>45399</v>
      </c>
      <c r="C1899" s="15">
        <v>45292</v>
      </c>
      <c r="D1899" s="15">
        <v>45383</v>
      </c>
      <c r="E1899">
        <v>1</v>
      </c>
      <c r="F1899">
        <v>0</v>
      </c>
      <c r="G1899">
        <v>0</v>
      </c>
      <c r="H1899">
        <v>1</v>
      </c>
    </row>
    <row r="1900" spans="1:8">
      <c r="A1900" t="s">
        <v>4733</v>
      </c>
      <c r="B1900" s="15">
        <v>45399</v>
      </c>
      <c r="C1900" s="15">
        <v>45292</v>
      </c>
      <c r="D1900" s="15">
        <v>45383</v>
      </c>
      <c r="E1900">
        <v>0</v>
      </c>
      <c r="F1900">
        <v>0</v>
      </c>
      <c r="G1900">
        <v>1</v>
      </c>
      <c r="H1900">
        <v>1</v>
      </c>
    </row>
    <row r="1901" spans="1:8">
      <c r="A1901" t="s">
        <v>194</v>
      </c>
      <c r="B1901" s="15">
        <v>45399</v>
      </c>
      <c r="C1901" s="15">
        <v>45292</v>
      </c>
      <c r="D1901" s="15">
        <v>45383</v>
      </c>
      <c r="E1901">
        <v>0</v>
      </c>
      <c r="F1901">
        <v>0</v>
      </c>
      <c r="G1901">
        <v>1</v>
      </c>
      <c r="H1901">
        <v>1</v>
      </c>
    </row>
    <row r="1902" spans="1:8">
      <c r="A1902" t="s">
        <v>6092</v>
      </c>
      <c r="B1902" s="15">
        <v>45399</v>
      </c>
      <c r="C1902" s="15">
        <v>45292</v>
      </c>
      <c r="D1902" s="15">
        <v>45383</v>
      </c>
      <c r="E1902">
        <v>1</v>
      </c>
      <c r="F1902">
        <v>0</v>
      </c>
      <c r="G1902">
        <v>0</v>
      </c>
      <c r="H1902">
        <v>1</v>
      </c>
    </row>
    <row r="1903" spans="1:8">
      <c r="A1903" t="s">
        <v>179</v>
      </c>
      <c r="B1903" s="15">
        <v>45399</v>
      </c>
      <c r="C1903" s="15">
        <v>45292</v>
      </c>
      <c r="D1903" s="15">
        <v>45383</v>
      </c>
      <c r="E1903">
        <v>0</v>
      </c>
      <c r="F1903">
        <v>1</v>
      </c>
      <c r="G1903">
        <v>0</v>
      </c>
      <c r="H1903">
        <v>1</v>
      </c>
    </row>
    <row r="1904" spans="1:8">
      <c r="A1904" t="s">
        <v>5613</v>
      </c>
      <c r="B1904" s="15">
        <v>45399</v>
      </c>
      <c r="C1904" s="15">
        <v>45292</v>
      </c>
      <c r="D1904" s="15">
        <v>45383</v>
      </c>
      <c r="E1904">
        <v>0</v>
      </c>
      <c r="F1904">
        <v>0</v>
      </c>
      <c r="G1904">
        <v>1</v>
      </c>
      <c r="H1904">
        <v>1</v>
      </c>
    </row>
    <row r="1905" spans="1:8">
      <c r="A1905" t="s">
        <v>171</v>
      </c>
      <c r="B1905" s="15">
        <v>45399</v>
      </c>
      <c r="C1905" s="15">
        <v>45292</v>
      </c>
      <c r="D1905" s="15">
        <v>45383</v>
      </c>
      <c r="E1905">
        <v>1</v>
      </c>
      <c r="F1905">
        <v>0</v>
      </c>
      <c r="G1905">
        <v>0</v>
      </c>
      <c r="H1905">
        <v>1</v>
      </c>
    </row>
    <row r="1906" spans="1:8">
      <c r="A1906" t="s">
        <v>5051</v>
      </c>
      <c r="B1906" s="15">
        <v>45399</v>
      </c>
      <c r="C1906" s="15">
        <v>45292</v>
      </c>
      <c r="D1906" s="15">
        <v>45383</v>
      </c>
      <c r="E1906">
        <v>0</v>
      </c>
      <c r="F1906">
        <v>0</v>
      </c>
      <c r="G1906">
        <v>2</v>
      </c>
      <c r="H1906">
        <v>2</v>
      </c>
    </row>
    <row r="1907" spans="1:8">
      <c r="A1907" t="s">
        <v>342</v>
      </c>
      <c r="B1907" s="15">
        <v>45399</v>
      </c>
      <c r="C1907" s="15">
        <v>45292</v>
      </c>
      <c r="D1907" s="15">
        <v>45383</v>
      </c>
      <c r="E1907">
        <v>1</v>
      </c>
      <c r="F1907">
        <v>0</v>
      </c>
      <c r="G1907">
        <v>0</v>
      </c>
      <c r="H1907">
        <v>1</v>
      </c>
    </row>
    <row r="1908" spans="1:8">
      <c r="A1908" t="s">
        <v>5225</v>
      </c>
      <c r="B1908" s="15">
        <v>45399</v>
      </c>
      <c r="C1908" s="15">
        <v>45292</v>
      </c>
      <c r="D1908" s="15">
        <v>45383</v>
      </c>
      <c r="E1908">
        <v>0</v>
      </c>
      <c r="F1908">
        <v>0</v>
      </c>
      <c r="G1908">
        <v>1</v>
      </c>
      <c r="H1908">
        <v>1</v>
      </c>
    </row>
    <row r="1909" spans="1:8">
      <c r="A1909" t="s">
        <v>6773</v>
      </c>
      <c r="B1909" s="15">
        <v>45399</v>
      </c>
      <c r="C1909" s="15">
        <v>45292</v>
      </c>
      <c r="D1909" s="15">
        <v>45383</v>
      </c>
      <c r="E1909">
        <v>0</v>
      </c>
      <c r="F1909">
        <v>0</v>
      </c>
      <c r="G1909">
        <v>1</v>
      </c>
      <c r="H1909">
        <v>1</v>
      </c>
    </row>
    <row r="1910" spans="1:8">
      <c r="A1910" t="s">
        <v>6774</v>
      </c>
      <c r="B1910" s="15">
        <v>45399</v>
      </c>
      <c r="C1910" s="15">
        <v>45292</v>
      </c>
      <c r="D1910" s="15">
        <v>45383</v>
      </c>
      <c r="E1910">
        <v>0</v>
      </c>
      <c r="F1910">
        <v>1</v>
      </c>
      <c r="G1910">
        <v>0</v>
      </c>
      <c r="H1910">
        <v>1</v>
      </c>
    </row>
    <row r="1911" spans="1:8">
      <c r="A1911" t="s">
        <v>5923</v>
      </c>
      <c r="B1911" s="15">
        <v>45399</v>
      </c>
      <c r="C1911" s="15">
        <v>45292</v>
      </c>
      <c r="D1911" s="15">
        <v>45383</v>
      </c>
      <c r="E1911">
        <v>1</v>
      </c>
      <c r="F1911">
        <v>0</v>
      </c>
      <c r="G1911">
        <v>0</v>
      </c>
      <c r="H1911">
        <v>1</v>
      </c>
    </row>
    <row r="1912" spans="1:8">
      <c r="A1912" t="s">
        <v>6775</v>
      </c>
      <c r="B1912" s="15">
        <v>45399</v>
      </c>
      <c r="C1912" s="15">
        <v>45292</v>
      </c>
      <c r="D1912" s="15">
        <v>45383</v>
      </c>
      <c r="E1912">
        <v>0</v>
      </c>
      <c r="F1912">
        <v>0</v>
      </c>
      <c r="G1912">
        <v>1</v>
      </c>
      <c r="H1912">
        <v>1</v>
      </c>
    </row>
    <row r="1913" spans="1:8">
      <c r="A1913" t="s">
        <v>6776</v>
      </c>
      <c r="B1913" s="15">
        <v>45399</v>
      </c>
      <c r="C1913" s="15">
        <v>45292</v>
      </c>
      <c r="D1913" s="15">
        <v>45383</v>
      </c>
      <c r="E1913">
        <v>0</v>
      </c>
      <c r="F1913">
        <v>1</v>
      </c>
      <c r="G1913">
        <v>0</v>
      </c>
      <c r="H1913">
        <v>1</v>
      </c>
    </row>
    <row r="1914" spans="1:8">
      <c r="A1914" t="s">
        <v>6777</v>
      </c>
      <c r="B1914" s="15">
        <v>45399</v>
      </c>
      <c r="C1914" s="15">
        <v>45292</v>
      </c>
      <c r="D1914" s="15">
        <v>45383</v>
      </c>
      <c r="E1914">
        <v>0</v>
      </c>
      <c r="F1914">
        <v>1</v>
      </c>
      <c r="G1914">
        <v>0</v>
      </c>
      <c r="H1914">
        <v>1</v>
      </c>
    </row>
    <row r="1915" spans="1:8">
      <c r="A1915" t="s">
        <v>4898</v>
      </c>
      <c r="B1915" s="15">
        <v>45399</v>
      </c>
      <c r="C1915" s="15">
        <v>45292</v>
      </c>
      <c r="D1915" s="15">
        <v>45383</v>
      </c>
      <c r="E1915">
        <v>0</v>
      </c>
      <c r="F1915">
        <v>0</v>
      </c>
      <c r="G1915">
        <v>1</v>
      </c>
      <c r="H1915">
        <v>1</v>
      </c>
    </row>
    <row r="1916" spans="1:8">
      <c r="A1916" t="s">
        <v>6778</v>
      </c>
      <c r="B1916" s="15">
        <v>45399</v>
      </c>
      <c r="C1916" s="15">
        <v>45292</v>
      </c>
      <c r="D1916" s="15">
        <v>45383</v>
      </c>
      <c r="E1916">
        <v>0</v>
      </c>
      <c r="F1916">
        <v>0</v>
      </c>
      <c r="G1916">
        <v>1</v>
      </c>
      <c r="H1916">
        <v>1</v>
      </c>
    </row>
    <row r="1917" spans="1:8">
      <c r="A1917" t="s">
        <v>3939</v>
      </c>
      <c r="B1917" s="15">
        <v>45399</v>
      </c>
      <c r="C1917" s="15">
        <v>45292</v>
      </c>
      <c r="D1917" s="15">
        <v>45383</v>
      </c>
      <c r="E1917">
        <v>1</v>
      </c>
      <c r="F1917">
        <v>0</v>
      </c>
      <c r="G1917">
        <v>0</v>
      </c>
      <c r="H1917">
        <v>1</v>
      </c>
    </row>
    <row r="1918" spans="1:8">
      <c r="A1918" t="s">
        <v>5270</v>
      </c>
      <c r="B1918" s="15">
        <v>45399</v>
      </c>
      <c r="C1918" s="15">
        <v>45292</v>
      </c>
      <c r="D1918" s="15">
        <v>45383</v>
      </c>
      <c r="E1918">
        <v>0</v>
      </c>
      <c r="F1918">
        <v>1</v>
      </c>
      <c r="G1918">
        <v>0</v>
      </c>
      <c r="H1918">
        <v>1</v>
      </c>
    </row>
    <row r="1919" spans="1:8">
      <c r="A1919" t="s">
        <v>4445</v>
      </c>
      <c r="B1919" s="15">
        <v>45399</v>
      </c>
      <c r="C1919" s="15">
        <v>45292</v>
      </c>
      <c r="D1919" s="15">
        <v>45383</v>
      </c>
      <c r="E1919">
        <v>0</v>
      </c>
      <c r="F1919">
        <v>0</v>
      </c>
      <c r="G1919">
        <v>1</v>
      </c>
      <c r="H1919">
        <v>1</v>
      </c>
    </row>
    <row r="1920" spans="1:8">
      <c r="A1920" t="s">
        <v>5129</v>
      </c>
      <c r="B1920" s="15">
        <v>45399</v>
      </c>
      <c r="C1920" s="15">
        <v>45292</v>
      </c>
      <c r="D1920" s="15">
        <v>45383</v>
      </c>
      <c r="E1920">
        <v>0</v>
      </c>
      <c r="F1920">
        <v>0</v>
      </c>
      <c r="G1920">
        <v>1</v>
      </c>
      <c r="H1920">
        <v>1</v>
      </c>
    </row>
    <row r="1921" spans="1:8">
      <c r="A1921" t="s">
        <v>6197</v>
      </c>
      <c r="B1921" s="15">
        <v>45399</v>
      </c>
      <c r="C1921" s="15">
        <v>45292</v>
      </c>
      <c r="D1921" s="15">
        <v>45383</v>
      </c>
      <c r="E1921">
        <v>1</v>
      </c>
      <c r="F1921">
        <v>0</v>
      </c>
      <c r="G1921">
        <v>0</v>
      </c>
      <c r="H1921">
        <v>1</v>
      </c>
    </row>
    <row r="1922" spans="1:8">
      <c r="A1922" t="s">
        <v>4675</v>
      </c>
      <c r="B1922" s="15">
        <v>45399</v>
      </c>
      <c r="C1922" s="15">
        <v>45292</v>
      </c>
      <c r="D1922" s="15">
        <v>45383</v>
      </c>
      <c r="E1922">
        <v>1</v>
      </c>
      <c r="F1922">
        <v>0</v>
      </c>
      <c r="G1922">
        <v>0</v>
      </c>
      <c r="H1922">
        <v>1</v>
      </c>
    </row>
    <row r="1923" spans="1:8">
      <c r="A1923" t="s">
        <v>420</v>
      </c>
      <c r="B1923" s="15">
        <v>45399</v>
      </c>
      <c r="C1923" s="15">
        <v>45292</v>
      </c>
      <c r="D1923" s="15">
        <v>45383</v>
      </c>
      <c r="E1923">
        <v>0</v>
      </c>
      <c r="F1923">
        <v>0</v>
      </c>
      <c r="G1923">
        <v>1</v>
      </c>
      <c r="H1923">
        <v>1</v>
      </c>
    </row>
    <row r="1924" spans="1:8">
      <c r="A1924" t="s">
        <v>223</v>
      </c>
      <c r="B1924" s="15">
        <v>45399</v>
      </c>
      <c r="C1924" s="15">
        <v>45292</v>
      </c>
      <c r="D1924" s="15">
        <v>45383</v>
      </c>
      <c r="E1924">
        <v>1</v>
      </c>
      <c r="F1924">
        <v>0</v>
      </c>
      <c r="G1924">
        <v>0</v>
      </c>
      <c r="H1924">
        <v>1</v>
      </c>
    </row>
    <row r="1925" spans="1:8">
      <c r="A1925" t="s">
        <v>6779</v>
      </c>
      <c r="B1925" s="15">
        <v>45399</v>
      </c>
      <c r="C1925" s="15">
        <v>45292</v>
      </c>
      <c r="D1925" s="15">
        <v>45383</v>
      </c>
      <c r="E1925">
        <v>1</v>
      </c>
      <c r="F1925">
        <v>0</v>
      </c>
      <c r="G1925">
        <v>0</v>
      </c>
      <c r="H1925">
        <v>1</v>
      </c>
    </row>
    <row r="1926" spans="1:8">
      <c r="A1926" t="s">
        <v>4510</v>
      </c>
      <c r="B1926" s="15">
        <v>45399</v>
      </c>
      <c r="C1926" s="15">
        <v>45292</v>
      </c>
      <c r="D1926" s="15">
        <v>45383</v>
      </c>
      <c r="E1926">
        <v>0</v>
      </c>
      <c r="F1926">
        <v>0</v>
      </c>
      <c r="G1926">
        <v>1</v>
      </c>
      <c r="H1926">
        <v>1</v>
      </c>
    </row>
    <row r="1927" spans="1:8">
      <c r="A1927" t="s">
        <v>6780</v>
      </c>
      <c r="B1927" s="15">
        <v>45399</v>
      </c>
      <c r="C1927" s="15">
        <v>45292</v>
      </c>
      <c r="D1927" s="15">
        <v>45383</v>
      </c>
      <c r="E1927">
        <v>1</v>
      </c>
      <c r="F1927">
        <v>0</v>
      </c>
      <c r="G1927">
        <v>0</v>
      </c>
      <c r="H1927">
        <v>1</v>
      </c>
    </row>
    <row r="1928" spans="1:8">
      <c r="A1928" t="s">
        <v>423</v>
      </c>
      <c r="B1928" s="15">
        <v>45399</v>
      </c>
      <c r="C1928" s="15">
        <v>45292</v>
      </c>
      <c r="D1928" s="15">
        <v>45383</v>
      </c>
      <c r="E1928">
        <v>0</v>
      </c>
      <c r="F1928">
        <v>0</v>
      </c>
      <c r="G1928">
        <v>1</v>
      </c>
      <c r="H1928">
        <v>1</v>
      </c>
    </row>
    <row r="1929" spans="1:8">
      <c r="A1929" t="s">
        <v>6781</v>
      </c>
      <c r="B1929" s="15">
        <v>45399</v>
      </c>
      <c r="C1929" s="15">
        <v>45292</v>
      </c>
      <c r="D1929" s="15">
        <v>45383</v>
      </c>
      <c r="E1929">
        <v>0</v>
      </c>
      <c r="F1929">
        <v>0</v>
      </c>
      <c r="G1929">
        <v>1</v>
      </c>
      <c r="H1929">
        <v>1</v>
      </c>
    </row>
    <row r="1930" spans="1:8">
      <c r="A1930" t="s">
        <v>6782</v>
      </c>
      <c r="B1930" s="15">
        <v>45399</v>
      </c>
      <c r="C1930" s="15">
        <v>45292</v>
      </c>
      <c r="D1930" s="15">
        <v>45383</v>
      </c>
      <c r="E1930">
        <v>1</v>
      </c>
      <c r="F1930">
        <v>0</v>
      </c>
      <c r="G1930">
        <v>0</v>
      </c>
      <c r="H1930">
        <v>1</v>
      </c>
    </row>
    <row r="1931" spans="1:8">
      <c r="A1931" t="s">
        <v>5660</v>
      </c>
      <c r="B1931" s="15">
        <v>45399</v>
      </c>
      <c r="C1931" s="15">
        <v>45292</v>
      </c>
      <c r="D1931" s="15">
        <v>45383</v>
      </c>
      <c r="E1931">
        <v>1</v>
      </c>
      <c r="F1931">
        <v>0</v>
      </c>
      <c r="G1931">
        <v>0</v>
      </c>
      <c r="H1931">
        <v>1</v>
      </c>
    </row>
    <row r="1932" spans="1:8">
      <c r="A1932" t="s">
        <v>3658</v>
      </c>
      <c r="B1932" s="15">
        <v>45399</v>
      </c>
      <c r="C1932" s="15">
        <v>45292</v>
      </c>
      <c r="D1932" s="15">
        <v>45383</v>
      </c>
      <c r="E1932">
        <v>1</v>
      </c>
      <c r="F1932">
        <v>0</v>
      </c>
      <c r="G1932">
        <v>0</v>
      </c>
      <c r="H1932">
        <v>1</v>
      </c>
    </row>
    <row r="1933" spans="1:8">
      <c r="A1933" t="s">
        <v>5093</v>
      </c>
      <c r="B1933" s="15">
        <v>45399</v>
      </c>
      <c r="C1933" s="15">
        <v>45292</v>
      </c>
      <c r="D1933" s="15">
        <v>45383</v>
      </c>
      <c r="E1933">
        <v>0</v>
      </c>
      <c r="F1933">
        <v>0</v>
      </c>
      <c r="G1933">
        <v>1</v>
      </c>
      <c r="H1933">
        <v>1</v>
      </c>
    </row>
    <row r="1934" spans="1:8">
      <c r="A1934" t="s">
        <v>4533</v>
      </c>
      <c r="B1934" s="15">
        <v>45399</v>
      </c>
      <c r="C1934" s="15">
        <v>45292</v>
      </c>
      <c r="D1934" s="15">
        <v>45383</v>
      </c>
      <c r="E1934">
        <v>1</v>
      </c>
      <c r="F1934">
        <v>0</v>
      </c>
      <c r="G1934">
        <v>0</v>
      </c>
      <c r="H1934">
        <v>1</v>
      </c>
    </row>
    <row r="1935" spans="1:8">
      <c r="A1935" t="s">
        <v>6783</v>
      </c>
      <c r="B1935" s="15">
        <v>45399</v>
      </c>
      <c r="C1935" s="15">
        <v>45292</v>
      </c>
      <c r="D1935" s="15">
        <v>45383</v>
      </c>
      <c r="E1935">
        <v>0</v>
      </c>
      <c r="F1935">
        <v>1</v>
      </c>
      <c r="G1935">
        <v>0</v>
      </c>
      <c r="H1935">
        <v>1</v>
      </c>
    </row>
    <row r="1936" spans="1:8">
      <c r="A1936" t="s">
        <v>424</v>
      </c>
      <c r="B1936" s="15">
        <v>45399</v>
      </c>
      <c r="C1936" s="15">
        <v>45292</v>
      </c>
      <c r="D1936" s="15">
        <v>45383</v>
      </c>
      <c r="E1936">
        <v>0</v>
      </c>
      <c r="F1936">
        <v>0</v>
      </c>
      <c r="G1936">
        <v>1</v>
      </c>
      <c r="H1936">
        <v>1</v>
      </c>
    </row>
    <row r="1937" spans="1:8">
      <c r="A1937" t="s">
        <v>4217</v>
      </c>
      <c r="B1937" s="15">
        <v>45399</v>
      </c>
      <c r="C1937" s="15">
        <v>45292</v>
      </c>
      <c r="D1937" s="15">
        <v>45383</v>
      </c>
      <c r="E1937">
        <v>1</v>
      </c>
      <c r="F1937">
        <v>0</v>
      </c>
      <c r="G1937">
        <v>0</v>
      </c>
      <c r="H1937">
        <v>1</v>
      </c>
    </row>
    <row r="1938" spans="1:8">
      <c r="A1938" t="s">
        <v>6784</v>
      </c>
      <c r="B1938" s="15">
        <v>45399</v>
      </c>
      <c r="C1938" s="15">
        <v>45292</v>
      </c>
      <c r="D1938" s="15">
        <v>45383</v>
      </c>
      <c r="E1938">
        <v>0</v>
      </c>
      <c r="F1938">
        <v>0</v>
      </c>
      <c r="G1938">
        <v>1</v>
      </c>
      <c r="H1938">
        <v>1</v>
      </c>
    </row>
    <row r="1939" spans="1:8">
      <c r="A1939" t="s">
        <v>6785</v>
      </c>
      <c r="B1939" s="15">
        <v>45399</v>
      </c>
      <c r="C1939" s="15">
        <v>45292</v>
      </c>
      <c r="D1939" s="15">
        <v>45383</v>
      </c>
      <c r="E1939">
        <v>1</v>
      </c>
      <c r="F1939">
        <v>0</v>
      </c>
      <c r="G1939">
        <v>0</v>
      </c>
      <c r="H1939">
        <v>1</v>
      </c>
    </row>
    <row r="1940" spans="1:8">
      <c r="A1940" t="s">
        <v>6786</v>
      </c>
      <c r="B1940" s="15">
        <v>45399</v>
      </c>
      <c r="C1940" s="15">
        <v>45292</v>
      </c>
      <c r="D1940" s="15">
        <v>45383</v>
      </c>
      <c r="E1940">
        <v>1</v>
      </c>
      <c r="F1940">
        <v>0</v>
      </c>
      <c r="G1940">
        <v>0</v>
      </c>
      <c r="H1940">
        <v>1</v>
      </c>
    </row>
    <row r="1941" spans="1:8">
      <c r="A1941" t="s">
        <v>5559</v>
      </c>
      <c r="B1941" s="15">
        <v>45399</v>
      </c>
      <c r="C1941" s="15">
        <v>45292</v>
      </c>
      <c r="D1941" s="15">
        <v>45383</v>
      </c>
      <c r="E1941">
        <v>0</v>
      </c>
      <c r="F1941">
        <v>0</v>
      </c>
      <c r="G1941">
        <v>1</v>
      </c>
      <c r="H1941">
        <v>1</v>
      </c>
    </row>
    <row r="1942" spans="1:8">
      <c r="A1942" t="s">
        <v>4334</v>
      </c>
      <c r="B1942" s="15">
        <v>45399</v>
      </c>
      <c r="C1942" s="15">
        <v>45292</v>
      </c>
      <c r="D1942" s="15">
        <v>45383</v>
      </c>
      <c r="E1942">
        <v>1</v>
      </c>
      <c r="F1942">
        <v>0</v>
      </c>
      <c r="G1942">
        <v>0</v>
      </c>
      <c r="H1942">
        <v>1</v>
      </c>
    </row>
    <row r="1943" spans="1:8">
      <c r="A1943" t="s">
        <v>5538</v>
      </c>
      <c r="B1943" s="15">
        <v>45399</v>
      </c>
      <c r="C1943" s="15">
        <v>45292</v>
      </c>
      <c r="D1943" s="15">
        <v>45383</v>
      </c>
      <c r="E1943">
        <v>0</v>
      </c>
      <c r="F1943">
        <v>0</v>
      </c>
      <c r="G1943">
        <v>1</v>
      </c>
      <c r="H1943">
        <v>1</v>
      </c>
    </row>
    <row r="1944" spans="1:8">
      <c r="A1944" t="s">
        <v>4178</v>
      </c>
      <c r="B1944" s="15">
        <v>45399</v>
      </c>
      <c r="C1944" s="15">
        <v>45292</v>
      </c>
      <c r="D1944" s="15">
        <v>45383</v>
      </c>
      <c r="E1944">
        <v>0</v>
      </c>
      <c r="F1944">
        <v>1</v>
      </c>
      <c r="G1944">
        <v>0</v>
      </c>
      <c r="H1944">
        <v>1</v>
      </c>
    </row>
    <row r="1945" spans="1:8">
      <c r="A1945" t="s">
        <v>356</v>
      </c>
      <c r="B1945" s="15">
        <v>45399</v>
      </c>
      <c r="C1945" s="15">
        <v>45292</v>
      </c>
      <c r="D1945" s="15">
        <v>45383</v>
      </c>
      <c r="E1945">
        <v>1</v>
      </c>
      <c r="F1945">
        <v>0</v>
      </c>
      <c r="G1945">
        <v>0</v>
      </c>
      <c r="H1945">
        <v>1</v>
      </c>
    </row>
    <row r="1946" spans="1:8">
      <c r="A1946" t="s">
        <v>5191</v>
      </c>
      <c r="B1946" s="15">
        <v>45399</v>
      </c>
      <c r="C1946" s="15">
        <v>45292</v>
      </c>
      <c r="D1946" s="15">
        <v>45383</v>
      </c>
      <c r="E1946">
        <v>1</v>
      </c>
      <c r="F1946">
        <v>0</v>
      </c>
      <c r="G1946">
        <v>0</v>
      </c>
      <c r="H1946">
        <v>1</v>
      </c>
    </row>
    <row r="1947" spans="1:8">
      <c r="A1947" t="s">
        <v>5060</v>
      </c>
      <c r="B1947" s="15">
        <v>45399</v>
      </c>
      <c r="C1947" s="15">
        <v>45292</v>
      </c>
      <c r="D1947" s="15">
        <v>45383</v>
      </c>
      <c r="E1947">
        <v>0</v>
      </c>
      <c r="F1947">
        <v>0</v>
      </c>
      <c r="G1947">
        <v>1</v>
      </c>
      <c r="H1947">
        <v>1</v>
      </c>
    </row>
    <row r="1948" spans="1:8">
      <c r="A1948" t="s">
        <v>4678</v>
      </c>
      <c r="B1948" s="15">
        <v>45399</v>
      </c>
      <c r="C1948" s="15">
        <v>45292</v>
      </c>
      <c r="D1948" s="15">
        <v>45383</v>
      </c>
      <c r="E1948">
        <v>1</v>
      </c>
      <c r="F1948">
        <v>0</v>
      </c>
      <c r="G1948">
        <v>0</v>
      </c>
      <c r="H1948">
        <v>1</v>
      </c>
    </row>
    <row r="1949" spans="1:8">
      <c r="A1949" t="s">
        <v>427</v>
      </c>
      <c r="B1949" s="15">
        <v>45399</v>
      </c>
      <c r="C1949" s="15">
        <v>45292</v>
      </c>
      <c r="D1949" s="15">
        <v>45383</v>
      </c>
      <c r="E1949">
        <v>1</v>
      </c>
      <c r="F1949">
        <v>0</v>
      </c>
      <c r="G1949">
        <v>0</v>
      </c>
      <c r="H1949">
        <v>1</v>
      </c>
    </row>
    <row r="1950" spans="1:8">
      <c r="A1950" t="s">
        <v>4235</v>
      </c>
      <c r="B1950" s="15">
        <v>45399</v>
      </c>
      <c r="C1950" s="15">
        <v>45292</v>
      </c>
      <c r="D1950" s="15">
        <v>45383</v>
      </c>
      <c r="E1950">
        <v>0</v>
      </c>
      <c r="F1950">
        <v>0</v>
      </c>
      <c r="G1950">
        <v>1</v>
      </c>
      <c r="H1950">
        <v>1</v>
      </c>
    </row>
    <row r="1951" spans="1:8">
      <c r="A1951" t="s">
        <v>5575</v>
      </c>
      <c r="B1951" s="15">
        <v>45399</v>
      </c>
      <c r="C1951" s="15">
        <v>45292</v>
      </c>
      <c r="D1951" s="15">
        <v>45383</v>
      </c>
      <c r="E1951">
        <v>1</v>
      </c>
      <c r="F1951">
        <v>0</v>
      </c>
      <c r="G1951">
        <v>0</v>
      </c>
      <c r="H1951">
        <v>1</v>
      </c>
    </row>
    <row r="1952" spans="1:8">
      <c r="A1952" t="s">
        <v>4124</v>
      </c>
      <c r="B1952" s="15">
        <v>45399</v>
      </c>
      <c r="C1952" s="15">
        <v>45292</v>
      </c>
      <c r="D1952" s="15">
        <v>45383</v>
      </c>
      <c r="E1952">
        <v>1</v>
      </c>
      <c r="F1952">
        <v>0</v>
      </c>
      <c r="G1952">
        <v>0</v>
      </c>
      <c r="H1952">
        <v>1</v>
      </c>
    </row>
    <row r="1953" spans="1:8">
      <c r="A1953" t="s">
        <v>5445</v>
      </c>
      <c r="B1953" s="15">
        <v>45399</v>
      </c>
      <c r="C1953" s="15">
        <v>45292</v>
      </c>
      <c r="D1953" s="15">
        <v>45383</v>
      </c>
      <c r="E1953">
        <v>1</v>
      </c>
      <c r="F1953">
        <v>0</v>
      </c>
      <c r="G1953">
        <v>0</v>
      </c>
      <c r="H1953">
        <v>1</v>
      </c>
    </row>
    <row r="1954" spans="1:8">
      <c r="A1954" t="s">
        <v>5202</v>
      </c>
      <c r="B1954" s="15">
        <v>45399</v>
      </c>
      <c r="C1954" s="15">
        <v>45292</v>
      </c>
      <c r="D1954" s="15">
        <v>45383</v>
      </c>
      <c r="E1954">
        <v>1</v>
      </c>
      <c r="F1954">
        <v>0</v>
      </c>
      <c r="G1954">
        <v>0</v>
      </c>
      <c r="H1954">
        <v>1</v>
      </c>
    </row>
    <row r="1955" spans="1:8">
      <c r="A1955" t="s">
        <v>6787</v>
      </c>
      <c r="B1955" s="15">
        <v>45399</v>
      </c>
      <c r="C1955" s="15">
        <v>45292</v>
      </c>
      <c r="D1955" s="15">
        <v>45383</v>
      </c>
      <c r="E1955">
        <v>0</v>
      </c>
      <c r="F1955">
        <v>0</v>
      </c>
      <c r="G1955">
        <v>1</v>
      </c>
      <c r="H1955">
        <v>1</v>
      </c>
    </row>
    <row r="1956" spans="1:8">
      <c r="A1956" t="s">
        <v>425</v>
      </c>
      <c r="B1956" s="15">
        <v>45399</v>
      </c>
      <c r="C1956" s="15">
        <v>45292</v>
      </c>
      <c r="D1956" s="15">
        <v>45383</v>
      </c>
      <c r="E1956">
        <v>0</v>
      </c>
      <c r="F1956">
        <v>1</v>
      </c>
      <c r="G1956">
        <v>0</v>
      </c>
      <c r="H1956">
        <v>1</v>
      </c>
    </row>
    <row r="1957" spans="1:8">
      <c r="A1957" t="s">
        <v>6604</v>
      </c>
      <c r="B1957" s="15">
        <v>45399</v>
      </c>
      <c r="C1957" s="15">
        <v>45292</v>
      </c>
      <c r="D1957" s="15">
        <v>45383</v>
      </c>
      <c r="E1957">
        <v>1</v>
      </c>
      <c r="F1957">
        <v>0</v>
      </c>
      <c r="G1957">
        <v>0</v>
      </c>
      <c r="H1957">
        <v>1</v>
      </c>
    </row>
    <row r="1958" spans="1:8">
      <c r="A1958" t="s">
        <v>6788</v>
      </c>
      <c r="B1958" s="15">
        <v>45399</v>
      </c>
      <c r="C1958" s="15">
        <v>45292</v>
      </c>
      <c r="D1958" s="15">
        <v>45383</v>
      </c>
      <c r="E1958">
        <v>1</v>
      </c>
      <c r="F1958">
        <v>0</v>
      </c>
      <c r="G1958">
        <v>0</v>
      </c>
      <c r="H1958">
        <v>1</v>
      </c>
    </row>
    <row r="1959" spans="1:8">
      <c r="A1959" t="s">
        <v>4685</v>
      </c>
      <c r="B1959" s="15">
        <v>45399</v>
      </c>
      <c r="C1959" s="15">
        <v>45292</v>
      </c>
      <c r="D1959" s="15">
        <v>45383</v>
      </c>
      <c r="E1959">
        <v>1</v>
      </c>
      <c r="F1959">
        <v>0</v>
      </c>
      <c r="G1959">
        <v>0</v>
      </c>
      <c r="H1959">
        <v>1</v>
      </c>
    </row>
    <row r="1960" spans="1:8">
      <c r="A1960" t="s">
        <v>5647</v>
      </c>
      <c r="B1960" s="15">
        <v>45399</v>
      </c>
      <c r="C1960" s="15">
        <v>45292</v>
      </c>
      <c r="D1960" s="15">
        <v>45383</v>
      </c>
      <c r="E1960">
        <v>0</v>
      </c>
      <c r="F1960">
        <v>1</v>
      </c>
      <c r="G1960">
        <v>0</v>
      </c>
      <c r="H1960">
        <v>1</v>
      </c>
    </row>
    <row r="1961" spans="1:8">
      <c r="A1961" t="s">
        <v>6261</v>
      </c>
      <c r="B1961" s="15">
        <v>45399</v>
      </c>
      <c r="C1961" s="15">
        <v>45292</v>
      </c>
      <c r="D1961" s="15">
        <v>45383</v>
      </c>
      <c r="E1961">
        <v>0</v>
      </c>
      <c r="F1961">
        <v>0</v>
      </c>
      <c r="G1961">
        <v>1</v>
      </c>
      <c r="H1961">
        <v>1</v>
      </c>
    </row>
    <row r="1962" spans="1:8">
      <c r="A1962" t="s">
        <v>298</v>
      </c>
      <c r="B1962" s="15">
        <v>45399</v>
      </c>
      <c r="C1962" s="15">
        <v>45292</v>
      </c>
      <c r="D1962" s="15">
        <v>45383</v>
      </c>
      <c r="E1962">
        <v>1</v>
      </c>
      <c r="F1962">
        <v>0</v>
      </c>
      <c r="G1962">
        <v>0</v>
      </c>
      <c r="H1962">
        <v>1</v>
      </c>
    </row>
    <row r="1963" spans="1:8">
      <c r="A1963" t="s">
        <v>5344</v>
      </c>
      <c r="B1963" s="15">
        <v>45399</v>
      </c>
      <c r="C1963" s="15">
        <v>45292</v>
      </c>
      <c r="D1963" s="15">
        <v>45383</v>
      </c>
      <c r="E1963">
        <v>1</v>
      </c>
      <c r="F1963">
        <v>0</v>
      </c>
      <c r="G1963">
        <v>0</v>
      </c>
      <c r="H1963">
        <v>1</v>
      </c>
    </row>
    <row r="1964" spans="1:8">
      <c r="A1964" t="s">
        <v>4248</v>
      </c>
      <c r="B1964" s="15">
        <v>45399</v>
      </c>
      <c r="C1964" s="15">
        <v>45292</v>
      </c>
      <c r="D1964" s="15">
        <v>45383</v>
      </c>
      <c r="E1964">
        <v>1</v>
      </c>
      <c r="F1964">
        <v>0</v>
      </c>
      <c r="G1964">
        <v>0</v>
      </c>
      <c r="H1964">
        <v>1</v>
      </c>
    </row>
    <row r="1965" spans="1:8">
      <c r="A1965" t="s">
        <v>4779</v>
      </c>
      <c r="B1965" s="15">
        <v>45399</v>
      </c>
      <c r="C1965" s="15">
        <v>45292</v>
      </c>
      <c r="D1965" s="15">
        <v>45383</v>
      </c>
      <c r="E1965">
        <v>1</v>
      </c>
      <c r="F1965">
        <v>0</v>
      </c>
      <c r="G1965">
        <v>0</v>
      </c>
      <c r="H1965">
        <v>1</v>
      </c>
    </row>
    <row r="1966" spans="1:8">
      <c r="A1966" t="s">
        <v>6789</v>
      </c>
      <c r="B1966" s="15">
        <v>45399</v>
      </c>
      <c r="C1966" s="15">
        <v>45292</v>
      </c>
      <c r="D1966" s="15">
        <v>45383</v>
      </c>
      <c r="E1966">
        <v>1</v>
      </c>
      <c r="F1966">
        <v>0</v>
      </c>
      <c r="G1966">
        <v>0</v>
      </c>
      <c r="H1966">
        <v>1</v>
      </c>
    </row>
    <row r="1967" spans="1:8">
      <c r="A1967" t="s">
        <v>4166</v>
      </c>
      <c r="B1967" s="15">
        <v>45399</v>
      </c>
      <c r="C1967" s="15">
        <v>45292</v>
      </c>
      <c r="D1967" s="15">
        <v>45383</v>
      </c>
      <c r="E1967">
        <v>0</v>
      </c>
      <c r="F1967">
        <v>0</v>
      </c>
      <c r="G1967">
        <v>1</v>
      </c>
      <c r="H1967">
        <v>1</v>
      </c>
    </row>
    <row r="1968" spans="1:8">
      <c r="A1968" t="s">
        <v>3730</v>
      </c>
      <c r="B1968" s="15">
        <v>45399</v>
      </c>
      <c r="C1968" s="15">
        <v>45292</v>
      </c>
      <c r="D1968" s="15">
        <v>45383</v>
      </c>
      <c r="E1968">
        <v>0</v>
      </c>
      <c r="F1968">
        <v>1</v>
      </c>
      <c r="G1968">
        <v>0</v>
      </c>
      <c r="H1968">
        <v>1</v>
      </c>
    </row>
    <row r="1969" spans="1:8">
      <c r="A1969" t="s">
        <v>6235</v>
      </c>
      <c r="B1969" s="15">
        <v>45399</v>
      </c>
      <c r="C1969" s="15">
        <v>45292</v>
      </c>
      <c r="D1969" s="15">
        <v>45383</v>
      </c>
      <c r="E1969">
        <v>0</v>
      </c>
      <c r="F1969">
        <v>0</v>
      </c>
      <c r="G1969">
        <v>1</v>
      </c>
      <c r="H1969">
        <v>1</v>
      </c>
    </row>
    <row r="1970" spans="1:8">
      <c r="A1970" t="s">
        <v>4299</v>
      </c>
      <c r="B1970" s="15">
        <v>45399</v>
      </c>
      <c r="C1970" s="15">
        <v>45292</v>
      </c>
      <c r="D1970" s="15">
        <v>45383</v>
      </c>
      <c r="E1970">
        <v>1</v>
      </c>
      <c r="F1970">
        <v>0</v>
      </c>
      <c r="G1970">
        <v>0</v>
      </c>
      <c r="H1970">
        <v>1</v>
      </c>
    </row>
    <row r="1971" spans="1:8">
      <c r="A1971" t="s">
        <v>3924</v>
      </c>
      <c r="B1971" s="15">
        <v>45399</v>
      </c>
      <c r="C1971" s="15">
        <v>45292</v>
      </c>
      <c r="D1971" s="15">
        <v>45383</v>
      </c>
      <c r="E1971">
        <v>1</v>
      </c>
      <c r="F1971">
        <v>0</v>
      </c>
      <c r="G1971">
        <v>0</v>
      </c>
      <c r="H1971">
        <v>1</v>
      </c>
    </row>
    <row r="1972" spans="1:8">
      <c r="A1972" t="s">
        <v>5120</v>
      </c>
      <c r="B1972" s="15">
        <v>45399</v>
      </c>
      <c r="C1972" s="15">
        <v>45292</v>
      </c>
      <c r="D1972" s="15">
        <v>45383</v>
      </c>
      <c r="E1972">
        <v>0</v>
      </c>
      <c r="F1972">
        <v>0</v>
      </c>
      <c r="G1972">
        <v>1</v>
      </c>
      <c r="H1972">
        <v>1</v>
      </c>
    </row>
    <row r="1973" spans="1:8">
      <c r="A1973" t="s">
        <v>6310</v>
      </c>
      <c r="B1973" s="15">
        <v>45399</v>
      </c>
      <c r="C1973" s="15">
        <v>45292</v>
      </c>
      <c r="D1973" s="15">
        <v>45383</v>
      </c>
      <c r="E1973">
        <v>1</v>
      </c>
      <c r="F1973">
        <v>0</v>
      </c>
      <c r="G1973">
        <v>0</v>
      </c>
      <c r="H1973">
        <v>1</v>
      </c>
    </row>
    <row r="1974" spans="1:8">
      <c r="A1974" t="s">
        <v>421</v>
      </c>
      <c r="B1974" s="15">
        <v>45399</v>
      </c>
      <c r="C1974" s="15">
        <v>45292</v>
      </c>
      <c r="D1974" s="15">
        <v>45383</v>
      </c>
      <c r="E1974">
        <v>1</v>
      </c>
      <c r="F1974">
        <v>0</v>
      </c>
      <c r="G1974">
        <v>0</v>
      </c>
      <c r="H1974">
        <v>1</v>
      </c>
    </row>
    <row r="1975" spans="1:8">
      <c r="A1975" t="s">
        <v>3681</v>
      </c>
      <c r="B1975" s="15">
        <v>45399</v>
      </c>
      <c r="C1975" s="15">
        <v>45292</v>
      </c>
      <c r="D1975" s="15">
        <v>45383</v>
      </c>
      <c r="E1975">
        <v>1</v>
      </c>
      <c r="F1975">
        <v>0</v>
      </c>
      <c r="G1975">
        <v>0</v>
      </c>
      <c r="H1975">
        <v>1</v>
      </c>
    </row>
    <row r="1976" spans="1:8">
      <c r="A1976" t="s">
        <v>6790</v>
      </c>
      <c r="B1976" s="15">
        <v>45399</v>
      </c>
      <c r="C1976" s="15">
        <v>45292</v>
      </c>
      <c r="D1976" s="15">
        <v>45383</v>
      </c>
      <c r="E1976">
        <v>0</v>
      </c>
      <c r="F1976">
        <v>0</v>
      </c>
      <c r="G1976">
        <v>1</v>
      </c>
      <c r="H1976">
        <v>1</v>
      </c>
    </row>
    <row r="1977" spans="1:8">
      <c r="A1977" t="s">
        <v>164</v>
      </c>
      <c r="B1977" s="15">
        <v>45399</v>
      </c>
      <c r="C1977" s="15">
        <v>45292</v>
      </c>
      <c r="D1977" s="15">
        <v>45383</v>
      </c>
      <c r="E1977">
        <v>0</v>
      </c>
      <c r="F1977">
        <v>1</v>
      </c>
      <c r="G1977">
        <v>0</v>
      </c>
      <c r="H1977">
        <v>1</v>
      </c>
    </row>
    <row r="1978" spans="1:8">
      <c r="A1978" t="s">
        <v>6791</v>
      </c>
      <c r="B1978" s="15">
        <v>45399</v>
      </c>
      <c r="C1978" s="15">
        <v>45292</v>
      </c>
      <c r="D1978" s="15">
        <v>45383</v>
      </c>
      <c r="E1978">
        <v>0</v>
      </c>
      <c r="F1978">
        <v>0</v>
      </c>
      <c r="G1978">
        <v>1</v>
      </c>
      <c r="H1978">
        <v>1</v>
      </c>
    </row>
    <row r="1979" spans="1:8">
      <c r="A1979" t="s">
        <v>270</v>
      </c>
      <c r="B1979" s="15">
        <v>45399</v>
      </c>
      <c r="C1979" s="15">
        <v>45292</v>
      </c>
      <c r="D1979" s="15">
        <v>45383</v>
      </c>
      <c r="E1979">
        <v>0</v>
      </c>
      <c r="F1979">
        <v>0</v>
      </c>
      <c r="G1979">
        <v>1</v>
      </c>
      <c r="H1979">
        <v>1</v>
      </c>
    </row>
    <row r="1980" spans="1:8">
      <c r="A1980" t="s">
        <v>5080</v>
      </c>
      <c r="B1980" s="15">
        <v>45399</v>
      </c>
      <c r="C1980" s="15">
        <v>45292</v>
      </c>
      <c r="D1980" s="15">
        <v>45383</v>
      </c>
      <c r="E1980">
        <v>1</v>
      </c>
      <c r="F1980">
        <v>0</v>
      </c>
      <c r="G1980">
        <v>0</v>
      </c>
      <c r="H1980">
        <v>1</v>
      </c>
    </row>
    <row r="1981" spans="1:8">
      <c r="A1981" t="s">
        <v>5798</v>
      </c>
      <c r="B1981" s="15">
        <v>45399</v>
      </c>
      <c r="C1981" s="15">
        <v>45292</v>
      </c>
      <c r="D1981" s="15">
        <v>45383</v>
      </c>
      <c r="E1981">
        <v>0</v>
      </c>
      <c r="F1981">
        <v>0</v>
      </c>
      <c r="G1981">
        <v>1</v>
      </c>
      <c r="H1981">
        <v>1</v>
      </c>
    </row>
    <row r="1982" spans="1:8">
      <c r="A1982" t="s">
        <v>6792</v>
      </c>
      <c r="B1982" s="15">
        <v>45399</v>
      </c>
      <c r="C1982" s="15">
        <v>45292</v>
      </c>
      <c r="D1982" s="15">
        <v>45383</v>
      </c>
      <c r="E1982">
        <v>0</v>
      </c>
      <c r="F1982">
        <v>1</v>
      </c>
      <c r="G1982">
        <v>0</v>
      </c>
      <c r="H1982">
        <v>1</v>
      </c>
    </row>
    <row r="1983" spans="1:8">
      <c r="A1983" t="s">
        <v>361</v>
      </c>
      <c r="B1983" s="15">
        <v>45399</v>
      </c>
      <c r="C1983" s="15">
        <v>45292</v>
      </c>
      <c r="D1983" s="15">
        <v>45383</v>
      </c>
      <c r="E1983">
        <v>1</v>
      </c>
      <c r="F1983">
        <v>0</v>
      </c>
      <c r="G1983">
        <v>0</v>
      </c>
      <c r="H1983">
        <v>1</v>
      </c>
    </row>
    <row r="1984" spans="1:8">
      <c r="A1984" t="s">
        <v>5366</v>
      </c>
      <c r="B1984" s="15">
        <v>45399</v>
      </c>
      <c r="C1984" s="15">
        <v>45292</v>
      </c>
      <c r="D1984" s="15">
        <v>45383</v>
      </c>
      <c r="E1984">
        <v>1</v>
      </c>
      <c r="F1984">
        <v>0</v>
      </c>
      <c r="G1984">
        <v>0</v>
      </c>
      <c r="H1984">
        <v>1</v>
      </c>
    </row>
    <row r="1985" spans="1:8">
      <c r="A1985" t="s">
        <v>5534</v>
      </c>
      <c r="B1985" s="15">
        <v>45399</v>
      </c>
      <c r="C1985" s="15">
        <v>45292</v>
      </c>
      <c r="D1985" s="15">
        <v>45383</v>
      </c>
      <c r="E1985">
        <v>1</v>
      </c>
      <c r="F1985">
        <v>0</v>
      </c>
      <c r="G1985">
        <v>0</v>
      </c>
      <c r="H1985">
        <v>1</v>
      </c>
    </row>
    <row r="1986" spans="1:8">
      <c r="A1986" t="s">
        <v>426</v>
      </c>
      <c r="B1986" s="15">
        <v>45399</v>
      </c>
      <c r="C1986" s="15">
        <v>45292</v>
      </c>
      <c r="D1986" s="15">
        <v>45383</v>
      </c>
      <c r="E1986">
        <v>1</v>
      </c>
      <c r="F1986">
        <v>0</v>
      </c>
      <c r="G1986">
        <v>0</v>
      </c>
      <c r="H1986">
        <v>1</v>
      </c>
    </row>
    <row r="1987" spans="1:8">
      <c r="A1987" t="s">
        <v>5794</v>
      </c>
      <c r="B1987" s="15">
        <v>45399</v>
      </c>
      <c r="C1987" s="15">
        <v>45292</v>
      </c>
      <c r="D1987" s="15">
        <v>45383</v>
      </c>
      <c r="E1987">
        <v>0</v>
      </c>
      <c r="F1987">
        <v>0</v>
      </c>
      <c r="G1987">
        <v>1</v>
      </c>
      <c r="H1987">
        <v>1</v>
      </c>
    </row>
    <row r="1988" spans="1:8">
      <c r="A1988" t="s">
        <v>30</v>
      </c>
      <c r="B1988" s="15">
        <v>45399</v>
      </c>
      <c r="C1988" s="15">
        <v>45292</v>
      </c>
      <c r="D1988" s="15">
        <v>45383</v>
      </c>
      <c r="E1988">
        <v>0</v>
      </c>
      <c r="F1988">
        <v>0</v>
      </c>
      <c r="G1988">
        <v>1</v>
      </c>
      <c r="H1988">
        <v>1</v>
      </c>
    </row>
    <row r="1989" spans="1:8">
      <c r="A1989" t="s">
        <v>450</v>
      </c>
      <c r="B1989" s="15">
        <v>45399</v>
      </c>
      <c r="C1989" s="15">
        <v>45292</v>
      </c>
      <c r="D1989" s="15">
        <v>45383</v>
      </c>
      <c r="E1989">
        <v>0</v>
      </c>
      <c r="F1989">
        <v>1</v>
      </c>
      <c r="G1989">
        <v>0</v>
      </c>
      <c r="H1989">
        <v>1</v>
      </c>
    </row>
    <row r="1990" spans="1:8">
      <c r="A1990" t="s">
        <v>4854</v>
      </c>
      <c r="B1990" s="15">
        <v>45399</v>
      </c>
      <c r="C1990" s="15">
        <v>45292</v>
      </c>
      <c r="D1990" s="15">
        <v>45383</v>
      </c>
      <c r="E1990">
        <v>1</v>
      </c>
      <c r="F1990">
        <v>0</v>
      </c>
      <c r="G1990">
        <v>0</v>
      </c>
      <c r="H1990">
        <v>1</v>
      </c>
    </row>
    <row r="1991" spans="1:8">
      <c r="A1991" t="s">
        <v>409</v>
      </c>
      <c r="B1991" s="15">
        <v>45399</v>
      </c>
      <c r="C1991" s="15">
        <v>45292</v>
      </c>
      <c r="D1991" s="15">
        <v>45383</v>
      </c>
      <c r="E1991">
        <v>1</v>
      </c>
      <c r="F1991">
        <v>0</v>
      </c>
      <c r="G1991">
        <v>0</v>
      </c>
      <c r="H1991">
        <v>1</v>
      </c>
    </row>
    <row r="1992" spans="1:8">
      <c r="A1992" t="s">
        <v>4555</v>
      </c>
      <c r="B1992" s="15">
        <v>45399</v>
      </c>
      <c r="C1992" s="15">
        <v>45292</v>
      </c>
      <c r="D1992" s="15">
        <v>45383</v>
      </c>
      <c r="E1992">
        <v>0</v>
      </c>
      <c r="F1992">
        <v>0</v>
      </c>
      <c r="G1992">
        <v>1</v>
      </c>
      <c r="H1992">
        <v>1</v>
      </c>
    </row>
    <row r="1993" spans="1:8">
      <c r="A1993" t="s">
        <v>165</v>
      </c>
      <c r="B1993" s="15">
        <v>45399</v>
      </c>
      <c r="C1993" s="15">
        <v>45292</v>
      </c>
      <c r="D1993" s="15">
        <v>45383</v>
      </c>
      <c r="E1993">
        <v>0</v>
      </c>
      <c r="F1993">
        <v>1</v>
      </c>
      <c r="G1993">
        <v>0</v>
      </c>
      <c r="H1993">
        <v>1</v>
      </c>
    </row>
    <row r="1994" spans="1:8">
      <c r="A1994" t="s">
        <v>6085</v>
      </c>
      <c r="B1994" s="15">
        <v>45399</v>
      </c>
      <c r="C1994" s="15">
        <v>45292</v>
      </c>
      <c r="D1994" s="15">
        <v>45383</v>
      </c>
      <c r="E1994">
        <v>0</v>
      </c>
      <c r="F1994">
        <v>0</v>
      </c>
      <c r="G1994">
        <v>1</v>
      </c>
      <c r="H1994">
        <v>1</v>
      </c>
    </row>
    <row r="1995" spans="1:8">
      <c r="A1995" t="s">
        <v>4778</v>
      </c>
      <c r="B1995" s="15">
        <v>45399</v>
      </c>
      <c r="C1995" s="15">
        <v>45292</v>
      </c>
      <c r="D1995" s="15">
        <v>45383</v>
      </c>
      <c r="E1995">
        <v>0</v>
      </c>
      <c r="F1995">
        <v>0</v>
      </c>
      <c r="G1995">
        <v>1</v>
      </c>
      <c r="H1995">
        <v>1</v>
      </c>
    </row>
    <row r="1996" spans="1:8">
      <c r="A1996" t="s">
        <v>6793</v>
      </c>
      <c r="B1996" s="15">
        <v>45399</v>
      </c>
      <c r="C1996" s="15">
        <v>45292</v>
      </c>
      <c r="D1996" s="15">
        <v>45383</v>
      </c>
      <c r="E1996">
        <v>0</v>
      </c>
      <c r="F1996">
        <v>0</v>
      </c>
      <c r="G1996">
        <v>1</v>
      </c>
      <c r="H1996">
        <v>1</v>
      </c>
    </row>
    <row r="1997" spans="1:8">
      <c r="A1997" t="s">
        <v>6794</v>
      </c>
      <c r="B1997" s="15">
        <v>45400</v>
      </c>
      <c r="C1997" s="15">
        <v>45292</v>
      </c>
      <c r="D1997" s="15">
        <v>45383</v>
      </c>
      <c r="E1997">
        <v>1</v>
      </c>
      <c r="F1997">
        <v>0</v>
      </c>
      <c r="G1997">
        <v>0</v>
      </c>
      <c r="H1997">
        <v>1</v>
      </c>
    </row>
    <row r="1998" spans="1:8">
      <c r="A1998" t="s">
        <v>6326</v>
      </c>
      <c r="B1998" s="15">
        <v>45400</v>
      </c>
      <c r="C1998" s="15">
        <v>45292</v>
      </c>
      <c r="D1998" s="15">
        <v>45383</v>
      </c>
      <c r="E1998">
        <v>0</v>
      </c>
      <c r="F1998">
        <v>0</v>
      </c>
      <c r="G1998">
        <v>1</v>
      </c>
      <c r="H1998">
        <v>1</v>
      </c>
    </row>
    <row r="1999" spans="1:8">
      <c r="A1999" t="s">
        <v>5987</v>
      </c>
      <c r="B1999" s="15">
        <v>45400</v>
      </c>
      <c r="C1999" s="15">
        <v>45292</v>
      </c>
      <c r="D1999" s="15">
        <v>45383</v>
      </c>
      <c r="E1999">
        <v>1</v>
      </c>
      <c r="F1999">
        <v>0</v>
      </c>
      <c r="G1999">
        <v>0</v>
      </c>
      <c r="H1999">
        <v>1</v>
      </c>
    </row>
    <row r="2000" spans="1:8">
      <c r="A2000" t="s">
        <v>269</v>
      </c>
      <c r="B2000" s="15">
        <v>45400</v>
      </c>
      <c r="C2000" s="15">
        <v>45292</v>
      </c>
      <c r="D2000" s="15">
        <v>45383</v>
      </c>
      <c r="E2000">
        <v>1</v>
      </c>
      <c r="F2000">
        <v>0</v>
      </c>
      <c r="G2000">
        <v>0</v>
      </c>
      <c r="H2000">
        <v>1</v>
      </c>
    </row>
    <row r="2001" spans="1:8">
      <c r="A2001" t="s">
        <v>6795</v>
      </c>
      <c r="B2001" s="15">
        <v>45400</v>
      </c>
      <c r="C2001" s="15">
        <v>45292</v>
      </c>
      <c r="D2001" s="15">
        <v>45383</v>
      </c>
      <c r="E2001">
        <v>0</v>
      </c>
      <c r="F2001">
        <v>0</v>
      </c>
      <c r="G2001">
        <v>1</v>
      </c>
      <c r="H2001">
        <v>1</v>
      </c>
    </row>
    <row r="2002" spans="1:8">
      <c r="A2002" t="s">
        <v>6208</v>
      </c>
      <c r="B2002" s="15">
        <v>45400</v>
      </c>
      <c r="C2002" s="15">
        <v>45292</v>
      </c>
      <c r="D2002" s="15">
        <v>45383</v>
      </c>
      <c r="E2002">
        <v>1</v>
      </c>
      <c r="F2002">
        <v>0</v>
      </c>
      <c r="G2002">
        <v>0</v>
      </c>
      <c r="H2002">
        <v>1</v>
      </c>
    </row>
    <row r="2003" spans="1:8">
      <c r="A2003" t="s">
        <v>4017</v>
      </c>
      <c r="B2003" s="15">
        <v>45400</v>
      </c>
      <c r="C2003" s="15">
        <v>45292</v>
      </c>
      <c r="D2003" s="15">
        <v>45383</v>
      </c>
      <c r="E2003">
        <v>0</v>
      </c>
      <c r="F2003">
        <v>0</v>
      </c>
      <c r="G2003">
        <v>1</v>
      </c>
      <c r="H2003">
        <v>1</v>
      </c>
    </row>
    <row r="2004" spans="1:8">
      <c r="A2004" t="s">
        <v>4231</v>
      </c>
      <c r="B2004" s="15">
        <v>45400</v>
      </c>
      <c r="C2004" s="15">
        <v>45292</v>
      </c>
      <c r="D2004" s="15">
        <v>45383</v>
      </c>
      <c r="E2004">
        <v>0</v>
      </c>
      <c r="F2004">
        <v>1</v>
      </c>
      <c r="G2004">
        <v>0</v>
      </c>
      <c r="H2004">
        <v>1</v>
      </c>
    </row>
    <row r="2005" spans="1:8">
      <c r="A2005" t="s">
        <v>4909</v>
      </c>
      <c r="B2005" s="15">
        <v>45400</v>
      </c>
      <c r="C2005" s="15">
        <v>45292</v>
      </c>
      <c r="D2005" s="15">
        <v>45383</v>
      </c>
      <c r="E2005">
        <v>1</v>
      </c>
      <c r="F2005">
        <v>0</v>
      </c>
      <c r="G2005">
        <v>0</v>
      </c>
      <c r="H2005">
        <v>1</v>
      </c>
    </row>
    <row r="2006" spans="1:8">
      <c r="A2006" t="s">
        <v>6796</v>
      </c>
      <c r="B2006" s="15">
        <v>45400</v>
      </c>
      <c r="C2006" s="15">
        <v>45292</v>
      </c>
      <c r="D2006" s="15">
        <v>45383</v>
      </c>
      <c r="E2006">
        <v>1</v>
      </c>
      <c r="F2006">
        <v>0</v>
      </c>
      <c r="G2006">
        <v>0</v>
      </c>
      <c r="H2006">
        <v>1</v>
      </c>
    </row>
    <row r="2007" spans="1:8">
      <c r="A2007" t="s">
        <v>5637</v>
      </c>
      <c r="B2007" s="15">
        <v>45400</v>
      </c>
      <c r="C2007" s="15">
        <v>45292</v>
      </c>
      <c r="D2007" s="15">
        <v>45383</v>
      </c>
      <c r="E2007">
        <v>1</v>
      </c>
      <c r="F2007">
        <v>0</v>
      </c>
      <c r="G2007">
        <v>0</v>
      </c>
      <c r="H2007">
        <v>1</v>
      </c>
    </row>
    <row r="2008" spans="1:8">
      <c r="A2008" t="s">
        <v>442</v>
      </c>
      <c r="B2008" s="15">
        <v>45400</v>
      </c>
      <c r="C2008" s="15">
        <v>45292</v>
      </c>
      <c r="D2008" s="15">
        <v>45383</v>
      </c>
      <c r="E2008">
        <v>1</v>
      </c>
      <c r="F2008">
        <v>0</v>
      </c>
      <c r="G2008">
        <v>0</v>
      </c>
      <c r="H2008">
        <v>1</v>
      </c>
    </row>
    <row r="2009" spans="1:8">
      <c r="A2009" t="s">
        <v>4862</v>
      </c>
      <c r="B2009" s="15">
        <v>45400</v>
      </c>
      <c r="C2009" s="15">
        <v>45292</v>
      </c>
      <c r="D2009" s="15">
        <v>45383</v>
      </c>
      <c r="E2009">
        <v>0</v>
      </c>
      <c r="F2009">
        <v>0</v>
      </c>
      <c r="G2009">
        <v>1</v>
      </c>
      <c r="H2009">
        <v>1</v>
      </c>
    </row>
    <row r="2010" spans="1:8">
      <c r="A2010" t="s">
        <v>6797</v>
      </c>
      <c r="B2010" s="15">
        <v>45400</v>
      </c>
      <c r="C2010" s="15">
        <v>45292</v>
      </c>
      <c r="D2010" s="15">
        <v>45383</v>
      </c>
      <c r="E2010">
        <v>1</v>
      </c>
      <c r="F2010">
        <v>0</v>
      </c>
      <c r="G2010">
        <v>0</v>
      </c>
      <c r="H2010">
        <v>1</v>
      </c>
    </row>
    <row r="2011" spans="1:8">
      <c r="A2011" t="s">
        <v>432</v>
      </c>
      <c r="B2011" s="15">
        <v>45400</v>
      </c>
      <c r="C2011" s="15">
        <v>45292</v>
      </c>
      <c r="D2011" s="15">
        <v>45383</v>
      </c>
      <c r="E2011">
        <v>1</v>
      </c>
      <c r="F2011">
        <v>0</v>
      </c>
      <c r="G2011">
        <v>0</v>
      </c>
      <c r="H2011">
        <v>1</v>
      </c>
    </row>
    <row r="2012" spans="1:8">
      <c r="A2012" t="s">
        <v>5721</v>
      </c>
      <c r="B2012" s="15">
        <v>45400</v>
      </c>
      <c r="C2012" s="15">
        <v>45292</v>
      </c>
      <c r="D2012" s="15">
        <v>45383</v>
      </c>
      <c r="E2012">
        <v>1</v>
      </c>
      <c r="F2012">
        <v>0</v>
      </c>
      <c r="G2012">
        <v>0</v>
      </c>
      <c r="H2012">
        <v>1</v>
      </c>
    </row>
    <row r="2013" spans="1:8">
      <c r="A2013" t="s">
        <v>4874</v>
      </c>
      <c r="B2013" s="15">
        <v>45400</v>
      </c>
      <c r="C2013" s="15">
        <v>45292</v>
      </c>
      <c r="D2013" s="15">
        <v>45383</v>
      </c>
      <c r="E2013">
        <v>1</v>
      </c>
      <c r="F2013">
        <v>0</v>
      </c>
      <c r="G2013">
        <v>0</v>
      </c>
      <c r="H2013">
        <v>1</v>
      </c>
    </row>
    <row r="2014" spans="1:8">
      <c r="A2014" t="s">
        <v>4760</v>
      </c>
      <c r="B2014" s="15">
        <v>45400</v>
      </c>
      <c r="C2014" s="15">
        <v>45292</v>
      </c>
      <c r="D2014" s="15">
        <v>45383</v>
      </c>
      <c r="E2014">
        <v>1</v>
      </c>
      <c r="F2014">
        <v>0</v>
      </c>
      <c r="G2014">
        <v>0</v>
      </c>
      <c r="H2014">
        <v>1</v>
      </c>
    </row>
    <row r="2015" spans="1:8">
      <c r="A2015" t="s">
        <v>6798</v>
      </c>
      <c r="B2015" s="15">
        <v>45400</v>
      </c>
      <c r="C2015" s="15">
        <v>45292</v>
      </c>
      <c r="D2015" s="15">
        <v>45383</v>
      </c>
      <c r="E2015">
        <v>1</v>
      </c>
      <c r="F2015">
        <v>0</v>
      </c>
      <c r="G2015">
        <v>0</v>
      </c>
      <c r="H2015">
        <v>1</v>
      </c>
    </row>
    <row r="2016" spans="1:8">
      <c r="A2016" t="s">
        <v>3828</v>
      </c>
      <c r="B2016" s="15">
        <v>45400</v>
      </c>
      <c r="C2016" s="15">
        <v>45292</v>
      </c>
      <c r="D2016" s="15">
        <v>45383</v>
      </c>
      <c r="E2016">
        <v>0</v>
      </c>
      <c r="F2016">
        <v>1</v>
      </c>
      <c r="G2016">
        <v>0</v>
      </c>
      <c r="H2016">
        <v>1</v>
      </c>
    </row>
    <row r="2017" spans="1:8">
      <c r="A2017" t="s">
        <v>234</v>
      </c>
      <c r="B2017" s="15">
        <v>45400</v>
      </c>
      <c r="C2017" s="15">
        <v>45292</v>
      </c>
      <c r="D2017" s="15">
        <v>45383</v>
      </c>
      <c r="E2017">
        <v>0</v>
      </c>
      <c r="F2017">
        <v>1</v>
      </c>
      <c r="G2017">
        <v>0</v>
      </c>
      <c r="H2017">
        <v>1</v>
      </c>
    </row>
    <row r="2018" spans="1:8">
      <c r="A2018" t="s">
        <v>270</v>
      </c>
      <c r="B2018" s="15">
        <v>45400</v>
      </c>
      <c r="C2018" s="15">
        <v>45292</v>
      </c>
      <c r="D2018" s="15">
        <v>45383</v>
      </c>
      <c r="E2018">
        <v>0</v>
      </c>
      <c r="F2018">
        <v>0</v>
      </c>
      <c r="G2018">
        <v>1</v>
      </c>
      <c r="H2018">
        <v>1</v>
      </c>
    </row>
    <row r="2019" spans="1:8">
      <c r="A2019" t="s">
        <v>4777</v>
      </c>
      <c r="B2019" s="15">
        <v>45400</v>
      </c>
      <c r="C2019" s="15">
        <v>45292</v>
      </c>
      <c r="D2019" s="15">
        <v>45383</v>
      </c>
      <c r="E2019">
        <v>1</v>
      </c>
      <c r="F2019">
        <v>0</v>
      </c>
      <c r="G2019">
        <v>0</v>
      </c>
      <c r="H2019">
        <v>1</v>
      </c>
    </row>
    <row r="2020" spans="1:8">
      <c r="A2020" t="s">
        <v>3798</v>
      </c>
      <c r="B2020" s="15">
        <v>45400</v>
      </c>
      <c r="C2020" s="15">
        <v>45292</v>
      </c>
      <c r="D2020" s="15">
        <v>45383</v>
      </c>
      <c r="E2020">
        <v>1</v>
      </c>
      <c r="F2020">
        <v>0</v>
      </c>
      <c r="G2020">
        <v>0</v>
      </c>
      <c r="H2020">
        <v>1</v>
      </c>
    </row>
    <row r="2021" spans="1:8">
      <c r="A2021" t="s">
        <v>6799</v>
      </c>
      <c r="B2021" s="15">
        <v>45400</v>
      </c>
      <c r="C2021" s="15">
        <v>45292</v>
      </c>
      <c r="D2021" s="15">
        <v>45383</v>
      </c>
      <c r="E2021">
        <v>0</v>
      </c>
      <c r="F2021">
        <v>0</v>
      </c>
      <c r="G2021">
        <v>1</v>
      </c>
      <c r="H2021">
        <v>1</v>
      </c>
    </row>
    <row r="2022" spans="1:8">
      <c r="A2022" t="s">
        <v>6050</v>
      </c>
      <c r="B2022" s="15">
        <v>45400</v>
      </c>
      <c r="C2022" s="15">
        <v>45292</v>
      </c>
      <c r="D2022" s="15">
        <v>45383</v>
      </c>
      <c r="E2022">
        <v>0</v>
      </c>
      <c r="F2022">
        <v>0</v>
      </c>
      <c r="G2022">
        <v>1</v>
      </c>
      <c r="H2022">
        <v>1</v>
      </c>
    </row>
    <row r="2023" spans="1:8">
      <c r="A2023" t="s">
        <v>336</v>
      </c>
      <c r="B2023" s="15">
        <v>45400</v>
      </c>
      <c r="C2023" s="15">
        <v>45292</v>
      </c>
      <c r="D2023" s="15">
        <v>45383</v>
      </c>
      <c r="E2023">
        <v>1</v>
      </c>
      <c r="F2023">
        <v>0</v>
      </c>
      <c r="G2023">
        <v>0</v>
      </c>
      <c r="H2023">
        <v>1</v>
      </c>
    </row>
    <row r="2024" spans="1:8">
      <c r="A2024" t="s">
        <v>4427</v>
      </c>
      <c r="B2024" s="15">
        <v>45400</v>
      </c>
      <c r="C2024" s="15">
        <v>45292</v>
      </c>
      <c r="D2024" s="15">
        <v>45383</v>
      </c>
      <c r="E2024">
        <v>1</v>
      </c>
      <c r="F2024">
        <v>0</v>
      </c>
      <c r="G2024">
        <v>0</v>
      </c>
      <c r="H2024">
        <v>1</v>
      </c>
    </row>
    <row r="2025" spans="1:8">
      <c r="A2025" t="s">
        <v>433</v>
      </c>
      <c r="B2025" s="15">
        <v>45400</v>
      </c>
      <c r="C2025" s="15">
        <v>45292</v>
      </c>
      <c r="D2025" s="15">
        <v>45383</v>
      </c>
      <c r="E2025">
        <v>1</v>
      </c>
      <c r="F2025">
        <v>0</v>
      </c>
      <c r="G2025">
        <v>0</v>
      </c>
      <c r="H2025">
        <v>1</v>
      </c>
    </row>
    <row r="2026" spans="1:8">
      <c r="A2026" t="s">
        <v>5896</v>
      </c>
      <c r="B2026" s="15">
        <v>45400</v>
      </c>
      <c r="C2026" s="15">
        <v>45292</v>
      </c>
      <c r="D2026" s="15">
        <v>45383</v>
      </c>
      <c r="E2026">
        <v>1</v>
      </c>
      <c r="F2026">
        <v>0</v>
      </c>
      <c r="G2026">
        <v>0</v>
      </c>
      <c r="H2026">
        <v>1</v>
      </c>
    </row>
    <row r="2027" spans="1:8">
      <c r="A2027" t="s">
        <v>4285</v>
      </c>
      <c r="B2027" s="15">
        <v>45400</v>
      </c>
      <c r="C2027" s="15">
        <v>45292</v>
      </c>
      <c r="D2027" s="15">
        <v>45383</v>
      </c>
      <c r="E2027">
        <v>0</v>
      </c>
      <c r="F2027">
        <v>0</v>
      </c>
      <c r="G2027">
        <v>1</v>
      </c>
      <c r="H2027">
        <v>1</v>
      </c>
    </row>
    <row r="2028" spans="1:8">
      <c r="A2028" t="s">
        <v>4161</v>
      </c>
      <c r="B2028" s="15">
        <v>45400</v>
      </c>
      <c r="C2028" s="15">
        <v>45292</v>
      </c>
      <c r="D2028" s="15">
        <v>45383</v>
      </c>
      <c r="E2028">
        <v>0</v>
      </c>
      <c r="F2028">
        <v>0</v>
      </c>
      <c r="G2028">
        <v>1</v>
      </c>
      <c r="H2028">
        <v>1</v>
      </c>
    </row>
    <row r="2029" spans="1:8">
      <c r="A2029" t="s">
        <v>6800</v>
      </c>
      <c r="B2029" s="15">
        <v>45400</v>
      </c>
      <c r="C2029" s="15">
        <v>45292</v>
      </c>
      <c r="D2029" s="15">
        <v>45383</v>
      </c>
      <c r="E2029">
        <v>1</v>
      </c>
      <c r="F2029">
        <v>0</v>
      </c>
      <c r="G2029">
        <v>0</v>
      </c>
      <c r="H2029">
        <v>1</v>
      </c>
    </row>
    <row r="2030" spans="1:8">
      <c r="A2030" t="s">
        <v>5178</v>
      </c>
      <c r="B2030" s="15">
        <v>45400</v>
      </c>
      <c r="C2030" s="15">
        <v>45292</v>
      </c>
      <c r="D2030" s="15">
        <v>45383</v>
      </c>
      <c r="E2030">
        <v>1</v>
      </c>
      <c r="F2030">
        <v>0</v>
      </c>
      <c r="G2030">
        <v>0</v>
      </c>
      <c r="H2030">
        <v>1</v>
      </c>
    </row>
    <row r="2031" spans="1:8">
      <c r="A2031" t="s">
        <v>213</v>
      </c>
      <c r="B2031" s="15">
        <v>45400</v>
      </c>
      <c r="C2031" s="15">
        <v>45292</v>
      </c>
      <c r="D2031" s="15">
        <v>45383</v>
      </c>
      <c r="E2031">
        <v>1</v>
      </c>
      <c r="F2031">
        <v>0</v>
      </c>
      <c r="G2031">
        <v>0</v>
      </c>
      <c r="H2031">
        <v>1</v>
      </c>
    </row>
    <row r="2032" spans="1:8">
      <c r="A2032" t="s">
        <v>5562</v>
      </c>
      <c r="B2032" s="15">
        <v>45400</v>
      </c>
      <c r="C2032" s="15">
        <v>45292</v>
      </c>
      <c r="D2032" s="15">
        <v>45383</v>
      </c>
      <c r="E2032">
        <v>0</v>
      </c>
      <c r="F2032">
        <v>0</v>
      </c>
      <c r="G2032">
        <v>1</v>
      </c>
      <c r="H2032">
        <v>1</v>
      </c>
    </row>
    <row r="2033" spans="1:8">
      <c r="A2033" t="s">
        <v>6220</v>
      </c>
      <c r="B2033" s="15">
        <v>45400</v>
      </c>
      <c r="C2033" s="15">
        <v>45292</v>
      </c>
      <c r="D2033" s="15">
        <v>45383</v>
      </c>
      <c r="E2033">
        <v>0</v>
      </c>
      <c r="F2033">
        <v>0</v>
      </c>
      <c r="G2033">
        <v>1</v>
      </c>
      <c r="H2033">
        <v>1</v>
      </c>
    </row>
    <row r="2034" spans="1:8">
      <c r="A2034" t="s">
        <v>337</v>
      </c>
      <c r="B2034" s="15">
        <v>45400</v>
      </c>
      <c r="C2034" s="15">
        <v>45292</v>
      </c>
      <c r="D2034" s="15">
        <v>45383</v>
      </c>
      <c r="E2034">
        <v>1</v>
      </c>
      <c r="F2034">
        <v>0</v>
      </c>
      <c r="G2034">
        <v>0</v>
      </c>
      <c r="H2034">
        <v>1</v>
      </c>
    </row>
    <row r="2035" spans="1:8">
      <c r="A2035" t="s">
        <v>6801</v>
      </c>
      <c r="B2035" s="15">
        <v>45400</v>
      </c>
      <c r="C2035" s="15">
        <v>45292</v>
      </c>
      <c r="D2035" s="15">
        <v>45383</v>
      </c>
      <c r="E2035">
        <v>0</v>
      </c>
      <c r="F2035">
        <v>0</v>
      </c>
      <c r="G2035">
        <v>1</v>
      </c>
      <c r="H2035">
        <v>1</v>
      </c>
    </row>
    <row r="2036" spans="1:8">
      <c r="A2036" t="s">
        <v>4988</v>
      </c>
      <c r="B2036" s="15">
        <v>45400</v>
      </c>
      <c r="C2036" s="15">
        <v>45292</v>
      </c>
      <c r="D2036" s="15">
        <v>45383</v>
      </c>
      <c r="E2036">
        <v>1</v>
      </c>
      <c r="F2036">
        <v>0</v>
      </c>
      <c r="G2036">
        <v>0</v>
      </c>
      <c r="H2036">
        <v>1</v>
      </c>
    </row>
    <row r="2037" spans="1:8">
      <c r="A2037" t="s">
        <v>5544</v>
      </c>
      <c r="B2037" s="15">
        <v>45400</v>
      </c>
      <c r="C2037" s="15">
        <v>45292</v>
      </c>
      <c r="D2037" s="15">
        <v>45383</v>
      </c>
      <c r="E2037">
        <v>1</v>
      </c>
      <c r="F2037">
        <v>0</v>
      </c>
      <c r="G2037">
        <v>0</v>
      </c>
      <c r="H2037">
        <v>1</v>
      </c>
    </row>
    <row r="2038" spans="1:8">
      <c r="A2038" t="s">
        <v>4513</v>
      </c>
      <c r="B2038" s="15">
        <v>45400</v>
      </c>
      <c r="C2038" s="15">
        <v>45292</v>
      </c>
      <c r="D2038" s="15">
        <v>45383</v>
      </c>
      <c r="E2038">
        <v>0</v>
      </c>
      <c r="F2038">
        <v>0</v>
      </c>
      <c r="G2038">
        <v>1</v>
      </c>
      <c r="H2038">
        <v>1</v>
      </c>
    </row>
    <row r="2039" spans="1:8">
      <c r="A2039" t="s">
        <v>4198</v>
      </c>
      <c r="B2039" s="15">
        <v>45400</v>
      </c>
      <c r="C2039" s="15">
        <v>45292</v>
      </c>
      <c r="D2039" s="15">
        <v>45383</v>
      </c>
      <c r="E2039">
        <v>1</v>
      </c>
      <c r="F2039">
        <v>0</v>
      </c>
      <c r="G2039">
        <v>0</v>
      </c>
      <c r="H2039">
        <v>1</v>
      </c>
    </row>
    <row r="2040" spans="1:8">
      <c r="A2040" t="s">
        <v>6802</v>
      </c>
      <c r="B2040" s="15">
        <v>45400</v>
      </c>
      <c r="C2040" s="15">
        <v>45292</v>
      </c>
      <c r="D2040" s="15">
        <v>45383</v>
      </c>
      <c r="E2040">
        <v>0</v>
      </c>
      <c r="F2040">
        <v>0</v>
      </c>
      <c r="G2040">
        <v>1</v>
      </c>
      <c r="H2040">
        <v>1</v>
      </c>
    </row>
    <row r="2041" spans="1:8">
      <c r="A2041" t="s">
        <v>6352</v>
      </c>
      <c r="B2041" s="15">
        <v>45400</v>
      </c>
      <c r="C2041" s="15">
        <v>45292</v>
      </c>
      <c r="D2041" s="15">
        <v>45383</v>
      </c>
      <c r="E2041">
        <v>0</v>
      </c>
      <c r="F2041">
        <v>0</v>
      </c>
      <c r="G2041">
        <v>1</v>
      </c>
      <c r="H2041">
        <v>1</v>
      </c>
    </row>
    <row r="2042" spans="1:8">
      <c r="A2042" t="s">
        <v>6318</v>
      </c>
      <c r="B2042" s="15">
        <v>45400</v>
      </c>
      <c r="C2042" s="15">
        <v>45292</v>
      </c>
      <c r="D2042" s="15">
        <v>45383</v>
      </c>
      <c r="E2042">
        <v>0</v>
      </c>
      <c r="F2042">
        <v>0</v>
      </c>
      <c r="G2042">
        <v>1</v>
      </c>
      <c r="H2042">
        <v>1</v>
      </c>
    </row>
    <row r="2043" spans="1:8">
      <c r="A2043" t="s">
        <v>168</v>
      </c>
      <c r="B2043" s="15">
        <v>45400</v>
      </c>
      <c r="C2043" s="15">
        <v>45292</v>
      </c>
      <c r="D2043" s="15">
        <v>45383</v>
      </c>
      <c r="E2043">
        <v>2</v>
      </c>
      <c r="F2043">
        <v>0</v>
      </c>
      <c r="G2043">
        <v>0</v>
      </c>
      <c r="H2043">
        <v>2</v>
      </c>
    </row>
    <row r="2044" spans="1:8">
      <c r="A2044" t="s">
        <v>431</v>
      </c>
      <c r="B2044" s="15">
        <v>45400</v>
      </c>
      <c r="C2044" s="15">
        <v>45292</v>
      </c>
      <c r="D2044" s="15">
        <v>45383</v>
      </c>
      <c r="E2044">
        <v>1</v>
      </c>
      <c r="F2044">
        <v>0</v>
      </c>
      <c r="G2044">
        <v>0</v>
      </c>
      <c r="H2044">
        <v>1</v>
      </c>
    </row>
    <row r="2045" spans="1:8">
      <c r="A2045" t="s">
        <v>6182</v>
      </c>
      <c r="B2045" s="15">
        <v>45400</v>
      </c>
      <c r="C2045" s="15">
        <v>45292</v>
      </c>
      <c r="D2045" s="15">
        <v>45383</v>
      </c>
      <c r="E2045">
        <v>1</v>
      </c>
      <c r="F2045">
        <v>0</v>
      </c>
      <c r="G2045">
        <v>0</v>
      </c>
      <c r="H2045">
        <v>1</v>
      </c>
    </row>
    <row r="2046" spans="1:8">
      <c r="A2046" t="s">
        <v>5903</v>
      </c>
      <c r="B2046" s="15">
        <v>45400</v>
      </c>
      <c r="C2046" s="15">
        <v>45292</v>
      </c>
      <c r="D2046" s="15">
        <v>45383</v>
      </c>
      <c r="E2046">
        <v>1</v>
      </c>
      <c r="F2046">
        <v>0</v>
      </c>
      <c r="G2046">
        <v>0</v>
      </c>
      <c r="H2046">
        <v>1</v>
      </c>
    </row>
    <row r="2047" spans="1:8">
      <c r="A2047" t="s">
        <v>260</v>
      </c>
      <c r="B2047" s="15">
        <v>45400</v>
      </c>
      <c r="C2047" s="15">
        <v>45292</v>
      </c>
      <c r="D2047" s="15">
        <v>45383</v>
      </c>
      <c r="E2047">
        <v>0</v>
      </c>
      <c r="F2047">
        <v>1</v>
      </c>
      <c r="G2047">
        <v>0</v>
      </c>
      <c r="H2047">
        <v>1</v>
      </c>
    </row>
    <row r="2048" spans="1:8">
      <c r="A2048" t="s">
        <v>6803</v>
      </c>
      <c r="B2048" s="15">
        <v>45400</v>
      </c>
      <c r="C2048" s="15">
        <v>45292</v>
      </c>
      <c r="D2048" s="15">
        <v>45383</v>
      </c>
      <c r="E2048">
        <v>0</v>
      </c>
      <c r="F2048">
        <v>0</v>
      </c>
      <c r="G2048">
        <v>1</v>
      </c>
      <c r="H2048">
        <v>1</v>
      </c>
    </row>
    <row r="2049" spans="1:8">
      <c r="A2049" t="s">
        <v>4321</v>
      </c>
      <c r="B2049" s="15">
        <v>45400</v>
      </c>
      <c r="C2049" s="15">
        <v>45292</v>
      </c>
      <c r="D2049" s="15">
        <v>45383</v>
      </c>
      <c r="E2049">
        <v>0</v>
      </c>
      <c r="F2049">
        <v>1</v>
      </c>
      <c r="G2049">
        <v>0</v>
      </c>
      <c r="H2049">
        <v>1</v>
      </c>
    </row>
    <row r="2050" spans="1:8">
      <c r="A2050" t="s">
        <v>6038</v>
      </c>
      <c r="B2050" s="15">
        <v>45400</v>
      </c>
      <c r="C2050" s="15">
        <v>45292</v>
      </c>
      <c r="D2050" s="15">
        <v>45383</v>
      </c>
      <c r="E2050">
        <v>1</v>
      </c>
      <c r="F2050">
        <v>0</v>
      </c>
      <c r="G2050">
        <v>0</v>
      </c>
      <c r="H2050">
        <v>1</v>
      </c>
    </row>
    <row r="2051" spans="1:8">
      <c r="A2051" t="s">
        <v>6804</v>
      </c>
      <c r="B2051" s="15">
        <v>45400</v>
      </c>
      <c r="C2051" s="15">
        <v>45292</v>
      </c>
      <c r="D2051" s="15">
        <v>45383</v>
      </c>
      <c r="E2051">
        <v>0</v>
      </c>
      <c r="F2051">
        <v>0</v>
      </c>
      <c r="G2051">
        <v>1</v>
      </c>
      <c r="H2051">
        <v>1</v>
      </c>
    </row>
    <row r="2052" spans="1:8">
      <c r="A2052" t="s">
        <v>6805</v>
      </c>
      <c r="B2052" s="15">
        <v>45400</v>
      </c>
      <c r="C2052" s="15">
        <v>45292</v>
      </c>
      <c r="D2052" s="15">
        <v>45383</v>
      </c>
      <c r="E2052">
        <v>1</v>
      </c>
      <c r="F2052">
        <v>0</v>
      </c>
      <c r="G2052">
        <v>0</v>
      </c>
      <c r="H2052">
        <v>1</v>
      </c>
    </row>
    <row r="2053" spans="1:8">
      <c r="A2053" t="s">
        <v>4378</v>
      </c>
      <c r="B2053" s="15">
        <v>45400</v>
      </c>
      <c r="C2053" s="15">
        <v>45292</v>
      </c>
      <c r="D2053" s="15">
        <v>45383</v>
      </c>
      <c r="E2053">
        <v>1</v>
      </c>
      <c r="F2053">
        <v>0</v>
      </c>
      <c r="G2053">
        <v>0</v>
      </c>
      <c r="H2053">
        <v>1</v>
      </c>
    </row>
    <row r="2054" spans="1:8">
      <c r="A2054" t="s">
        <v>3749</v>
      </c>
      <c r="B2054" s="15">
        <v>45400</v>
      </c>
      <c r="C2054" s="15">
        <v>45292</v>
      </c>
      <c r="D2054" s="15">
        <v>45383</v>
      </c>
      <c r="E2054">
        <v>0</v>
      </c>
      <c r="F2054">
        <v>0</v>
      </c>
      <c r="G2054">
        <v>1</v>
      </c>
      <c r="H2054">
        <v>1</v>
      </c>
    </row>
    <row r="2055" spans="1:8">
      <c r="A2055" t="s">
        <v>6806</v>
      </c>
      <c r="B2055" s="15">
        <v>45400</v>
      </c>
      <c r="C2055" s="15">
        <v>45292</v>
      </c>
      <c r="D2055" s="15">
        <v>45383</v>
      </c>
      <c r="E2055">
        <v>0</v>
      </c>
      <c r="F2055">
        <v>0</v>
      </c>
      <c r="G2055">
        <v>1</v>
      </c>
      <c r="H2055">
        <v>1</v>
      </c>
    </row>
    <row r="2056" spans="1:8">
      <c r="A2056" t="s">
        <v>3726</v>
      </c>
      <c r="B2056" s="15">
        <v>45400</v>
      </c>
      <c r="C2056" s="15">
        <v>45292</v>
      </c>
      <c r="D2056" s="15">
        <v>45383</v>
      </c>
      <c r="E2056">
        <v>1</v>
      </c>
      <c r="F2056">
        <v>0</v>
      </c>
      <c r="G2056">
        <v>0</v>
      </c>
      <c r="H2056">
        <v>1</v>
      </c>
    </row>
    <row r="2057" spans="1:8">
      <c r="A2057" t="s">
        <v>6807</v>
      </c>
      <c r="B2057" s="15">
        <v>45400</v>
      </c>
      <c r="C2057" s="15">
        <v>45292</v>
      </c>
      <c r="D2057" s="15">
        <v>45383</v>
      </c>
      <c r="E2057">
        <v>0</v>
      </c>
      <c r="F2057">
        <v>0</v>
      </c>
      <c r="G2057">
        <v>1</v>
      </c>
      <c r="H2057">
        <v>1</v>
      </c>
    </row>
    <row r="2058" spans="1:8">
      <c r="A2058" t="s">
        <v>5067</v>
      </c>
      <c r="B2058" s="15">
        <v>45400</v>
      </c>
      <c r="C2058" s="15">
        <v>45292</v>
      </c>
      <c r="D2058" s="15">
        <v>45383</v>
      </c>
      <c r="E2058">
        <v>0</v>
      </c>
      <c r="F2058">
        <v>0</v>
      </c>
      <c r="G2058">
        <v>1</v>
      </c>
      <c r="H2058">
        <v>1</v>
      </c>
    </row>
    <row r="2059" spans="1:8">
      <c r="A2059" t="s">
        <v>430</v>
      </c>
      <c r="B2059" s="15">
        <v>45400</v>
      </c>
      <c r="C2059" s="15">
        <v>45292</v>
      </c>
      <c r="D2059" s="15">
        <v>45383</v>
      </c>
      <c r="E2059">
        <v>0</v>
      </c>
      <c r="F2059">
        <v>0</v>
      </c>
      <c r="G2059">
        <v>1</v>
      </c>
      <c r="H2059">
        <v>1</v>
      </c>
    </row>
    <row r="2060" spans="1:8">
      <c r="A2060" t="s">
        <v>4184</v>
      </c>
      <c r="B2060" s="15">
        <v>45400</v>
      </c>
      <c r="C2060" s="15">
        <v>45292</v>
      </c>
      <c r="D2060" s="15">
        <v>45383</v>
      </c>
      <c r="E2060">
        <v>1</v>
      </c>
      <c r="F2060">
        <v>0</v>
      </c>
      <c r="G2060">
        <v>0</v>
      </c>
      <c r="H2060">
        <v>1</v>
      </c>
    </row>
    <row r="2061" spans="1:8">
      <c r="A2061" t="s">
        <v>316</v>
      </c>
      <c r="B2061" s="15">
        <v>45400</v>
      </c>
      <c r="C2061" s="15">
        <v>45292</v>
      </c>
      <c r="D2061" s="15">
        <v>45383</v>
      </c>
      <c r="E2061">
        <v>0</v>
      </c>
      <c r="F2061">
        <v>0</v>
      </c>
      <c r="G2061">
        <v>1</v>
      </c>
      <c r="H2061">
        <v>1</v>
      </c>
    </row>
    <row r="2062" spans="1:8">
      <c r="A2062" t="s">
        <v>6808</v>
      </c>
      <c r="B2062" s="15">
        <v>45400</v>
      </c>
      <c r="C2062" s="15">
        <v>45292</v>
      </c>
      <c r="D2062" s="15">
        <v>45383</v>
      </c>
      <c r="E2062">
        <v>1</v>
      </c>
      <c r="F2062">
        <v>0</v>
      </c>
      <c r="G2062">
        <v>0</v>
      </c>
      <c r="H2062">
        <v>1</v>
      </c>
    </row>
    <row r="2063" spans="1:8">
      <c r="A2063" t="s">
        <v>6096</v>
      </c>
      <c r="B2063" s="15">
        <v>45400</v>
      </c>
      <c r="C2063" s="15">
        <v>45292</v>
      </c>
      <c r="D2063" s="15">
        <v>45383</v>
      </c>
      <c r="E2063">
        <v>0</v>
      </c>
      <c r="F2063">
        <v>1</v>
      </c>
      <c r="G2063">
        <v>0</v>
      </c>
      <c r="H2063">
        <v>1</v>
      </c>
    </row>
    <row r="2064" spans="1:8">
      <c r="A2064" t="s">
        <v>5140</v>
      </c>
      <c r="B2064" s="15">
        <v>45400</v>
      </c>
      <c r="C2064" s="15">
        <v>45292</v>
      </c>
      <c r="D2064" s="15">
        <v>45383</v>
      </c>
      <c r="E2064">
        <v>1</v>
      </c>
      <c r="F2064">
        <v>0</v>
      </c>
      <c r="G2064">
        <v>0</v>
      </c>
      <c r="H2064">
        <v>1</v>
      </c>
    </row>
    <row r="2065" spans="1:8">
      <c r="A2065" t="s">
        <v>28</v>
      </c>
      <c r="B2065" s="15">
        <v>45400</v>
      </c>
      <c r="C2065" s="15">
        <v>45292</v>
      </c>
      <c r="D2065" s="15">
        <v>45383</v>
      </c>
      <c r="E2065">
        <v>1</v>
      </c>
      <c r="F2065">
        <v>0</v>
      </c>
      <c r="G2065">
        <v>0</v>
      </c>
      <c r="H2065">
        <v>1</v>
      </c>
    </row>
    <row r="2066" spans="1:8">
      <c r="A2066" t="s">
        <v>297</v>
      </c>
      <c r="B2066" s="15">
        <v>45400</v>
      </c>
      <c r="C2066" s="15">
        <v>45292</v>
      </c>
      <c r="D2066" s="15">
        <v>45383</v>
      </c>
      <c r="E2066">
        <v>1</v>
      </c>
      <c r="F2066">
        <v>0</v>
      </c>
      <c r="G2066">
        <v>0</v>
      </c>
      <c r="H2066">
        <v>1</v>
      </c>
    </row>
    <row r="2067" spans="1:8">
      <c r="A2067" t="s">
        <v>6172</v>
      </c>
      <c r="B2067" s="15">
        <v>45400</v>
      </c>
      <c r="C2067" s="15">
        <v>45292</v>
      </c>
      <c r="D2067" s="15">
        <v>45383</v>
      </c>
      <c r="E2067">
        <v>0</v>
      </c>
      <c r="F2067">
        <v>0</v>
      </c>
      <c r="G2067">
        <v>1</v>
      </c>
      <c r="H2067">
        <v>1</v>
      </c>
    </row>
    <row r="2068" spans="1:8">
      <c r="A2068" t="s">
        <v>4688</v>
      </c>
      <c r="B2068" s="15">
        <v>45400</v>
      </c>
      <c r="C2068" s="15">
        <v>45292</v>
      </c>
      <c r="D2068" s="15">
        <v>45383</v>
      </c>
      <c r="E2068">
        <v>0</v>
      </c>
      <c r="F2068">
        <v>0</v>
      </c>
      <c r="G2068">
        <v>1</v>
      </c>
      <c r="H2068">
        <v>1</v>
      </c>
    </row>
    <row r="2069" spans="1:8">
      <c r="A2069" t="s">
        <v>5131</v>
      </c>
      <c r="B2069" s="15">
        <v>45400</v>
      </c>
      <c r="C2069" s="15">
        <v>45292</v>
      </c>
      <c r="D2069" s="15">
        <v>45383</v>
      </c>
      <c r="E2069">
        <v>0</v>
      </c>
      <c r="F2069">
        <v>0</v>
      </c>
      <c r="G2069">
        <v>1</v>
      </c>
      <c r="H2069">
        <v>1</v>
      </c>
    </row>
    <row r="2070" spans="1:8">
      <c r="A2070" t="s">
        <v>211</v>
      </c>
      <c r="B2070" s="15">
        <v>45400</v>
      </c>
      <c r="C2070" s="15">
        <v>45292</v>
      </c>
      <c r="D2070" s="15">
        <v>45383</v>
      </c>
      <c r="E2070">
        <v>1</v>
      </c>
      <c r="F2070">
        <v>0</v>
      </c>
      <c r="G2070">
        <v>0</v>
      </c>
      <c r="H2070">
        <v>1</v>
      </c>
    </row>
    <row r="2071" spans="1:8">
      <c r="A2071" t="s">
        <v>3982</v>
      </c>
      <c r="B2071" s="15">
        <v>45400</v>
      </c>
      <c r="C2071" s="15">
        <v>45292</v>
      </c>
      <c r="D2071" s="15">
        <v>45383</v>
      </c>
      <c r="E2071">
        <v>0</v>
      </c>
      <c r="F2071">
        <v>0</v>
      </c>
      <c r="G2071">
        <v>1</v>
      </c>
      <c r="H2071">
        <v>1</v>
      </c>
    </row>
    <row r="2072" spans="1:8">
      <c r="A2072" t="s">
        <v>6094</v>
      </c>
      <c r="B2072" s="15">
        <v>45400</v>
      </c>
      <c r="C2072" s="15">
        <v>45292</v>
      </c>
      <c r="D2072" s="15">
        <v>45383</v>
      </c>
      <c r="E2072">
        <v>0</v>
      </c>
      <c r="F2072">
        <v>1</v>
      </c>
      <c r="G2072">
        <v>0</v>
      </c>
      <c r="H2072">
        <v>1</v>
      </c>
    </row>
    <row r="2073" spans="1:8">
      <c r="A2073" t="s">
        <v>6808</v>
      </c>
      <c r="B2073" s="15">
        <v>45401</v>
      </c>
      <c r="C2073" s="15">
        <v>45292</v>
      </c>
      <c r="D2073" s="15">
        <v>45383</v>
      </c>
      <c r="E2073">
        <v>1</v>
      </c>
      <c r="F2073">
        <v>0</v>
      </c>
      <c r="G2073">
        <v>0</v>
      </c>
      <c r="H2073">
        <v>1</v>
      </c>
    </row>
    <row r="2074" spans="1:8">
      <c r="A2074" t="s">
        <v>6809</v>
      </c>
      <c r="B2074" s="15">
        <v>45401</v>
      </c>
      <c r="C2074" s="15">
        <v>45292</v>
      </c>
      <c r="D2074" s="15">
        <v>45383</v>
      </c>
      <c r="E2074">
        <v>1</v>
      </c>
      <c r="F2074">
        <v>0</v>
      </c>
      <c r="G2074">
        <v>0</v>
      </c>
      <c r="H2074">
        <v>1</v>
      </c>
    </row>
    <row r="2075" spans="1:8">
      <c r="A2075" t="s">
        <v>6577</v>
      </c>
      <c r="B2075" s="15">
        <v>45401</v>
      </c>
      <c r="C2075" s="15">
        <v>45292</v>
      </c>
      <c r="D2075" s="15">
        <v>45383</v>
      </c>
      <c r="E2075">
        <v>1</v>
      </c>
      <c r="F2075">
        <v>0</v>
      </c>
      <c r="G2075">
        <v>0</v>
      </c>
      <c r="H2075">
        <v>1</v>
      </c>
    </row>
    <row r="2076" spans="1:8">
      <c r="A2076" t="s">
        <v>435</v>
      </c>
      <c r="B2076" s="15">
        <v>45401</v>
      </c>
      <c r="C2076" s="15">
        <v>45292</v>
      </c>
      <c r="D2076" s="15">
        <v>45383</v>
      </c>
      <c r="E2076">
        <v>0</v>
      </c>
      <c r="F2076">
        <v>1</v>
      </c>
      <c r="G2076">
        <v>0</v>
      </c>
      <c r="H2076">
        <v>1</v>
      </c>
    </row>
    <row r="2077" spans="1:8">
      <c r="A2077" t="s">
        <v>382</v>
      </c>
      <c r="B2077" s="15">
        <v>45401</v>
      </c>
      <c r="C2077" s="15">
        <v>45292</v>
      </c>
      <c r="D2077" s="15">
        <v>45383</v>
      </c>
      <c r="E2077">
        <v>1</v>
      </c>
      <c r="F2077">
        <v>0</v>
      </c>
      <c r="G2077">
        <v>0</v>
      </c>
      <c r="H2077">
        <v>1</v>
      </c>
    </row>
    <row r="2078" spans="1:8">
      <c r="A2078" t="s">
        <v>4346</v>
      </c>
      <c r="B2078" s="15">
        <v>45401</v>
      </c>
      <c r="C2078" s="15">
        <v>45292</v>
      </c>
      <c r="D2078" s="15">
        <v>45383</v>
      </c>
      <c r="E2078">
        <v>1</v>
      </c>
      <c r="F2078">
        <v>0</v>
      </c>
      <c r="G2078">
        <v>0</v>
      </c>
      <c r="H2078">
        <v>1</v>
      </c>
    </row>
    <row r="2079" spans="1:8">
      <c r="A2079" t="s">
        <v>5609</v>
      </c>
      <c r="B2079" s="15">
        <v>45401</v>
      </c>
      <c r="C2079" s="15">
        <v>45292</v>
      </c>
      <c r="D2079" s="15">
        <v>45383</v>
      </c>
      <c r="E2079">
        <v>1</v>
      </c>
      <c r="F2079">
        <v>0</v>
      </c>
      <c r="G2079">
        <v>0</v>
      </c>
      <c r="H2079">
        <v>1</v>
      </c>
    </row>
    <row r="2080" spans="1:8">
      <c r="A2080" t="s">
        <v>3945</v>
      </c>
      <c r="B2080" s="15">
        <v>45401</v>
      </c>
      <c r="C2080" s="15">
        <v>45292</v>
      </c>
      <c r="D2080" s="15">
        <v>45383</v>
      </c>
      <c r="E2080">
        <v>0</v>
      </c>
      <c r="F2080">
        <v>0</v>
      </c>
      <c r="G2080">
        <v>1</v>
      </c>
      <c r="H2080">
        <v>1</v>
      </c>
    </row>
    <row r="2081" spans="1:8">
      <c r="A2081" t="s">
        <v>3794</v>
      </c>
      <c r="B2081" s="15">
        <v>45401</v>
      </c>
      <c r="C2081" s="15">
        <v>45292</v>
      </c>
      <c r="D2081" s="15">
        <v>45383</v>
      </c>
      <c r="E2081">
        <v>1</v>
      </c>
      <c r="F2081">
        <v>0</v>
      </c>
      <c r="G2081">
        <v>0</v>
      </c>
      <c r="H2081">
        <v>1</v>
      </c>
    </row>
    <row r="2082" spans="1:8">
      <c r="A2082" t="s">
        <v>5019</v>
      </c>
      <c r="B2082" s="15">
        <v>45401</v>
      </c>
      <c r="C2082" s="15">
        <v>45292</v>
      </c>
      <c r="D2082" s="15">
        <v>45383</v>
      </c>
      <c r="E2082">
        <v>1</v>
      </c>
      <c r="F2082">
        <v>0</v>
      </c>
      <c r="G2082">
        <v>0</v>
      </c>
      <c r="H2082">
        <v>1</v>
      </c>
    </row>
    <row r="2083" spans="1:8">
      <c r="A2083" t="s">
        <v>4583</v>
      </c>
      <c r="B2083" s="15">
        <v>45401</v>
      </c>
      <c r="C2083" s="15">
        <v>45292</v>
      </c>
      <c r="D2083" s="15">
        <v>45383</v>
      </c>
      <c r="E2083">
        <v>1</v>
      </c>
      <c r="F2083">
        <v>0</v>
      </c>
      <c r="G2083">
        <v>0</v>
      </c>
      <c r="H2083">
        <v>1</v>
      </c>
    </row>
    <row r="2084" spans="1:8">
      <c r="A2084" t="s">
        <v>440</v>
      </c>
      <c r="B2084" s="15">
        <v>45401</v>
      </c>
      <c r="C2084" s="15">
        <v>45292</v>
      </c>
      <c r="D2084" s="15">
        <v>45383</v>
      </c>
      <c r="E2084">
        <v>1</v>
      </c>
      <c r="F2084">
        <v>0</v>
      </c>
      <c r="G2084">
        <v>0</v>
      </c>
      <c r="H2084">
        <v>1</v>
      </c>
    </row>
    <row r="2085" spans="1:8">
      <c r="A2085" t="s">
        <v>6810</v>
      </c>
      <c r="B2085" s="15">
        <v>45401</v>
      </c>
      <c r="C2085" s="15">
        <v>45292</v>
      </c>
      <c r="D2085" s="15">
        <v>45383</v>
      </c>
      <c r="E2085">
        <v>1</v>
      </c>
      <c r="F2085">
        <v>0</v>
      </c>
      <c r="G2085">
        <v>0</v>
      </c>
      <c r="H2085">
        <v>1</v>
      </c>
    </row>
    <row r="2086" spans="1:8">
      <c r="A2086" t="s">
        <v>441</v>
      </c>
      <c r="B2086" s="15">
        <v>45401</v>
      </c>
      <c r="C2086" s="15">
        <v>45292</v>
      </c>
      <c r="D2086" s="15">
        <v>45383</v>
      </c>
      <c r="E2086">
        <v>1</v>
      </c>
      <c r="F2086">
        <v>0</v>
      </c>
      <c r="G2086">
        <v>0</v>
      </c>
      <c r="H2086">
        <v>1</v>
      </c>
    </row>
    <row r="2087" spans="1:8">
      <c r="A2087" t="s">
        <v>6811</v>
      </c>
      <c r="B2087" s="15">
        <v>45401</v>
      </c>
      <c r="C2087" s="15">
        <v>45292</v>
      </c>
      <c r="D2087" s="15">
        <v>45383</v>
      </c>
      <c r="E2087">
        <v>1</v>
      </c>
      <c r="F2087">
        <v>0</v>
      </c>
      <c r="G2087">
        <v>0</v>
      </c>
      <c r="H2087">
        <v>1</v>
      </c>
    </row>
    <row r="2088" spans="1:8">
      <c r="A2088" t="s">
        <v>6812</v>
      </c>
      <c r="B2088" s="15">
        <v>45401</v>
      </c>
      <c r="C2088" s="15">
        <v>45292</v>
      </c>
      <c r="D2088" s="15">
        <v>45383</v>
      </c>
      <c r="E2088">
        <v>1</v>
      </c>
      <c r="F2088">
        <v>0</v>
      </c>
      <c r="G2088">
        <v>0</v>
      </c>
      <c r="H2088">
        <v>1</v>
      </c>
    </row>
    <row r="2089" spans="1:8">
      <c r="A2089" t="s">
        <v>6813</v>
      </c>
      <c r="B2089" s="15">
        <v>45401</v>
      </c>
      <c r="C2089" s="15">
        <v>45292</v>
      </c>
      <c r="D2089" s="15">
        <v>45383</v>
      </c>
      <c r="E2089">
        <v>1</v>
      </c>
      <c r="F2089">
        <v>0</v>
      </c>
      <c r="G2089">
        <v>0</v>
      </c>
      <c r="H2089">
        <v>1</v>
      </c>
    </row>
    <row r="2090" spans="1:8">
      <c r="A2090" t="s">
        <v>3767</v>
      </c>
      <c r="B2090" s="15">
        <v>45401</v>
      </c>
      <c r="C2090" s="15">
        <v>45292</v>
      </c>
      <c r="D2090" s="15">
        <v>45383</v>
      </c>
      <c r="E2090">
        <v>0</v>
      </c>
      <c r="F2090">
        <v>0</v>
      </c>
      <c r="G2090">
        <v>1</v>
      </c>
      <c r="H2090">
        <v>1</v>
      </c>
    </row>
    <row r="2091" spans="1:8">
      <c r="A2091" t="s">
        <v>4239</v>
      </c>
      <c r="B2091" s="15">
        <v>45401</v>
      </c>
      <c r="C2091" s="15">
        <v>45292</v>
      </c>
      <c r="D2091" s="15">
        <v>45383</v>
      </c>
      <c r="E2091">
        <v>1</v>
      </c>
      <c r="F2091">
        <v>0</v>
      </c>
      <c r="G2091">
        <v>0</v>
      </c>
      <c r="H2091">
        <v>1</v>
      </c>
    </row>
    <row r="2092" spans="1:8">
      <c r="A2092" t="s">
        <v>6814</v>
      </c>
      <c r="B2092" s="15">
        <v>45401</v>
      </c>
      <c r="C2092" s="15">
        <v>45292</v>
      </c>
      <c r="D2092" s="15">
        <v>45383</v>
      </c>
      <c r="E2092">
        <v>1</v>
      </c>
      <c r="F2092">
        <v>0</v>
      </c>
      <c r="G2092">
        <v>0</v>
      </c>
      <c r="H2092">
        <v>1</v>
      </c>
    </row>
    <row r="2093" spans="1:8">
      <c r="A2093" t="s">
        <v>5326</v>
      </c>
      <c r="B2093" s="15">
        <v>45401</v>
      </c>
      <c r="C2093" s="15">
        <v>45292</v>
      </c>
      <c r="D2093" s="15">
        <v>45383</v>
      </c>
      <c r="E2093">
        <v>1</v>
      </c>
      <c r="F2093">
        <v>0</v>
      </c>
      <c r="G2093">
        <v>0</v>
      </c>
      <c r="H2093">
        <v>1</v>
      </c>
    </row>
    <row r="2094" spans="1:8">
      <c r="A2094" t="s">
        <v>3924</v>
      </c>
      <c r="B2094" s="15">
        <v>45401</v>
      </c>
      <c r="C2094" s="15">
        <v>45292</v>
      </c>
      <c r="D2094" s="15">
        <v>45383</v>
      </c>
      <c r="E2094">
        <v>1</v>
      </c>
      <c r="F2094">
        <v>0</v>
      </c>
      <c r="G2094">
        <v>0</v>
      </c>
      <c r="H2094">
        <v>1</v>
      </c>
    </row>
    <row r="2095" spans="1:8">
      <c r="A2095" t="s">
        <v>6815</v>
      </c>
      <c r="B2095" s="15">
        <v>45401</v>
      </c>
      <c r="C2095" s="15">
        <v>45292</v>
      </c>
      <c r="D2095" s="15">
        <v>45383</v>
      </c>
      <c r="E2095">
        <v>1</v>
      </c>
      <c r="F2095">
        <v>0</v>
      </c>
      <c r="G2095">
        <v>0</v>
      </c>
      <c r="H2095">
        <v>1</v>
      </c>
    </row>
    <row r="2096" spans="1:8">
      <c r="A2096" t="s">
        <v>5192</v>
      </c>
      <c r="B2096" s="15">
        <v>45401</v>
      </c>
      <c r="C2096" s="15">
        <v>45292</v>
      </c>
      <c r="D2096" s="15">
        <v>45383</v>
      </c>
      <c r="E2096">
        <v>0</v>
      </c>
      <c r="F2096">
        <v>0</v>
      </c>
      <c r="G2096">
        <v>1</v>
      </c>
      <c r="H2096">
        <v>1</v>
      </c>
    </row>
    <row r="2097" spans="1:8">
      <c r="A2097" t="s">
        <v>4292</v>
      </c>
      <c r="B2097" s="15">
        <v>45401</v>
      </c>
      <c r="C2097" s="15">
        <v>45292</v>
      </c>
      <c r="D2097" s="15">
        <v>45383</v>
      </c>
      <c r="E2097">
        <v>1</v>
      </c>
      <c r="F2097">
        <v>0</v>
      </c>
      <c r="G2097">
        <v>0</v>
      </c>
      <c r="H2097">
        <v>1</v>
      </c>
    </row>
    <row r="2098" spans="1:8">
      <c r="A2098" t="s">
        <v>6816</v>
      </c>
      <c r="B2098" s="15">
        <v>45401</v>
      </c>
      <c r="C2098" s="15">
        <v>45292</v>
      </c>
      <c r="D2098" s="15">
        <v>45383</v>
      </c>
      <c r="E2098">
        <v>1</v>
      </c>
      <c r="F2098">
        <v>0</v>
      </c>
      <c r="G2098">
        <v>0</v>
      </c>
      <c r="H2098">
        <v>1</v>
      </c>
    </row>
    <row r="2099" spans="1:8">
      <c r="A2099" t="s">
        <v>168</v>
      </c>
      <c r="B2099" s="15">
        <v>45401</v>
      </c>
      <c r="C2099" s="15">
        <v>45292</v>
      </c>
      <c r="D2099" s="15">
        <v>45383</v>
      </c>
      <c r="E2099">
        <v>1</v>
      </c>
      <c r="F2099">
        <v>0</v>
      </c>
      <c r="G2099">
        <v>0</v>
      </c>
      <c r="H2099">
        <v>1</v>
      </c>
    </row>
    <row r="2100" spans="1:8">
      <c r="A2100" t="s">
        <v>4811</v>
      </c>
      <c r="B2100" s="15">
        <v>45401</v>
      </c>
      <c r="C2100" s="15">
        <v>45292</v>
      </c>
      <c r="D2100" s="15">
        <v>45383</v>
      </c>
      <c r="E2100">
        <v>0</v>
      </c>
      <c r="F2100">
        <v>0</v>
      </c>
      <c r="G2100">
        <v>1</v>
      </c>
      <c r="H2100">
        <v>1</v>
      </c>
    </row>
    <row r="2101" spans="1:8">
      <c r="A2101" t="s">
        <v>4094</v>
      </c>
      <c r="B2101" s="15">
        <v>45401</v>
      </c>
      <c r="C2101" s="15">
        <v>45292</v>
      </c>
      <c r="D2101" s="15">
        <v>45383</v>
      </c>
      <c r="E2101">
        <v>0</v>
      </c>
      <c r="F2101">
        <v>0</v>
      </c>
      <c r="G2101">
        <v>1</v>
      </c>
      <c r="H2101">
        <v>1</v>
      </c>
    </row>
    <row r="2102" spans="1:8">
      <c r="A2102" t="s">
        <v>4201</v>
      </c>
      <c r="B2102" s="15">
        <v>45401</v>
      </c>
      <c r="C2102" s="15">
        <v>45292</v>
      </c>
      <c r="D2102" s="15">
        <v>45383</v>
      </c>
      <c r="E2102">
        <v>1</v>
      </c>
      <c r="F2102">
        <v>0</v>
      </c>
      <c r="G2102">
        <v>0</v>
      </c>
      <c r="H2102">
        <v>1</v>
      </c>
    </row>
    <row r="2103" spans="1:8">
      <c r="A2103" t="s">
        <v>5538</v>
      </c>
      <c r="B2103" s="15">
        <v>45401</v>
      </c>
      <c r="C2103" s="15">
        <v>45292</v>
      </c>
      <c r="D2103" s="15">
        <v>45383</v>
      </c>
      <c r="E2103">
        <v>1</v>
      </c>
      <c r="F2103">
        <v>0</v>
      </c>
      <c r="G2103">
        <v>0</v>
      </c>
      <c r="H2103">
        <v>1</v>
      </c>
    </row>
    <row r="2104" spans="1:8">
      <c r="A2104" t="s">
        <v>213</v>
      </c>
      <c r="B2104" s="15">
        <v>45401</v>
      </c>
      <c r="C2104" s="15">
        <v>45292</v>
      </c>
      <c r="D2104" s="15">
        <v>45383</v>
      </c>
      <c r="E2104">
        <v>0</v>
      </c>
      <c r="F2104">
        <v>1</v>
      </c>
      <c r="G2104">
        <v>0</v>
      </c>
      <c r="H2104">
        <v>1</v>
      </c>
    </row>
    <row r="2105" spans="1:8">
      <c r="A2105" t="s">
        <v>6259</v>
      </c>
      <c r="B2105" s="15">
        <v>45401</v>
      </c>
      <c r="C2105" s="15">
        <v>45292</v>
      </c>
      <c r="D2105" s="15">
        <v>45383</v>
      </c>
      <c r="E2105">
        <v>0</v>
      </c>
      <c r="F2105">
        <v>0</v>
      </c>
      <c r="G2105">
        <v>1</v>
      </c>
      <c r="H2105">
        <v>1</v>
      </c>
    </row>
    <row r="2106" spans="1:8">
      <c r="A2106" t="s">
        <v>6251</v>
      </c>
      <c r="B2106" s="15">
        <v>45401</v>
      </c>
      <c r="C2106" s="15">
        <v>45292</v>
      </c>
      <c r="D2106" s="15">
        <v>45383</v>
      </c>
      <c r="E2106">
        <v>1</v>
      </c>
      <c r="F2106">
        <v>0</v>
      </c>
      <c r="G2106">
        <v>0</v>
      </c>
      <c r="H2106">
        <v>1</v>
      </c>
    </row>
    <row r="2107" spans="1:8">
      <c r="A2107" t="s">
        <v>5696</v>
      </c>
      <c r="B2107" s="15">
        <v>45401</v>
      </c>
      <c r="C2107" s="15">
        <v>45292</v>
      </c>
      <c r="D2107" s="15">
        <v>45383</v>
      </c>
      <c r="E2107">
        <v>0</v>
      </c>
      <c r="F2107">
        <v>0</v>
      </c>
      <c r="G2107">
        <v>1</v>
      </c>
      <c r="H2107">
        <v>1</v>
      </c>
    </row>
    <row r="2108" spans="1:8">
      <c r="A2108" t="s">
        <v>6817</v>
      </c>
      <c r="B2108" s="15">
        <v>45401</v>
      </c>
      <c r="C2108" s="15">
        <v>45292</v>
      </c>
      <c r="D2108" s="15">
        <v>45383</v>
      </c>
      <c r="E2108">
        <v>1</v>
      </c>
      <c r="F2108">
        <v>0</v>
      </c>
      <c r="G2108">
        <v>0</v>
      </c>
      <c r="H2108">
        <v>1</v>
      </c>
    </row>
    <row r="2109" spans="1:8">
      <c r="A2109" t="s">
        <v>5796</v>
      </c>
      <c r="B2109" s="15">
        <v>45401</v>
      </c>
      <c r="C2109" s="15">
        <v>45292</v>
      </c>
      <c r="D2109" s="15">
        <v>45383</v>
      </c>
      <c r="E2109">
        <v>1</v>
      </c>
      <c r="F2109">
        <v>0</v>
      </c>
      <c r="G2109">
        <v>0</v>
      </c>
      <c r="H2109">
        <v>1</v>
      </c>
    </row>
    <row r="2110" spans="1:8">
      <c r="A2110" t="s">
        <v>5324</v>
      </c>
      <c r="B2110" s="15">
        <v>45401</v>
      </c>
      <c r="C2110" s="15">
        <v>45292</v>
      </c>
      <c r="D2110" s="15">
        <v>45383</v>
      </c>
      <c r="E2110">
        <v>1</v>
      </c>
      <c r="F2110">
        <v>0</v>
      </c>
      <c r="G2110">
        <v>0</v>
      </c>
      <c r="H2110">
        <v>1</v>
      </c>
    </row>
    <row r="2111" spans="1:8">
      <c r="A2111" t="s">
        <v>4507</v>
      </c>
      <c r="B2111" s="15">
        <v>45401</v>
      </c>
      <c r="C2111" s="15">
        <v>45292</v>
      </c>
      <c r="D2111" s="15">
        <v>45383</v>
      </c>
      <c r="E2111">
        <v>1</v>
      </c>
      <c r="F2111">
        <v>0</v>
      </c>
      <c r="G2111">
        <v>0</v>
      </c>
      <c r="H2111">
        <v>1</v>
      </c>
    </row>
    <row r="2112" spans="1:8">
      <c r="A2112" t="s">
        <v>269</v>
      </c>
      <c r="B2112" s="15">
        <v>45401</v>
      </c>
      <c r="C2112" s="15">
        <v>45292</v>
      </c>
      <c r="D2112" s="15">
        <v>45383</v>
      </c>
      <c r="E2112">
        <v>1</v>
      </c>
      <c r="F2112">
        <v>0</v>
      </c>
      <c r="G2112">
        <v>0</v>
      </c>
      <c r="H2112">
        <v>1</v>
      </c>
    </row>
    <row r="2113" spans="1:8">
      <c r="A2113" t="s">
        <v>4026</v>
      </c>
      <c r="B2113" s="15">
        <v>45401</v>
      </c>
      <c r="C2113" s="15">
        <v>45292</v>
      </c>
      <c r="D2113" s="15">
        <v>45383</v>
      </c>
      <c r="E2113">
        <v>1</v>
      </c>
      <c r="F2113">
        <v>0</v>
      </c>
      <c r="G2113">
        <v>0</v>
      </c>
      <c r="H2113">
        <v>1</v>
      </c>
    </row>
    <row r="2114" spans="1:8">
      <c r="A2114" t="s">
        <v>6818</v>
      </c>
      <c r="B2114" s="15">
        <v>45401</v>
      </c>
      <c r="C2114" s="15">
        <v>45292</v>
      </c>
      <c r="D2114" s="15">
        <v>45383</v>
      </c>
      <c r="E2114">
        <v>0</v>
      </c>
      <c r="F2114">
        <v>0</v>
      </c>
      <c r="G2114">
        <v>1</v>
      </c>
      <c r="H2114">
        <v>1</v>
      </c>
    </row>
    <row r="2115" spans="1:8">
      <c r="A2115" t="s">
        <v>3792</v>
      </c>
      <c r="B2115" s="15">
        <v>45401</v>
      </c>
      <c r="C2115" s="15">
        <v>45292</v>
      </c>
      <c r="D2115" s="15">
        <v>45383</v>
      </c>
      <c r="E2115">
        <v>1</v>
      </c>
      <c r="F2115">
        <v>0</v>
      </c>
      <c r="G2115">
        <v>0</v>
      </c>
      <c r="H2115">
        <v>1</v>
      </c>
    </row>
    <row r="2116" spans="1:8">
      <c r="A2116" t="s">
        <v>4888</v>
      </c>
      <c r="B2116" s="15">
        <v>45401</v>
      </c>
      <c r="C2116" s="15">
        <v>45292</v>
      </c>
      <c r="D2116" s="15">
        <v>45383</v>
      </c>
      <c r="E2116">
        <v>1</v>
      </c>
      <c r="F2116">
        <v>0</v>
      </c>
      <c r="G2116">
        <v>0</v>
      </c>
      <c r="H2116">
        <v>1</v>
      </c>
    </row>
    <row r="2117" spans="1:8">
      <c r="A2117" t="s">
        <v>5831</v>
      </c>
      <c r="B2117" s="15">
        <v>45401</v>
      </c>
      <c r="C2117" s="15">
        <v>45292</v>
      </c>
      <c r="D2117" s="15">
        <v>45383</v>
      </c>
      <c r="E2117">
        <v>1</v>
      </c>
      <c r="F2117">
        <v>0</v>
      </c>
      <c r="G2117">
        <v>0</v>
      </c>
      <c r="H2117">
        <v>1</v>
      </c>
    </row>
    <row r="2118" spans="1:8">
      <c r="A2118" t="s">
        <v>3955</v>
      </c>
      <c r="B2118" s="15">
        <v>45401</v>
      </c>
      <c r="C2118" s="15">
        <v>45292</v>
      </c>
      <c r="D2118" s="15">
        <v>45383</v>
      </c>
      <c r="E2118">
        <v>0</v>
      </c>
      <c r="F2118">
        <v>1</v>
      </c>
      <c r="G2118">
        <v>0</v>
      </c>
      <c r="H2118">
        <v>1</v>
      </c>
    </row>
    <row r="2119" spans="1:8">
      <c r="A2119" t="s">
        <v>4365</v>
      </c>
      <c r="B2119" s="15">
        <v>45401</v>
      </c>
      <c r="C2119" s="15">
        <v>45292</v>
      </c>
      <c r="D2119" s="15">
        <v>45383</v>
      </c>
      <c r="E2119">
        <v>1</v>
      </c>
      <c r="F2119">
        <v>0</v>
      </c>
      <c r="G2119">
        <v>0</v>
      </c>
      <c r="H2119">
        <v>1</v>
      </c>
    </row>
    <row r="2120" spans="1:8">
      <c r="A2120" t="s">
        <v>6819</v>
      </c>
      <c r="B2120" s="15">
        <v>45401</v>
      </c>
      <c r="C2120" s="15">
        <v>45292</v>
      </c>
      <c r="D2120" s="15">
        <v>45383</v>
      </c>
      <c r="E2120">
        <v>1</v>
      </c>
      <c r="F2120">
        <v>0</v>
      </c>
      <c r="G2120">
        <v>0</v>
      </c>
      <c r="H2120">
        <v>1</v>
      </c>
    </row>
    <row r="2121" spans="1:8">
      <c r="A2121" t="s">
        <v>6567</v>
      </c>
      <c r="B2121" s="15">
        <v>45401</v>
      </c>
      <c r="C2121" s="15">
        <v>45292</v>
      </c>
      <c r="D2121" s="15">
        <v>45383</v>
      </c>
      <c r="E2121">
        <v>0</v>
      </c>
      <c r="F2121">
        <v>0</v>
      </c>
      <c r="G2121">
        <v>1</v>
      </c>
      <c r="H2121">
        <v>1</v>
      </c>
    </row>
    <row r="2122" spans="1:8">
      <c r="A2122" t="s">
        <v>6158</v>
      </c>
      <c r="B2122" s="15">
        <v>45401</v>
      </c>
      <c r="C2122" s="15">
        <v>45292</v>
      </c>
      <c r="D2122" s="15">
        <v>45383</v>
      </c>
      <c r="E2122">
        <v>0</v>
      </c>
      <c r="F2122">
        <v>0</v>
      </c>
      <c r="G2122">
        <v>1</v>
      </c>
      <c r="H2122">
        <v>1</v>
      </c>
    </row>
    <row r="2123" spans="1:8">
      <c r="A2123" t="s">
        <v>6820</v>
      </c>
      <c r="B2123" s="15">
        <v>45401</v>
      </c>
      <c r="C2123" s="15">
        <v>45292</v>
      </c>
      <c r="D2123" s="15">
        <v>45383</v>
      </c>
      <c r="E2123">
        <v>0</v>
      </c>
      <c r="F2123">
        <v>0</v>
      </c>
      <c r="G2123">
        <v>1</v>
      </c>
      <c r="H2123">
        <v>1</v>
      </c>
    </row>
    <row r="2124" spans="1:8">
      <c r="A2124" t="s">
        <v>5024</v>
      </c>
      <c r="B2124" s="15">
        <v>45401</v>
      </c>
      <c r="C2124" s="15">
        <v>45292</v>
      </c>
      <c r="D2124" s="15">
        <v>45383</v>
      </c>
      <c r="E2124">
        <v>0</v>
      </c>
      <c r="F2124">
        <v>0</v>
      </c>
      <c r="G2124">
        <v>1</v>
      </c>
      <c r="H2124">
        <v>1</v>
      </c>
    </row>
    <row r="2125" spans="1:8">
      <c r="A2125" t="s">
        <v>6821</v>
      </c>
      <c r="B2125" s="15">
        <v>45401</v>
      </c>
      <c r="C2125" s="15">
        <v>45292</v>
      </c>
      <c r="D2125" s="15">
        <v>45383</v>
      </c>
      <c r="E2125">
        <v>0</v>
      </c>
      <c r="F2125">
        <v>1</v>
      </c>
      <c r="G2125">
        <v>0</v>
      </c>
      <c r="H2125">
        <v>1</v>
      </c>
    </row>
    <row r="2126" spans="1:8">
      <c r="A2126" t="s">
        <v>5451</v>
      </c>
      <c r="B2126" s="15">
        <v>45401</v>
      </c>
      <c r="C2126" s="15">
        <v>45292</v>
      </c>
      <c r="D2126" s="15">
        <v>45383</v>
      </c>
      <c r="E2126">
        <v>1</v>
      </c>
      <c r="F2126">
        <v>0</v>
      </c>
      <c r="G2126">
        <v>0</v>
      </c>
      <c r="H2126">
        <v>1</v>
      </c>
    </row>
    <row r="2127" spans="1:8">
      <c r="A2127" t="s">
        <v>4337</v>
      </c>
      <c r="B2127" s="15">
        <v>45401</v>
      </c>
      <c r="C2127" s="15">
        <v>45292</v>
      </c>
      <c r="D2127" s="15">
        <v>45383</v>
      </c>
      <c r="E2127">
        <v>0</v>
      </c>
      <c r="F2127">
        <v>1</v>
      </c>
      <c r="G2127">
        <v>0</v>
      </c>
      <c r="H2127">
        <v>1</v>
      </c>
    </row>
    <row r="2128" spans="1:8">
      <c r="A2128" t="s">
        <v>176</v>
      </c>
      <c r="B2128" s="15">
        <v>45401</v>
      </c>
      <c r="C2128" s="15">
        <v>45292</v>
      </c>
      <c r="D2128" s="15">
        <v>45383</v>
      </c>
      <c r="E2128">
        <v>0</v>
      </c>
      <c r="F2128">
        <v>0</v>
      </c>
      <c r="G2128">
        <v>1</v>
      </c>
      <c r="H2128">
        <v>1</v>
      </c>
    </row>
    <row r="2129" spans="1:8">
      <c r="A2129" t="s">
        <v>1218</v>
      </c>
      <c r="B2129" s="15">
        <v>45401</v>
      </c>
      <c r="C2129" s="15">
        <v>45292</v>
      </c>
      <c r="D2129" s="15">
        <v>45383</v>
      </c>
      <c r="E2129">
        <v>0</v>
      </c>
      <c r="F2129">
        <v>0</v>
      </c>
      <c r="G2129">
        <v>1</v>
      </c>
      <c r="H2129">
        <v>1</v>
      </c>
    </row>
    <row r="2130" spans="1:8">
      <c r="A2130" t="s">
        <v>4602</v>
      </c>
      <c r="B2130" s="15">
        <v>45401</v>
      </c>
      <c r="C2130" s="15">
        <v>45292</v>
      </c>
      <c r="D2130" s="15">
        <v>45383</v>
      </c>
      <c r="E2130">
        <v>1</v>
      </c>
      <c r="F2130">
        <v>0</v>
      </c>
      <c r="G2130">
        <v>0</v>
      </c>
      <c r="H2130">
        <v>1</v>
      </c>
    </row>
    <row r="2131" spans="1:8">
      <c r="A2131" t="s">
        <v>6822</v>
      </c>
      <c r="B2131" s="15">
        <v>45401</v>
      </c>
      <c r="C2131" s="15">
        <v>45292</v>
      </c>
      <c r="D2131" s="15">
        <v>45383</v>
      </c>
      <c r="E2131">
        <v>0</v>
      </c>
      <c r="F2131">
        <v>0</v>
      </c>
      <c r="G2131">
        <v>1</v>
      </c>
      <c r="H2131">
        <v>1</v>
      </c>
    </row>
    <row r="2132" spans="1:8">
      <c r="A2132" t="s">
        <v>4468</v>
      </c>
      <c r="B2132" s="15">
        <v>45401</v>
      </c>
      <c r="C2132" s="15">
        <v>45292</v>
      </c>
      <c r="D2132" s="15">
        <v>45383</v>
      </c>
      <c r="E2132">
        <v>1</v>
      </c>
      <c r="F2132">
        <v>0</v>
      </c>
      <c r="G2132">
        <v>0</v>
      </c>
      <c r="H2132">
        <v>1</v>
      </c>
    </row>
    <row r="2133" spans="1:8">
      <c r="A2133" t="s">
        <v>436</v>
      </c>
      <c r="B2133" s="15">
        <v>45401</v>
      </c>
      <c r="C2133" s="15">
        <v>45292</v>
      </c>
      <c r="D2133" s="15">
        <v>45383</v>
      </c>
      <c r="E2133">
        <v>1</v>
      </c>
      <c r="F2133">
        <v>0</v>
      </c>
      <c r="G2133">
        <v>0</v>
      </c>
      <c r="H2133">
        <v>1</v>
      </c>
    </row>
    <row r="2134" spans="1:8">
      <c r="A2134" t="s">
        <v>5044</v>
      </c>
      <c r="B2134" s="15">
        <v>45401</v>
      </c>
      <c r="C2134" s="15">
        <v>45292</v>
      </c>
      <c r="D2134" s="15">
        <v>45383</v>
      </c>
      <c r="E2134">
        <v>1</v>
      </c>
      <c r="F2134">
        <v>0</v>
      </c>
      <c r="G2134">
        <v>0</v>
      </c>
      <c r="H2134">
        <v>1</v>
      </c>
    </row>
    <row r="2135" spans="1:8">
      <c r="A2135" t="s">
        <v>3875</v>
      </c>
      <c r="B2135" s="15">
        <v>45401</v>
      </c>
      <c r="C2135" s="15">
        <v>45292</v>
      </c>
      <c r="D2135" s="15">
        <v>45383</v>
      </c>
      <c r="E2135">
        <v>0</v>
      </c>
      <c r="F2135">
        <v>0</v>
      </c>
      <c r="G2135">
        <v>1</v>
      </c>
      <c r="H2135">
        <v>1</v>
      </c>
    </row>
    <row r="2136" spans="1:8">
      <c r="A2136" t="s">
        <v>4323</v>
      </c>
      <c r="B2136" s="15">
        <v>45401</v>
      </c>
      <c r="C2136" s="15">
        <v>45292</v>
      </c>
      <c r="D2136" s="15">
        <v>45383</v>
      </c>
      <c r="E2136">
        <v>1</v>
      </c>
      <c r="F2136">
        <v>0</v>
      </c>
      <c r="G2136">
        <v>0</v>
      </c>
      <c r="H2136">
        <v>1</v>
      </c>
    </row>
    <row r="2137" spans="1:8">
      <c r="A2137" t="s">
        <v>3744</v>
      </c>
      <c r="B2137" s="15">
        <v>45401</v>
      </c>
      <c r="C2137" s="15">
        <v>45292</v>
      </c>
      <c r="D2137" s="15">
        <v>45383</v>
      </c>
      <c r="E2137">
        <v>0</v>
      </c>
      <c r="F2137">
        <v>0</v>
      </c>
      <c r="G2137">
        <v>1</v>
      </c>
      <c r="H2137">
        <v>1</v>
      </c>
    </row>
    <row r="2138" spans="1:8">
      <c r="A2138" t="s">
        <v>3916</v>
      </c>
      <c r="B2138" s="15">
        <v>45401</v>
      </c>
      <c r="C2138" s="15">
        <v>45292</v>
      </c>
      <c r="D2138" s="15">
        <v>45383</v>
      </c>
      <c r="E2138">
        <v>0</v>
      </c>
      <c r="F2138">
        <v>1</v>
      </c>
      <c r="G2138">
        <v>0</v>
      </c>
      <c r="H2138">
        <v>1</v>
      </c>
    </row>
    <row r="2139" spans="1:8">
      <c r="A2139" t="s">
        <v>6127</v>
      </c>
      <c r="B2139" s="15">
        <v>45401</v>
      </c>
      <c r="C2139" s="15">
        <v>45292</v>
      </c>
      <c r="D2139" s="15">
        <v>45383</v>
      </c>
      <c r="E2139">
        <v>1</v>
      </c>
      <c r="F2139">
        <v>0</v>
      </c>
      <c r="G2139">
        <v>0</v>
      </c>
      <c r="H2139">
        <v>1</v>
      </c>
    </row>
    <row r="2140" spans="1:8">
      <c r="A2140" t="s">
        <v>5013</v>
      </c>
      <c r="B2140" s="15">
        <v>45401</v>
      </c>
      <c r="C2140" s="15">
        <v>45292</v>
      </c>
      <c r="D2140" s="15">
        <v>45383</v>
      </c>
      <c r="E2140">
        <v>1</v>
      </c>
      <c r="F2140">
        <v>0</v>
      </c>
      <c r="G2140">
        <v>0</v>
      </c>
      <c r="H2140">
        <v>1</v>
      </c>
    </row>
    <row r="2141" spans="1:8">
      <c r="A2141" t="s">
        <v>6385</v>
      </c>
      <c r="B2141" s="15">
        <v>45401</v>
      </c>
      <c r="C2141" s="15">
        <v>45292</v>
      </c>
      <c r="D2141" s="15">
        <v>45383</v>
      </c>
      <c r="E2141">
        <v>1</v>
      </c>
      <c r="F2141">
        <v>0</v>
      </c>
      <c r="G2141">
        <v>0</v>
      </c>
      <c r="H2141">
        <v>1</v>
      </c>
    </row>
    <row r="2142" spans="1:8">
      <c r="A2142" t="s">
        <v>261</v>
      </c>
      <c r="B2142" s="15">
        <v>45401</v>
      </c>
      <c r="C2142" s="15">
        <v>45292</v>
      </c>
      <c r="D2142" s="15">
        <v>45383</v>
      </c>
      <c r="E2142">
        <v>1</v>
      </c>
      <c r="F2142">
        <v>0</v>
      </c>
      <c r="G2142">
        <v>0</v>
      </c>
      <c r="H2142">
        <v>1</v>
      </c>
    </row>
    <row r="2143" spans="1:8">
      <c r="A2143" t="s">
        <v>5699</v>
      </c>
      <c r="B2143" s="15">
        <v>45401</v>
      </c>
      <c r="C2143" s="15">
        <v>45292</v>
      </c>
      <c r="D2143" s="15">
        <v>45383</v>
      </c>
      <c r="E2143">
        <v>1</v>
      </c>
      <c r="F2143">
        <v>0</v>
      </c>
      <c r="G2143">
        <v>0</v>
      </c>
      <c r="H2143">
        <v>1</v>
      </c>
    </row>
    <row r="2144" spans="1:8">
      <c r="A2144" t="s">
        <v>4565</v>
      </c>
      <c r="B2144" s="15">
        <v>45401</v>
      </c>
      <c r="C2144" s="15">
        <v>45292</v>
      </c>
      <c r="D2144" s="15">
        <v>45383</v>
      </c>
      <c r="E2144">
        <v>1</v>
      </c>
      <c r="F2144">
        <v>0</v>
      </c>
      <c r="G2144">
        <v>0</v>
      </c>
      <c r="H2144">
        <v>1</v>
      </c>
    </row>
    <row r="2145" spans="1:8">
      <c r="A2145" t="s">
        <v>4329</v>
      </c>
      <c r="B2145" s="15">
        <v>45401</v>
      </c>
      <c r="C2145" s="15">
        <v>45292</v>
      </c>
      <c r="D2145" s="15">
        <v>45383</v>
      </c>
      <c r="E2145">
        <v>1</v>
      </c>
      <c r="F2145">
        <v>0</v>
      </c>
      <c r="G2145">
        <v>0</v>
      </c>
      <c r="H2145">
        <v>1</v>
      </c>
    </row>
    <row r="2146" spans="1:8">
      <c r="A2146" t="s">
        <v>4136</v>
      </c>
      <c r="B2146" s="15">
        <v>45401</v>
      </c>
      <c r="C2146" s="15">
        <v>45292</v>
      </c>
      <c r="D2146" s="15">
        <v>45383</v>
      </c>
      <c r="E2146">
        <v>1</v>
      </c>
      <c r="F2146">
        <v>0</v>
      </c>
      <c r="G2146">
        <v>0</v>
      </c>
      <c r="H2146">
        <v>1</v>
      </c>
    </row>
    <row r="2147" spans="1:8">
      <c r="A2147" t="s">
        <v>6823</v>
      </c>
      <c r="B2147" s="15">
        <v>45401</v>
      </c>
      <c r="C2147" s="15">
        <v>45292</v>
      </c>
      <c r="D2147" s="15">
        <v>45383</v>
      </c>
      <c r="E2147">
        <v>1</v>
      </c>
      <c r="F2147">
        <v>0</v>
      </c>
      <c r="G2147">
        <v>0</v>
      </c>
      <c r="H2147">
        <v>1</v>
      </c>
    </row>
    <row r="2148" spans="1:8">
      <c r="A2148" t="s">
        <v>4444</v>
      </c>
      <c r="B2148" s="15">
        <v>45401</v>
      </c>
      <c r="C2148" s="15">
        <v>45292</v>
      </c>
      <c r="D2148" s="15">
        <v>45383</v>
      </c>
      <c r="E2148">
        <v>0</v>
      </c>
      <c r="F2148">
        <v>0</v>
      </c>
      <c r="G2148">
        <v>1</v>
      </c>
      <c r="H2148">
        <v>1</v>
      </c>
    </row>
    <row r="2149" spans="1:8">
      <c r="A2149" t="s">
        <v>5243</v>
      </c>
      <c r="B2149" s="15">
        <v>45401</v>
      </c>
      <c r="C2149" s="15">
        <v>45292</v>
      </c>
      <c r="D2149" s="15">
        <v>45383</v>
      </c>
      <c r="E2149">
        <v>1</v>
      </c>
      <c r="F2149">
        <v>0</v>
      </c>
      <c r="G2149">
        <v>0</v>
      </c>
      <c r="H2149">
        <v>1</v>
      </c>
    </row>
    <row r="2150" spans="1:8">
      <c r="A2150" t="s">
        <v>411</v>
      </c>
      <c r="B2150" s="15">
        <v>45401</v>
      </c>
      <c r="C2150" s="15">
        <v>45292</v>
      </c>
      <c r="D2150" s="15">
        <v>45383</v>
      </c>
      <c r="E2150">
        <v>1</v>
      </c>
      <c r="F2150">
        <v>0</v>
      </c>
      <c r="G2150">
        <v>0</v>
      </c>
      <c r="H2150">
        <v>1</v>
      </c>
    </row>
    <row r="2151" spans="1:8">
      <c r="A2151" t="s">
        <v>6824</v>
      </c>
      <c r="B2151" s="15">
        <v>45401</v>
      </c>
      <c r="C2151" s="15">
        <v>45292</v>
      </c>
      <c r="D2151" s="15">
        <v>45383</v>
      </c>
      <c r="E2151">
        <v>0</v>
      </c>
      <c r="F2151">
        <v>1</v>
      </c>
      <c r="G2151">
        <v>0</v>
      </c>
      <c r="H2151">
        <v>1</v>
      </c>
    </row>
    <row r="2152" spans="1:8">
      <c r="A2152" t="s">
        <v>5333</v>
      </c>
      <c r="B2152" s="15">
        <v>45401</v>
      </c>
      <c r="C2152" s="15">
        <v>45292</v>
      </c>
      <c r="D2152" s="15">
        <v>45383</v>
      </c>
      <c r="E2152">
        <v>0</v>
      </c>
      <c r="F2152">
        <v>0</v>
      </c>
      <c r="G2152">
        <v>1</v>
      </c>
      <c r="H2152">
        <v>1</v>
      </c>
    </row>
    <row r="2153" spans="1:8">
      <c r="A2153" t="s">
        <v>4207</v>
      </c>
      <c r="B2153" s="15">
        <v>45401</v>
      </c>
      <c r="C2153" s="15">
        <v>45292</v>
      </c>
      <c r="D2153" s="15">
        <v>45383</v>
      </c>
      <c r="E2153">
        <v>1</v>
      </c>
      <c r="F2153">
        <v>0</v>
      </c>
      <c r="G2153">
        <v>0</v>
      </c>
      <c r="H2153">
        <v>1</v>
      </c>
    </row>
    <row r="2154" spans="1:8">
      <c r="A2154" t="s">
        <v>5011</v>
      </c>
      <c r="B2154" s="15">
        <v>45401</v>
      </c>
      <c r="C2154" s="15">
        <v>45292</v>
      </c>
      <c r="D2154" s="15">
        <v>45383</v>
      </c>
      <c r="E2154">
        <v>1</v>
      </c>
      <c r="F2154">
        <v>0</v>
      </c>
      <c r="G2154">
        <v>0</v>
      </c>
      <c r="H2154">
        <v>1</v>
      </c>
    </row>
    <row r="2155" spans="1:8">
      <c r="A2155" t="s">
        <v>6163</v>
      </c>
      <c r="B2155" s="15">
        <v>45401</v>
      </c>
      <c r="C2155" s="15">
        <v>45292</v>
      </c>
      <c r="D2155" s="15">
        <v>45383</v>
      </c>
      <c r="E2155">
        <v>1</v>
      </c>
      <c r="F2155">
        <v>0</v>
      </c>
      <c r="G2155">
        <v>0</v>
      </c>
      <c r="H2155">
        <v>1</v>
      </c>
    </row>
    <row r="2156" spans="1:8">
      <c r="A2156" t="s">
        <v>230</v>
      </c>
      <c r="B2156" s="15">
        <v>45401</v>
      </c>
      <c r="C2156" s="15">
        <v>45292</v>
      </c>
      <c r="D2156" s="15">
        <v>45383</v>
      </c>
      <c r="E2156">
        <v>1</v>
      </c>
      <c r="F2156">
        <v>0</v>
      </c>
      <c r="G2156">
        <v>0</v>
      </c>
      <c r="H2156">
        <v>1</v>
      </c>
    </row>
    <row r="2157" spans="1:8">
      <c r="A2157" t="s">
        <v>3781</v>
      </c>
      <c r="B2157" s="15">
        <v>45401</v>
      </c>
      <c r="C2157" s="15">
        <v>45292</v>
      </c>
      <c r="D2157" s="15">
        <v>45383</v>
      </c>
      <c r="E2157">
        <v>1</v>
      </c>
      <c r="F2157">
        <v>0</v>
      </c>
      <c r="G2157">
        <v>0</v>
      </c>
      <c r="H2157">
        <v>1</v>
      </c>
    </row>
    <row r="2158" spans="1:8">
      <c r="A2158" t="s">
        <v>6690</v>
      </c>
      <c r="B2158" s="15">
        <v>45401</v>
      </c>
      <c r="C2158" s="15">
        <v>45292</v>
      </c>
      <c r="D2158" s="15">
        <v>45383</v>
      </c>
      <c r="E2158">
        <v>0</v>
      </c>
      <c r="F2158">
        <v>0</v>
      </c>
      <c r="G2158">
        <v>1</v>
      </c>
      <c r="H2158">
        <v>1</v>
      </c>
    </row>
    <row r="2159" spans="1:8">
      <c r="A2159" t="s">
        <v>3885</v>
      </c>
      <c r="B2159" s="15">
        <v>45402</v>
      </c>
      <c r="C2159" s="15">
        <v>45292</v>
      </c>
      <c r="D2159" s="15">
        <v>45383</v>
      </c>
      <c r="E2159">
        <v>1</v>
      </c>
      <c r="F2159">
        <v>0</v>
      </c>
      <c r="G2159">
        <v>0</v>
      </c>
      <c r="H2159">
        <v>1</v>
      </c>
    </row>
    <row r="2160" spans="1:8">
      <c r="A2160" t="s">
        <v>3854</v>
      </c>
      <c r="B2160" s="15">
        <v>45402</v>
      </c>
      <c r="C2160" s="15">
        <v>45292</v>
      </c>
      <c r="D2160" s="15">
        <v>45383</v>
      </c>
      <c r="E2160">
        <v>1</v>
      </c>
      <c r="F2160">
        <v>0</v>
      </c>
      <c r="G2160">
        <v>0</v>
      </c>
      <c r="H2160">
        <v>1</v>
      </c>
    </row>
    <row r="2161" spans="1:8">
      <c r="A2161" t="s">
        <v>206</v>
      </c>
      <c r="B2161" s="15">
        <v>45402</v>
      </c>
      <c r="C2161" s="15">
        <v>45292</v>
      </c>
      <c r="D2161" s="15">
        <v>45383</v>
      </c>
      <c r="E2161">
        <v>0</v>
      </c>
      <c r="F2161">
        <v>1</v>
      </c>
      <c r="G2161">
        <v>0</v>
      </c>
      <c r="H2161">
        <v>1</v>
      </c>
    </row>
    <row r="2162" spans="1:8">
      <c r="A2162" t="s">
        <v>218</v>
      </c>
      <c r="B2162" s="15">
        <v>45402</v>
      </c>
      <c r="C2162" s="15">
        <v>45292</v>
      </c>
      <c r="D2162" s="15">
        <v>45383</v>
      </c>
      <c r="E2162">
        <v>0</v>
      </c>
      <c r="F2162">
        <v>1</v>
      </c>
      <c r="G2162">
        <v>0</v>
      </c>
      <c r="H2162">
        <v>1</v>
      </c>
    </row>
    <row r="2163" spans="1:8">
      <c r="A2163" t="s">
        <v>443</v>
      </c>
      <c r="B2163" s="15">
        <v>45402</v>
      </c>
      <c r="C2163" s="15">
        <v>45292</v>
      </c>
      <c r="D2163" s="15">
        <v>45383</v>
      </c>
      <c r="E2163">
        <v>0</v>
      </c>
      <c r="F2163">
        <v>0</v>
      </c>
      <c r="G2163">
        <v>1</v>
      </c>
      <c r="H2163">
        <v>1</v>
      </c>
    </row>
    <row r="2164" spans="1:8">
      <c r="A2164" t="s">
        <v>5979</v>
      </c>
      <c r="B2164" s="15">
        <v>45402</v>
      </c>
      <c r="C2164" s="15">
        <v>45292</v>
      </c>
      <c r="D2164" s="15">
        <v>45383</v>
      </c>
      <c r="E2164">
        <v>0</v>
      </c>
      <c r="F2164">
        <v>0</v>
      </c>
      <c r="G2164">
        <v>1</v>
      </c>
      <c r="H2164">
        <v>1</v>
      </c>
    </row>
    <row r="2165" spans="1:8">
      <c r="A2165" t="s">
        <v>4047</v>
      </c>
      <c r="B2165" s="15">
        <v>45402</v>
      </c>
      <c r="C2165" s="15">
        <v>45292</v>
      </c>
      <c r="D2165" s="15">
        <v>45383</v>
      </c>
      <c r="E2165">
        <v>1</v>
      </c>
      <c r="F2165">
        <v>0</v>
      </c>
      <c r="G2165">
        <v>0</v>
      </c>
      <c r="H2165">
        <v>1</v>
      </c>
    </row>
    <row r="2166" spans="1:8">
      <c r="A2166" t="s">
        <v>5538</v>
      </c>
      <c r="B2166" s="15">
        <v>45402</v>
      </c>
      <c r="C2166" s="15">
        <v>45292</v>
      </c>
      <c r="D2166" s="15">
        <v>45383</v>
      </c>
      <c r="E2166">
        <v>1</v>
      </c>
      <c r="F2166">
        <v>0</v>
      </c>
      <c r="G2166">
        <v>0</v>
      </c>
      <c r="H2166">
        <v>1</v>
      </c>
    </row>
    <row r="2167" spans="1:8">
      <c r="A2167" t="s">
        <v>4533</v>
      </c>
      <c r="B2167" s="15">
        <v>45402</v>
      </c>
      <c r="C2167" s="15">
        <v>45292</v>
      </c>
      <c r="D2167" s="15">
        <v>45383</v>
      </c>
      <c r="E2167">
        <v>1</v>
      </c>
      <c r="F2167">
        <v>0</v>
      </c>
      <c r="G2167">
        <v>0</v>
      </c>
      <c r="H2167">
        <v>1</v>
      </c>
    </row>
    <row r="2168" spans="1:8">
      <c r="A2168" t="s">
        <v>6825</v>
      </c>
      <c r="B2168" s="15">
        <v>45402</v>
      </c>
      <c r="C2168" s="15">
        <v>45292</v>
      </c>
      <c r="D2168" s="15">
        <v>45383</v>
      </c>
      <c r="E2168">
        <v>1</v>
      </c>
      <c r="F2168">
        <v>0</v>
      </c>
      <c r="G2168">
        <v>0</v>
      </c>
      <c r="H2168">
        <v>1</v>
      </c>
    </row>
    <row r="2169" spans="1:8">
      <c r="A2169" t="s">
        <v>6258</v>
      </c>
      <c r="B2169" s="15">
        <v>45402</v>
      </c>
      <c r="C2169" s="15">
        <v>45292</v>
      </c>
      <c r="D2169" s="15">
        <v>45383</v>
      </c>
      <c r="E2169">
        <v>1</v>
      </c>
      <c r="F2169">
        <v>0</v>
      </c>
      <c r="G2169">
        <v>0</v>
      </c>
      <c r="H2169">
        <v>1</v>
      </c>
    </row>
    <row r="2170" spans="1:8">
      <c r="A2170" t="s">
        <v>4433</v>
      </c>
      <c r="B2170" s="15">
        <v>45402</v>
      </c>
      <c r="C2170" s="15">
        <v>45292</v>
      </c>
      <c r="D2170" s="15">
        <v>45383</v>
      </c>
      <c r="E2170">
        <v>1</v>
      </c>
      <c r="F2170">
        <v>0</v>
      </c>
      <c r="G2170">
        <v>0</v>
      </c>
      <c r="H2170">
        <v>1</v>
      </c>
    </row>
    <row r="2171" spans="1:8">
      <c r="A2171" t="s">
        <v>5481</v>
      </c>
      <c r="B2171" s="15">
        <v>45402</v>
      </c>
      <c r="C2171" s="15">
        <v>45292</v>
      </c>
      <c r="D2171" s="15">
        <v>45383</v>
      </c>
      <c r="E2171">
        <v>0</v>
      </c>
      <c r="F2171">
        <v>1</v>
      </c>
      <c r="G2171">
        <v>0</v>
      </c>
      <c r="H2171">
        <v>1</v>
      </c>
    </row>
    <row r="2172" spans="1:8">
      <c r="A2172" t="s">
        <v>5436</v>
      </c>
      <c r="B2172" s="15">
        <v>45402</v>
      </c>
      <c r="C2172" s="15">
        <v>45292</v>
      </c>
      <c r="D2172" s="15">
        <v>45383</v>
      </c>
      <c r="E2172">
        <v>1</v>
      </c>
      <c r="F2172">
        <v>0</v>
      </c>
      <c r="G2172">
        <v>0</v>
      </c>
      <c r="H2172">
        <v>1</v>
      </c>
    </row>
    <row r="2173" spans="1:8">
      <c r="A2173" t="s">
        <v>6293</v>
      </c>
      <c r="B2173" s="15">
        <v>45402</v>
      </c>
      <c r="C2173" s="15">
        <v>45292</v>
      </c>
      <c r="D2173" s="15">
        <v>45383</v>
      </c>
      <c r="E2173">
        <v>0</v>
      </c>
      <c r="F2173">
        <v>1</v>
      </c>
      <c r="G2173">
        <v>0</v>
      </c>
      <c r="H2173">
        <v>1</v>
      </c>
    </row>
    <row r="2174" spans="1:8">
      <c r="A2174" t="s">
        <v>445</v>
      </c>
      <c r="B2174" s="15">
        <v>45402</v>
      </c>
      <c r="C2174" s="15">
        <v>45292</v>
      </c>
      <c r="D2174" s="15">
        <v>45383</v>
      </c>
      <c r="E2174">
        <v>0</v>
      </c>
      <c r="F2174">
        <v>0</v>
      </c>
      <c r="G2174">
        <v>1</v>
      </c>
      <c r="H2174">
        <v>1</v>
      </c>
    </row>
    <row r="2175" spans="1:8">
      <c r="A2175" t="s">
        <v>6826</v>
      </c>
      <c r="B2175" s="15">
        <v>45402</v>
      </c>
      <c r="C2175" s="15">
        <v>45292</v>
      </c>
      <c r="D2175" s="15">
        <v>45383</v>
      </c>
      <c r="E2175">
        <v>0</v>
      </c>
      <c r="F2175">
        <v>1</v>
      </c>
      <c r="G2175">
        <v>0</v>
      </c>
      <c r="H2175">
        <v>1</v>
      </c>
    </row>
    <row r="2176" spans="1:8">
      <c r="A2176" t="s">
        <v>444</v>
      </c>
      <c r="B2176" s="15">
        <v>45402</v>
      </c>
      <c r="C2176" s="15">
        <v>45292</v>
      </c>
      <c r="D2176" s="15">
        <v>45383</v>
      </c>
      <c r="E2176">
        <v>0</v>
      </c>
      <c r="F2176">
        <v>0</v>
      </c>
      <c r="G2176">
        <v>1</v>
      </c>
      <c r="H2176">
        <v>1</v>
      </c>
    </row>
    <row r="2177" spans="1:8">
      <c r="A2177" t="s">
        <v>203</v>
      </c>
      <c r="B2177" s="15">
        <v>45402</v>
      </c>
      <c r="C2177" s="15">
        <v>45292</v>
      </c>
      <c r="D2177" s="15">
        <v>45383</v>
      </c>
      <c r="E2177">
        <v>1</v>
      </c>
      <c r="F2177">
        <v>0</v>
      </c>
      <c r="G2177">
        <v>0</v>
      </c>
      <c r="H2177">
        <v>1</v>
      </c>
    </row>
    <row r="2178" spans="1:8">
      <c r="A2178" t="s">
        <v>5997</v>
      </c>
      <c r="B2178" s="15">
        <v>45402</v>
      </c>
      <c r="C2178" s="15">
        <v>45292</v>
      </c>
      <c r="D2178" s="15">
        <v>45383</v>
      </c>
      <c r="E2178">
        <v>0</v>
      </c>
      <c r="F2178">
        <v>1</v>
      </c>
      <c r="G2178">
        <v>0</v>
      </c>
      <c r="H2178">
        <v>1</v>
      </c>
    </row>
    <row r="2179" spans="1:8">
      <c r="A2179" t="s">
        <v>269</v>
      </c>
      <c r="B2179" s="15">
        <v>45402</v>
      </c>
      <c r="C2179" s="15">
        <v>45292</v>
      </c>
      <c r="D2179" s="15">
        <v>45383</v>
      </c>
      <c r="E2179">
        <v>1</v>
      </c>
      <c r="F2179">
        <v>0</v>
      </c>
      <c r="G2179">
        <v>0</v>
      </c>
      <c r="H2179">
        <v>1</v>
      </c>
    </row>
    <row r="2180" spans="1:8">
      <c r="A2180" t="s">
        <v>185</v>
      </c>
      <c r="B2180" s="15">
        <v>45402</v>
      </c>
      <c r="C2180" s="15">
        <v>45292</v>
      </c>
      <c r="D2180" s="15">
        <v>45383</v>
      </c>
      <c r="E2180">
        <v>1</v>
      </c>
      <c r="F2180">
        <v>0</v>
      </c>
      <c r="G2180">
        <v>0</v>
      </c>
      <c r="H2180">
        <v>1</v>
      </c>
    </row>
    <row r="2181" spans="1:8">
      <c r="A2181" t="s">
        <v>2855</v>
      </c>
      <c r="B2181" s="15">
        <v>45402</v>
      </c>
      <c r="C2181" s="15">
        <v>45292</v>
      </c>
      <c r="D2181" s="15">
        <v>45383</v>
      </c>
      <c r="E2181">
        <v>1</v>
      </c>
      <c r="F2181">
        <v>0</v>
      </c>
      <c r="G2181">
        <v>0</v>
      </c>
      <c r="H2181">
        <v>1</v>
      </c>
    </row>
    <row r="2182" spans="1:8">
      <c r="A2182" t="s">
        <v>4477</v>
      </c>
      <c r="B2182" s="15">
        <v>45402</v>
      </c>
      <c r="C2182" s="15">
        <v>45292</v>
      </c>
      <c r="D2182" s="15">
        <v>45383</v>
      </c>
      <c r="E2182">
        <v>0</v>
      </c>
      <c r="F2182">
        <v>0</v>
      </c>
      <c r="G2182">
        <v>1</v>
      </c>
      <c r="H2182">
        <v>1</v>
      </c>
    </row>
    <row r="2183" spans="1:8">
      <c r="A2183" t="s">
        <v>6714</v>
      </c>
      <c r="B2183" s="15">
        <v>45402</v>
      </c>
      <c r="C2183" s="15">
        <v>45292</v>
      </c>
      <c r="D2183" s="15">
        <v>45383</v>
      </c>
      <c r="E2183">
        <v>1</v>
      </c>
      <c r="F2183">
        <v>0</v>
      </c>
      <c r="G2183">
        <v>0</v>
      </c>
      <c r="H2183">
        <v>1</v>
      </c>
    </row>
    <row r="2184" spans="1:8">
      <c r="A2184" t="s">
        <v>3864</v>
      </c>
      <c r="B2184" s="15">
        <v>45402</v>
      </c>
      <c r="C2184" s="15">
        <v>45292</v>
      </c>
      <c r="D2184" s="15">
        <v>45383</v>
      </c>
      <c r="E2184">
        <v>0</v>
      </c>
      <c r="F2184">
        <v>0</v>
      </c>
      <c r="G2184">
        <v>1</v>
      </c>
      <c r="H2184">
        <v>1</v>
      </c>
    </row>
    <row r="2185" spans="1:8">
      <c r="A2185" t="s">
        <v>5846</v>
      </c>
      <c r="B2185" s="15">
        <v>45402</v>
      </c>
      <c r="C2185" s="15">
        <v>45292</v>
      </c>
      <c r="D2185" s="15">
        <v>45383</v>
      </c>
      <c r="E2185">
        <v>1</v>
      </c>
      <c r="F2185">
        <v>0</v>
      </c>
      <c r="G2185">
        <v>0</v>
      </c>
      <c r="H2185">
        <v>1</v>
      </c>
    </row>
    <row r="2186" spans="1:8">
      <c r="A2186" t="s">
        <v>342</v>
      </c>
      <c r="B2186" s="15">
        <v>45402</v>
      </c>
      <c r="C2186" s="15">
        <v>45292</v>
      </c>
      <c r="D2186" s="15">
        <v>45383</v>
      </c>
      <c r="E2186">
        <v>2</v>
      </c>
      <c r="F2186">
        <v>0</v>
      </c>
      <c r="G2186">
        <v>0</v>
      </c>
      <c r="H2186">
        <v>2</v>
      </c>
    </row>
    <row r="2187" spans="1:8">
      <c r="A2187" t="s">
        <v>168</v>
      </c>
      <c r="B2187" s="15">
        <v>45402</v>
      </c>
      <c r="C2187" s="15">
        <v>45292</v>
      </c>
      <c r="D2187" s="15">
        <v>45383</v>
      </c>
      <c r="E2187">
        <v>1</v>
      </c>
      <c r="F2187">
        <v>0</v>
      </c>
      <c r="G2187">
        <v>0</v>
      </c>
      <c r="H2187">
        <v>1</v>
      </c>
    </row>
    <row r="2188" spans="1:8">
      <c r="A2188" t="s">
        <v>6196</v>
      </c>
      <c r="B2188" s="15">
        <v>45402</v>
      </c>
      <c r="C2188" s="15">
        <v>45292</v>
      </c>
      <c r="D2188" s="15">
        <v>45383</v>
      </c>
      <c r="E2188">
        <v>1</v>
      </c>
      <c r="F2188">
        <v>0</v>
      </c>
      <c r="G2188">
        <v>0</v>
      </c>
      <c r="H2188">
        <v>1</v>
      </c>
    </row>
    <row r="2189" spans="1:8">
      <c r="A2189" t="s">
        <v>4687</v>
      </c>
      <c r="B2189" s="15">
        <v>45402</v>
      </c>
      <c r="C2189" s="15">
        <v>45292</v>
      </c>
      <c r="D2189" s="15">
        <v>45383</v>
      </c>
      <c r="E2189">
        <v>1</v>
      </c>
      <c r="F2189">
        <v>0</v>
      </c>
      <c r="G2189">
        <v>0</v>
      </c>
      <c r="H2189">
        <v>1</v>
      </c>
    </row>
    <row r="2190" spans="1:8">
      <c r="A2190" t="s">
        <v>5457</v>
      </c>
      <c r="B2190" s="15">
        <v>45402</v>
      </c>
      <c r="C2190" s="15">
        <v>45292</v>
      </c>
      <c r="D2190" s="15">
        <v>45383</v>
      </c>
      <c r="E2190">
        <v>1</v>
      </c>
      <c r="F2190">
        <v>0</v>
      </c>
      <c r="G2190">
        <v>0</v>
      </c>
      <c r="H2190">
        <v>1</v>
      </c>
    </row>
    <row r="2191" spans="1:8">
      <c r="A2191" t="s">
        <v>5471</v>
      </c>
      <c r="B2191" s="15">
        <v>45402</v>
      </c>
      <c r="C2191" s="15">
        <v>45292</v>
      </c>
      <c r="D2191" s="15">
        <v>45383</v>
      </c>
      <c r="E2191">
        <v>1</v>
      </c>
      <c r="F2191">
        <v>0</v>
      </c>
      <c r="G2191">
        <v>0</v>
      </c>
      <c r="H2191">
        <v>1</v>
      </c>
    </row>
    <row r="2192" spans="1:8">
      <c r="A2192" t="s">
        <v>5884</v>
      </c>
      <c r="B2192" s="15">
        <v>45402</v>
      </c>
      <c r="C2192" s="15">
        <v>45292</v>
      </c>
      <c r="D2192" s="15">
        <v>45383</v>
      </c>
      <c r="E2192">
        <v>0</v>
      </c>
      <c r="F2192">
        <v>1</v>
      </c>
      <c r="G2192">
        <v>0</v>
      </c>
      <c r="H2192">
        <v>1</v>
      </c>
    </row>
    <row r="2193" spans="1:8">
      <c r="A2193" t="s">
        <v>4326</v>
      </c>
      <c r="B2193" s="15">
        <v>45402</v>
      </c>
      <c r="C2193" s="15">
        <v>45292</v>
      </c>
      <c r="D2193" s="15">
        <v>45383</v>
      </c>
      <c r="E2193">
        <v>1</v>
      </c>
      <c r="F2193">
        <v>0</v>
      </c>
      <c r="G2193">
        <v>0</v>
      </c>
      <c r="H2193">
        <v>1</v>
      </c>
    </row>
    <row r="2194" spans="1:8">
      <c r="A2194" t="s">
        <v>314</v>
      </c>
      <c r="B2194" s="15">
        <v>45402</v>
      </c>
      <c r="C2194" s="15">
        <v>45292</v>
      </c>
      <c r="D2194" s="15">
        <v>45383</v>
      </c>
      <c r="E2194">
        <v>0</v>
      </c>
      <c r="F2194">
        <v>1</v>
      </c>
      <c r="G2194">
        <v>0</v>
      </c>
      <c r="H2194">
        <v>1</v>
      </c>
    </row>
    <row r="2195" spans="1:8">
      <c r="A2195" t="s">
        <v>3775</v>
      </c>
      <c r="B2195" s="15">
        <v>45403</v>
      </c>
      <c r="C2195" s="15">
        <v>45292</v>
      </c>
      <c r="D2195" s="15">
        <v>45383</v>
      </c>
      <c r="E2195">
        <v>1</v>
      </c>
      <c r="F2195">
        <v>0</v>
      </c>
      <c r="G2195">
        <v>0</v>
      </c>
      <c r="H2195">
        <v>1</v>
      </c>
    </row>
    <row r="2196" spans="1:8">
      <c r="A2196" t="s">
        <v>4477</v>
      </c>
      <c r="B2196" s="15">
        <v>45403</v>
      </c>
      <c r="C2196" s="15">
        <v>45292</v>
      </c>
      <c r="D2196" s="15">
        <v>45383</v>
      </c>
      <c r="E2196">
        <v>0</v>
      </c>
      <c r="F2196">
        <v>1</v>
      </c>
      <c r="G2196">
        <v>0</v>
      </c>
      <c r="H2196">
        <v>1</v>
      </c>
    </row>
    <row r="2197" spans="1:8">
      <c r="A2197" t="s">
        <v>6020</v>
      </c>
      <c r="B2197" s="15">
        <v>45403</v>
      </c>
      <c r="C2197" s="15">
        <v>45292</v>
      </c>
      <c r="D2197" s="15">
        <v>45383</v>
      </c>
      <c r="E2197">
        <v>1</v>
      </c>
      <c r="F2197">
        <v>0</v>
      </c>
      <c r="G2197">
        <v>0</v>
      </c>
      <c r="H2197">
        <v>1</v>
      </c>
    </row>
    <row r="2198" spans="1:8">
      <c r="A2198" t="s">
        <v>5044</v>
      </c>
      <c r="B2198" s="15">
        <v>45403</v>
      </c>
      <c r="C2198" s="15">
        <v>45292</v>
      </c>
      <c r="D2198" s="15">
        <v>45383</v>
      </c>
      <c r="E2198">
        <v>1</v>
      </c>
      <c r="F2198">
        <v>0</v>
      </c>
      <c r="G2198">
        <v>0</v>
      </c>
      <c r="H2198">
        <v>1</v>
      </c>
    </row>
    <row r="2199" spans="1:8">
      <c r="A2199" t="s">
        <v>4871</v>
      </c>
      <c r="B2199" s="15">
        <v>45403</v>
      </c>
      <c r="C2199" s="15">
        <v>45292</v>
      </c>
      <c r="D2199" s="15">
        <v>45383</v>
      </c>
      <c r="E2199">
        <v>1</v>
      </c>
      <c r="F2199">
        <v>0</v>
      </c>
      <c r="G2199">
        <v>0</v>
      </c>
      <c r="H2199">
        <v>1</v>
      </c>
    </row>
    <row r="2200" spans="1:8">
      <c r="A2200" t="s">
        <v>6129</v>
      </c>
      <c r="B2200" s="15">
        <v>45403</v>
      </c>
      <c r="C2200" s="15">
        <v>45292</v>
      </c>
      <c r="D2200" s="15">
        <v>45383</v>
      </c>
      <c r="E2200">
        <v>1</v>
      </c>
      <c r="F2200">
        <v>0</v>
      </c>
      <c r="G2200">
        <v>0</v>
      </c>
      <c r="H2200">
        <v>1</v>
      </c>
    </row>
    <row r="2201" spans="1:8">
      <c r="A2201" t="s">
        <v>3720</v>
      </c>
      <c r="B2201" s="15">
        <v>45403</v>
      </c>
      <c r="C2201" s="15">
        <v>45292</v>
      </c>
      <c r="D2201" s="15">
        <v>45383</v>
      </c>
      <c r="E2201">
        <v>0</v>
      </c>
      <c r="F2201">
        <v>0</v>
      </c>
      <c r="G2201">
        <v>1</v>
      </c>
      <c r="H2201">
        <v>1</v>
      </c>
    </row>
    <row r="2202" spans="1:8">
      <c r="A2202" t="s">
        <v>6827</v>
      </c>
      <c r="B2202" s="15">
        <v>45403</v>
      </c>
      <c r="C2202" s="15">
        <v>45292</v>
      </c>
      <c r="D2202" s="15">
        <v>45383</v>
      </c>
      <c r="E2202">
        <v>1</v>
      </c>
      <c r="F2202">
        <v>0</v>
      </c>
      <c r="G2202">
        <v>0</v>
      </c>
      <c r="H2202">
        <v>1</v>
      </c>
    </row>
    <row r="2203" spans="1:8">
      <c r="A2203" t="s">
        <v>4531</v>
      </c>
      <c r="B2203" s="15">
        <v>45403</v>
      </c>
      <c r="C2203" s="15">
        <v>45292</v>
      </c>
      <c r="D2203" s="15">
        <v>45383</v>
      </c>
      <c r="E2203">
        <v>0</v>
      </c>
      <c r="F2203">
        <v>0</v>
      </c>
      <c r="G2203">
        <v>1</v>
      </c>
      <c r="H2203">
        <v>1</v>
      </c>
    </row>
    <row r="2204" spans="1:8">
      <c r="A2204" t="s">
        <v>4329</v>
      </c>
      <c r="B2204" s="15">
        <v>45403</v>
      </c>
      <c r="C2204" s="15">
        <v>45292</v>
      </c>
      <c r="D2204" s="15">
        <v>45383</v>
      </c>
      <c r="E2204">
        <v>0</v>
      </c>
      <c r="F2204">
        <v>0</v>
      </c>
      <c r="G2204">
        <v>1</v>
      </c>
      <c r="H2204">
        <v>1</v>
      </c>
    </row>
    <row r="2205" spans="1:8">
      <c r="A2205" t="s">
        <v>5578</v>
      </c>
      <c r="B2205" s="15">
        <v>45403</v>
      </c>
      <c r="C2205" s="15">
        <v>45292</v>
      </c>
      <c r="D2205" s="15">
        <v>45383</v>
      </c>
      <c r="E2205">
        <v>1</v>
      </c>
      <c r="F2205">
        <v>0</v>
      </c>
      <c r="G2205">
        <v>0</v>
      </c>
      <c r="H2205">
        <v>1</v>
      </c>
    </row>
    <row r="2206" spans="1:8">
      <c r="A2206" t="s">
        <v>6464</v>
      </c>
      <c r="B2206" s="15">
        <v>45403</v>
      </c>
      <c r="C2206" s="15">
        <v>45292</v>
      </c>
      <c r="D2206" s="15">
        <v>45383</v>
      </c>
      <c r="E2206">
        <v>1</v>
      </c>
      <c r="F2206">
        <v>0</v>
      </c>
      <c r="G2206">
        <v>0</v>
      </c>
      <c r="H2206">
        <v>1</v>
      </c>
    </row>
    <row r="2207" spans="1:8">
      <c r="A2207" t="s">
        <v>269</v>
      </c>
      <c r="B2207" s="15">
        <v>45403</v>
      </c>
      <c r="C2207" s="15">
        <v>45292</v>
      </c>
      <c r="D2207" s="15">
        <v>45383</v>
      </c>
      <c r="E2207">
        <v>1</v>
      </c>
      <c r="F2207">
        <v>0</v>
      </c>
      <c r="G2207">
        <v>0</v>
      </c>
      <c r="H2207">
        <v>1</v>
      </c>
    </row>
    <row r="2208" spans="1:8">
      <c r="A2208" t="s">
        <v>4427</v>
      </c>
      <c r="B2208" s="15">
        <v>45403</v>
      </c>
      <c r="C2208" s="15">
        <v>45292</v>
      </c>
      <c r="D2208" s="15">
        <v>45383</v>
      </c>
      <c r="E2208">
        <v>0</v>
      </c>
      <c r="F2208">
        <v>1</v>
      </c>
      <c r="G2208">
        <v>0</v>
      </c>
      <c r="H2208">
        <v>1</v>
      </c>
    </row>
    <row r="2209" spans="1:8">
      <c r="A2209" t="s">
        <v>6828</v>
      </c>
      <c r="B2209" s="15">
        <v>45403</v>
      </c>
      <c r="C2209" s="15">
        <v>45292</v>
      </c>
      <c r="D2209" s="15">
        <v>45383</v>
      </c>
      <c r="E2209">
        <v>1</v>
      </c>
      <c r="F2209">
        <v>0</v>
      </c>
      <c r="G2209">
        <v>0</v>
      </c>
      <c r="H2209">
        <v>1</v>
      </c>
    </row>
    <row r="2210" spans="1:8">
      <c r="A2210" t="s">
        <v>5747</v>
      </c>
      <c r="B2210" s="15">
        <v>45403</v>
      </c>
      <c r="C2210" s="15">
        <v>45292</v>
      </c>
      <c r="D2210" s="15">
        <v>45383</v>
      </c>
      <c r="E2210">
        <v>1</v>
      </c>
      <c r="F2210">
        <v>0</v>
      </c>
      <c r="G2210">
        <v>0</v>
      </c>
      <c r="H2210">
        <v>1</v>
      </c>
    </row>
    <row r="2211" spans="1:8">
      <c r="A2211" t="s">
        <v>4004</v>
      </c>
      <c r="B2211" s="15">
        <v>45403</v>
      </c>
      <c r="C2211" s="15">
        <v>45292</v>
      </c>
      <c r="D2211" s="15">
        <v>45383</v>
      </c>
      <c r="E2211">
        <v>1</v>
      </c>
      <c r="F2211">
        <v>0</v>
      </c>
      <c r="G2211">
        <v>0</v>
      </c>
      <c r="H2211">
        <v>1</v>
      </c>
    </row>
    <row r="2212" spans="1:8">
      <c r="A2212" t="s">
        <v>4373</v>
      </c>
      <c r="B2212" s="15">
        <v>45403</v>
      </c>
      <c r="C2212" s="15">
        <v>45292</v>
      </c>
      <c r="D2212" s="15">
        <v>45383</v>
      </c>
      <c r="E2212">
        <v>1</v>
      </c>
      <c r="F2212">
        <v>0</v>
      </c>
      <c r="G2212">
        <v>0</v>
      </c>
      <c r="H2212">
        <v>1</v>
      </c>
    </row>
    <row r="2213" spans="1:8">
      <c r="A2213" t="s">
        <v>4532</v>
      </c>
      <c r="B2213" s="15">
        <v>45403</v>
      </c>
      <c r="C2213" s="15">
        <v>45292</v>
      </c>
      <c r="D2213" s="15">
        <v>45383</v>
      </c>
      <c r="E2213">
        <v>1</v>
      </c>
      <c r="F2213">
        <v>0</v>
      </c>
      <c r="G2213">
        <v>0</v>
      </c>
      <c r="H2213">
        <v>1</v>
      </c>
    </row>
    <row r="2214" spans="1:8">
      <c r="A2214" t="s">
        <v>3791</v>
      </c>
      <c r="B2214" s="15">
        <v>45403</v>
      </c>
      <c r="C2214" s="15">
        <v>45292</v>
      </c>
      <c r="D2214" s="15">
        <v>45383</v>
      </c>
      <c r="E2214">
        <v>0</v>
      </c>
      <c r="F2214">
        <v>0</v>
      </c>
      <c r="G2214">
        <v>1</v>
      </c>
      <c r="H2214">
        <v>1</v>
      </c>
    </row>
    <row r="2215" spans="1:8">
      <c r="A2215" t="s">
        <v>4548</v>
      </c>
      <c r="B2215" s="15">
        <v>45403</v>
      </c>
      <c r="C2215" s="15">
        <v>45292</v>
      </c>
      <c r="D2215" s="15">
        <v>45383</v>
      </c>
      <c r="E2215">
        <v>0</v>
      </c>
      <c r="F2215">
        <v>0</v>
      </c>
      <c r="G2215">
        <v>1</v>
      </c>
      <c r="H2215">
        <v>1</v>
      </c>
    </row>
    <row r="2216" spans="1:8">
      <c r="A2216" t="s">
        <v>5307</v>
      </c>
      <c r="B2216" s="15">
        <v>45403</v>
      </c>
      <c r="C2216" s="15">
        <v>45292</v>
      </c>
      <c r="D2216" s="15">
        <v>45383</v>
      </c>
      <c r="E2216">
        <v>1</v>
      </c>
      <c r="F2216">
        <v>0</v>
      </c>
      <c r="G2216">
        <v>0</v>
      </c>
      <c r="H2216">
        <v>1</v>
      </c>
    </row>
    <row r="2217" spans="1:8">
      <c r="A2217" t="s">
        <v>4986</v>
      </c>
      <c r="B2217" s="15">
        <v>45403</v>
      </c>
      <c r="C2217" s="15">
        <v>45292</v>
      </c>
      <c r="D2217" s="15">
        <v>45383</v>
      </c>
      <c r="E2217">
        <v>0</v>
      </c>
      <c r="F2217">
        <v>0</v>
      </c>
      <c r="G2217">
        <v>1</v>
      </c>
      <c r="H2217">
        <v>1</v>
      </c>
    </row>
    <row r="2218" spans="1:8">
      <c r="A2218" t="s">
        <v>6829</v>
      </c>
      <c r="B2218" s="15">
        <v>45403</v>
      </c>
      <c r="C2218" s="15">
        <v>45292</v>
      </c>
      <c r="D2218" s="15">
        <v>45383</v>
      </c>
      <c r="E2218">
        <v>1</v>
      </c>
      <c r="F2218">
        <v>0</v>
      </c>
      <c r="G2218">
        <v>0</v>
      </c>
      <c r="H2218">
        <v>1</v>
      </c>
    </row>
    <row r="2219" spans="1:8">
      <c r="A2219" t="s">
        <v>83</v>
      </c>
      <c r="B2219" s="15">
        <v>45403</v>
      </c>
      <c r="C2219" s="15">
        <v>45292</v>
      </c>
      <c r="D2219" s="15">
        <v>45383</v>
      </c>
      <c r="E2219">
        <v>0</v>
      </c>
      <c r="F2219">
        <v>0</v>
      </c>
      <c r="G2219">
        <v>1</v>
      </c>
      <c r="H2219">
        <v>1</v>
      </c>
    </row>
    <row r="2220" spans="1:8">
      <c r="A2220" t="s">
        <v>387</v>
      </c>
      <c r="B2220" s="15">
        <v>45403</v>
      </c>
      <c r="C2220" s="15">
        <v>45292</v>
      </c>
      <c r="D2220" s="15">
        <v>45383</v>
      </c>
      <c r="E2220">
        <v>1</v>
      </c>
      <c r="F2220">
        <v>0</v>
      </c>
      <c r="G2220">
        <v>0</v>
      </c>
      <c r="H2220">
        <v>1</v>
      </c>
    </row>
    <row r="2221" spans="1:8">
      <c r="A2221" t="s">
        <v>353</v>
      </c>
      <c r="B2221" s="15">
        <v>45403</v>
      </c>
      <c r="C2221" s="15">
        <v>45292</v>
      </c>
      <c r="D2221" s="15">
        <v>45383</v>
      </c>
      <c r="E2221">
        <v>1</v>
      </c>
      <c r="F2221">
        <v>0</v>
      </c>
      <c r="G2221">
        <v>0</v>
      </c>
      <c r="H2221">
        <v>1</v>
      </c>
    </row>
    <row r="2222" spans="1:8">
      <c r="A2222" t="s">
        <v>5265</v>
      </c>
      <c r="B2222" s="15">
        <v>45403</v>
      </c>
      <c r="C2222" s="15">
        <v>45292</v>
      </c>
      <c r="D2222" s="15">
        <v>45383</v>
      </c>
      <c r="E2222">
        <v>1</v>
      </c>
      <c r="F2222">
        <v>0</v>
      </c>
      <c r="G2222">
        <v>0</v>
      </c>
      <c r="H2222">
        <v>1</v>
      </c>
    </row>
    <row r="2223" spans="1:8">
      <c r="A2223" t="s">
        <v>6830</v>
      </c>
      <c r="B2223" s="15">
        <v>45403</v>
      </c>
      <c r="C2223" s="15">
        <v>45292</v>
      </c>
      <c r="D2223" s="15">
        <v>45383</v>
      </c>
      <c r="E2223">
        <v>1</v>
      </c>
      <c r="F2223">
        <v>0</v>
      </c>
      <c r="G2223">
        <v>0</v>
      </c>
      <c r="H2223">
        <v>1</v>
      </c>
    </row>
    <row r="2224" spans="1:8">
      <c r="A2224" t="s">
        <v>4458</v>
      </c>
      <c r="B2224" s="15">
        <v>45403</v>
      </c>
      <c r="C2224" s="15">
        <v>45292</v>
      </c>
      <c r="D2224" s="15">
        <v>45383</v>
      </c>
      <c r="E2224">
        <v>1</v>
      </c>
      <c r="F2224">
        <v>0</v>
      </c>
      <c r="G2224">
        <v>0</v>
      </c>
      <c r="H2224">
        <v>1</v>
      </c>
    </row>
    <row r="2225" spans="1:8">
      <c r="A2225" t="s">
        <v>5318</v>
      </c>
      <c r="B2225" s="15">
        <v>45403</v>
      </c>
      <c r="C2225" s="15">
        <v>45292</v>
      </c>
      <c r="D2225" s="15">
        <v>45383</v>
      </c>
      <c r="E2225">
        <v>1</v>
      </c>
      <c r="F2225">
        <v>0</v>
      </c>
      <c r="G2225">
        <v>0</v>
      </c>
      <c r="H2225">
        <v>1</v>
      </c>
    </row>
    <row r="2226" spans="1:8">
      <c r="A2226" t="s">
        <v>3792</v>
      </c>
      <c r="B2226" s="15">
        <v>45403</v>
      </c>
      <c r="C2226" s="15">
        <v>45292</v>
      </c>
      <c r="D2226" s="15">
        <v>45383</v>
      </c>
      <c r="E2226">
        <v>1</v>
      </c>
      <c r="F2226">
        <v>0</v>
      </c>
      <c r="G2226">
        <v>0</v>
      </c>
      <c r="H2226">
        <v>1</v>
      </c>
    </row>
    <row r="2227" spans="1:8">
      <c r="A2227" t="s">
        <v>3973</v>
      </c>
      <c r="B2227" s="15">
        <v>45403</v>
      </c>
      <c r="C2227" s="15">
        <v>45292</v>
      </c>
      <c r="D2227" s="15">
        <v>45383</v>
      </c>
      <c r="E2227">
        <v>0</v>
      </c>
      <c r="F2227">
        <v>0</v>
      </c>
      <c r="G2227">
        <v>1</v>
      </c>
      <c r="H2227">
        <v>1</v>
      </c>
    </row>
    <row r="2228" spans="1:8">
      <c r="A2228" t="s">
        <v>6831</v>
      </c>
      <c r="B2228" s="15">
        <v>45403</v>
      </c>
      <c r="C2228" s="15">
        <v>45292</v>
      </c>
      <c r="D2228" s="15">
        <v>45383</v>
      </c>
      <c r="E2228">
        <v>0</v>
      </c>
      <c r="F2228">
        <v>0</v>
      </c>
      <c r="G2228">
        <v>1</v>
      </c>
      <c r="H2228">
        <v>1</v>
      </c>
    </row>
    <row r="2229" spans="1:8">
      <c r="A2229" t="s">
        <v>3979</v>
      </c>
      <c r="B2229" s="15">
        <v>45403</v>
      </c>
      <c r="C2229" s="15">
        <v>45292</v>
      </c>
      <c r="D2229" s="15">
        <v>45383</v>
      </c>
      <c r="E2229">
        <v>0</v>
      </c>
      <c r="F2229">
        <v>0</v>
      </c>
      <c r="G2229">
        <v>1</v>
      </c>
      <c r="H2229">
        <v>1</v>
      </c>
    </row>
    <row r="2230" spans="1:8">
      <c r="A2230" t="s">
        <v>446</v>
      </c>
      <c r="B2230" s="15">
        <v>45403</v>
      </c>
      <c r="C2230" s="15">
        <v>45292</v>
      </c>
      <c r="D2230" s="15">
        <v>45383</v>
      </c>
      <c r="E2230">
        <v>0</v>
      </c>
      <c r="F2230">
        <v>0</v>
      </c>
      <c r="G2230">
        <v>1</v>
      </c>
      <c r="H2230">
        <v>1</v>
      </c>
    </row>
    <row r="2231" spans="1:8">
      <c r="A2231" t="s">
        <v>3848</v>
      </c>
      <c r="B2231" s="15">
        <v>45403</v>
      </c>
      <c r="C2231" s="15">
        <v>45292</v>
      </c>
      <c r="D2231" s="15">
        <v>45383</v>
      </c>
      <c r="E2231">
        <v>1</v>
      </c>
      <c r="F2231">
        <v>0</v>
      </c>
      <c r="G2231">
        <v>0</v>
      </c>
      <c r="H2231">
        <v>1</v>
      </c>
    </row>
    <row r="2232" spans="1:8">
      <c r="A2232" t="s">
        <v>4810</v>
      </c>
      <c r="B2232" s="15">
        <v>45403</v>
      </c>
      <c r="C2232" s="15">
        <v>45292</v>
      </c>
      <c r="D2232" s="15">
        <v>45383</v>
      </c>
      <c r="E2232">
        <v>0</v>
      </c>
      <c r="F2232">
        <v>0</v>
      </c>
      <c r="G2232">
        <v>1</v>
      </c>
      <c r="H2232">
        <v>1</v>
      </c>
    </row>
    <row r="2233" spans="1:8">
      <c r="A2233" t="s">
        <v>4964</v>
      </c>
      <c r="B2233" s="15">
        <v>45403</v>
      </c>
      <c r="C2233" s="15">
        <v>45292</v>
      </c>
      <c r="D2233" s="15">
        <v>45383</v>
      </c>
      <c r="E2233">
        <v>0</v>
      </c>
      <c r="F2233">
        <v>0</v>
      </c>
      <c r="G2233">
        <v>1</v>
      </c>
      <c r="H2233">
        <v>1</v>
      </c>
    </row>
    <row r="2234" spans="1:8">
      <c r="A2234" t="s">
        <v>157</v>
      </c>
      <c r="B2234" s="15">
        <v>45403</v>
      </c>
      <c r="C2234" s="15">
        <v>45292</v>
      </c>
      <c r="D2234" s="15">
        <v>45383</v>
      </c>
      <c r="E2234">
        <v>1</v>
      </c>
      <c r="F2234">
        <v>0</v>
      </c>
      <c r="G2234">
        <v>0</v>
      </c>
      <c r="H2234">
        <v>1</v>
      </c>
    </row>
    <row r="2235" spans="1:8">
      <c r="A2235" t="s">
        <v>4203</v>
      </c>
      <c r="B2235" s="15">
        <v>45403</v>
      </c>
      <c r="C2235" s="15">
        <v>45292</v>
      </c>
      <c r="D2235" s="15">
        <v>45383</v>
      </c>
      <c r="E2235">
        <v>0</v>
      </c>
      <c r="F2235">
        <v>1</v>
      </c>
      <c r="G2235">
        <v>0</v>
      </c>
      <c r="H2235">
        <v>1</v>
      </c>
    </row>
    <row r="2236" spans="1:8">
      <c r="A2236" t="s">
        <v>5078</v>
      </c>
      <c r="B2236" s="15">
        <v>45403</v>
      </c>
      <c r="C2236" s="15">
        <v>45292</v>
      </c>
      <c r="D2236" s="15">
        <v>45383</v>
      </c>
      <c r="E2236">
        <v>1</v>
      </c>
      <c r="F2236">
        <v>0</v>
      </c>
      <c r="G2236">
        <v>0</v>
      </c>
      <c r="H2236">
        <v>1</v>
      </c>
    </row>
    <row r="2237" spans="1:8">
      <c r="A2237" t="s">
        <v>5571</v>
      </c>
      <c r="B2237" s="15">
        <v>45403</v>
      </c>
      <c r="C2237" s="15">
        <v>45292</v>
      </c>
      <c r="D2237" s="15">
        <v>45383</v>
      </c>
      <c r="E2237">
        <v>1</v>
      </c>
      <c r="F2237">
        <v>0</v>
      </c>
      <c r="G2237">
        <v>0</v>
      </c>
      <c r="H2237">
        <v>1</v>
      </c>
    </row>
    <row r="2238" spans="1:8">
      <c r="A2238" t="s">
        <v>6832</v>
      </c>
      <c r="B2238" s="15">
        <v>45403</v>
      </c>
      <c r="C2238" s="15">
        <v>45292</v>
      </c>
      <c r="D2238" s="15">
        <v>45383</v>
      </c>
      <c r="E2238">
        <v>1</v>
      </c>
      <c r="F2238">
        <v>0</v>
      </c>
      <c r="G2238">
        <v>0</v>
      </c>
      <c r="H2238">
        <v>1</v>
      </c>
    </row>
    <row r="2239" spans="1:8">
      <c r="A2239" t="s">
        <v>4906</v>
      </c>
      <c r="B2239" s="15">
        <v>45403</v>
      </c>
      <c r="C2239" s="15">
        <v>45292</v>
      </c>
      <c r="D2239" s="15">
        <v>45383</v>
      </c>
      <c r="E2239">
        <v>1</v>
      </c>
      <c r="F2239">
        <v>0</v>
      </c>
      <c r="G2239">
        <v>0</v>
      </c>
      <c r="H2239">
        <v>1</v>
      </c>
    </row>
    <row r="2240" spans="1:8">
      <c r="A2240" t="s">
        <v>5756</v>
      </c>
      <c r="B2240" s="15">
        <v>45403</v>
      </c>
      <c r="C2240" s="15">
        <v>45292</v>
      </c>
      <c r="D2240" s="15">
        <v>45383</v>
      </c>
      <c r="E2240">
        <v>0</v>
      </c>
      <c r="F2240">
        <v>0</v>
      </c>
      <c r="G2240">
        <v>1</v>
      </c>
      <c r="H2240">
        <v>1</v>
      </c>
    </row>
    <row r="2241" spans="1:8">
      <c r="A2241" t="s">
        <v>4544</v>
      </c>
      <c r="B2241" s="15">
        <v>45403</v>
      </c>
      <c r="C2241" s="15">
        <v>45292</v>
      </c>
      <c r="D2241" s="15">
        <v>45383</v>
      </c>
      <c r="E2241">
        <v>1</v>
      </c>
      <c r="F2241">
        <v>0</v>
      </c>
      <c r="G2241">
        <v>0</v>
      </c>
      <c r="H2241">
        <v>1</v>
      </c>
    </row>
    <row r="2242" spans="1:8">
      <c r="A2242" t="s">
        <v>166</v>
      </c>
      <c r="B2242" s="15">
        <v>45403</v>
      </c>
      <c r="C2242" s="15">
        <v>45292</v>
      </c>
      <c r="D2242" s="15">
        <v>45383</v>
      </c>
      <c r="E2242">
        <v>1</v>
      </c>
      <c r="F2242">
        <v>0</v>
      </c>
      <c r="G2242">
        <v>0</v>
      </c>
      <c r="H2242">
        <v>1</v>
      </c>
    </row>
    <row r="2243" spans="1:8">
      <c r="A2243" t="s">
        <v>260</v>
      </c>
      <c r="B2243" s="15">
        <v>45403</v>
      </c>
      <c r="C2243" s="15">
        <v>45292</v>
      </c>
      <c r="D2243" s="15">
        <v>45383</v>
      </c>
      <c r="E2243">
        <v>1</v>
      </c>
      <c r="F2243">
        <v>0</v>
      </c>
      <c r="G2243">
        <v>0</v>
      </c>
      <c r="H2243">
        <v>1</v>
      </c>
    </row>
    <row r="2244" spans="1:8">
      <c r="A2244" t="s">
        <v>448</v>
      </c>
      <c r="B2244" s="15">
        <v>45403</v>
      </c>
      <c r="C2244" s="15">
        <v>45292</v>
      </c>
      <c r="D2244" s="15">
        <v>45383</v>
      </c>
      <c r="E2244">
        <v>0</v>
      </c>
      <c r="F2244">
        <v>0</v>
      </c>
      <c r="G2244">
        <v>1</v>
      </c>
      <c r="H2244">
        <v>1</v>
      </c>
    </row>
    <row r="2245" spans="1:8">
      <c r="A2245" t="s">
        <v>5262</v>
      </c>
      <c r="B2245" s="15">
        <v>45403</v>
      </c>
      <c r="C2245" s="15">
        <v>45292</v>
      </c>
      <c r="D2245" s="15">
        <v>45383</v>
      </c>
      <c r="E2245">
        <v>0</v>
      </c>
      <c r="F2245">
        <v>0</v>
      </c>
      <c r="G2245">
        <v>1</v>
      </c>
      <c r="H2245">
        <v>1</v>
      </c>
    </row>
    <row r="2246" spans="1:8">
      <c r="A2246" t="s">
        <v>6833</v>
      </c>
      <c r="B2246" s="15">
        <v>45403</v>
      </c>
      <c r="C2246" s="15">
        <v>45292</v>
      </c>
      <c r="D2246" s="15">
        <v>45383</v>
      </c>
      <c r="E2246">
        <v>0</v>
      </c>
      <c r="F2246">
        <v>0</v>
      </c>
      <c r="G2246">
        <v>1</v>
      </c>
      <c r="H2246">
        <v>1</v>
      </c>
    </row>
    <row r="2247" spans="1:8">
      <c r="A2247" t="s">
        <v>6527</v>
      </c>
      <c r="B2247" s="15">
        <v>45403</v>
      </c>
      <c r="C2247" s="15">
        <v>45292</v>
      </c>
      <c r="D2247" s="15">
        <v>45383</v>
      </c>
      <c r="E2247">
        <v>1</v>
      </c>
      <c r="F2247">
        <v>0</v>
      </c>
      <c r="G2247">
        <v>0</v>
      </c>
      <c r="H2247">
        <v>1</v>
      </c>
    </row>
    <row r="2248" spans="1:8">
      <c r="A2248" t="s">
        <v>4635</v>
      </c>
      <c r="B2248" s="15">
        <v>45403</v>
      </c>
      <c r="C2248" s="15">
        <v>45292</v>
      </c>
      <c r="D2248" s="15">
        <v>45383</v>
      </c>
      <c r="E2248">
        <v>0</v>
      </c>
      <c r="F2248">
        <v>0</v>
      </c>
      <c r="G2248">
        <v>1</v>
      </c>
      <c r="H2248">
        <v>1</v>
      </c>
    </row>
    <row r="2249" spans="1:8">
      <c r="A2249" t="s">
        <v>270</v>
      </c>
      <c r="B2249" s="15">
        <v>45403</v>
      </c>
      <c r="C2249" s="15">
        <v>45292</v>
      </c>
      <c r="D2249" s="15">
        <v>45383</v>
      </c>
      <c r="E2249">
        <v>1</v>
      </c>
      <c r="F2249">
        <v>0</v>
      </c>
      <c r="G2249">
        <v>0</v>
      </c>
      <c r="H2249">
        <v>1</v>
      </c>
    </row>
    <row r="2250" spans="1:8">
      <c r="A2250" t="s">
        <v>168</v>
      </c>
      <c r="B2250" s="15">
        <v>45403</v>
      </c>
      <c r="C2250" s="15">
        <v>45292</v>
      </c>
      <c r="D2250" s="15">
        <v>45383</v>
      </c>
      <c r="E2250">
        <v>0</v>
      </c>
      <c r="F2250">
        <v>1</v>
      </c>
      <c r="G2250">
        <v>1</v>
      </c>
      <c r="H2250">
        <v>2</v>
      </c>
    </row>
    <row r="2251" spans="1:8">
      <c r="A2251" t="s">
        <v>4955</v>
      </c>
      <c r="B2251" s="15">
        <v>45403</v>
      </c>
      <c r="C2251" s="15">
        <v>45292</v>
      </c>
      <c r="D2251" s="15">
        <v>45383</v>
      </c>
      <c r="E2251">
        <v>1</v>
      </c>
      <c r="F2251">
        <v>0</v>
      </c>
      <c r="G2251">
        <v>0</v>
      </c>
      <c r="H2251">
        <v>1</v>
      </c>
    </row>
    <row r="2252" spans="1:8">
      <c r="A2252" t="s">
        <v>5327</v>
      </c>
      <c r="B2252" s="15">
        <v>45403</v>
      </c>
      <c r="C2252" s="15">
        <v>45292</v>
      </c>
      <c r="D2252" s="15">
        <v>45383</v>
      </c>
      <c r="E2252">
        <v>0</v>
      </c>
      <c r="F2252">
        <v>0</v>
      </c>
      <c r="G2252">
        <v>1</v>
      </c>
      <c r="H2252">
        <v>1</v>
      </c>
    </row>
    <row r="2253" spans="1:8">
      <c r="A2253" t="s">
        <v>160</v>
      </c>
      <c r="B2253" s="15">
        <v>45403</v>
      </c>
      <c r="C2253" s="15">
        <v>45292</v>
      </c>
      <c r="D2253" s="15">
        <v>45383</v>
      </c>
      <c r="E2253">
        <v>0</v>
      </c>
      <c r="F2253">
        <v>0</v>
      </c>
      <c r="G2253">
        <v>1</v>
      </c>
      <c r="H2253">
        <v>1</v>
      </c>
    </row>
    <row r="2254" spans="1:8">
      <c r="A2254" t="s">
        <v>447</v>
      </c>
      <c r="B2254" s="15">
        <v>45403</v>
      </c>
      <c r="C2254" s="15">
        <v>45292</v>
      </c>
      <c r="D2254" s="15">
        <v>45383</v>
      </c>
      <c r="E2254">
        <v>0</v>
      </c>
      <c r="F2254">
        <v>0</v>
      </c>
      <c r="G2254">
        <v>1</v>
      </c>
      <c r="H2254">
        <v>1</v>
      </c>
    </row>
    <row r="2255" spans="1:8">
      <c r="A2255" t="s">
        <v>4908</v>
      </c>
      <c r="B2255" s="15">
        <v>45403</v>
      </c>
      <c r="C2255" s="15">
        <v>45292</v>
      </c>
      <c r="D2255" s="15">
        <v>45383</v>
      </c>
      <c r="E2255">
        <v>0</v>
      </c>
      <c r="F2255">
        <v>0</v>
      </c>
      <c r="G2255">
        <v>1</v>
      </c>
      <c r="H2255">
        <v>1</v>
      </c>
    </row>
    <row r="2256" spans="1:8">
      <c r="A2256" t="s">
        <v>5893</v>
      </c>
      <c r="B2256" s="15">
        <v>45403</v>
      </c>
      <c r="C2256" s="15">
        <v>45292</v>
      </c>
      <c r="D2256" s="15">
        <v>45383</v>
      </c>
      <c r="E2256">
        <v>0</v>
      </c>
      <c r="F2256">
        <v>0</v>
      </c>
      <c r="G2256">
        <v>1</v>
      </c>
      <c r="H2256">
        <v>1</v>
      </c>
    </row>
    <row r="2257" spans="1:8">
      <c r="A2257" t="s">
        <v>6251</v>
      </c>
      <c r="B2257" s="15">
        <v>45403</v>
      </c>
      <c r="C2257" s="15">
        <v>45292</v>
      </c>
      <c r="D2257" s="15">
        <v>45383</v>
      </c>
      <c r="E2257">
        <v>1</v>
      </c>
      <c r="F2257">
        <v>0</v>
      </c>
      <c r="G2257">
        <v>0</v>
      </c>
      <c r="H2257">
        <v>1</v>
      </c>
    </row>
    <row r="2258" spans="1:8">
      <c r="A2258" t="s">
        <v>6271</v>
      </c>
      <c r="B2258" s="15">
        <v>45403</v>
      </c>
      <c r="C2258" s="15">
        <v>45292</v>
      </c>
      <c r="D2258" s="15">
        <v>45383</v>
      </c>
      <c r="E2258">
        <v>1</v>
      </c>
      <c r="F2258">
        <v>0</v>
      </c>
      <c r="G2258">
        <v>0</v>
      </c>
      <c r="H2258">
        <v>1</v>
      </c>
    </row>
    <row r="2259" spans="1:8">
      <c r="A2259" t="s">
        <v>5298</v>
      </c>
      <c r="B2259" s="15">
        <v>45403</v>
      </c>
      <c r="C2259" s="15">
        <v>45292</v>
      </c>
      <c r="D2259" s="15">
        <v>45383</v>
      </c>
      <c r="E2259">
        <v>1</v>
      </c>
      <c r="F2259">
        <v>0</v>
      </c>
      <c r="G2259">
        <v>0</v>
      </c>
      <c r="H2259">
        <v>1</v>
      </c>
    </row>
    <row r="2260" spans="1:8">
      <c r="A2260" t="s">
        <v>5338</v>
      </c>
      <c r="B2260" s="15">
        <v>45403</v>
      </c>
      <c r="C2260" s="15">
        <v>45292</v>
      </c>
      <c r="D2260" s="15">
        <v>45383</v>
      </c>
      <c r="E2260">
        <v>1</v>
      </c>
      <c r="F2260">
        <v>0</v>
      </c>
      <c r="G2260">
        <v>0</v>
      </c>
      <c r="H2260">
        <v>1</v>
      </c>
    </row>
    <row r="2261" spans="1:8">
      <c r="A2261" t="s">
        <v>5868</v>
      </c>
      <c r="B2261" s="15">
        <v>45403</v>
      </c>
      <c r="C2261" s="15">
        <v>45292</v>
      </c>
      <c r="D2261" s="15">
        <v>45383</v>
      </c>
      <c r="E2261">
        <v>1</v>
      </c>
      <c r="F2261">
        <v>0</v>
      </c>
      <c r="G2261">
        <v>0</v>
      </c>
      <c r="H2261">
        <v>1</v>
      </c>
    </row>
    <row r="2262" spans="1:8">
      <c r="A2262" t="s">
        <v>4597</v>
      </c>
      <c r="B2262" s="15">
        <v>45403</v>
      </c>
      <c r="C2262" s="15">
        <v>45292</v>
      </c>
      <c r="D2262" s="15">
        <v>45383</v>
      </c>
      <c r="E2262">
        <v>1</v>
      </c>
      <c r="F2262">
        <v>0</v>
      </c>
      <c r="G2262">
        <v>0</v>
      </c>
      <c r="H2262">
        <v>1</v>
      </c>
    </row>
    <row r="2263" spans="1:8">
      <c r="A2263" t="s">
        <v>248</v>
      </c>
      <c r="B2263" s="15">
        <v>45403</v>
      </c>
      <c r="C2263" s="15">
        <v>45292</v>
      </c>
      <c r="D2263" s="15">
        <v>45383</v>
      </c>
      <c r="E2263">
        <v>0</v>
      </c>
      <c r="F2263">
        <v>0</v>
      </c>
      <c r="G2263">
        <v>1</v>
      </c>
      <c r="H2263">
        <v>1</v>
      </c>
    </row>
    <row r="2264" spans="1:8">
      <c r="A2264" t="s">
        <v>4369</v>
      </c>
      <c r="B2264" s="15">
        <v>45403</v>
      </c>
      <c r="C2264" s="15">
        <v>45292</v>
      </c>
      <c r="D2264" s="15">
        <v>45383</v>
      </c>
      <c r="E2264">
        <v>1</v>
      </c>
      <c r="F2264">
        <v>0</v>
      </c>
      <c r="G2264">
        <v>0</v>
      </c>
      <c r="H2264">
        <v>1</v>
      </c>
    </row>
    <row r="2265" spans="1:8">
      <c r="A2265" t="s">
        <v>5562</v>
      </c>
      <c r="B2265" s="15">
        <v>45403</v>
      </c>
      <c r="C2265" s="15">
        <v>45292</v>
      </c>
      <c r="D2265" s="15">
        <v>45383</v>
      </c>
      <c r="E2265">
        <v>1</v>
      </c>
      <c r="F2265">
        <v>0</v>
      </c>
      <c r="G2265">
        <v>0</v>
      </c>
      <c r="H2265">
        <v>1</v>
      </c>
    </row>
    <row r="2266" spans="1:8">
      <c r="A2266" t="s">
        <v>203</v>
      </c>
      <c r="B2266" s="15">
        <v>45403</v>
      </c>
      <c r="C2266" s="15">
        <v>45292</v>
      </c>
      <c r="D2266" s="15">
        <v>45383</v>
      </c>
      <c r="E2266">
        <v>1</v>
      </c>
      <c r="F2266">
        <v>0</v>
      </c>
      <c r="G2266">
        <v>0</v>
      </c>
      <c r="H2266">
        <v>1</v>
      </c>
    </row>
    <row r="2267" spans="1:8">
      <c r="A2267" t="s">
        <v>430</v>
      </c>
      <c r="B2267" s="15">
        <v>45404</v>
      </c>
      <c r="C2267" s="15">
        <v>45292</v>
      </c>
      <c r="D2267" s="15">
        <v>45383</v>
      </c>
      <c r="E2267">
        <v>1</v>
      </c>
      <c r="F2267">
        <v>0</v>
      </c>
      <c r="G2267">
        <v>0</v>
      </c>
      <c r="H2267">
        <v>1</v>
      </c>
    </row>
    <row r="2268" spans="1:8">
      <c r="A2268" t="s">
        <v>6834</v>
      </c>
      <c r="B2268" s="15">
        <v>45404</v>
      </c>
      <c r="C2268" s="15">
        <v>45292</v>
      </c>
      <c r="D2268" s="15">
        <v>45383</v>
      </c>
      <c r="E2268">
        <v>1</v>
      </c>
      <c r="F2268">
        <v>0</v>
      </c>
      <c r="G2268">
        <v>0</v>
      </c>
      <c r="H2268">
        <v>1</v>
      </c>
    </row>
    <row r="2269" spans="1:8">
      <c r="A2269" t="s">
        <v>168</v>
      </c>
      <c r="B2269" s="15">
        <v>45404</v>
      </c>
      <c r="C2269" s="15">
        <v>45292</v>
      </c>
      <c r="D2269" s="15">
        <v>45383</v>
      </c>
      <c r="E2269">
        <v>2</v>
      </c>
      <c r="F2269">
        <v>0</v>
      </c>
      <c r="G2269">
        <v>0</v>
      </c>
      <c r="H2269">
        <v>2</v>
      </c>
    </row>
    <row r="2270" spans="1:8">
      <c r="A2270" t="s">
        <v>6291</v>
      </c>
      <c r="B2270" s="15">
        <v>45404</v>
      </c>
      <c r="C2270" s="15">
        <v>45292</v>
      </c>
      <c r="D2270" s="15">
        <v>45383</v>
      </c>
      <c r="E2270">
        <v>1</v>
      </c>
      <c r="F2270">
        <v>0</v>
      </c>
      <c r="G2270">
        <v>0</v>
      </c>
      <c r="H2270">
        <v>1</v>
      </c>
    </row>
    <row r="2271" spans="1:8">
      <c r="A2271" t="s">
        <v>4194</v>
      </c>
      <c r="B2271" s="15">
        <v>45404</v>
      </c>
      <c r="C2271" s="15">
        <v>45292</v>
      </c>
      <c r="D2271" s="15">
        <v>45383</v>
      </c>
      <c r="E2271">
        <v>2</v>
      </c>
      <c r="F2271">
        <v>0</v>
      </c>
      <c r="G2271">
        <v>0</v>
      </c>
      <c r="H2271">
        <v>2</v>
      </c>
    </row>
    <row r="2272" spans="1:8">
      <c r="A2272" t="s">
        <v>4526</v>
      </c>
      <c r="B2272" s="15">
        <v>45404</v>
      </c>
      <c r="C2272" s="15">
        <v>45292</v>
      </c>
      <c r="D2272" s="15">
        <v>45383</v>
      </c>
      <c r="E2272">
        <v>0</v>
      </c>
      <c r="F2272">
        <v>0</v>
      </c>
      <c r="G2272">
        <v>1</v>
      </c>
      <c r="H2272">
        <v>1</v>
      </c>
    </row>
    <row r="2273" spans="1:8">
      <c r="A2273" t="s">
        <v>4851</v>
      </c>
      <c r="B2273" s="15">
        <v>45404</v>
      </c>
      <c r="C2273" s="15">
        <v>45292</v>
      </c>
      <c r="D2273" s="15">
        <v>45383</v>
      </c>
      <c r="E2273">
        <v>0</v>
      </c>
      <c r="F2273">
        <v>0</v>
      </c>
      <c r="G2273">
        <v>1</v>
      </c>
      <c r="H2273">
        <v>1</v>
      </c>
    </row>
    <row r="2274" spans="1:8">
      <c r="A2274" t="s">
        <v>297</v>
      </c>
      <c r="B2274" s="15">
        <v>45404</v>
      </c>
      <c r="C2274" s="15">
        <v>45292</v>
      </c>
      <c r="D2274" s="15">
        <v>45383</v>
      </c>
      <c r="E2274">
        <v>1</v>
      </c>
      <c r="F2274">
        <v>0</v>
      </c>
      <c r="G2274">
        <v>0</v>
      </c>
      <c r="H2274">
        <v>1</v>
      </c>
    </row>
    <row r="2275" spans="1:8">
      <c r="A2275" t="s">
        <v>5971</v>
      </c>
      <c r="B2275" s="15">
        <v>45404</v>
      </c>
      <c r="C2275" s="15">
        <v>45292</v>
      </c>
      <c r="D2275" s="15">
        <v>45383</v>
      </c>
      <c r="E2275">
        <v>1</v>
      </c>
      <c r="F2275">
        <v>0</v>
      </c>
      <c r="G2275">
        <v>0</v>
      </c>
      <c r="H2275">
        <v>1</v>
      </c>
    </row>
    <row r="2276" spans="1:8">
      <c r="A2276" t="s">
        <v>5562</v>
      </c>
      <c r="B2276" s="15">
        <v>45404</v>
      </c>
      <c r="C2276" s="15">
        <v>45292</v>
      </c>
      <c r="D2276" s="15">
        <v>45383</v>
      </c>
      <c r="E2276">
        <v>0</v>
      </c>
      <c r="F2276">
        <v>0</v>
      </c>
      <c r="G2276">
        <v>1</v>
      </c>
      <c r="H2276">
        <v>1</v>
      </c>
    </row>
    <row r="2277" spans="1:8">
      <c r="A2277" t="s">
        <v>211</v>
      </c>
      <c r="B2277" s="15">
        <v>45404</v>
      </c>
      <c r="C2277" s="15">
        <v>45292</v>
      </c>
      <c r="D2277" s="15">
        <v>45383</v>
      </c>
      <c r="E2277">
        <v>1</v>
      </c>
      <c r="F2277">
        <v>0</v>
      </c>
      <c r="G2277">
        <v>0</v>
      </c>
      <c r="H2277">
        <v>1</v>
      </c>
    </row>
    <row r="2278" spans="1:8">
      <c r="A2278" t="s">
        <v>5618</v>
      </c>
      <c r="B2278" s="15">
        <v>45404</v>
      </c>
      <c r="C2278" s="15">
        <v>45292</v>
      </c>
      <c r="D2278" s="15">
        <v>45383</v>
      </c>
      <c r="E2278">
        <v>0</v>
      </c>
      <c r="F2278">
        <v>0</v>
      </c>
      <c r="G2278">
        <v>1</v>
      </c>
      <c r="H2278">
        <v>1</v>
      </c>
    </row>
    <row r="2279" spans="1:8">
      <c r="A2279" t="s">
        <v>4833</v>
      </c>
      <c r="B2279" s="15">
        <v>45404</v>
      </c>
      <c r="C2279" s="15">
        <v>45292</v>
      </c>
      <c r="D2279" s="15">
        <v>45383</v>
      </c>
      <c r="E2279">
        <v>0</v>
      </c>
      <c r="F2279">
        <v>0</v>
      </c>
      <c r="G2279">
        <v>1</v>
      </c>
      <c r="H2279">
        <v>1</v>
      </c>
    </row>
    <row r="2280" spans="1:8">
      <c r="A2280" t="s">
        <v>5537</v>
      </c>
      <c r="B2280" s="15">
        <v>45404</v>
      </c>
      <c r="C2280" s="15">
        <v>45292</v>
      </c>
      <c r="D2280" s="15">
        <v>45383</v>
      </c>
      <c r="E2280">
        <v>1</v>
      </c>
      <c r="F2280">
        <v>0</v>
      </c>
      <c r="G2280">
        <v>0</v>
      </c>
      <c r="H2280">
        <v>1</v>
      </c>
    </row>
    <row r="2281" spans="1:8">
      <c r="A2281" t="s">
        <v>5446</v>
      </c>
      <c r="B2281" s="15">
        <v>45404</v>
      </c>
      <c r="C2281" s="15">
        <v>45292</v>
      </c>
      <c r="D2281" s="15">
        <v>45383</v>
      </c>
      <c r="E2281">
        <v>0</v>
      </c>
      <c r="F2281">
        <v>0</v>
      </c>
      <c r="G2281">
        <v>1</v>
      </c>
      <c r="H2281">
        <v>1</v>
      </c>
    </row>
    <row r="2282" spans="1:8">
      <c r="A2282" t="s">
        <v>24</v>
      </c>
      <c r="B2282" s="15">
        <v>45404</v>
      </c>
      <c r="C2282" s="15">
        <v>45292</v>
      </c>
      <c r="D2282" s="15">
        <v>45383</v>
      </c>
      <c r="E2282">
        <v>1</v>
      </c>
      <c r="F2282">
        <v>0</v>
      </c>
      <c r="G2282">
        <v>0</v>
      </c>
      <c r="H2282">
        <v>1</v>
      </c>
    </row>
    <row r="2283" spans="1:8">
      <c r="A2283" t="s">
        <v>4940</v>
      </c>
      <c r="B2283" s="15">
        <v>45404</v>
      </c>
      <c r="C2283" s="15">
        <v>45292</v>
      </c>
      <c r="D2283" s="15">
        <v>45383</v>
      </c>
      <c r="E2283">
        <v>0</v>
      </c>
      <c r="F2283">
        <v>0</v>
      </c>
      <c r="G2283">
        <v>1</v>
      </c>
      <c r="H2283">
        <v>1</v>
      </c>
    </row>
    <row r="2284" spans="1:8">
      <c r="A2284" t="s">
        <v>3827</v>
      </c>
      <c r="B2284" s="15">
        <v>45404</v>
      </c>
      <c r="C2284" s="15">
        <v>45292</v>
      </c>
      <c r="D2284" s="15">
        <v>45383</v>
      </c>
      <c r="E2284">
        <v>1</v>
      </c>
      <c r="F2284">
        <v>0</v>
      </c>
      <c r="G2284">
        <v>0</v>
      </c>
      <c r="H2284">
        <v>1</v>
      </c>
    </row>
    <row r="2285" spans="1:8">
      <c r="A2285" t="s">
        <v>6377</v>
      </c>
      <c r="B2285" s="15">
        <v>45404</v>
      </c>
      <c r="C2285" s="15">
        <v>45292</v>
      </c>
      <c r="D2285" s="15">
        <v>45383</v>
      </c>
      <c r="E2285">
        <v>1</v>
      </c>
      <c r="F2285">
        <v>0</v>
      </c>
      <c r="G2285">
        <v>0</v>
      </c>
      <c r="H2285">
        <v>1</v>
      </c>
    </row>
    <row r="2286" spans="1:8">
      <c r="A2286" t="s">
        <v>4961</v>
      </c>
      <c r="B2286" s="15">
        <v>45404</v>
      </c>
      <c r="C2286" s="15">
        <v>45292</v>
      </c>
      <c r="D2286" s="15">
        <v>45383</v>
      </c>
      <c r="E2286">
        <v>1</v>
      </c>
      <c r="F2286">
        <v>0</v>
      </c>
      <c r="G2286">
        <v>0</v>
      </c>
      <c r="H2286">
        <v>1</v>
      </c>
    </row>
    <row r="2287" spans="1:8">
      <c r="A2287" t="s">
        <v>6835</v>
      </c>
      <c r="B2287" s="15">
        <v>45404</v>
      </c>
      <c r="C2287" s="15">
        <v>45292</v>
      </c>
      <c r="D2287" s="15">
        <v>45383</v>
      </c>
      <c r="E2287">
        <v>1</v>
      </c>
      <c r="F2287">
        <v>0</v>
      </c>
      <c r="G2287">
        <v>0</v>
      </c>
      <c r="H2287">
        <v>1</v>
      </c>
    </row>
    <row r="2288" spans="1:8">
      <c r="A2288" t="s">
        <v>5004</v>
      </c>
      <c r="B2288" s="15">
        <v>45404</v>
      </c>
      <c r="C2288" s="15">
        <v>45292</v>
      </c>
      <c r="D2288" s="15">
        <v>45383</v>
      </c>
      <c r="E2288">
        <v>1</v>
      </c>
      <c r="F2288">
        <v>0</v>
      </c>
      <c r="G2288">
        <v>0</v>
      </c>
      <c r="H2288">
        <v>1</v>
      </c>
    </row>
    <row r="2289" spans="1:8">
      <c r="A2289" t="s">
        <v>6836</v>
      </c>
      <c r="B2289" s="15">
        <v>45404</v>
      </c>
      <c r="C2289" s="15">
        <v>45292</v>
      </c>
      <c r="D2289" s="15">
        <v>45383</v>
      </c>
      <c r="E2289">
        <v>1</v>
      </c>
      <c r="F2289">
        <v>0</v>
      </c>
      <c r="G2289">
        <v>0</v>
      </c>
      <c r="H2289">
        <v>1</v>
      </c>
    </row>
    <row r="2290" spans="1:8">
      <c r="A2290" t="s">
        <v>5529</v>
      </c>
      <c r="B2290" s="15">
        <v>45404</v>
      </c>
      <c r="C2290" s="15">
        <v>45292</v>
      </c>
      <c r="D2290" s="15">
        <v>45383</v>
      </c>
      <c r="E2290">
        <v>1</v>
      </c>
      <c r="F2290">
        <v>0</v>
      </c>
      <c r="G2290">
        <v>0</v>
      </c>
      <c r="H2290">
        <v>1</v>
      </c>
    </row>
    <row r="2291" spans="1:8">
      <c r="A2291" t="s">
        <v>4618</v>
      </c>
      <c r="B2291" s="15">
        <v>45404</v>
      </c>
      <c r="C2291" s="15">
        <v>45292</v>
      </c>
      <c r="D2291" s="15">
        <v>45383</v>
      </c>
      <c r="E2291">
        <v>1</v>
      </c>
      <c r="F2291">
        <v>0</v>
      </c>
      <c r="G2291">
        <v>0</v>
      </c>
      <c r="H2291">
        <v>1</v>
      </c>
    </row>
    <row r="2292" spans="1:8">
      <c r="A2292" t="s">
        <v>287</v>
      </c>
      <c r="B2292" s="15">
        <v>45404</v>
      </c>
      <c r="C2292" s="15">
        <v>45292</v>
      </c>
      <c r="D2292" s="15">
        <v>45383</v>
      </c>
      <c r="E2292">
        <v>1</v>
      </c>
      <c r="F2292">
        <v>0</v>
      </c>
      <c r="G2292">
        <v>0</v>
      </c>
      <c r="H2292">
        <v>1</v>
      </c>
    </row>
    <row r="2293" spans="1:8">
      <c r="A2293" t="s">
        <v>3690</v>
      </c>
      <c r="B2293" s="15">
        <v>45404</v>
      </c>
      <c r="C2293" s="15">
        <v>45292</v>
      </c>
      <c r="D2293" s="15">
        <v>45383</v>
      </c>
      <c r="E2293">
        <v>1</v>
      </c>
      <c r="F2293">
        <v>0</v>
      </c>
      <c r="G2293">
        <v>0</v>
      </c>
      <c r="H2293">
        <v>1</v>
      </c>
    </row>
    <row r="2294" spans="1:8">
      <c r="A2294" t="s">
        <v>6837</v>
      </c>
      <c r="B2294" s="15">
        <v>45404</v>
      </c>
      <c r="C2294" s="15">
        <v>45292</v>
      </c>
      <c r="D2294" s="15">
        <v>45383</v>
      </c>
      <c r="E2294">
        <v>0</v>
      </c>
      <c r="F2294">
        <v>0</v>
      </c>
      <c r="G2294">
        <v>1</v>
      </c>
      <c r="H2294">
        <v>1</v>
      </c>
    </row>
    <row r="2295" spans="1:8">
      <c r="A2295" t="s">
        <v>3888</v>
      </c>
      <c r="B2295" s="15">
        <v>45404</v>
      </c>
      <c r="C2295" s="15">
        <v>45292</v>
      </c>
      <c r="D2295" s="15">
        <v>45383</v>
      </c>
      <c r="E2295">
        <v>1</v>
      </c>
      <c r="F2295">
        <v>0</v>
      </c>
      <c r="G2295">
        <v>0</v>
      </c>
      <c r="H2295">
        <v>1</v>
      </c>
    </row>
    <row r="2296" spans="1:8">
      <c r="A2296" t="s">
        <v>6294</v>
      </c>
      <c r="B2296" s="15">
        <v>45404</v>
      </c>
      <c r="C2296" s="15">
        <v>45292</v>
      </c>
      <c r="D2296" s="15">
        <v>45383</v>
      </c>
      <c r="E2296">
        <v>1</v>
      </c>
      <c r="F2296">
        <v>0</v>
      </c>
      <c r="G2296">
        <v>0</v>
      </c>
      <c r="H2296">
        <v>1</v>
      </c>
    </row>
    <row r="2297" spans="1:8">
      <c r="A2297" t="s">
        <v>6838</v>
      </c>
      <c r="B2297" s="15">
        <v>45404</v>
      </c>
      <c r="C2297" s="15">
        <v>45292</v>
      </c>
      <c r="D2297" s="15">
        <v>45383</v>
      </c>
      <c r="E2297">
        <v>1</v>
      </c>
      <c r="F2297">
        <v>0</v>
      </c>
      <c r="G2297">
        <v>0</v>
      </c>
      <c r="H2297">
        <v>1</v>
      </c>
    </row>
    <row r="2298" spans="1:8">
      <c r="A2298" t="s">
        <v>6839</v>
      </c>
      <c r="B2298" s="15">
        <v>45404</v>
      </c>
      <c r="C2298" s="15">
        <v>45292</v>
      </c>
      <c r="D2298" s="15">
        <v>45383</v>
      </c>
      <c r="E2298">
        <v>1</v>
      </c>
      <c r="F2298">
        <v>0</v>
      </c>
      <c r="G2298">
        <v>0</v>
      </c>
      <c r="H2298">
        <v>1</v>
      </c>
    </row>
    <row r="2299" spans="1:8">
      <c r="A2299" t="s">
        <v>5223</v>
      </c>
      <c r="B2299" s="15">
        <v>45404</v>
      </c>
      <c r="C2299" s="15">
        <v>45292</v>
      </c>
      <c r="D2299" s="15">
        <v>45383</v>
      </c>
      <c r="E2299">
        <v>0</v>
      </c>
      <c r="F2299">
        <v>0</v>
      </c>
      <c r="G2299">
        <v>1</v>
      </c>
      <c r="H2299">
        <v>1</v>
      </c>
    </row>
    <row r="2300" spans="1:8">
      <c r="A2300" t="s">
        <v>5197</v>
      </c>
      <c r="B2300" s="15">
        <v>45404</v>
      </c>
      <c r="C2300" s="15">
        <v>45292</v>
      </c>
      <c r="D2300" s="15">
        <v>45383</v>
      </c>
      <c r="E2300">
        <v>1</v>
      </c>
      <c r="F2300">
        <v>0</v>
      </c>
      <c r="G2300">
        <v>0</v>
      </c>
      <c r="H2300">
        <v>1</v>
      </c>
    </row>
    <row r="2301" spans="1:8">
      <c r="A2301" t="s">
        <v>6840</v>
      </c>
      <c r="B2301" s="15">
        <v>45404</v>
      </c>
      <c r="C2301" s="15">
        <v>45292</v>
      </c>
      <c r="D2301" s="15">
        <v>45383</v>
      </c>
      <c r="E2301">
        <v>1</v>
      </c>
      <c r="F2301">
        <v>0</v>
      </c>
      <c r="G2301">
        <v>0</v>
      </c>
      <c r="H2301">
        <v>1</v>
      </c>
    </row>
    <row r="2302" spans="1:8">
      <c r="A2302" t="s">
        <v>6841</v>
      </c>
      <c r="B2302" s="15">
        <v>45404</v>
      </c>
      <c r="C2302" s="15">
        <v>45292</v>
      </c>
      <c r="D2302" s="15">
        <v>45383</v>
      </c>
      <c r="E2302">
        <v>1</v>
      </c>
      <c r="F2302">
        <v>0</v>
      </c>
      <c r="G2302">
        <v>0</v>
      </c>
      <c r="H2302">
        <v>1</v>
      </c>
    </row>
    <row r="2303" spans="1:8">
      <c r="A2303" t="s">
        <v>6842</v>
      </c>
      <c r="B2303" s="15">
        <v>45404</v>
      </c>
      <c r="C2303" s="15">
        <v>45292</v>
      </c>
      <c r="D2303" s="15">
        <v>45383</v>
      </c>
      <c r="E2303">
        <v>1</v>
      </c>
      <c r="F2303">
        <v>0</v>
      </c>
      <c r="G2303">
        <v>0</v>
      </c>
      <c r="H2303">
        <v>1</v>
      </c>
    </row>
    <row r="2304" spans="1:8">
      <c r="A2304" t="s">
        <v>6843</v>
      </c>
      <c r="B2304" s="15">
        <v>45404</v>
      </c>
      <c r="C2304" s="15">
        <v>45292</v>
      </c>
      <c r="D2304" s="15">
        <v>45383</v>
      </c>
      <c r="E2304">
        <v>0</v>
      </c>
      <c r="F2304">
        <v>0</v>
      </c>
      <c r="G2304">
        <v>1</v>
      </c>
      <c r="H2304">
        <v>1</v>
      </c>
    </row>
    <row r="2305" spans="1:8">
      <c r="A2305" t="s">
        <v>4461</v>
      </c>
      <c r="B2305" s="15">
        <v>45404</v>
      </c>
      <c r="C2305" s="15">
        <v>45292</v>
      </c>
      <c r="D2305" s="15">
        <v>45383</v>
      </c>
      <c r="E2305">
        <v>1</v>
      </c>
      <c r="F2305">
        <v>0</v>
      </c>
      <c r="G2305">
        <v>0</v>
      </c>
      <c r="H2305">
        <v>1</v>
      </c>
    </row>
    <row r="2306" spans="1:8">
      <c r="A2306" t="s">
        <v>4195</v>
      </c>
      <c r="B2306" s="15">
        <v>45404</v>
      </c>
      <c r="C2306" s="15">
        <v>45292</v>
      </c>
      <c r="D2306" s="15">
        <v>45383</v>
      </c>
      <c r="E2306">
        <v>0</v>
      </c>
      <c r="F2306">
        <v>1</v>
      </c>
      <c r="G2306">
        <v>0</v>
      </c>
      <c r="H2306">
        <v>1</v>
      </c>
    </row>
    <row r="2307" spans="1:8">
      <c r="A2307" t="s">
        <v>342</v>
      </c>
      <c r="B2307" s="15">
        <v>45404</v>
      </c>
      <c r="C2307" s="15">
        <v>45292</v>
      </c>
      <c r="D2307" s="15">
        <v>45383</v>
      </c>
      <c r="E2307">
        <v>0</v>
      </c>
      <c r="F2307">
        <v>0</v>
      </c>
      <c r="G2307">
        <v>1</v>
      </c>
      <c r="H2307">
        <v>1</v>
      </c>
    </row>
    <row r="2308" spans="1:8">
      <c r="A2308" t="s">
        <v>5039</v>
      </c>
      <c r="B2308" s="15">
        <v>45404</v>
      </c>
      <c r="C2308" s="15">
        <v>45292</v>
      </c>
      <c r="D2308" s="15">
        <v>45383</v>
      </c>
      <c r="E2308">
        <v>1</v>
      </c>
      <c r="F2308">
        <v>0</v>
      </c>
      <c r="G2308">
        <v>0</v>
      </c>
      <c r="H2308">
        <v>1</v>
      </c>
    </row>
    <row r="2309" spans="1:8">
      <c r="A2309" t="s">
        <v>6524</v>
      </c>
      <c r="B2309" s="15">
        <v>45404</v>
      </c>
      <c r="C2309" s="15">
        <v>45292</v>
      </c>
      <c r="D2309" s="15">
        <v>45383</v>
      </c>
      <c r="E2309">
        <v>0</v>
      </c>
      <c r="F2309">
        <v>1</v>
      </c>
      <c r="G2309">
        <v>0</v>
      </c>
      <c r="H2309">
        <v>1</v>
      </c>
    </row>
    <row r="2310" spans="1:8">
      <c r="A2310" t="s">
        <v>5677</v>
      </c>
      <c r="B2310" s="15">
        <v>45404</v>
      </c>
      <c r="C2310" s="15">
        <v>45292</v>
      </c>
      <c r="D2310" s="15">
        <v>45383</v>
      </c>
      <c r="E2310">
        <v>0</v>
      </c>
      <c r="F2310">
        <v>0</v>
      </c>
      <c r="G2310">
        <v>1</v>
      </c>
      <c r="H2310">
        <v>1</v>
      </c>
    </row>
    <row r="2311" spans="1:8">
      <c r="A2311" t="s">
        <v>5835</v>
      </c>
      <c r="B2311" s="15">
        <v>45404</v>
      </c>
      <c r="C2311" s="15">
        <v>45292</v>
      </c>
      <c r="D2311" s="15">
        <v>45383</v>
      </c>
      <c r="E2311">
        <v>1</v>
      </c>
      <c r="F2311">
        <v>0</v>
      </c>
      <c r="G2311">
        <v>0</v>
      </c>
      <c r="H2311">
        <v>1</v>
      </c>
    </row>
    <row r="2312" spans="1:8">
      <c r="A2312" t="s">
        <v>4787</v>
      </c>
      <c r="B2312" s="15">
        <v>45404</v>
      </c>
      <c r="C2312" s="15">
        <v>45292</v>
      </c>
      <c r="D2312" s="15">
        <v>45383</v>
      </c>
      <c r="E2312">
        <v>0</v>
      </c>
      <c r="F2312">
        <v>0</v>
      </c>
      <c r="G2312">
        <v>1</v>
      </c>
      <c r="H2312">
        <v>1</v>
      </c>
    </row>
    <row r="2313" spans="1:8">
      <c r="A2313" t="s">
        <v>6844</v>
      </c>
      <c r="B2313" s="15">
        <v>45404</v>
      </c>
      <c r="C2313" s="15">
        <v>45292</v>
      </c>
      <c r="D2313" s="15">
        <v>45383</v>
      </c>
      <c r="E2313">
        <v>1</v>
      </c>
      <c r="F2313">
        <v>0</v>
      </c>
      <c r="G2313">
        <v>0</v>
      </c>
      <c r="H2313">
        <v>1</v>
      </c>
    </row>
    <row r="2314" spans="1:8">
      <c r="A2314" t="s">
        <v>6845</v>
      </c>
      <c r="B2314" s="15">
        <v>45404</v>
      </c>
      <c r="C2314" s="15">
        <v>45292</v>
      </c>
      <c r="D2314" s="15">
        <v>45383</v>
      </c>
      <c r="E2314">
        <v>0</v>
      </c>
      <c r="F2314">
        <v>0</v>
      </c>
      <c r="G2314">
        <v>1</v>
      </c>
      <c r="H2314">
        <v>1</v>
      </c>
    </row>
    <row r="2315" spans="1:8">
      <c r="A2315" t="s">
        <v>6846</v>
      </c>
      <c r="B2315" s="15">
        <v>45404</v>
      </c>
      <c r="C2315" s="15">
        <v>45292</v>
      </c>
      <c r="D2315" s="15">
        <v>45383</v>
      </c>
      <c r="E2315">
        <v>0</v>
      </c>
      <c r="F2315">
        <v>1</v>
      </c>
      <c r="G2315">
        <v>0</v>
      </c>
      <c r="H2315">
        <v>1</v>
      </c>
    </row>
    <row r="2316" spans="1:8">
      <c r="A2316" t="s">
        <v>5153</v>
      </c>
      <c r="B2316" s="15">
        <v>45404</v>
      </c>
      <c r="C2316" s="15">
        <v>45292</v>
      </c>
      <c r="D2316" s="15">
        <v>45383</v>
      </c>
      <c r="E2316">
        <v>0</v>
      </c>
      <c r="F2316">
        <v>0</v>
      </c>
      <c r="G2316">
        <v>1</v>
      </c>
      <c r="H2316">
        <v>1</v>
      </c>
    </row>
    <row r="2317" spans="1:8">
      <c r="A2317" t="s">
        <v>6847</v>
      </c>
      <c r="B2317" s="15">
        <v>45404</v>
      </c>
      <c r="C2317" s="15">
        <v>45292</v>
      </c>
      <c r="D2317" s="15">
        <v>45383</v>
      </c>
      <c r="E2317">
        <v>0</v>
      </c>
      <c r="F2317">
        <v>0</v>
      </c>
      <c r="G2317">
        <v>1</v>
      </c>
      <c r="H2317">
        <v>1</v>
      </c>
    </row>
    <row r="2318" spans="1:8">
      <c r="A2318" t="s">
        <v>6193</v>
      </c>
      <c r="B2318" s="15">
        <v>45404</v>
      </c>
      <c r="C2318" s="15">
        <v>45292</v>
      </c>
      <c r="D2318" s="15">
        <v>45383</v>
      </c>
      <c r="E2318">
        <v>0</v>
      </c>
      <c r="F2318">
        <v>0</v>
      </c>
      <c r="G2318">
        <v>1</v>
      </c>
      <c r="H2318">
        <v>1</v>
      </c>
    </row>
    <row r="2319" spans="1:8">
      <c r="A2319" t="s">
        <v>5463</v>
      </c>
      <c r="B2319" s="15">
        <v>45404</v>
      </c>
      <c r="C2319" s="15">
        <v>45292</v>
      </c>
      <c r="D2319" s="15">
        <v>45383</v>
      </c>
      <c r="E2319">
        <v>1</v>
      </c>
      <c r="F2319">
        <v>0</v>
      </c>
      <c r="G2319">
        <v>0</v>
      </c>
      <c r="H2319">
        <v>1</v>
      </c>
    </row>
    <row r="2320" spans="1:8">
      <c r="A2320" t="s">
        <v>6848</v>
      </c>
      <c r="B2320" s="15">
        <v>45404</v>
      </c>
      <c r="C2320" s="15">
        <v>45292</v>
      </c>
      <c r="D2320" s="15">
        <v>45383</v>
      </c>
      <c r="E2320">
        <v>0</v>
      </c>
      <c r="F2320">
        <v>1</v>
      </c>
      <c r="G2320">
        <v>0</v>
      </c>
      <c r="H2320">
        <v>1</v>
      </c>
    </row>
    <row r="2321" spans="1:8">
      <c r="A2321" t="s">
        <v>5649</v>
      </c>
      <c r="B2321" s="15">
        <v>45404</v>
      </c>
      <c r="C2321" s="15">
        <v>45292</v>
      </c>
      <c r="D2321" s="15">
        <v>45383</v>
      </c>
      <c r="E2321">
        <v>0</v>
      </c>
      <c r="F2321">
        <v>0</v>
      </c>
      <c r="G2321">
        <v>1</v>
      </c>
      <c r="H2321">
        <v>1</v>
      </c>
    </row>
    <row r="2322" spans="1:8">
      <c r="A2322" t="s">
        <v>4960</v>
      </c>
      <c r="B2322" s="15">
        <v>45404</v>
      </c>
      <c r="C2322" s="15">
        <v>45292</v>
      </c>
      <c r="D2322" s="15">
        <v>45383</v>
      </c>
      <c r="E2322">
        <v>0</v>
      </c>
      <c r="F2322">
        <v>0</v>
      </c>
      <c r="G2322">
        <v>1</v>
      </c>
      <c r="H2322">
        <v>1</v>
      </c>
    </row>
    <row r="2323" spans="1:8">
      <c r="A2323" t="s">
        <v>5149</v>
      </c>
      <c r="B2323" s="15">
        <v>45404</v>
      </c>
      <c r="C2323" s="15">
        <v>45292</v>
      </c>
      <c r="D2323" s="15">
        <v>45383</v>
      </c>
      <c r="E2323">
        <v>1</v>
      </c>
      <c r="F2323">
        <v>0</v>
      </c>
      <c r="G2323">
        <v>0</v>
      </c>
      <c r="H2323">
        <v>1</v>
      </c>
    </row>
    <row r="2324" spans="1:8">
      <c r="A2324" t="s">
        <v>5627</v>
      </c>
      <c r="B2324" s="15">
        <v>45404</v>
      </c>
      <c r="C2324" s="15">
        <v>45292</v>
      </c>
      <c r="D2324" s="15">
        <v>45383</v>
      </c>
      <c r="E2324">
        <v>0</v>
      </c>
      <c r="F2324">
        <v>0</v>
      </c>
      <c r="G2324">
        <v>1</v>
      </c>
      <c r="H2324">
        <v>1</v>
      </c>
    </row>
    <row r="2325" spans="1:8">
      <c r="A2325" t="s">
        <v>4990</v>
      </c>
      <c r="B2325" s="15">
        <v>45404</v>
      </c>
      <c r="C2325" s="15">
        <v>45292</v>
      </c>
      <c r="D2325" s="15">
        <v>45383</v>
      </c>
      <c r="E2325">
        <v>1</v>
      </c>
      <c r="F2325">
        <v>0</v>
      </c>
      <c r="G2325">
        <v>0</v>
      </c>
      <c r="H2325">
        <v>1</v>
      </c>
    </row>
    <row r="2326" spans="1:8">
      <c r="A2326" t="s">
        <v>4849</v>
      </c>
      <c r="B2326" s="15">
        <v>45404</v>
      </c>
      <c r="C2326" s="15">
        <v>45292</v>
      </c>
      <c r="D2326" s="15">
        <v>45383</v>
      </c>
      <c r="E2326">
        <v>0</v>
      </c>
      <c r="F2326">
        <v>0</v>
      </c>
      <c r="G2326">
        <v>1</v>
      </c>
      <c r="H2326">
        <v>1</v>
      </c>
    </row>
    <row r="2327" spans="1:8">
      <c r="A2327" t="s">
        <v>32</v>
      </c>
      <c r="B2327" s="15">
        <v>45404</v>
      </c>
      <c r="C2327" s="15">
        <v>45292</v>
      </c>
      <c r="D2327" s="15">
        <v>45383</v>
      </c>
      <c r="E2327">
        <v>1</v>
      </c>
      <c r="F2327">
        <v>0</v>
      </c>
      <c r="G2327">
        <v>0</v>
      </c>
      <c r="H2327">
        <v>1</v>
      </c>
    </row>
    <row r="2328" spans="1:8">
      <c r="A2328" t="s">
        <v>4261</v>
      </c>
      <c r="B2328" s="15">
        <v>45404</v>
      </c>
      <c r="C2328" s="15">
        <v>45292</v>
      </c>
      <c r="D2328" s="15">
        <v>45383</v>
      </c>
      <c r="E2328">
        <v>0</v>
      </c>
      <c r="F2328">
        <v>1</v>
      </c>
      <c r="G2328">
        <v>0</v>
      </c>
      <c r="H2328">
        <v>1</v>
      </c>
    </row>
    <row r="2329" spans="1:8">
      <c r="A2329" t="s">
        <v>3665</v>
      </c>
      <c r="B2329" s="15">
        <v>45404</v>
      </c>
      <c r="C2329" s="15">
        <v>45292</v>
      </c>
      <c r="D2329" s="15">
        <v>45383</v>
      </c>
      <c r="E2329">
        <v>1</v>
      </c>
      <c r="F2329">
        <v>0</v>
      </c>
      <c r="G2329">
        <v>0</v>
      </c>
      <c r="H2329">
        <v>1</v>
      </c>
    </row>
    <row r="2330" spans="1:8">
      <c r="A2330" t="s">
        <v>449</v>
      </c>
      <c r="B2330" s="15">
        <v>45404</v>
      </c>
      <c r="C2330" s="15">
        <v>45292</v>
      </c>
      <c r="D2330" s="15">
        <v>45383</v>
      </c>
      <c r="E2330">
        <v>1</v>
      </c>
      <c r="F2330">
        <v>0</v>
      </c>
      <c r="G2330">
        <v>0</v>
      </c>
      <c r="H2330">
        <v>1</v>
      </c>
    </row>
    <row r="2331" spans="1:8">
      <c r="A2331" t="s">
        <v>4344</v>
      </c>
      <c r="B2331" s="15">
        <v>45404</v>
      </c>
      <c r="C2331" s="15">
        <v>45292</v>
      </c>
      <c r="D2331" s="15">
        <v>45383</v>
      </c>
      <c r="E2331">
        <v>1</v>
      </c>
      <c r="F2331">
        <v>0</v>
      </c>
      <c r="G2331">
        <v>0</v>
      </c>
      <c r="H2331">
        <v>1</v>
      </c>
    </row>
    <row r="2332" spans="1:8">
      <c r="A2332" t="s">
        <v>4740</v>
      </c>
      <c r="B2332" s="15">
        <v>45404</v>
      </c>
      <c r="C2332" s="15">
        <v>45292</v>
      </c>
      <c r="D2332" s="15">
        <v>45383</v>
      </c>
      <c r="E2332">
        <v>1</v>
      </c>
      <c r="F2332">
        <v>0</v>
      </c>
      <c r="G2332">
        <v>0</v>
      </c>
      <c r="H2332">
        <v>1</v>
      </c>
    </row>
    <row r="2333" spans="1:8">
      <c r="A2333" t="s">
        <v>3726</v>
      </c>
      <c r="B2333" s="15">
        <v>45404</v>
      </c>
      <c r="C2333" s="15">
        <v>45292</v>
      </c>
      <c r="D2333" s="15">
        <v>45383</v>
      </c>
      <c r="E2333">
        <v>2</v>
      </c>
      <c r="F2333">
        <v>0</v>
      </c>
      <c r="G2333">
        <v>1</v>
      </c>
      <c r="H2333">
        <v>3</v>
      </c>
    </row>
    <row r="2334" spans="1:8">
      <c r="A2334" t="s">
        <v>4452</v>
      </c>
      <c r="B2334" s="15">
        <v>45404</v>
      </c>
      <c r="C2334" s="15">
        <v>45292</v>
      </c>
      <c r="D2334" s="15">
        <v>45383</v>
      </c>
      <c r="E2334">
        <v>0</v>
      </c>
      <c r="F2334">
        <v>0</v>
      </c>
      <c r="G2334">
        <v>1</v>
      </c>
      <c r="H2334">
        <v>1</v>
      </c>
    </row>
    <row r="2335" spans="1:8">
      <c r="A2335" t="s">
        <v>5044</v>
      </c>
      <c r="B2335" s="15">
        <v>45404</v>
      </c>
      <c r="C2335" s="15">
        <v>45292</v>
      </c>
      <c r="D2335" s="15">
        <v>45383</v>
      </c>
      <c r="E2335">
        <v>1</v>
      </c>
      <c r="F2335">
        <v>0</v>
      </c>
      <c r="G2335">
        <v>1</v>
      </c>
      <c r="H2335">
        <v>2</v>
      </c>
    </row>
    <row r="2336" spans="1:8">
      <c r="A2336" t="s">
        <v>6849</v>
      </c>
      <c r="B2336" s="15">
        <v>45404</v>
      </c>
      <c r="C2336" s="15">
        <v>45292</v>
      </c>
      <c r="D2336" s="15">
        <v>45383</v>
      </c>
      <c r="E2336">
        <v>1</v>
      </c>
      <c r="F2336">
        <v>0</v>
      </c>
      <c r="G2336">
        <v>0</v>
      </c>
      <c r="H2336">
        <v>1</v>
      </c>
    </row>
    <row r="2337" spans="1:8">
      <c r="A2337" t="s">
        <v>4641</v>
      </c>
      <c r="B2337" s="15">
        <v>45404</v>
      </c>
      <c r="C2337" s="15">
        <v>45292</v>
      </c>
      <c r="D2337" s="15">
        <v>45383</v>
      </c>
      <c r="E2337">
        <v>1</v>
      </c>
      <c r="F2337">
        <v>0</v>
      </c>
      <c r="G2337">
        <v>0</v>
      </c>
      <c r="H2337">
        <v>1</v>
      </c>
    </row>
    <row r="2338" spans="1:8">
      <c r="A2338" t="s">
        <v>4370</v>
      </c>
      <c r="B2338" s="15">
        <v>45404</v>
      </c>
      <c r="C2338" s="15">
        <v>45292</v>
      </c>
      <c r="D2338" s="15">
        <v>45383</v>
      </c>
      <c r="E2338">
        <v>1</v>
      </c>
      <c r="F2338">
        <v>0</v>
      </c>
      <c r="G2338">
        <v>0</v>
      </c>
      <c r="H2338">
        <v>1</v>
      </c>
    </row>
    <row r="2339" spans="1:8">
      <c r="A2339" t="s">
        <v>190</v>
      </c>
      <c r="B2339" s="15">
        <v>45404</v>
      </c>
      <c r="C2339" s="15">
        <v>45292</v>
      </c>
      <c r="D2339" s="15">
        <v>45383</v>
      </c>
      <c r="E2339">
        <v>0</v>
      </c>
      <c r="F2339">
        <v>1</v>
      </c>
      <c r="G2339">
        <v>0</v>
      </c>
      <c r="H2339">
        <v>1</v>
      </c>
    </row>
    <row r="2340" spans="1:8">
      <c r="A2340" t="s">
        <v>6578</v>
      </c>
      <c r="B2340" s="15">
        <v>45404</v>
      </c>
      <c r="C2340" s="15">
        <v>45292</v>
      </c>
      <c r="D2340" s="15">
        <v>45383</v>
      </c>
      <c r="E2340">
        <v>1</v>
      </c>
      <c r="F2340">
        <v>0</v>
      </c>
      <c r="G2340">
        <v>0</v>
      </c>
      <c r="H2340">
        <v>1</v>
      </c>
    </row>
    <row r="2341" spans="1:8">
      <c r="A2341" t="s">
        <v>6850</v>
      </c>
      <c r="B2341" s="15">
        <v>45404</v>
      </c>
      <c r="C2341" s="15">
        <v>45292</v>
      </c>
      <c r="D2341" s="15">
        <v>45383</v>
      </c>
      <c r="E2341">
        <v>0</v>
      </c>
      <c r="F2341">
        <v>0</v>
      </c>
      <c r="G2341">
        <v>1</v>
      </c>
      <c r="H2341">
        <v>1</v>
      </c>
    </row>
    <row r="2342" spans="1:8">
      <c r="A2342" t="s">
        <v>6267</v>
      </c>
      <c r="B2342" s="15">
        <v>45404</v>
      </c>
      <c r="C2342" s="15">
        <v>45292</v>
      </c>
      <c r="D2342" s="15">
        <v>45383</v>
      </c>
      <c r="E2342">
        <v>1</v>
      </c>
      <c r="F2342">
        <v>0</v>
      </c>
      <c r="G2342">
        <v>0</v>
      </c>
      <c r="H2342">
        <v>1</v>
      </c>
    </row>
    <row r="2343" spans="1:8">
      <c r="A2343" t="s">
        <v>5889</v>
      </c>
      <c r="B2343" s="15">
        <v>45404</v>
      </c>
      <c r="C2343" s="15">
        <v>45292</v>
      </c>
      <c r="D2343" s="15">
        <v>45383</v>
      </c>
      <c r="E2343">
        <v>1</v>
      </c>
      <c r="F2343">
        <v>0</v>
      </c>
      <c r="G2343">
        <v>0</v>
      </c>
      <c r="H2343">
        <v>1</v>
      </c>
    </row>
    <row r="2344" spans="1:8">
      <c r="A2344" t="s">
        <v>4080</v>
      </c>
      <c r="B2344" s="15">
        <v>45404</v>
      </c>
      <c r="C2344" s="15">
        <v>45292</v>
      </c>
      <c r="D2344" s="15">
        <v>45383</v>
      </c>
      <c r="E2344">
        <v>1</v>
      </c>
      <c r="F2344">
        <v>0</v>
      </c>
      <c r="G2344">
        <v>0</v>
      </c>
      <c r="H2344">
        <v>1</v>
      </c>
    </row>
    <row r="2345" spans="1:8">
      <c r="A2345" t="s">
        <v>6851</v>
      </c>
      <c r="B2345" s="15">
        <v>45404</v>
      </c>
      <c r="C2345" s="15">
        <v>45292</v>
      </c>
      <c r="D2345" s="15">
        <v>45383</v>
      </c>
      <c r="E2345">
        <v>1</v>
      </c>
      <c r="F2345">
        <v>0</v>
      </c>
      <c r="G2345">
        <v>0</v>
      </c>
      <c r="H2345">
        <v>1</v>
      </c>
    </row>
    <row r="2346" spans="1:8">
      <c r="A2346" t="s">
        <v>6080</v>
      </c>
      <c r="B2346" s="15">
        <v>45404</v>
      </c>
      <c r="C2346" s="15">
        <v>45292</v>
      </c>
      <c r="D2346" s="15">
        <v>45383</v>
      </c>
      <c r="E2346">
        <v>0</v>
      </c>
      <c r="F2346">
        <v>1</v>
      </c>
      <c r="G2346">
        <v>0</v>
      </c>
      <c r="H2346">
        <v>1</v>
      </c>
    </row>
    <row r="2347" spans="1:8">
      <c r="A2347" t="s">
        <v>6319</v>
      </c>
      <c r="B2347" s="15">
        <v>45404</v>
      </c>
      <c r="C2347" s="15">
        <v>45292</v>
      </c>
      <c r="D2347" s="15">
        <v>45383</v>
      </c>
      <c r="E2347">
        <v>0</v>
      </c>
      <c r="F2347">
        <v>0</v>
      </c>
      <c r="G2347">
        <v>1</v>
      </c>
      <c r="H2347">
        <v>1</v>
      </c>
    </row>
    <row r="2348" spans="1:8">
      <c r="A2348" t="s">
        <v>387</v>
      </c>
      <c r="B2348" s="15">
        <v>45404</v>
      </c>
      <c r="C2348" s="15">
        <v>45292</v>
      </c>
      <c r="D2348" s="15">
        <v>45383</v>
      </c>
      <c r="E2348">
        <v>1</v>
      </c>
      <c r="F2348">
        <v>0</v>
      </c>
      <c r="G2348">
        <v>0</v>
      </c>
      <c r="H2348">
        <v>1</v>
      </c>
    </row>
    <row r="2349" spans="1:8">
      <c r="A2349" t="s">
        <v>213</v>
      </c>
      <c r="B2349" s="15">
        <v>45405</v>
      </c>
      <c r="C2349" s="15">
        <v>45292</v>
      </c>
      <c r="D2349" s="15">
        <v>45383</v>
      </c>
      <c r="E2349">
        <v>2</v>
      </c>
      <c r="F2349">
        <v>0</v>
      </c>
      <c r="G2349">
        <v>0</v>
      </c>
      <c r="H2349">
        <v>2</v>
      </c>
    </row>
    <row r="2350" spans="1:8">
      <c r="A2350" t="s">
        <v>5351</v>
      </c>
      <c r="B2350" s="15">
        <v>45405</v>
      </c>
      <c r="C2350" s="15">
        <v>45292</v>
      </c>
      <c r="D2350" s="15">
        <v>45383</v>
      </c>
      <c r="E2350">
        <v>0</v>
      </c>
      <c r="F2350">
        <v>0</v>
      </c>
      <c r="G2350">
        <v>1</v>
      </c>
      <c r="H2350">
        <v>1</v>
      </c>
    </row>
    <row r="2351" spans="1:8">
      <c r="A2351" t="s">
        <v>435</v>
      </c>
      <c r="B2351" s="15">
        <v>45405</v>
      </c>
      <c r="C2351" s="15">
        <v>45292</v>
      </c>
      <c r="D2351" s="15">
        <v>45383</v>
      </c>
      <c r="E2351">
        <v>1</v>
      </c>
      <c r="F2351">
        <v>0</v>
      </c>
      <c r="G2351">
        <v>0</v>
      </c>
      <c r="H2351">
        <v>1</v>
      </c>
    </row>
    <row r="2352" spans="1:8">
      <c r="A2352" t="s">
        <v>471</v>
      </c>
      <c r="B2352" s="15">
        <v>45405</v>
      </c>
      <c r="C2352" s="15">
        <v>45292</v>
      </c>
      <c r="D2352" s="15">
        <v>45383</v>
      </c>
      <c r="E2352">
        <v>0</v>
      </c>
      <c r="F2352">
        <v>0</v>
      </c>
      <c r="G2352">
        <v>1</v>
      </c>
      <c r="H2352">
        <v>1</v>
      </c>
    </row>
    <row r="2353" spans="1:8">
      <c r="A2353" t="s">
        <v>4959</v>
      </c>
      <c r="B2353" s="15">
        <v>45405</v>
      </c>
      <c r="C2353" s="15">
        <v>45292</v>
      </c>
      <c r="D2353" s="15">
        <v>45383</v>
      </c>
      <c r="E2353">
        <v>1</v>
      </c>
      <c r="F2353">
        <v>0</v>
      </c>
      <c r="G2353">
        <v>0</v>
      </c>
      <c r="H2353">
        <v>1</v>
      </c>
    </row>
    <row r="2354" spans="1:8">
      <c r="A2354" t="s">
        <v>260</v>
      </c>
      <c r="B2354" s="15">
        <v>45405</v>
      </c>
      <c r="C2354" s="15">
        <v>45292</v>
      </c>
      <c r="D2354" s="15">
        <v>45383</v>
      </c>
      <c r="E2354">
        <v>0</v>
      </c>
      <c r="F2354">
        <v>1</v>
      </c>
      <c r="G2354">
        <v>0</v>
      </c>
      <c r="H2354">
        <v>1</v>
      </c>
    </row>
    <row r="2355" spans="1:8">
      <c r="A2355" t="s">
        <v>5730</v>
      </c>
      <c r="B2355" s="15">
        <v>45405</v>
      </c>
      <c r="C2355" s="15">
        <v>45292</v>
      </c>
      <c r="D2355" s="15">
        <v>45383</v>
      </c>
      <c r="E2355">
        <v>0</v>
      </c>
      <c r="F2355">
        <v>0</v>
      </c>
      <c r="G2355">
        <v>1</v>
      </c>
      <c r="H2355">
        <v>1</v>
      </c>
    </row>
    <row r="2356" spans="1:8">
      <c r="A2356" t="s">
        <v>6852</v>
      </c>
      <c r="B2356" s="15">
        <v>45405</v>
      </c>
      <c r="C2356" s="15">
        <v>45292</v>
      </c>
      <c r="D2356" s="15">
        <v>45383</v>
      </c>
      <c r="E2356">
        <v>1</v>
      </c>
      <c r="F2356">
        <v>0</v>
      </c>
      <c r="G2356">
        <v>0</v>
      </c>
      <c r="H2356">
        <v>1</v>
      </c>
    </row>
    <row r="2357" spans="1:8">
      <c r="A2357" t="s">
        <v>342</v>
      </c>
      <c r="B2357" s="15">
        <v>45405</v>
      </c>
      <c r="C2357" s="15">
        <v>45292</v>
      </c>
      <c r="D2357" s="15">
        <v>45383</v>
      </c>
      <c r="E2357">
        <v>1</v>
      </c>
      <c r="F2357">
        <v>0</v>
      </c>
      <c r="G2357">
        <v>0</v>
      </c>
      <c r="H2357">
        <v>1</v>
      </c>
    </row>
    <row r="2358" spans="1:8">
      <c r="A2358" t="s">
        <v>452</v>
      </c>
      <c r="B2358" s="15">
        <v>45405</v>
      </c>
      <c r="C2358" s="15">
        <v>45292</v>
      </c>
      <c r="D2358" s="15">
        <v>45383</v>
      </c>
      <c r="E2358">
        <v>0</v>
      </c>
      <c r="F2358">
        <v>0</v>
      </c>
      <c r="G2358">
        <v>1</v>
      </c>
      <c r="H2358">
        <v>1</v>
      </c>
    </row>
    <row r="2359" spans="1:8">
      <c r="A2359" t="s">
        <v>4721</v>
      </c>
      <c r="B2359" s="15">
        <v>45405</v>
      </c>
      <c r="C2359" s="15">
        <v>45292</v>
      </c>
      <c r="D2359" s="15">
        <v>45383</v>
      </c>
      <c r="E2359">
        <v>1</v>
      </c>
      <c r="F2359">
        <v>0</v>
      </c>
      <c r="G2359">
        <v>0</v>
      </c>
      <c r="H2359">
        <v>1</v>
      </c>
    </row>
    <row r="2360" spans="1:8">
      <c r="A2360" t="s">
        <v>453</v>
      </c>
      <c r="B2360" s="15">
        <v>45405</v>
      </c>
      <c r="C2360" s="15">
        <v>45292</v>
      </c>
      <c r="D2360" s="15">
        <v>45383</v>
      </c>
      <c r="E2360">
        <v>0</v>
      </c>
      <c r="F2360">
        <v>0</v>
      </c>
      <c r="G2360">
        <v>1</v>
      </c>
      <c r="H2360">
        <v>1</v>
      </c>
    </row>
    <row r="2361" spans="1:8">
      <c r="A2361" t="s">
        <v>4799</v>
      </c>
      <c r="B2361" s="15">
        <v>45405</v>
      </c>
      <c r="C2361" s="15">
        <v>45292</v>
      </c>
      <c r="D2361" s="15">
        <v>45383</v>
      </c>
      <c r="E2361">
        <v>0</v>
      </c>
      <c r="F2361">
        <v>0</v>
      </c>
      <c r="G2361">
        <v>1</v>
      </c>
      <c r="H2361">
        <v>1</v>
      </c>
    </row>
    <row r="2362" spans="1:8">
      <c r="A2362" t="s">
        <v>4062</v>
      </c>
      <c r="B2362" s="15">
        <v>45405</v>
      </c>
      <c r="C2362" s="15">
        <v>45292</v>
      </c>
      <c r="D2362" s="15">
        <v>45383</v>
      </c>
      <c r="E2362">
        <v>1</v>
      </c>
      <c r="F2362">
        <v>0</v>
      </c>
      <c r="G2362">
        <v>0</v>
      </c>
      <c r="H2362">
        <v>1</v>
      </c>
    </row>
    <row r="2363" spans="1:8">
      <c r="A2363" t="s">
        <v>454</v>
      </c>
      <c r="B2363" s="15">
        <v>45405</v>
      </c>
      <c r="C2363" s="15">
        <v>45292</v>
      </c>
      <c r="D2363" s="15">
        <v>45383</v>
      </c>
      <c r="E2363">
        <v>1</v>
      </c>
      <c r="F2363">
        <v>0</v>
      </c>
      <c r="G2363">
        <v>0</v>
      </c>
      <c r="H2363">
        <v>1</v>
      </c>
    </row>
    <row r="2364" spans="1:8">
      <c r="A2364" t="s">
        <v>4735</v>
      </c>
      <c r="B2364" s="15">
        <v>45405</v>
      </c>
      <c r="C2364" s="15">
        <v>45292</v>
      </c>
      <c r="D2364" s="15">
        <v>45383</v>
      </c>
      <c r="E2364">
        <v>1</v>
      </c>
      <c r="F2364">
        <v>0</v>
      </c>
      <c r="G2364">
        <v>0</v>
      </c>
      <c r="H2364">
        <v>1</v>
      </c>
    </row>
    <row r="2365" spans="1:8">
      <c r="A2365" t="s">
        <v>436</v>
      </c>
      <c r="B2365" s="15">
        <v>45405</v>
      </c>
      <c r="C2365" s="15">
        <v>45292</v>
      </c>
      <c r="D2365" s="15">
        <v>45383</v>
      </c>
      <c r="E2365">
        <v>1</v>
      </c>
      <c r="F2365">
        <v>0</v>
      </c>
      <c r="G2365">
        <v>0</v>
      </c>
      <c r="H2365">
        <v>1</v>
      </c>
    </row>
    <row r="2366" spans="1:8">
      <c r="A2366" t="s">
        <v>4202</v>
      </c>
      <c r="B2366" s="15">
        <v>45405</v>
      </c>
      <c r="C2366" s="15">
        <v>45292</v>
      </c>
      <c r="D2366" s="15">
        <v>45383</v>
      </c>
      <c r="E2366">
        <v>1</v>
      </c>
      <c r="F2366">
        <v>0</v>
      </c>
      <c r="G2366">
        <v>0</v>
      </c>
      <c r="H2366">
        <v>1</v>
      </c>
    </row>
    <row r="2367" spans="1:8">
      <c r="A2367" t="s">
        <v>3744</v>
      </c>
      <c r="B2367" s="15">
        <v>45405</v>
      </c>
      <c r="C2367" s="15">
        <v>45292</v>
      </c>
      <c r="D2367" s="15">
        <v>45383</v>
      </c>
      <c r="E2367">
        <v>1</v>
      </c>
      <c r="F2367">
        <v>0</v>
      </c>
      <c r="G2367">
        <v>0</v>
      </c>
      <c r="H2367">
        <v>1</v>
      </c>
    </row>
    <row r="2368" spans="1:8">
      <c r="A2368" t="s">
        <v>4901</v>
      </c>
      <c r="B2368" s="15">
        <v>45405</v>
      </c>
      <c r="C2368" s="15">
        <v>45292</v>
      </c>
      <c r="D2368" s="15">
        <v>45383</v>
      </c>
      <c r="E2368">
        <v>1</v>
      </c>
      <c r="F2368">
        <v>0</v>
      </c>
      <c r="G2368">
        <v>0</v>
      </c>
      <c r="H2368">
        <v>1</v>
      </c>
    </row>
    <row r="2369" spans="1:8">
      <c r="A2369" t="s">
        <v>6216</v>
      </c>
      <c r="B2369" s="15">
        <v>45405</v>
      </c>
      <c r="C2369" s="15">
        <v>45292</v>
      </c>
      <c r="D2369" s="15">
        <v>45383</v>
      </c>
      <c r="E2369">
        <v>1</v>
      </c>
      <c r="F2369">
        <v>0</v>
      </c>
      <c r="G2369">
        <v>0</v>
      </c>
      <c r="H2369">
        <v>1</v>
      </c>
    </row>
    <row r="2370" spans="1:8">
      <c r="A2370" t="s">
        <v>4880</v>
      </c>
      <c r="B2370" s="15">
        <v>45405</v>
      </c>
      <c r="C2370" s="15">
        <v>45292</v>
      </c>
      <c r="D2370" s="15">
        <v>45383</v>
      </c>
      <c r="E2370">
        <v>0</v>
      </c>
      <c r="F2370">
        <v>0</v>
      </c>
      <c r="G2370">
        <v>1</v>
      </c>
      <c r="H2370">
        <v>1</v>
      </c>
    </row>
    <row r="2371" spans="1:8">
      <c r="A2371" t="s">
        <v>241</v>
      </c>
      <c r="B2371" s="15">
        <v>45405</v>
      </c>
      <c r="C2371" s="15">
        <v>45292</v>
      </c>
      <c r="D2371" s="15">
        <v>45383</v>
      </c>
      <c r="E2371">
        <v>1</v>
      </c>
      <c r="F2371">
        <v>0</v>
      </c>
      <c r="G2371">
        <v>0</v>
      </c>
      <c r="H2371">
        <v>1</v>
      </c>
    </row>
    <row r="2372" spans="1:8">
      <c r="A2372" t="s">
        <v>5886</v>
      </c>
      <c r="B2372" s="15">
        <v>45405</v>
      </c>
      <c r="C2372" s="15">
        <v>45292</v>
      </c>
      <c r="D2372" s="15">
        <v>45383</v>
      </c>
      <c r="E2372">
        <v>1</v>
      </c>
      <c r="F2372">
        <v>0</v>
      </c>
      <c r="G2372">
        <v>0</v>
      </c>
      <c r="H2372">
        <v>1</v>
      </c>
    </row>
    <row r="2373" spans="1:8">
      <c r="A2373" t="s">
        <v>4769</v>
      </c>
      <c r="B2373" s="15">
        <v>45405</v>
      </c>
      <c r="C2373" s="15">
        <v>45292</v>
      </c>
      <c r="D2373" s="15">
        <v>45383</v>
      </c>
      <c r="E2373">
        <v>0</v>
      </c>
      <c r="F2373">
        <v>1</v>
      </c>
      <c r="G2373">
        <v>0</v>
      </c>
      <c r="H2373">
        <v>1</v>
      </c>
    </row>
    <row r="2374" spans="1:8">
      <c r="A2374" t="s">
        <v>269</v>
      </c>
      <c r="B2374" s="15">
        <v>45405</v>
      </c>
      <c r="C2374" s="15">
        <v>45292</v>
      </c>
      <c r="D2374" s="15">
        <v>45383</v>
      </c>
      <c r="E2374">
        <v>1</v>
      </c>
      <c r="F2374">
        <v>0</v>
      </c>
      <c r="G2374">
        <v>0</v>
      </c>
      <c r="H2374">
        <v>1</v>
      </c>
    </row>
    <row r="2375" spans="1:8">
      <c r="A2375" t="s">
        <v>167</v>
      </c>
      <c r="B2375" s="15">
        <v>45405</v>
      </c>
      <c r="C2375" s="15">
        <v>45292</v>
      </c>
      <c r="D2375" s="15">
        <v>45383</v>
      </c>
      <c r="E2375">
        <v>1</v>
      </c>
      <c r="F2375">
        <v>0</v>
      </c>
      <c r="G2375">
        <v>0</v>
      </c>
      <c r="H2375">
        <v>1</v>
      </c>
    </row>
    <row r="2376" spans="1:8">
      <c r="A2376" t="s">
        <v>5623</v>
      </c>
      <c r="B2376" s="15">
        <v>45405</v>
      </c>
      <c r="C2376" s="15">
        <v>45292</v>
      </c>
      <c r="D2376" s="15">
        <v>45383</v>
      </c>
      <c r="E2376">
        <v>0</v>
      </c>
      <c r="F2376">
        <v>0</v>
      </c>
      <c r="G2376">
        <v>1</v>
      </c>
      <c r="H2376">
        <v>1</v>
      </c>
    </row>
    <row r="2377" spans="1:8">
      <c r="A2377" t="s">
        <v>5366</v>
      </c>
      <c r="B2377" s="15">
        <v>45405</v>
      </c>
      <c r="C2377" s="15">
        <v>45292</v>
      </c>
      <c r="D2377" s="15">
        <v>45383</v>
      </c>
      <c r="E2377">
        <v>1</v>
      </c>
      <c r="F2377">
        <v>0</v>
      </c>
      <c r="G2377">
        <v>0</v>
      </c>
      <c r="H2377">
        <v>1</v>
      </c>
    </row>
    <row r="2378" spans="1:8">
      <c r="A2378" t="s">
        <v>5509</v>
      </c>
      <c r="B2378" s="15">
        <v>45405</v>
      </c>
      <c r="C2378" s="15">
        <v>45292</v>
      </c>
      <c r="D2378" s="15">
        <v>45383</v>
      </c>
      <c r="E2378">
        <v>0</v>
      </c>
      <c r="F2378">
        <v>0</v>
      </c>
      <c r="G2378">
        <v>1</v>
      </c>
      <c r="H2378">
        <v>1</v>
      </c>
    </row>
    <row r="2379" spans="1:8">
      <c r="A2379" t="s">
        <v>4649</v>
      </c>
      <c r="B2379" s="15">
        <v>45405</v>
      </c>
      <c r="C2379" s="15">
        <v>45292</v>
      </c>
      <c r="D2379" s="15">
        <v>45383</v>
      </c>
      <c r="E2379">
        <v>1</v>
      </c>
      <c r="F2379">
        <v>0</v>
      </c>
      <c r="G2379">
        <v>0</v>
      </c>
      <c r="H2379">
        <v>1</v>
      </c>
    </row>
    <row r="2380" spans="1:8">
      <c r="A2380" t="s">
        <v>5422</v>
      </c>
      <c r="B2380" s="15">
        <v>45405</v>
      </c>
      <c r="C2380" s="15">
        <v>45292</v>
      </c>
      <c r="D2380" s="15">
        <v>45383</v>
      </c>
      <c r="E2380">
        <v>1</v>
      </c>
      <c r="F2380">
        <v>0</v>
      </c>
      <c r="G2380">
        <v>0</v>
      </c>
      <c r="H2380">
        <v>1</v>
      </c>
    </row>
    <row r="2381" spans="1:8">
      <c r="A2381" t="s">
        <v>168</v>
      </c>
      <c r="B2381" s="15">
        <v>45405</v>
      </c>
      <c r="C2381" s="15">
        <v>45292</v>
      </c>
      <c r="D2381" s="15">
        <v>45383</v>
      </c>
      <c r="E2381">
        <v>0</v>
      </c>
      <c r="F2381">
        <v>1</v>
      </c>
      <c r="G2381">
        <v>0</v>
      </c>
      <c r="H2381">
        <v>1</v>
      </c>
    </row>
    <row r="2382" spans="1:8">
      <c r="A2382" t="s">
        <v>4411</v>
      </c>
      <c r="B2382" s="15">
        <v>45405</v>
      </c>
      <c r="C2382" s="15">
        <v>45292</v>
      </c>
      <c r="D2382" s="15">
        <v>45383</v>
      </c>
      <c r="E2382">
        <v>1</v>
      </c>
      <c r="F2382">
        <v>0</v>
      </c>
      <c r="G2382">
        <v>0</v>
      </c>
      <c r="H2382">
        <v>1</v>
      </c>
    </row>
    <row r="2383" spans="1:8">
      <c r="A2383" t="s">
        <v>6408</v>
      </c>
      <c r="B2383" s="15">
        <v>45405</v>
      </c>
      <c r="C2383" s="15">
        <v>45292</v>
      </c>
      <c r="D2383" s="15">
        <v>45383</v>
      </c>
      <c r="E2383">
        <v>0</v>
      </c>
      <c r="F2383">
        <v>0</v>
      </c>
      <c r="G2383">
        <v>1</v>
      </c>
      <c r="H2383">
        <v>1</v>
      </c>
    </row>
    <row r="2384" spans="1:8">
      <c r="A2384" t="s">
        <v>160</v>
      </c>
      <c r="B2384" s="15">
        <v>45405</v>
      </c>
      <c r="C2384" s="15">
        <v>45292</v>
      </c>
      <c r="D2384" s="15">
        <v>45383</v>
      </c>
      <c r="E2384">
        <v>1</v>
      </c>
      <c r="F2384">
        <v>0</v>
      </c>
      <c r="G2384">
        <v>0</v>
      </c>
      <c r="H2384">
        <v>1</v>
      </c>
    </row>
    <row r="2385" spans="1:8">
      <c r="A2385" t="s">
        <v>4936</v>
      </c>
      <c r="B2385" s="15">
        <v>45405</v>
      </c>
      <c r="C2385" s="15">
        <v>45292</v>
      </c>
      <c r="D2385" s="15">
        <v>45383</v>
      </c>
      <c r="E2385">
        <v>0</v>
      </c>
      <c r="F2385">
        <v>1</v>
      </c>
      <c r="G2385">
        <v>0</v>
      </c>
      <c r="H2385">
        <v>1</v>
      </c>
    </row>
    <row r="2386" spans="1:8">
      <c r="A2386" t="s">
        <v>6853</v>
      </c>
      <c r="B2386" s="15">
        <v>45405</v>
      </c>
      <c r="C2386" s="15">
        <v>45292</v>
      </c>
      <c r="D2386" s="15">
        <v>45383</v>
      </c>
      <c r="E2386">
        <v>1</v>
      </c>
      <c r="F2386">
        <v>0</v>
      </c>
      <c r="G2386">
        <v>0</v>
      </c>
      <c r="H2386">
        <v>1</v>
      </c>
    </row>
    <row r="2387" spans="1:8">
      <c r="A2387" t="s">
        <v>426</v>
      </c>
      <c r="B2387" s="15">
        <v>45405</v>
      </c>
      <c r="C2387" s="15">
        <v>45292</v>
      </c>
      <c r="D2387" s="15">
        <v>45383</v>
      </c>
      <c r="E2387">
        <v>0</v>
      </c>
      <c r="F2387">
        <v>0</v>
      </c>
      <c r="G2387">
        <v>1</v>
      </c>
      <c r="H2387">
        <v>1</v>
      </c>
    </row>
    <row r="2388" spans="1:8">
      <c r="A2388" t="s">
        <v>451</v>
      </c>
      <c r="B2388" s="15">
        <v>45405</v>
      </c>
      <c r="C2388" s="15">
        <v>45292</v>
      </c>
      <c r="D2388" s="15">
        <v>45383</v>
      </c>
      <c r="E2388">
        <v>0</v>
      </c>
      <c r="F2388">
        <v>0</v>
      </c>
      <c r="G2388">
        <v>1</v>
      </c>
      <c r="H2388">
        <v>1</v>
      </c>
    </row>
    <row r="2389" spans="1:8">
      <c r="A2389" t="s">
        <v>6383</v>
      </c>
      <c r="B2389" s="15">
        <v>45405</v>
      </c>
      <c r="C2389" s="15">
        <v>45292</v>
      </c>
      <c r="D2389" s="15">
        <v>45383</v>
      </c>
      <c r="E2389">
        <v>1</v>
      </c>
      <c r="F2389">
        <v>0</v>
      </c>
      <c r="G2389">
        <v>0</v>
      </c>
      <c r="H2389">
        <v>1</v>
      </c>
    </row>
    <row r="2390" spans="1:8">
      <c r="A2390" t="s">
        <v>3951</v>
      </c>
      <c r="B2390" s="15">
        <v>45405</v>
      </c>
      <c r="C2390" s="15">
        <v>45292</v>
      </c>
      <c r="D2390" s="15">
        <v>45383</v>
      </c>
      <c r="E2390">
        <v>1</v>
      </c>
      <c r="F2390">
        <v>0</v>
      </c>
      <c r="G2390">
        <v>0</v>
      </c>
      <c r="H2390">
        <v>1</v>
      </c>
    </row>
    <row r="2391" spans="1:8">
      <c r="A2391" t="s">
        <v>204</v>
      </c>
      <c r="B2391" s="15">
        <v>45405</v>
      </c>
      <c r="C2391" s="15">
        <v>45292</v>
      </c>
      <c r="D2391" s="15">
        <v>45383</v>
      </c>
      <c r="E2391">
        <v>1</v>
      </c>
      <c r="F2391">
        <v>0</v>
      </c>
      <c r="G2391">
        <v>0</v>
      </c>
      <c r="H2391">
        <v>1</v>
      </c>
    </row>
    <row r="2392" spans="1:8">
      <c r="A2392" t="s">
        <v>5662</v>
      </c>
      <c r="B2392" s="15">
        <v>45405</v>
      </c>
      <c r="C2392" s="15">
        <v>45292</v>
      </c>
      <c r="D2392" s="15">
        <v>45383</v>
      </c>
      <c r="E2392">
        <v>0</v>
      </c>
      <c r="F2392">
        <v>0</v>
      </c>
      <c r="G2392">
        <v>1</v>
      </c>
      <c r="H2392">
        <v>1</v>
      </c>
    </row>
    <row r="2393" spans="1:8">
      <c r="A2393" t="s">
        <v>6211</v>
      </c>
      <c r="B2393" s="15">
        <v>45406</v>
      </c>
      <c r="C2393" s="15">
        <v>45292</v>
      </c>
      <c r="D2393" s="15">
        <v>45383</v>
      </c>
      <c r="E2393">
        <v>1</v>
      </c>
      <c r="F2393">
        <v>0</v>
      </c>
      <c r="G2393">
        <v>0</v>
      </c>
      <c r="H2393">
        <v>1</v>
      </c>
    </row>
    <row r="2394" spans="1:8">
      <c r="A2394" t="s">
        <v>5045</v>
      </c>
      <c r="B2394" s="15">
        <v>45406</v>
      </c>
      <c r="C2394" s="15">
        <v>45292</v>
      </c>
      <c r="D2394" s="15">
        <v>45383</v>
      </c>
      <c r="E2394">
        <v>1</v>
      </c>
      <c r="F2394">
        <v>0</v>
      </c>
      <c r="G2394">
        <v>0</v>
      </c>
      <c r="H2394">
        <v>1</v>
      </c>
    </row>
    <row r="2395" spans="1:8">
      <c r="A2395" t="s">
        <v>6854</v>
      </c>
      <c r="B2395" s="15">
        <v>45406</v>
      </c>
      <c r="C2395" s="15">
        <v>45292</v>
      </c>
      <c r="D2395" s="15">
        <v>45383</v>
      </c>
      <c r="E2395">
        <v>1</v>
      </c>
      <c r="F2395">
        <v>0</v>
      </c>
      <c r="G2395">
        <v>0</v>
      </c>
      <c r="H2395">
        <v>1</v>
      </c>
    </row>
    <row r="2396" spans="1:8">
      <c r="A2396" t="s">
        <v>3892</v>
      </c>
      <c r="B2396" s="15">
        <v>45406</v>
      </c>
      <c r="C2396" s="15">
        <v>45292</v>
      </c>
      <c r="D2396" s="15">
        <v>45383</v>
      </c>
      <c r="E2396">
        <v>0</v>
      </c>
      <c r="F2396">
        <v>1</v>
      </c>
      <c r="G2396">
        <v>0</v>
      </c>
      <c r="H2396">
        <v>1</v>
      </c>
    </row>
    <row r="2397" spans="1:8">
      <c r="A2397" t="s">
        <v>4450</v>
      </c>
      <c r="B2397" s="15">
        <v>45406</v>
      </c>
      <c r="C2397" s="15">
        <v>45292</v>
      </c>
      <c r="D2397" s="15">
        <v>45383</v>
      </c>
      <c r="E2397">
        <v>1</v>
      </c>
      <c r="F2397">
        <v>0</v>
      </c>
      <c r="G2397">
        <v>0</v>
      </c>
      <c r="H2397">
        <v>1</v>
      </c>
    </row>
    <row r="2398" spans="1:8">
      <c r="A2398" t="s">
        <v>6809</v>
      </c>
      <c r="B2398" s="15">
        <v>45406</v>
      </c>
      <c r="C2398" s="15">
        <v>45292</v>
      </c>
      <c r="D2398" s="15">
        <v>45383</v>
      </c>
      <c r="E2398">
        <v>1</v>
      </c>
      <c r="F2398">
        <v>0</v>
      </c>
      <c r="G2398">
        <v>0</v>
      </c>
      <c r="H2398">
        <v>1</v>
      </c>
    </row>
    <row r="2399" spans="1:8">
      <c r="A2399" t="s">
        <v>457</v>
      </c>
      <c r="B2399" s="15">
        <v>45406</v>
      </c>
      <c r="C2399" s="15">
        <v>45292</v>
      </c>
      <c r="D2399" s="15">
        <v>45383</v>
      </c>
      <c r="E2399">
        <v>0</v>
      </c>
      <c r="F2399">
        <v>0</v>
      </c>
      <c r="G2399">
        <v>1</v>
      </c>
      <c r="H2399">
        <v>1</v>
      </c>
    </row>
    <row r="2400" spans="1:8">
      <c r="A2400" t="s">
        <v>5766</v>
      </c>
      <c r="B2400" s="15">
        <v>45406</v>
      </c>
      <c r="C2400" s="15">
        <v>45292</v>
      </c>
      <c r="D2400" s="15">
        <v>45383</v>
      </c>
      <c r="E2400">
        <v>1</v>
      </c>
      <c r="F2400">
        <v>0</v>
      </c>
      <c r="G2400">
        <v>0</v>
      </c>
      <c r="H2400">
        <v>1</v>
      </c>
    </row>
    <row r="2401" spans="1:8">
      <c r="A2401" t="s">
        <v>5044</v>
      </c>
      <c r="B2401" s="15">
        <v>45406</v>
      </c>
      <c r="C2401" s="15">
        <v>45292</v>
      </c>
      <c r="D2401" s="15">
        <v>45383</v>
      </c>
      <c r="E2401">
        <v>1</v>
      </c>
      <c r="F2401">
        <v>0</v>
      </c>
      <c r="G2401">
        <v>0</v>
      </c>
      <c r="H2401">
        <v>1</v>
      </c>
    </row>
    <row r="2402" spans="1:8">
      <c r="A2402" t="s">
        <v>6855</v>
      </c>
      <c r="B2402" s="15">
        <v>45406</v>
      </c>
      <c r="C2402" s="15">
        <v>45292</v>
      </c>
      <c r="D2402" s="15">
        <v>45383</v>
      </c>
      <c r="E2402">
        <v>1</v>
      </c>
      <c r="F2402">
        <v>0</v>
      </c>
      <c r="G2402">
        <v>0</v>
      </c>
      <c r="H2402">
        <v>1</v>
      </c>
    </row>
    <row r="2403" spans="1:8">
      <c r="A2403" t="s">
        <v>459</v>
      </c>
      <c r="B2403" s="15">
        <v>45406</v>
      </c>
      <c r="C2403" s="15">
        <v>45292</v>
      </c>
      <c r="D2403" s="15">
        <v>45383</v>
      </c>
      <c r="E2403">
        <v>1</v>
      </c>
      <c r="F2403">
        <v>0</v>
      </c>
      <c r="G2403">
        <v>0</v>
      </c>
      <c r="H2403">
        <v>1</v>
      </c>
    </row>
    <row r="2404" spans="1:8">
      <c r="A2404" t="s">
        <v>4526</v>
      </c>
      <c r="B2404" s="15">
        <v>45406</v>
      </c>
      <c r="C2404" s="15">
        <v>45292</v>
      </c>
      <c r="D2404" s="15">
        <v>45383</v>
      </c>
      <c r="E2404">
        <v>1</v>
      </c>
      <c r="F2404">
        <v>0</v>
      </c>
      <c r="G2404">
        <v>0</v>
      </c>
      <c r="H2404">
        <v>1</v>
      </c>
    </row>
    <row r="2405" spans="1:8">
      <c r="A2405" t="s">
        <v>212</v>
      </c>
      <c r="B2405" s="15">
        <v>45406</v>
      </c>
      <c r="C2405" s="15">
        <v>45292</v>
      </c>
      <c r="D2405" s="15">
        <v>45383</v>
      </c>
      <c r="E2405">
        <v>0</v>
      </c>
      <c r="F2405">
        <v>1</v>
      </c>
      <c r="G2405">
        <v>0</v>
      </c>
      <c r="H2405">
        <v>1</v>
      </c>
    </row>
    <row r="2406" spans="1:8">
      <c r="A2406" t="s">
        <v>5434</v>
      </c>
      <c r="B2406" s="15">
        <v>45406</v>
      </c>
      <c r="C2406" s="15">
        <v>45292</v>
      </c>
      <c r="D2406" s="15">
        <v>45383</v>
      </c>
      <c r="E2406">
        <v>1</v>
      </c>
      <c r="F2406">
        <v>0</v>
      </c>
      <c r="G2406">
        <v>0</v>
      </c>
      <c r="H2406">
        <v>1</v>
      </c>
    </row>
    <row r="2407" spans="1:8">
      <c r="A2407" t="s">
        <v>5869</v>
      </c>
      <c r="B2407" s="15">
        <v>45406</v>
      </c>
      <c r="C2407" s="15">
        <v>45292</v>
      </c>
      <c r="D2407" s="15">
        <v>45383</v>
      </c>
      <c r="E2407">
        <v>1</v>
      </c>
      <c r="F2407">
        <v>0</v>
      </c>
      <c r="G2407">
        <v>0</v>
      </c>
      <c r="H2407">
        <v>1</v>
      </c>
    </row>
    <row r="2408" spans="1:8">
      <c r="A2408" t="s">
        <v>5562</v>
      </c>
      <c r="B2408" s="15">
        <v>45406</v>
      </c>
      <c r="C2408" s="15">
        <v>45292</v>
      </c>
      <c r="D2408" s="15">
        <v>45383</v>
      </c>
      <c r="E2408">
        <v>0</v>
      </c>
      <c r="F2408">
        <v>0</v>
      </c>
      <c r="G2408">
        <v>1</v>
      </c>
      <c r="H2408">
        <v>1</v>
      </c>
    </row>
    <row r="2409" spans="1:8">
      <c r="A2409" t="s">
        <v>3682</v>
      </c>
      <c r="B2409" s="15">
        <v>45406</v>
      </c>
      <c r="C2409" s="15">
        <v>45292</v>
      </c>
      <c r="D2409" s="15">
        <v>45383</v>
      </c>
      <c r="E2409">
        <v>1</v>
      </c>
      <c r="F2409">
        <v>0</v>
      </c>
      <c r="G2409">
        <v>0</v>
      </c>
      <c r="H2409">
        <v>1</v>
      </c>
    </row>
    <row r="2410" spans="1:8">
      <c r="A2410" t="s">
        <v>5390</v>
      </c>
      <c r="B2410" s="15">
        <v>45406</v>
      </c>
      <c r="C2410" s="15">
        <v>45292</v>
      </c>
      <c r="D2410" s="15">
        <v>45383</v>
      </c>
      <c r="E2410">
        <v>0</v>
      </c>
      <c r="F2410">
        <v>0</v>
      </c>
      <c r="G2410">
        <v>1</v>
      </c>
      <c r="H2410">
        <v>1</v>
      </c>
    </row>
    <row r="2411" spans="1:8">
      <c r="A2411" t="s">
        <v>5167</v>
      </c>
      <c r="B2411" s="15">
        <v>45406</v>
      </c>
      <c r="C2411" s="15">
        <v>45292</v>
      </c>
      <c r="D2411" s="15">
        <v>45383</v>
      </c>
      <c r="E2411">
        <v>1</v>
      </c>
      <c r="F2411">
        <v>0</v>
      </c>
      <c r="G2411">
        <v>0</v>
      </c>
      <c r="H2411">
        <v>1</v>
      </c>
    </row>
    <row r="2412" spans="1:8">
      <c r="A2412" t="s">
        <v>361</v>
      </c>
      <c r="B2412" s="15">
        <v>45406</v>
      </c>
      <c r="C2412" s="15">
        <v>45292</v>
      </c>
      <c r="D2412" s="15">
        <v>45383</v>
      </c>
      <c r="E2412">
        <v>1</v>
      </c>
      <c r="F2412">
        <v>0</v>
      </c>
      <c r="G2412">
        <v>0</v>
      </c>
      <c r="H2412">
        <v>1</v>
      </c>
    </row>
    <row r="2413" spans="1:8">
      <c r="A2413" t="s">
        <v>6856</v>
      </c>
      <c r="B2413" s="15">
        <v>45406</v>
      </c>
      <c r="C2413" s="15">
        <v>45292</v>
      </c>
      <c r="D2413" s="15">
        <v>45383</v>
      </c>
      <c r="E2413">
        <v>1</v>
      </c>
      <c r="F2413">
        <v>0</v>
      </c>
      <c r="G2413">
        <v>0</v>
      </c>
      <c r="H2413">
        <v>1</v>
      </c>
    </row>
    <row r="2414" spans="1:8">
      <c r="A2414" t="s">
        <v>4537</v>
      </c>
      <c r="B2414" s="15">
        <v>45406</v>
      </c>
      <c r="C2414" s="15">
        <v>45292</v>
      </c>
      <c r="D2414" s="15">
        <v>45383</v>
      </c>
      <c r="E2414">
        <v>1</v>
      </c>
      <c r="F2414">
        <v>0</v>
      </c>
      <c r="G2414">
        <v>0</v>
      </c>
      <c r="H2414">
        <v>1</v>
      </c>
    </row>
    <row r="2415" spans="1:8">
      <c r="A2415" t="s">
        <v>4107</v>
      </c>
      <c r="B2415" s="15">
        <v>45406</v>
      </c>
      <c r="C2415" s="15">
        <v>45292</v>
      </c>
      <c r="D2415" s="15">
        <v>45383</v>
      </c>
      <c r="E2415">
        <v>1</v>
      </c>
      <c r="F2415">
        <v>0</v>
      </c>
      <c r="G2415">
        <v>0</v>
      </c>
      <c r="H2415">
        <v>1</v>
      </c>
    </row>
    <row r="2416" spans="1:8">
      <c r="A2416" t="s">
        <v>4771</v>
      </c>
      <c r="B2416" s="15">
        <v>45406</v>
      </c>
      <c r="C2416" s="15">
        <v>45292</v>
      </c>
      <c r="D2416" s="15">
        <v>45383</v>
      </c>
      <c r="E2416">
        <v>1</v>
      </c>
      <c r="F2416">
        <v>0</v>
      </c>
      <c r="G2416">
        <v>0</v>
      </c>
      <c r="H2416">
        <v>1</v>
      </c>
    </row>
    <row r="2417" spans="1:8">
      <c r="A2417" t="s">
        <v>5083</v>
      </c>
      <c r="B2417" s="15">
        <v>45406</v>
      </c>
      <c r="C2417" s="15">
        <v>45292</v>
      </c>
      <c r="D2417" s="15">
        <v>45383</v>
      </c>
      <c r="E2417">
        <v>1</v>
      </c>
      <c r="F2417">
        <v>0</v>
      </c>
      <c r="G2417">
        <v>0</v>
      </c>
      <c r="H2417">
        <v>1</v>
      </c>
    </row>
    <row r="2418" spans="1:8">
      <c r="A2418" t="s">
        <v>342</v>
      </c>
      <c r="B2418" s="15">
        <v>45406</v>
      </c>
      <c r="C2418" s="15">
        <v>45292</v>
      </c>
      <c r="D2418" s="15">
        <v>45383</v>
      </c>
      <c r="E2418">
        <v>0</v>
      </c>
      <c r="F2418">
        <v>0</v>
      </c>
      <c r="G2418">
        <v>1</v>
      </c>
      <c r="H2418">
        <v>1</v>
      </c>
    </row>
    <row r="2419" spans="1:8">
      <c r="A2419" t="s">
        <v>456</v>
      </c>
      <c r="B2419" s="15">
        <v>45406</v>
      </c>
      <c r="C2419" s="15">
        <v>45292</v>
      </c>
      <c r="D2419" s="15">
        <v>45383</v>
      </c>
      <c r="E2419">
        <v>1</v>
      </c>
      <c r="F2419">
        <v>0</v>
      </c>
      <c r="G2419">
        <v>0</v>
      </c>
      <c r="H2419">
        <v>1</v>
      </c>
    </row>
    <row r="2420" spans="1:8">
      <c r="A2420" t="s">
        <v>6331</v>
      </c>
      <c r="B2420" s="15">
        <v>45406</v>
      </c>
      <c r="C2420" s="15">
        <v>45292</v>
      </c>
      <c r="D2420" s="15">
        <v>45383</v>
      </c>
      <c r="E2420">
        <v>1</v>
      </c>
      <c r="F2420">
        <v>0</v>
      </c>
      <c r="G2420">
        <v>0</v>
      </c>
      <c r="H2420">
        <v>1</v>
      </c>
    </row>
    <row r="2421" spans="1:8">
      <c r="A2421" t="s">
        <v>6857</v>
      </c>
      <c r="B2421" s="15">
        <v>45406</v>
      </c>
      <c r="C2421" s="15">
        <v>45292</v>
      </c>
      <c r="D2421" s="15">
        <v>45383</v>
      </c>
      <c r="E2421">
        <v>0</v>
      </c>
      <c r="F2421">
        <v>0</v>
      </c>
      <c r="G2421">
        <v>1</v>
      </c>
      <c r="H2421">
        <v>1</v>
      </c>
    </row>
    <row r="2422" spans="1:8">
      <c r="A2422" t="s">
        <v>3871</v>
      </c>
      <c r="B2422" s="15">
        <v>45406</v>
      </c>
      <c r="C2422" s="15">
        <v>45292</v>
      </c>
      <c r="D2422" s="15">
        <v>45383</v>
      </c>
      <c r="E2422">
        <v>1</v>
      </c>
      <c r="F2422">
        <v>0</v>
      </c>
      <c r="G2422">
        <v>0</v>
      </c>
      <c r="H2422">
        <v>1</v>
      </c>
    </row>
    <row r="2423" spans="1:8">
      <c r="A2423" t="s">
        <v>3786</v>
      </c>
      <c r="B2423" s="15">
        <v>45406</v>
      </c>
      <c r="C2423" s="15">
        <v>45292</v>
      </c>
      <c r="D2423" s="15">
        <v>45383</v>
      </c>
      <c r="E2423">
        <v>0</v>
      </c>
      <c r="F2423">
        <v>0</v>
      </c>
      <c r="G2423">
        <v>1</v>
      </c>
      <c r="H2423">
        <v>1</v>
      </c>
    </row>
    <row r="2424" spans="1:8">
      <c r="A2424" t="s">
        <v>6593</v>
      </c>
      <c r="B2424" s="15">
        <v>45406</v>
      </c>
      <c r="C2424" s="15">
        <v>45292</v>
      </c>
      <c r="D2424" s="15">
        <v>45383</v>
      </c>
      <c r="E2424">
        <v>1</v>
      </c>
      <c r="F2424">
        <v>0</v>
      </c>
      <c r="G2424">
        <v>0</v>
      </c>
      <c r="H2424">
        <v>1</v>
      </c>
    </row>
    <row r="2425" spans="1:8">
      <c r="A2425" t="s">
        <v>3703</v>
      </c>
      <c r="B2425" s="15">
        <v>45406</v>
      </c>
      <c r="C2425" s="15">
        <v>45292</v>
      </c>
      <c r="D2425" s="15">
        <v>45383</v>
      </c>
      <c r="E2425">
        <v>1</v>
      </c>
      <c r="F2425">
        <v>0</v>
      </c>
      <c r="G2425">
        <v>0</v>
      </c>
      <c r="H2425">
        <v>1</v>
      </c>
    </row>
    <row r="2426" spans="1:8">
      <c r="A2426" t="s">
        <v>4719</v>
      </c>
      <c r="B2426" s="15">
        <v>45406</v>
      </c>
      <c r="C2426" s="15">
        <v>45292</v>
      </c>
      <c r="D2426" s="15">
        <v>45383</v>
      </c>
      <c r="E2426">
        <v>0</v>
      </c>
      <c r="F2426">
        <v>0</v>
      </c>
      <c r="G2426">
        <v>1</v>
      </c>
      <c r="H2426">
        <v>1</v>
      </c>
    </row>
    <row r="2427" spans="1:8">
      <c r="A2427" t="s">
        <v>3677</v>
      </c>
      <c r="B2427" s="15">
        <v>45406</v>
      </c>
      <c r="C2427" s="15">
        <v>45292</v>
      </c>
      <c r="D2427" s="15">
        <v>45383</v>
      </c>
      <c r="E2427">
        <v>0</v>
      </c>
      <c r="F2427">
        <v>0</v>
      </c>
      <c r="G2427">
        <v>1</v>
      </c>
      <c r="H2427">
        <v>1</v>
      </c>
    </row>
    <row r="2428" spans="1:8">
      <c r="A2428" t="s">
        <v>3683</v>
      </c>
      <c r="B2428" s="15">
        <v>45406</v>
      </c>
      <c r="C2428" s="15">
        <v>45292</v>
      </c>
      <c r="D2428" s="15">
        <v>45383</v>
      </c>
      <c r="E2428">
        <v>0</v>
      </c>
      <c r="F2428">
        <v>1</v>
      </c>
      <c r="G2428">
        <v>0</v>
      </c>
      <c r="H2428">
        <v>1</v>
      </c>
    </row>
    <row r="2429" spans="1:8">
      <c r="A2429" t="s">
        <v>6312</v>
      </c>
      <c r="B2429" s="15">
        <v>45406</v>
      </c>
      <c r="C2429" s="15">
        <v>45292</v>
      </c>
      <c r="D2429" s="15">
        <v>45383</v>
      </c>
      <c r="E2429">
        <v>1</v>
      </c>
      <c r="F2429">
        <v>0</v>
      </c>
      <c r="G2429">
        <v>0</v>
      </c>
      <c r="H2429">
        <v>1</v>
      </c>
    </row>
    <row r="2430" spans="1:8">
      <c r="A2430" t="s">
        <v>160</v>
      </c>
      <c r="B2430" s="15">
        <v>45406</v>
      </c>
      <c r="C2430" s="15">
        <v>45292</v>
      </c>
      <c r="D2430" s="15">
        <v>45383</v>
      </c>
      <c r="E2430">
        <v>1</v>
      </c>
      <c r="F2430">
        <v>0</v>
      </c>
      <c r="G2430">
        <v>0</v>
      </c>
      <c r="H2430">
        <v>1</v>
      </c>
    </row>
    <row r="2431" spans="1:8">
      <c r="A2431" t="s">
        <v>4960</v>
      </c>
      <c r="B2431" s="15">
        <v>45406</v>
      </c>
      <c r="C2431" s="15">
        <v>45292</v>
      </c>
      <c r="D2431" s="15">
        <v>45383</v>
      </c>
      <c r="E2431">
        <v>1</v>
      </c>
      <c r="F2431">
        <v>0</v>
      </c>
      <c r="G2431">
        <v>0</v>
      </c>
      <c r="H2431">
        <v>1</v>
      </c>
    </row>
    <row r="2432" spans="1:8">
      <c r="A2432" t="s">
        <v>6858</v>
      </c>
      <c r="B2432" s="15">
        <v>45406</v>
      </c>
      <c r="C2432" s="15">
        <v>45292</v>
      </c>
      <c r="D2432" s="15">
        <v>45383</v>
      </c>
      <c r="E2432">
        <v>1</v>
      </c>
      <c r="F2432">
        <v>0</v>
      </c>
      <c r="G2432">
        <v>0</v>
      </c>
      <c r="H2432">
        <v>1</v>
      </c>
    </row>
    <row r="2433" spans="1:8">
      <c r="A2433" t="s">
        <v>198</v>
      </c>
      <c r="B2433" s="15">
        <v>45406</v>
      </c>
      <c r="C2433" s="15">
        <v>45292</v>
      </c>
      <c r="D2433" s="15">
        <v>45383</v>
      </c>
      <c r="E2433">
        <v>1</v>
      </c>
      <c r="F2433">
        <v>0</v>
      </c>
      <c r="G2433">
        <v>0</v>
      </c>
      <c r="H2433">
        <v>1</v>
      </c>
    </row>
    <row r="2434" spans="1:8">
      <c r="A2434" t="s">
        <v>270</v>
      </c>
      <c r="B2434" s="15">
        <v>45406</v>
      </c>
      <c r="C2434" s="15">
        <v>45292</v>
      </c>
      <c r="D2434" s="15">
        <v>45383</v>
      </c>
      <c r="E2434">
        <v>0</v>
      </c>
      <c r="F2434">
        <v>0</v>
      </c>
      <c r="G2434">
        <v>1</v>
      </c>
      <c r="H2434">
        <v>1</v>
      </c>
    </row>
    <row r="2435" spans="1:8">
      <c r="A2435" t="s">
        <v>4261</v>
      </c>
      <c r="B2435" s="15">
        <v>45406</v>
      </c>
      <c r="C2435" s="15">
        <v>45292</v>
      </c>
      <c r="D2435" s="15">
        <v>45383</v>
      </c>
      <c r="E2435">
        <v>1</v>
      </c>
      <c r="F2435">
        <v>0</v>
      </c>
      <c r="G2435">
        <v>0</v>
      </c>
      <c r="H2435">
        <v>1</v>
      </c>
    </row>
    <row r="2436" spans="1:8">
      <c r="A2436" t="s">
        <v>213</v>
      </c>
      <c r="B2436" s="15">
        <v>45406</v>
      </c>
      <c r="C2436" s="15">
        <v>45292</v>
      </c>
      <c r="D2436" s="15">
        <v>45383</v>
      </c>
      <c r="E2436">
        <v>0</v>
      </c>
      <c r="F2436">
        <v>0</v>
      </c>
      <c r="G2436">
        <v>1</v>
      </c>
      <c r="H2436">
        <v>1</v>
      </c>
    </row>
    <row r="2437" spans="1:8">
      <c r="A2437" t="s">
        <v>5982</v>
      </c>
      <c r="B2437" s="15">
        <v>45406</v>
      </c>
      <c r="C2437" s="15">
        <v>45292</v>
      </c>
      <c r="D2437" s="15">
        <v>45383</v>
      </c>
      <c r="E2437">
        <v>1</v>
      </c>
      <c r="F2437">
        <v>0</v>
      </c>
      <c r="G2437">
        <v>0</v>
      </c>
      <c r="H2437">
        <v>1</v>
      </c>
    </row>
    <row r="2438" spans="1:8">
      <c r="A2438" t="s">
        <v>4244</v>
      </c>
      <c r="B2438" s="15">
        <v>45406</v>
      </c>
      <c r="C2438" s="15">
        <v>45292</v>
      </c>
      <c r="D2438" s="15">
        <v>45383</v>
      </c>
      <c r="E2438">
        <v>1</v>
      </c>
      <c r="F2438">
        <v>0</v>
      </c>
      <c r="G2438">
        <v>0</v>
      </c>
      <c r="H2438">
        <v>1</v>
      </c>
    </row>
    <row r="2439" spans="1:8">
      <c r="A2439" t="s">
        <v>3990</v>
      </c>
      <c r="B2439" s="15">
        <v>45406</v>
      </c>
      <c r="C2439" s="15">
        <v>45292</v>
      </c>
      <c r="D2439" s="15">
        <v>45383</v>
      </c>
      <c r="E2439">
        <v>0</v>
      </c>
      <c r="F2439">
        <v>0</v>
      </c>
      <c r="G2439">
        <v>1</v>
      </c>
      <c r="H2439">
        <v>1</v>
      </c>
    </row>
    <row r="2440" spans="1:8">
      <c r="A2440" t="s">
        <v>6859</v>
      </c>
      <c r="B2440" s="15">
        <v>45406</v>
      </c>
      <c r="C2440" s="15">
        <v>45292</v>
      </c>
      <c r="D2440" s="15">
        <v>45383</v>
      </c>
      <c r="E2440">
        <v>1</v>
      </c>
      <c r="F2440">
        <v>0</v>
      </c>
      <c r="G2440">
        <v>0</v>
      </c>
      <c r="H2440">
        <v>1</v>
      </c>
    </row>
    <row r="2441" spans="1:8">
      <c r="A2441" t="s">
        <v>6860</v>
      </c>
      <c r="B2441" s="15">
        <v>45406</v>
      </c>
      <c r="C2441" s="15">
        <v>45292</v>
      </c>
      <c r="D2441" s="15">
        <v>45383</v>
      </c>
      <c r="E2441">
        <v>1</v>
      </c>
      <c r="F2441">
        <v>0</v>
      </c>
      <c r="G2441">
        <v>0</v>
      </c>
      <c r="H2441">
        <v>1</v>
      </c>
    </row>
    <row r="2442" spans="1:8">
      <c r="A2442" t="s">
        <v>6238</v>
      </c>
      <c r="B2442" s="15">
        <v>45406</v>
      </c>
      <c r="C2442" s="15">
        <v>45292</v>
      </c>
      <c r="D2442" s="15">
        <v>45383</v>
      </c>
      <c r="E2442">
        <v>1</v>
      </c>
      <c r="F2442">
        <v>0</v>
      </c>
      <c r="G2442">
        <v>0</v>
      </c>
      <c r="H2442">
        <v>1</v>
      </c>
    </row>
    <row r="2443" spans="1:8">
      <c r="A2443" t="s">
        <v>4318</v>
      </c>
      <c r="B2443" s="15">
        <v>45406</v>
      </c>
      <c r="C2443" s="15">
        <v>45292</v>
      </c>
      <c r="D2443" s="15">
        <v>45383</v>
      </c>
      <c r="E2443">
        <v>1</v>
      </c>
      <c r="F2443">
        <v>0</v>
      </c>
      <c r="G2443">
        <v>0</v>
      </c>
      <c r="H2443">
        <v>1</v>
      </c>
    </row>
    <row r="2444" spans="1:8">
      <c r="A2444" t="s">
        <v>458</v>
      </c>
      <c r="B2444" s="15">
        <v>45406</v>
      </c>
      <c r="C2444" s="15">
        <v>45292</v>
      </c>
      <c r="D2444" s="15">
        <v>45383</v>
      </c>
      <c r="E2444">
        <v>0</v>
      </c>
      <c r="F2444">
        <v>0</v>
      </c>
      <c r="G2444">
        <v>1</v>
      </c>
      <c r="H2444">
        <v>1</v>
      </c>
    </row>
    <row r="2445" spans="1:8">
      <c r="A2445" t="s">
        <v>455</v>
      </c>
      <c r="B2445" s="15">
        <v>45406</v>
      </c>
      <c r="C2445" s="15">
        <v>45292</v>
      </c>
      <c r="D2445" s="15">
        <v>45383</v>
      </c>
      <c r="E2445">
        <v>1</v>
      </c>
      <c r="F2445">
        <v>0</v>
      </c>
      <c r="G2445">
        <v>0</v>
      </c>
      <c r="H2445">
        <v>1</v>
      </c>
    </row>
    <row r="2446" spans="1:8">
      <c r="A2446" t="s">
        <v>5754</v>
      </c>
      <c r="B2446" s="15">
        <v>45406</v>
      </c>
      <c r="C2446" s="15">
        <v>45292</v>
      </c>
      <c r="D2446" s="15">
        <v>45383</v>
      </c>
      <c r="E2446">
        <v>0</v>
      </c>
      <c r="F2446">
        <v>0</v>
      </c>
      <c r="G2446">
        <v>1</v>
      </c>
      <c r="H2446">
        <v>1</v>
      </c>
    </row>
    <row r="2447" spans="1:8">
      <c r="A2447" t="s">
        <v>174</v>
      </c>
      <c r="B2447" s="15">
        <v>45406</v>
      </c>
      <c r="C2447" s="15">
        <v>45292</v>
      </c>
      <c r="D2447" s="15">
        <v>45383</v>
      </c>
      <c r="E2447">
        <v>1</v>
      </c>
      <c r="F2447">
        <v>0</v>
      </c>
      <c r="G2447">
        <v>0</v>
      </c>
      <c r="H2447">
        <v>1</v>
      </c>
    </row>
    <row r="2448" spans="1:8">
      <c r="A2448" t="s">
        <v>5554</v>
      </c>
      <c r="B2448" s="15">
        <v>45406</v>
      </c>
      <c r="C2448" s="15">
        <v>45292</v>
      </c>
      <c r="D2448" s="15">
        <v>45383</v>
      </c>
      <c r="E2448">
        <v>1</v>
      </c>
      <c r="F2448">
        <v>0</v>
      </c>
      <c r="G2448">
        <v>0</v>
      </c>
      <c r="H2448">
        <v>1</v>
      </c>
    </row>
    <row r="2449" spans="1:8">
      <c r="A2449" t="s">
        <v>5629</v>
      </c>
      <c r="B2449" s="15">
        <v>45406</v>
      </c>
      <c r="C2449" s="15">
        <v>45292</v>
      </c>
      <c r="D2449" s="15">
        <v>45383</v>
      </c>
      <c r="E2449">
        <v>0</v>
      </c>
      <c r="F2449">
        <v>0</v>
      </c>
      <c r="G2449">
        <v>1</v>
      </c>
      <c r="H2449">
        <v>1</v>
      </c>
    </row>
    <row r="2450" spans="1:8">
      <c r="A2450" t="s">
        <v>6358</v>
      </c>
      <c r="B2450" s="15">
        <v>45406</v>
      </c>
      <c r="C2450" s="15">
        <v>45292</v>
      </c>
      <c r="D2450" s="15">
        <v>45383</v>
      </c>
      <c r="E2450">
        <v>0</v>
      </c>
      <c r="F2450">
        <v>0</v>
      </c>
      <c r="G2450">
        <v>1</v>
      </c>
      <c r="H2450">
        <v>1</v>
      </c>
    </row>
    <row r="2451" spans="1:8">
      <c r="A2451" t="s">
        <v>4206</v>
      </c>
      <c r="B2451" s="15">
        <v>45406</v>
      </c>
      <c r="C2451" s="15">
        <v>45292</v>
      </c>
      <c r="D2451" s="15">
        <v>45383</v>
      </c>
      <c r="E2451">
        <v>0</v>
      </c>
      <c r="F2451">
        <v>0</v>
      </c>
      <c r="G2451">
        <v>1</v>
      </c>
      <c r="H2451">
        <v>1</v>
      </c>
    </row>
    <row r="2452" spans="1:8">
      <c r="A2452" t="s">
        <v>4784</v>
      </c>
      <c r="B2452" s="15">
        <v>45406</v>
      </c>
      <c r="C2452" s="15">
        <v>45292</v>
      </c>
      <c r="D2452" s="15">
        <v>45383</v>
      </c>
      <c r="E2452">
        <v>1</v>
      </c>
      <c r="F2452">
        <v>0</v>
      </c>
      <c r="G2452">
        <v>0</v>
      </c>
      <c r="H2452">
        <v>1</v>
      </c>
    </row>
    <row r="2453" spans="1:8">
      <c r="A2453" t="s">
        <v>5148</v>
      </c>
      <c r="B2453" s="15">
        <v>45406</v>
      </c>
      <c r="C2453" s="15">
        <v>45292</v>
      </c>
      <c r="D2453" s="15">
        <v>45383</v>
      </c>
      <c r="E2453">
        <v>1</v>
      </c>
      <c r="F2453">
        <v>0</v>
      </c>
      <c r="G2453">
        <v>0</v>
      </c>
      <c r="H2453">
        <v>1</v>
      </c>
    </row>
    <row r="2454" spans="1:8">
      <c r="A2454" t="s">
        <v>4263</v>
      </c>
      <c r="B2454" s="15">
        <v>45407</v>
      </c>
      <c r="C2454" s="15">
        <v>45292</v>
      </c>
      <c r="D2454" s="15">
        <v>45383</v>
      </c>
      <c r="E2454">
        <v>0</v>
      </c>
      <c r="F2454">
        <v>0</v>
      </c>
      <c r="G2454">
        <v>1</v>
      </c>
      <c r="H2454">
        <v>1</v>
      </c>
    </row>
    <row r="2455" spans="1:8">
      <c r="A2455" t="s">
        <v>5445</v>
      </c>
      <c r="B2455" s="15">
        <v>45407</v>
      </c>
      <c r="C2455" s="15">
        <v>45292</v>
      </c>
      <c r="D2455" s="15">
        <v>45383</v>
      </c>
      <c r="E2455">
        <v>0</v>
      </c>
      <c r="F2455">
        <v>0</v>
      </c>
      <c r="G2455">
        <v>1</v>
      </c>
      <c r="H2455">
        <v>1</v>
      </c>
    </row>
    <row r="2456" spans="1:8">
      <c r="A2456" t="s">
        <v>5371</v>
      </c>
      <c r="B2456" s="15">
        <v>45407</v>
      </c>
      <c r="C2456" s="15">
        <v>45292</v>
      </c>
      <c r="D2456" s="15">
        <v>45383</v>
      </c>
      <c r="E2456">
        <v>0</v>
      </c>
      <c r="F2456">
        <v>0</v>
      </c>
      <c r="G2456">
        <v>1</v>
      </c>
      <c r="H2456">
        <v>1</v>
      </c>
    </row>
    <row r="2457" spans="1:8">
      <c r="A2457" t="s">
        <v>207</v>
      </c>
      <c r="B2457" s="15">
        <v>45407</v>
      </c>
      <c r="C2457" s="15">
        <v>45292</v>
      </c>
      <c r="D2457" s="15">
        <v>45383</v>
      </c>
      <c r="E2457">
        <v>1</v>
      </c>
      <c r="F2457">
        <v>0</v>
      </c>
      <c r="G2457">
        <v>0</v>
      </c>
      <c r="H2457">
        <v>1</v>
      </c>
    </row>
    <row r="2458" spans="1:8">
      <c r="A2458" t="s">
        <v>6578</v>
      </c>
      <c r="B2458" s="15">
        <v>45407</v>
      </c>
      <c r="C2458" s="15">
        <v>45292</v>
      </c>
      <c r="D2458" s="15">
        <v>45383</v>
      </c>
      <c r="E2458">
        <v>1</v>
      </c>
      <c r="F2458">
        <v>0</v>
      </c>
      <c r="G2458">
        <v>0</v>
      </c>
      <c r="H2458">
        <v>1</v>
      </c>
    </row>
    <row r="2459" spans="1:8">
      <c r="A2459" t="s">
        <v>5574</v>
      </c>
      <c r="B2459" s="15">
        <v>45407</v>
      </c>
      <c r="C2459" s="15">
        <v>45292</v>
      </c>
      <c r="D2459" s="15">
        <v>45383</v>
      </c>
      <c r="E2459">
        <v>1</v>
      </c>
      <c r="F2459">
        <v>0</v>
      </c>
      <c r="G2459">
        <v>0</v>
      </c>
      <c r="H2459">
        <v>1</v>
      </c>
    </row>
    <row r="2460" spans="1:8">
      <c r="A2460" t="s">
        <v>6861</v>
      </c>
      <c r="B2460" s="15">
        <v>45407</v>
      </c>
      <c r="C2460" s="15">
        <v>45292</v>
      </c>
      <c r="D2460" s="15">
        <v>45383</v>
      </c>
      <c r="E2460">
        <v>0</v>
      </c>
      <c r="F2460">
        <v>0</v>
      </c>
      <c r="G2460">
        <v>1</v>
      </c>
      <c r="H2460">
        <v>1</v>
      </c>
    </row>
    <row r="2461" spans="1:8">
      <c r="A2461" t="s">
        <v>161</v>
      </c>
      <c r="B2461" s="15">
        <v>45407</v>
      </c>
      <c r="C2461" s="15">
        <v>45292</v>
      </c>
      <c r="D2461" s="15">
        <v>45383</v>
      </c>
      <c r="E2461">
        <v>1</v>
      </c>
      <c r="F2461">
        <v>0</v>
      </c>
      <c r="G2461">
        <v>0</v>
      </c>
      <c r="H2461">
        <v>1</v>
      </c>
    </row>
    <row r="2462" spans="1:8">
      <c r="A2462" t="s">
        <v>6130</v>
      </c>
      <c r="B2462" s="15">
        <v>45407</v>
      </c>
      <c r="C2462" s="15">
        <v>45292</v>
      </c>
      <c r="D2462" s="15">
        <v>45383</v>
      </c>
      <c r="E2462">
        <v>1</v>
      </c>
      <c r="F2462">
        <v>0</v>
      </c>
      <c r="G2462">
        <v>0</v>
      </c>
      <c r="H2462">
        <v>1</v>
      </c>
    </row>
    <row r="2463" spans="1:8">
      <c r="A2463" t="s">
        <v>4732</v>
      </c>
      <c r="B2463" s="15">
        <v>45407</v>
      </c>
      <c r="C2463" s="15">
        <v>45292</v>
      </c>
      <c r="D2463" s="15">
        <v>45383</v>
      </c>
      <c r="E2463">
        <v>1</v>
      </c>
      <c r="F2463">
        <v>0</v>
      </c>
      <c r="G2463">
        <v>0</v>
      </c>
      <c r="H2463">
        <v>1</v>
      </c>
    </row>
    <row r="2464" spans="1:8">
      <c r="A2464" t="s">
        <v>6419</v>
      </c>
      <c r="B2464" s="15">
        <v>45407</v>
      </c>
      <c r="C2464" s="15">
        <v>45292</v>
      </c>
      <c r="D2464" s="15">
        <v>45383</v>
      </c>
      <c r="E2464">
        <v>1</v>
      </c>
      <c r="F2464">
        <v>0</v>
      </c>
      <c r="G2464">
        <v>0</v>
      </c>
      <c r="H2464">
        <v>1</v>
      </c>
    </row>
    <row r="2465" spans="1:8">
      <c r="A2465" t="s">
        <v>6862</v>
      </c>
      <c r="B2465" s="15">
        <v>45407</v>
      </c>
      <c r="C2465" s="15">
        <v>45292</v>
      </c>
      <c r="D2465" s="15">
        <v>45383</v>
      </c>
      <c r="E2465">
        <v>1</v>
      </c>
      <c r="F2465">
        <v>0</v>
      </c>
      <c r="G2465">
        <v>0</v>
      </c>
      <c r="H2465">
        <v>1</v>
      </c>
    </row>
    <row r="2466" spans="1:8">
      <c r="A2466" t="s">
        <v>5082</v>
      </c>
      <c r="B2466" s="15">
        <v>45407</v>
      </c>
      <c r="C2466" s="15">
        <v>45292</v>
      </c>
      <c r="D2466" s="15">
        <v>45383</v>
      </c>
      <c r="E2466">
        <v>1</v>
      </c>
      <c r="F2466">
        <v>0</v>
      </c>
      <c r="G2466">
        <v>0</v>
      </c>
      <c r="H2466">
        <v>1</v>
      </c>
    </row>
    <row r="2467" spans="1:8">
      <c r="A2467" t="s">
        <v>299</v>
      </c>
      <c r="B2467" s="15">
        <v>45407</v>
      </c>
      <c r="C2467" s="15">
        <v>45292</v>
      </c>
      <c r="D2467" s="15">
        <v>45383</v>
      </c>
      <c r="E2467">
        <v>0</v>
      </c>
      <c r="F2467">
        <v>0</v>
      </c>
      <c r="G2467">
        <v>1</v>
      </c>
      <c r="H2467">
        <v>1</v>
      </c>
    </row>
    <row r="2468" spans="1:8">
      <c r="A2468" t="s">
        <v>5538</v>
      </c>
      <c r="B2468" s="15">
        <v>45407</v>
      </c>
      <c r="C2468" s="15">
        <v>45292</v>
      </c>
      <c r="D2468" s="15">
        <v>45383</v>
      </c>
      <c r="E2468">
        <v>1</v>
      </c>
      <c r="F2468">
        <v>0</v>
      </c>
      <c r="G2468">
        <v>0</v>
      </c>
      <c r="H2468">
        <v>1</v>
      </c>
    </row>
    <row r="2469" spans="1:8">
      <c r="A2469" t="s">
        <v>6863</v>
      </c>
      <c r="B2469" s="15">
        <v>45407</v>
      </c>
      <c r="C2469" s="15">
        <v>45292</v>
      </c>
      <c r="D2469" s="15">
        <v>45383</v>
      </c>
      <c r="E2469">
        <v>1</v>
      </c>
      <c r="F2469">
        <v>0</v>
      </c>
      <c r="G2469">
        <v>0</v>
      </c>
      <c r="H2469">
        <v>1</v>
      </c>
    </row>
    <row r="2470" spans="1:8">
      <c r="A2470" t="s">
        <v>6671</v>
      </c>
      <c r="B2470" s="15">
        <v>45407</v>
      </c>
      <c r="C2470" s="15">
        <v>45292</v>
      </c>
      <c r="D2470" s="15">
        <v>45383</v>
      </c>
      <c r="E2470">
        <v>1</v>
      </c>
      <c r="F2470">
        <v>0</v>
      </c>
      <c r="G2470">
        <v>0</v>
      </c>
      <c r="H2470">
        <v>1</v>
      </c>
    </row>
    <row r="2471" spans="1:8">
      <c r="A2471" t="s">
        <v>6864</v>
      </c>
      <c r="B2471" s="15">
        <v>45407</v>
      </c>
      <c r="C2471" s="15">
        <v>45292</v>
      </c>
      <c r="D2471" s="15">
        <v>45383</v>
      </c>
      <c r="E2471">
        <v>0</v>
      </c>
      <c r="F2471">
        <v>1</v>
      </c>
      <c r="G2471">
        <v>0</v>
      </c>
      <c r="H2471">
        <v>1</v>
      </c>
    </row>
    <row r="2472" spans="1:8">
      <c r="A2472" t="s">
        <v>6865</v>
      </c>
      <c r="B2472" s="15">
        <v>45407</v>
      </c>
      <c r="C2472" s="15">
        <v>45292</v>
      </c>
      <c r="D2472" s="15">
        <v>45383</v>
      </c>
      <c r="E2472">
        <v>1</v>
      </c>
      <c r="F2472">
        <v>0</v>
      </c>
      <c r="G2472">
        <v>0</v>
      </c>
      <c r="H2472">
        <v>1</v>
      </c>
    </row>
    <row r="2473" spans="1:8">
      <c r="A2473" t="s">
        <v>5179</v>
      </c>
      <c r="B2473" s="15">
        <v>45407</v>
      </c>
      <c r="C2473" s="15">
        <v>45292</v>
      </c>
      <c r="D2473" s="15">
        <v>45383</v>
      </c>
      <c r="E2473">
        <v>0</v>
      </c>
      <c r="F2473">
        <v>1</v>
      </c>
      <c r="G2473">
        <v>0</v>
      </c>
      <c r="H2473">
        <v>1</v>
      </c>
    </row>
    <row r="2474" spans="1:8">
      <c r="A2474" t="s">
        <v>4829</v>
      </c>
      <c r="B2474" s="15">
        <v>45407</v>
      </c>
      <c r="C2474" s="15">
        <v>45292</v>
      </c>
      <c r="D2474" s="15">
        <v>45383</v>
      </c>
      <c r="E2474">
        <v>1</v>
      </c>
      <c r="F2474">
        <v>0</v>
      </c>
      <c r="G2474">
        <v>0</v>
      </c>
      <c r="H2474">
        <v>1</v>
      </c>
    </row>
    <row r="2475" spans="1:8">
      <c r="A2475" t="s">
        <v>6866</v>
      </c>
      <c r="B2475" s="15">
        <v>45407</v>
      </c>
      <c r="C2475" s="15">
        <v>45292</v>
      </c>
      <c r="D2475" s="15">
        <v>45383</v>
      </c>
      <c r="E2475">
        <v>1</v>
      </c>
      <c r="F2475">
        <v>0</v>
      </c>
      <c r="G2475">
        <v>0</v>
      </c>
      <c r="H2475">
        <v>1</v>
      </c>
    </row>
    <row r="2476" spans="1:8">
      <c r="A2476" t="s">
        <v>6867</v>
      </c>
      <c r="B2476" s="15">
        <v>45407</v>
      </c>
      <c r="C2476" s="15">
        <v>45292</v>
      </c>
      <c r="D2476" s="15">
        <v>45383</v>
      </c>
      <c r="E2476">
        <v>0</v>
      </c>
      <c r="F2476">
        <v>0</v>
      </c>
      <c r="G2476">
        <v>1</v>
      </c>
      <c r="H2476">
        <v>1</v>
      </c>
    </row>
    <row r="2477" spans="1:8">
      <c r="A2477" t="s">
        <v>6868</v>
      </c>
      <c r="B2477" s="15">
        <v>45407</v>
      </c>
      <c r="C2477" s="15">
        <v>45292</v>
      </c>
      <c r="D2477" s="15">
        <v>45383</v>
      </c>
      <c r="E2477">
        <v>1</v>
      </c>
      <c r="F2477">
        <v>0</v>
      </c>
      <c r="G2477">
        <v>0</v>
      </c>
      <c r="H2477">
        <v>1</v>
      </c>
    </row>
    <row r="2478" spans="1:8">
      <c r="A2478" t="s">
        <v>6869</v>
      </c>
      <c r="B2478" s="15">
        <v>45407</v>
      </c>
      <c r="C2478" s="15">
        <v>45292</v>
      </c>
      <c r="D2478" s="15">
        <v>45383</v>
      </c>
      <c r="E2478">
        <v>1</v>
      </c>
      <c r="F2478">
        <v>0</v>
      </c>
      <c r="G2478">
        <v>0</v>
      </c>
      <c r="H2478">
        <v>1</v>
      </c>
    </row>
    <row r="2479" spans="1:8">
      <c r="A2479" t="s">
        <v>6870</v>
      </c>
      <c r="B2479" s="15">
        <v>45407</v>
      </c>
      <c r="C2479" s="15">
        <v>45292</v>
      </c>
      <c r="D2479" s="15">
        <v>45383</v>
      </c>
      <c r="E2479">
        <v>1</v>
      </c>
      <c r="F2479">
        <v>0</v>
      </c>
      <c r="G2479">
        <v>0</v>
      </c>
      <c r="H2479">
        <v>1</v>
      </c>
    </row>
    <row r="2480" spans="1:8">
      <c r="A2480" t="s">
        <v>460</v>
      </c>
      <c r="B2480" s="15">
        <v>45407</v>
      </c>
      <c r="C2480" s="15">
        <v>45292</v>
      </c>
      <c r="D2480" s="15">
        <v>45383</v>
      </c>
      <c r="E2480">
        <v>1</v>
      </c>
      <c r="F2480">
        <v>0</v>
      </c>
      <c r="G2480">
        <v>0</v>
      </c>
      <c r="H2480">
        <v>1</v>
      </c>
    </row>
    <row r="2481" spans="1:8">
      <c r="A2481" t="s">
        <v>6086</v>
      </c>
      <c r="B2481" s="15">
        <v>45407</v>
      </c>
      <c r="C2481" s="15">
        <v>45292</v>
      </c>
      <c r="D2481" s="15">
        <v>45383</v>
      </c>
      <c r="E2481">
        <v>0</v>
      </c>
      <c r="F2481">
        <v>0</v>
      </c>
      <c r="G2481">
        <v>1</v>
      </c>
      <c r="H2481">
        <v>1</v>
      </c>
    </row>
    <row r="2482" spans="1:8">
      <c r="A2482" t="s">
        <v>5861</v>
      </c>
      <c r="B2482" s="15">
        <v>45407</v>
      </c>
      <c r="C2482" s="15">
        <v>45292</v>
      </c>
      <c r="D2482" s="15">
        <v>45383</v>
      </c>
      <c r="E2482">
        <v>0</v>
      </c>
      <c r="F2482">
        <v>0</v>
      </c>
      <c r="G2482">
        <v>1</v>
      </c>
      <c r="H2482">
        <v>1</v>
      </c>
    </row>
    <row r="2483" spans="1:8">
      <c r="A2483" t="s">
        <v>4960</v>
      </c>
      <c r="B2483" s="15">
        <v>45407</v>
      </c>
      <c r="C2483" s="15">
        <v>45292</v>
      </c>
      <c r="D2483" s="15">
        <v>45383</v>
      </c>
      <c r="E2483">
        <v>1</v>
      </c>
      <c r="F2483">
        <v>0</v>
      </c>
      <c r="G2483">
        <v>0</v>
      </c>
      <c r="H2483">
        <v>1</v>
      </c>
    </row>
    <row r="2484" spans="1:8">
      <c r="A2484" t="s">
        <v>83</v>
      </c>
      <c r="B2484" s="15">
        <v>45407</v>
      </c>
      <c r="C2484" s="15">
        <v>45292</v>
      </c>
      <c r="D2484" s="15">
        <v>45383</v>
      </c>
      <c r="E2484">
        <v>1</v>
      </c>
      <c r="F2484">
        <v>0</v>
      </c>
      <c r="G2484">
        <v>0</v>
      </c>
      <c r="H2484">
        <v>1</v>
      </c>
    </row>
    <row r="2485" spans="1:8">
      <c r="A2485" t="s">
        <v>6871</v>
      </c>
      <c r="B2485" s="15">
        <v>45407</v>
      </c>
      <c r="C2485" s="15">
        <v>45292</v>
      </c>
      <c r="D2485" s="15">
        <v>45383</v>
      </c>
      <c r="E2485">
        <v>1</v>
      </c>
      <c r="F2485">
        <v>0</v>
      </c>
      <c r="G2485">
        <v>0</v>
      </c>
      <c r="H2485">
        <v>1</v>
      </c>
    </row>
    <row r="2486" spans="1:8">
      <c r="A2486" t="s">
        <v>6872</v>
      </c>
      <c r="B2486" s="15">
        <v>45407</v>
      </c>
      <c r="C2486" s="15">
        <v>45292</v>
      </c>
      <c r="D2486" s="15">
        <v>45383</v>
      </c>
      <c r="E2486">
        <v>1</v>
      </c>
      <c r="F2486">
        <v>0</v>
      </c>
      <c r="G2486">
        <v>0</v>
      </c>
      <c r="H2486">
        <v>1</v>
      </c>
    </row>
    <row r="2487" spans="1:8">
      <c r="A2487" t="s">
        <v>3856</v>
      </c>
      <c r="B2487" s="15">
        <v>45407</v>
      </c>
      <c r="C2487" s="15">
        <v>45292</v>
      </c>
      <c r="D2487" s="15">
        <v>45383</v>
      </c>
      <c r="E2487">
        <v>1</v>
      </c>
      <c r="F2487">
        <v>0</v>
      </c>
      <c r="G2487">
        <v>0</v>
      </c>
      <c r="H2487">
        <v>1</v>
      </c>
    </row>
    <row r="2488" spans="1:8">
      <c r="A2488" t="s">
        <v>3958</v>
      </c>
      <c r="B2488" s="15">
        <v>45407</v>
      </c>
      <c r="C2488" s="15">
        <v>45292</v>
      </c>
      <c r="D2488" s="15">
        <v>45383</v>
      </c>
      <c r="E2488">
        <v>0</v>
      </c>
      <c r="F2488">
        <v>1</v>
      </c>
      <c r="G2488">
        <v>0</v>
      </c>
      <c r="H2488">
        <v>1</v>
      </c>
    </row>
    <row r="2489" spans="1:8">
      <c r="A2489" t="s">
        <v>461</v>
      </c>
      <c r="B2489" s="15">
        <v>45407</v>
      </c>
      <c r="C2489" s="15">
        <v>45292</v>
      </c>
      <c r="D2489" s="15">
        <v>45383</v>
      </c>
      <c r="E2489">
        <v>0</v>
      </c>
      <c r="F2489">
        <v>0</v>
      </c>
      <c r="G2489">
        <v>1</v>
      </c>
      <c r="H2489">
        <v>1</v>
      </c>
    </row>
    <row r="2490" spans="1:8">
      <c r="A2490" t="s">
        <v>5642</v>
      </c>
      <c r="B2490" s="15">
        <v>45407</v>
      </c>
      <c r="C2490" s="15">
        <v>45292</v>
      </c>
      <c r="D2490" s="15">
        <v>45383</v>
      </c>
      <c r="E2490">
        <v>1</v>
      </c>
      <c r="F2490">
        <v>0</v>
      </c>
      <c r="G2490">
        <v>0</v>
      </c>
      <c r="H2490">
        <v>1</v>
      </c>
    </row>
    <row r="2491" spans="1:8">
      <c r="A2491" t="s">
        <v>269</v>
      </c>
      <c r="B2491" s="15">
        <v>45407</v>
      </c>
      <c r="C2491" s="15">
        <v>45292</v>
      </c>
      <c r="D2491" s="15">
        <v>45383</v>
      </c>
      <c r="E2491">
        <v>1</v>
      </c>
      <c r="F2491">
        <v>0</v>
      </c>
      <c r="G2491">
        <v>1</v>
      </c>
      <c r="H2491">
        <v>2</v>
      </c>
    </row>
    <row r="2492" spans="1:8">
      <c r="A2492" t="s">
        <v>6873</v>
      </c>
      <c r="B2492" s="15">
        <v>45407</v>
      </c>
      <c r="C2492" s="15">
        <v>45292</v>
      </c>
      <c r="D2492" s="15">
        <v>45383</v>
      </c>
      <c r="E2492">
        <v>1</v>
      </c>
      <c r="F2492">
        <v>0</v>
      </c>
      <c r="G2492">
        <v>0</v>
      </c>
      <c r="H2492">
        <v>1</v>
      </c>
    </row>
    <row r="2493" spans="1:8">
      <c r="A2493" t="s">
        <v>5214</v>
      </c>
      <c r="B2493" s="15">
        <v>45407</v>
      </c>
      <c r="C2493" s="15">
        <v>45292</v>
      </c>
      <c r="D2493" s="15">
        <v>45383</v>
      </c>
      <c r="E2493">
        <v>1</v>
      </c>
      <c r="F2493">
        <v>0</v>
      </c>
      <c r="G2493">
        <v>0</v>
      </c>
      <c r="H2493">
        <v>1</v>
      </c>
    </row>
    <row r="2494" spans="1:8">
      <c r="A2494" t="s">
        <v>300</v>
      </c>
      <c r="B2494" s="15">
        <v>45407</v>
      </c>
      <c r="C2494" s="15">
        <v>45292</v>
      </c>
      <c r="D2494" s="15">
        <v>45383</v>
      </c>
      <c r="E2494">
        <v>0</v>
      </c>
      <c r="F2494">
        <v>0</v>
      </c>
      <c r="G2494">
        <v>1</v>
      </c>
      <c r="H2494">
        <v>1</v>
      </c>
    </row>
    <row r="2495" spans="1:8">
      <c r="A2495" t="s">
        <v>288</v>
      </c>
      <c r="B2495" s="15">
        <v>45407</v>
      </c>
      <c r="C2495" s="15">
        <v>45292</v>
      </c>
      <c r="D2495" s="15">
        <v>45383</v>
      </c>
      <c r="E2495">
        <v>1</v>
      </c>
      <c r="F2495">
        <v>0</v>
      </c>
      <c r="G2495">
        <v>0</v>
      </c>
      <c r="H2495">
        <v>1</v>
      </c>
    </row>
    <row r="2496" spans="1:8">
      <c r="A2496" t="s">
        <v>5127</v>
      </c>
      <c r="B2496" s="15">
        <v>45407</v>
      </c>
      <c r="C2496" s="15">
        <v>45292</v>
      </c>
      <c r="D2496" s="15">
        <v>45383</v>
      </c>
      <c r="E2496">
        <v>1</v>
      </c>
      <c r="F2496">
        <v>0</v>
      </c>
      <c r="G2496">
        <v>0</v>
      </c>
      <c r="H2496">
        <v>1</v>
      </c>
    </row>
    <row r="2497" spans="1:8">
      <c r="A2497" t="s">
        <v>4943</v>
      </c>
      <c r="B2497" s="15">
        <v>45407</v>
      </c>
      <c r="C2497" s="15">
        <v>45292</v>
      </c>
      <c r="D2497" s="15">
        <v>45383</v>
      </c>
      <c r="E2497">
        <v>1</v>
      </c>
      <c r="F2497">
        <v>0</v>
      </c>
      <c r="G2497">
        <v>0</v>
      </c>
      <c r="H2497">
        <v>1</v>
      </c>
    </row>
    <row r="2498" spans="1:8">
      <c r="A2498" t="s">
        <v>6158</v>
      </c>
      <c r="B2498" s="15">
        <v>45407</v>
      </c>
      <c r="C2498" s="15">
        <v>45292</v>
      </c>
      <c r="D2498" s="15">
        <v>45383</v>
      </c>
      <c r="E2498">
        <v>0</v>
      </c>
      <c r="F2498">
        <v>1</v>
      </c>
      <c r="G2498">
        <v>0</v>
      </c>
      <c r="H2498">
        <v>1</v>
      </c>
    </row>
    <row r="2499" spans="1:8">
      <c r="A2499" t="s">
        <v>4904</v>
      </c>
      <c r="B2499" s="15">
        <v>45407</v>
      </c>
      <c r="C2499" s="15">
        <v>45292</v>
      </c>
      <c r="D2499" s="15">
        <v>45383</v>
      </c>
      <c r="E2499">
        <v>0</v>
      </c>
      <c r="F2499">
        <v>0</v>
      </c>
      <c r="G2499">
        <v>1</v>
      </c>
      <c r="H2499">
        <v>1</v>
      </c>
    </row>
    <row r="2500" spans="1:8">
      <c r="A2500" t="s">
        <v>5961</v>
      </c>
      <c r="B2500" s="15">
        <v>45407</v>
      </c>
      <c r="C2500" s="15">
        <v>45292</v>
      </c>
      <c r="D2500" s="15">
        <v>45383</v>
      </c>
      <c r="E2500">
        <v>1</v>
      </c>
      <c r="F2500">
        <v>0</v>
      </c>
      <c r="G2500">
        <v>0</v>
      </c>
      <c r="H2500">
        <v>1</v>
      </c>
    </row>
    <row r="2501" spans="1:8">
      <c r="A2501" t="s">
        <v>5558</v>
      </c>
      <c r="B2501" s="15">
        <v>45407</v>
      </c>
      <c r="C2501" s="15">
        <v>45292</v>
      </c>
      <c r="D2501" s="15">
        <v>45383</v>
      </c>
      <c r="E2501">
        <v>1</v>
      </c>
      <c r="F2501">
        <v>0</v>
      </c>
      <c r="G2501">
        <v>0</v>
      </c>
      <c r="H2501">
        <v>1</v>
      </c>
    </row>
    <row r="2502" spans="1:8">
      <c r="A2502" t="s">
        <v>297</v>
      </c>
      <c r="B2502" s="15">
        <v>45407</v>
      </c>
      <c r="C2502" s="15">
        <v>45292</v>
      </c>
      <c r="D2502" s="15">
        <v>45383</v>
      </c>
      <c r="E2502">
        <v>0</v>
      </c>
      <c r="F2502">
        <v>0</v>
      </c>
      <c r="G2502">
        <v>2</v>
      </c>
      <c r="H2502">
        <v>2</v>
      </c>
    </row>
    <row r="2503" spans="1:8">
      <c r="A2503" t="s">
        <v>6281</v>
      </c>
      <c r="B2503" s="15">
        <v>45407</v>
      </c>
      <c r="C2503" s="15">
        <v>45292</v>
      </c>
      <c r="D2503" s="15">
        <v>45383</v>
      </c>
      <c r="E2503">
        <v>1</v>
      </c>
      <c r="F2503">
        <v>0</v>
      </c>
      <c r="G2503">
        <v>0</v>
      </c>
      <c r="H2503">
        <v>1</v>
      </c>
    </row>
    <row r="2504" spans="1:8">
      <c r="A2504" t="s">
        <v>185</v>
      </c>
      <c r="B2504" s="15">
        <v>45407</v>
      </c>
      <c r="C2504" s="15">
        <v>45292</v>
      </c>
      <c r="D2504" s="15">
        <v>45383</v>
      </c>
      <c r="E2504">
        <v>0</v>
      </c>
      <c r="F2504">
        <v>0</v>
      </c>
      <c r="G2504">
        <v>1</v>
      </c>
      <c r="H2504">
        <v>1</v>
      </c>
    </row>
    <row r="2505" spans="1:8">
      <c r="A2505" t="s">
        <v>6874</v>
      </c>
      <c r="B2505" s="15">
        <v>45407</v>
      </c>
      <c r="C2505" s="15">
        <v>45292</v>
      </c>
      <c r="D2505" s="15">
        <v>45383</v>
      </c>
      <c r="E2505">
        <v>1</v>
      </c>
      <c r="F2505">
        <v>0</v>
      </c>
      <c r="G2505">
        <v>0</v>
      </c>
      <c r="H2505">
        <v>1</v>
      </c>
    </row>
    <row r="2506" spans="1:8">
      <c r="A2506" t="s">
        <v>4097</v>
      </c>
      <c r="B2506" s="15">
        <v>45408</v>
      </c>
      <c r="C2506" s="15">
        <v>45292</v>
      </c>
      <c r="D2506" s="15">
        <v>45383</v>
      </c>
      <c r="E2506">
        <v>1</v>
      </c>
      <c r="F2506">
        <v>0</v>
      </c>
      <c r="G2506">
        <v>0</v>
      </c>
      <c r="H2506">
        <v>1</v>
      </c>
    </row>
    <row r="2507" spans="1:8">
      <c r="A2507" t="s">
        <v>176</v>
      </c>
      <c r="B2507" s="15">
        <v>45408</v>
      </c>
      <c r="C2507" s="15">
        <v>45292</v>
      </c>
      <c r="D2507" s="15">
        <v>45383</v>
      </c>
      <c r="E2507">
        <v>1</v>
      </c>
      <c r="F2507">
        <v>0</v>
      </c>
      <c r="G2507">
        <v>0</v>
      </c>
      <c r="H2507">
        <v>1</v>
      </c>
    </row>
    <row r="2508" spans="1:8">
      <c r="A2508" t="s">
        <v>5759</v>
      </c>
      <c r="B2508" s="15">
        <v>45408</v>
      </c>
      <c r="C2508" s="15">
        <v>45292</v>
      </c>
      <c r="D2508" s="15">
        <v>45383</v>
      </c>
      <c r="E2508">
        <v>0</v>
      </c>
      <c r="F2508">
        <v>1</v>
      </c>
      <c r="G2508">
        <v>0</v>
      </c>
      <c r="H2508">
        <v>1</v>
      </c>
    </row>
    <row r="2509" spans="1:8">
      <c r="A2509" t="s">
        <v>4184</v>
      </c>
      <c r="B2509" s="15">
        <v>45408</v>
      </c>
      <c r="C2509" s="15">
        <v>45292</v>
      </c>
      <c r="D2509" s="15">
        <v>45383</v>
      </c>
      <c r="E2509">
        <v>0</v>
      </c>
      <c r="F2509">
        <v>0</v>
      </c>
      <c r="G2509">
        <v>1</v>
      </c>
      <c r="H2509">
        <v>1</v>
      </c>
    </row>
    <row r="2510" spans="1:8">
      <c r="A2510" t="s">
        <v>168</v>
      </c>
      <c r="B2510" s="15">
        <v>45408</v>
      </c>
      <c r="C2510" s="15">
        <v>45292</v>
      </c>
      <c r="D2510" s="15">
        <v>45383</v>
      </c>
      <c r="E2510">
        <v>1</v>
      </c>
      <c r="F2510">
        <v>0</v>
      </c>
      <c r="G2510">
        <v>0</v>
      </c>
      <c r="H2510">
        <v>1</v>
      </c>
    </row>
    <row r="2511" spans="1:8">
      <c r="A2511" t="s">
        <v>5025</v>
      </c>
      <c r="B2511" s="15">
        <v>45408</v>
      </c>
      <c r="C2511" s="15">
        <v>45292</v>
      </c>
      <c r="D2511" s="15">
        <v>45383</v>
      </c>
      <c r="E2511">
        <v>0</v>
      </c>
      <c r="F2511">
        <v>0</v>
      </c>
      <c r="G2511">
        <v>1</v>
      </c>
      <c r="H2511">
        <v>1</v>
      </c>
    </row>
    <row r="2512" spans="1:8">
      <c r="A2512" t="s">
        <v>5378</v>
      </c>
      <c r="B2512" s="15">
        <v>45408</v>
      </c>
      <c r="C2512" s="15">
        <v>45292</v>
      </c>
      <c r="D2512" s="15">
        <v>45383</v>
      </c>
      <c r="E2512">
        <v>0</v>
      </c>
      <c r="F2512">
        <v>0</v>
      </c>
      <c r="G2512">
        <v>1</v>
      </c>
      <c r="H2512">
        <v>1</v>
      </c>
    </row>
    <row r="2513" spans="1:8">
      <c r="A2513" t="s">
        <v>172</v>
      </c>
      <c r="B2513" s="15">
        <v>45408</v>
      </c>
      <c r="C2513" s="15">
        <v>45292</v>
      </c>
      <c r="D2513" s="15">
        <v>45383</v>
      </c>
      <c r="E2513">
        <v>0</v>
      </c>
      <c r="F2513">
        <v>1</v>
      </c>
      <c r="G2513">
        <v>0</v>
      </c>
      <c r="H2513">
        <v>1</v>
      </c>
    </row>
    <row r="2514" spans="1:8">
      <c r="A2514" t="s">
        <v>4181</v>
      </c>
      <c r="B2514" s="15">
        <v>45408</v>
      </c>
      <c r="C2514" s="15">
        <v>45292</v>
      </c>
      <c r="D2514" s="15">
        <v>45383</v>
      </c>
      <c r="E2514">
        <v>1</v>
      </c>
      <c r="F2514">
        <v>0</v>
      </c>
      <c r="G2514">
        <v>0</v>
      </c>
      <c r="H2514">
        <v>1</v>
      </c>
    </row>
    <row r="2515" spans="1:8">
      <c r="A2515" t="s">
        <v>3699</v>
      </c>
      <c r="B2515" s="15">
        <v>45408</v>
      </c>
      <c r="C2515" s="15">
        <v>45292</v>
      </c>
      <c r="D2515" s="15">
        <v>45383</v>
      </c>
      <c r="E2515">
        <v>1</v>
      </c>
      <c r="F2515">
        <v>0</v>
      </c>
      <c r="G2515">
        <v>0</v>
      </c>
      <c r="H2515">
        <v>1</v>
      </c>
    </row>
    <row r="2516" spans="1:8">
      <c r="A2516" t="s">
        <v>6875</v>
      </c>
      <c r="B2516" s="15">
        <v>45408</v>
      </c>
      <c r="C2516" s="15">
        <v>45292</v>
      </c>
      <c r="D2516" s="15">
        <v>45383</v>
      </c>
      <c r="E2516">
        <v>1</v>
      </c>
      <c r="F2516">
        <v>0</v>
      </c>
      <c r="G2516">
        <v>0</v>
      </c>
      <c r="H2516">
        <v>1</v>
      </c>
    </row>
    <row r="2517" spans="1:8">
      <c r="A2517" t="s">
        <v>83</v>
      </c>
      <c r="B2517" s="15">
        <v>45408</v>
      </c>
      <c r="C2517" s="15">
        <v>45292</v>
      </c>
      <c r="D2517" s="15">
        <v>45383</v>
      </c>
      <c r="E2517">
        <v>1</v>
      </c>
      <c r="F2517">
        <v>0</v>
      </c>
      <c r="G2517">
        <v>0</v>
      </c>
      <c r="H2517">
        <v>1</v>
      </c>
    </row>
    <row r="2518" spans="1:8">
      <c r="A2518" t="s">
        <v>5065</v>
      </c>
      <c r="B2518" s="15">
        <v>45408</v>
      </c>
      <c r="C2518" s="15">
        <v>45292</v>
      </c>
      <c r="D2518" s="15">
        <v>45383</v>
      </c>
      <c r="E2518">
        <v>0</v>
      </c>
      <c r="F2518">
        <v>1</v>
      </c>
      <c r="G2518">
        <v>0</v>
      </c>
      <c r="H2518">
        <v>1</v>
      </c>
    </row>
    <row r="2519" spans="1:8">
      <c r="A2519" t="s">
        <v>4024</v>
      </c>
      <c r="B2519" s="15">
        <v>45408</v>
      </c>
      <c r="C2519" s="15">
        <v>45292</v>
      </c>
      <c r="D2519" s="15">
        <v>45383</v>
      </c>
      <c r="E2519">
        <v>1</v>
      </c>
      <c r="F2519">
        <v>0</v>
      </c>
      <c r="G2519">
        <v>0</v>
      </c>
      <c r="H2519">
        <v>1</v>
      </c>
    </row>
    <row r="2520" spans="1:8">
      <c r="A2520" t="s">
        <v>4389</v>
      </c>
      <c r="B2520" s="15">
        <v>45408</v>
      </c>
      <c r="C2520" s="15">
        <v>45292</v>
      </c>
      <c r="D2520" s="15">
        <v>45383</v>
      </c>
      <c r="E2520">
        <v>0</v>
      </c>
      <c r="F2520">
        <v>0</v>
      </c>
      <c r="G2520">
        <v>1</v>
      </c>
      <c r="H2520">
        <v>1</v>
      </c>
    </row>
    <row r="2521" spans="1:8">
      <c r="A2521" t="s">
        <v>3977</v>
      </c>
      <c r="B2521" s="15">
        <v>45408</v>
      </c>
      <c r="C2521" s="15">
        <v>45292</v>
      </c>
      <c r="D2521" s="15">
        <v>45383</v>
      </c>
      <c r="E2521">
        <v>1</v>
      </c>
      <c r="F2521">
        <v>0</v>
      </c>
      <c r="G2521">
        <v>0</v>
      </c>
      <c r="H2521">
        <v>1</v>
      </c>
    </row>
    <row r="2522" spans="1:8">
      <c r="A2522" t="s">
        <v>5946</v>
      </c>
      <c r="B2522" s="15">
        <v>45408</v>
      </c>
      <c r="C2522" s="15">
        <v>45292</v>
      </c>
      <c r="D2522" s="15">
        <v>45383</v>
      </c>
      <c r="E2522">
        <v>0</v>
      </c>
      <c r="F2522">
        <v>1</v>
      </c>
      <c r="G2522">
        <v>0</v>
      </c>
      <c r="H2522">
        <v>1</v>
      </c>
    </row>
    <row r="2523" spans="1:8">
      <c r="A2523" t="s">
        <v>5732</v>
      </c>
      <c r="B2523" s="15">
        <v>45408</v>
      </c>
      <c r="C2523" s="15">
        <v>45292</v>
      </c>
      <c r="D2523" s="15">
        <v>45383</v>
      </c>
      <c r="E2523">
        <v>1</v>
      </c>
      <c r="F2523">
        <v>0</v>
      </c>
      <c r="G2523">
        <v>0</v>
      </c>
      <c r="H2523">
        <v>1</v>
      </c>
    </row>
    <row r="2524" spans="1:8">
      <c r="A2524" t="s">
        <v>4194</v>
      </c>
      <c r="B2524" s="15">
        <v>45408</v>
      </c>
      <c r="C2524" s="15">
        <v>45292</v>
      </c>
      <c r="D2524" s="15">
        <v>45383</v>
      </c>
      <c r="E2524">
        <v>1</v>
      </c>
      <c r="F2524">
        <v>0</v>
      </c>
      <c r="G2524">
        <v>1</v>
      </c>
      <c r="H2524">
        <v>2</v>
      </c>
    </row>
    <row r="2525" spans="1:8">
      <c r="A2525" t="s">
        <v>5130</v>
      </c>
      <c r="B2525" s="15">
        <v>45408</v>
      </c>
      <c r="C2525" s="15">
        <v>45292</v>
      </c>
      <c r="D2525" s="15">
        <v>45383</v>
      </c>
      <c r="E2525">
        <v>1</v>
      </c>
      <c r="F2525">
        <v>0</v>
      </c>
      <c r="G2525">
        <v>0</v>
      </c>
      <c r="H2525">
        <v>1</v>
      </c>
    </row>
    <row r="2526" spans="1:8">
      <c r="A2526" t="s">
        <v>155</v>
      </c>
      <c r="B2526" s="15">
        <v>45408</v>
      </c>
      <c r="C2526" s="15">
        <v>45292</v>
      </c>
      <c r="D2526" s="15">
        <v>45383</v>
      </c>
      <c r="E2526">
        <v>1</v>
      </c>
      <c r="F2526">
        <v>0</v>
      </c>
      <c r="G2526">
        <v>0</v>
      </c>
      <c r="H2526">
        <v>1</v>
      </c>
    </row>
    <row r="2527" spans="1:8">
      <c r="A2527" t="s">
        <v>4379</v>
      </c>
      <c r="B2527" s="15">
        <v>45408</v>
      </c>
      <c r="C2527" s="15">
        <v>45292</v>
      </c>
      <c r="D2527" s="15">
        <v>45383</v>
      </c>
      <c r="E2527">
        <v>1</v>
      </c>
      <c r="F2527">
        <v>0</v>
      </c>
      <c r="G2527">
        <v>0</v>
      </c>
      <c r="H2527">
        <v>1</v>
      </c>
    </row>
    <row r="2528" spans="1:8">
      <c r="A2528" t="s">
        <v>6042</v>
      </c>
      <c r="B2528" s="15">
        <v>45408</v>
      </c>
      <c r="C2528" s="15">
        <v>45292</v>
      </c>
      <c r="D2528" s="15">
        <v>45383</v>
      </c>
      <c r="E2528">
        <v>0</v>
      </c>
      <c r="F2528">
        <v>0</v>
      </c>
      <c r="G2528">
        <v>1</v>
      </c>
      <c r="H2528">
        <v>1</v>
      </c>
    </row>
    <row r="2529" spans="1:8">
      <c r="A2529" t="s">
        <v>5661</v>
      </c>
      <c r="B2529" s="15">
        <v>45408</v>
      </c>
      <c r="C2529" s="15">
        <v>45292</v>
      </c>
      <c r="D2529" s="15">
        <v>45383</v>
      </c>
      <c r="E2529">
        <v>0</v>
      </c>
      <c r="F2529">
        <v>0</v>
      </c>
      <c r="G2529">
        <v>1</v>
      </c>
      <c r="H2529">
        <v>1</v>
      </c>
    </row>
    <row r="2530" spans="1:8">
      <c r="A2530" t="s">
        <v>4934</v>
      </c>
      <c r="B2530" s="15">
        <v>45408</v>
      </c>
      <c r="C2530" s="15">
        <v>45292</v>
      </c>
      <c r="D2530" s="15">
        <v>45383</v>
      </c>
      <c r="E2530">
        <v>1</v>
      </c>
      <c r="F2530">
        <v>0</v>
      </c>
      <c r="G2530">
        <v>0</v>
      </c>
      <c r="H2530">
        <v>1</v>
      </c>
    </row>
    <row r="2531" spans="1:8">
      <c r="A2531" t="s">
        <v>4159</v>
      </c>
      <c r="B2531" s="15">
        <v>45408</v>
      </c>
      <c r="C2531" s="15">
        <v>45292</v>
      </c>
      <c r="D2531" s="15">
        <v>45383</v>
      </c>
      <c r="E2531">
        <v>1</v>
      </c>
      <c r="F2531">
        <v>0</v>
      </c>
      <c r="G2531">
        <v>0</v>
      </c>
      <c r="H2531">
        <v>1</v>
      </c>
    </row>
    <row r="2532" spans="1:8">
      <c r="A2532" t="s">
        <v>4072</v>
      </c>
      <c r="B2532" s="15">
        <v>45408</v>
      </c>
      <c r="C2532" s="15">
        <v>45292</v>
      </c>
      <c r="D2532" s="15">
        <v>45383</v>
      </c>
      <c r="E2532">
        <v>1</v>
      </c>
      <c r="F2532">
        <v>0</v>
      </c>
      <c r="G2532">
        <v>0</v>
      </c>
      <c r="H2532">
        <v>1</v>
      </c>
    </row>
    <row r="2533" spans="1:8">
      <c r="A2533" t="s">
        <v>6270</v>
      </c>
      <c r="B2533" s="15">
        <v>45408</v>
      </c>
      <c r="C2533" s="15">
        <v>45292</v>
      </c>
      <c r="D2533" s="15">
        <v>45383</v>
      </c>
      <c r="E2533">
        <v>0</v>
      </c>
      <c r="F2533">
        <v>0</v>
      </c>
      <c r="G2533">
        <v>1</v>
      </c>
      <c r="H2533">
        <v>1</v>
      </c>
    </row>
    <row r="2534" spans="1:8">
      <c r="A2534" t="s">
        <v>6263</v>
      </c>
      <c r="B2534" s="15">
        <v>45408</v>
      </c>
      <c r="C2534" s="15">
        <v>45292</v>
      </c>
      <c r="D2534" s="15">
        <v>45383</v>
      </c>
      <c r="E2534">
        <v>0</v>
      </c>
      <c r="F2534">
        <v>0</v>
      </c>
      <c r="G2534">
        <v>1</v>
      </c>
      <c r="H2534">
        <v>1</v>
      </c>
    </row>
    <row r="2535" spans="1:8">
      <c r="A2535" t="s">
        <v>464</v>
      </c>
      <c r="B2535" s="15">
        <v>45408</v>
      </c>
      <c r="C2535" s="15">
        <v>45292</v>
      </c>
      <c r="D2535" s="15">
        <v>45383</v>
      </c>
      <c r="E2535">
        <v>1</v>
      </c>
      <c r="F2535">
        <v>0</v>
      </c>
      <c r="G2535">
        <v>0</v>
      </c>
      <c r="H2535">
        <v>1</v>
      </c>
    </row>
    <row r="2536" spans="1:8">
      <c r="A2536" t="s">
        <v>5007</v>
      </c>
      <c r="B2536" s="15">
        <v>45408</v>
      </c>
      <c r="C2536" s="15">
        <v>45292</v>
      </c>
      <c r="D2536" s="15">
        <v>45383</v>
      </c>
      <c r="E2536">
        <v>1</v>
      </c>
      <c r="F2536">
        <v>0</v>
      </c>
      <c r="G2536">
        <v>0</v>
      </c>
      <c r="H2536">
        <v>1</v>
      </c>
    </row>
    <row r="2537" spans="1:8">
      <c r="A2537" t="s">
        <v>5638</v>
      </c>
      <c r="B2537" s="15">
        <v>45408</v>
      </c>
      <c r="C2537" s="15">
        <v>45292</v>
      </c>
      <c r="D2537" s="15">
        <v>45383</v>
      </c>
      <c r="E2537">
        <v>0</v>
      </c>
      <c r="F2537">
        <v>0</v>
      </c>
      <c r="G2537">
        <v>1</v>
      </c>
      <c r="H2537">
        <v>1</v>
      </c>
    </row>
    <row r="2538" spans="1:8">
      <c r="A2538" t="s">
        <v>5044</v>
      </c>
      <c r="B2538" s="15">
        <v>45408</v>
      </c>
      <c r="C2538" s="15">
        <v>45292</v>
      </c>
      <c r="D2538" s="15">
        <v>45383</v>
      </c>
      <c r="E2538">
        <v>1</v>
      </c>
      <c r="F2538">
        <v>0</v>
      </c>
      <c r="G2538">
        <v>0</v>
      </c>
      <c r="H2538">
        <v>1</v>
      </c>
    </row>
    <row r="2539" spans="1:8">
      <c r="A2539" t="s">
        <v>3703</v>
      </c>
      <c r="B2539" s="15">
        <v>45408</v>
      </c>
      <c r="C2539" s="15">
        <v>45292</v>
      </c>
      <c r="D2539" s="15">
        <v>45383</v>
      </c>
      <c r="E2539">
        <v>1</v>
      </c>
      <c r="F2539">
        <v>0</v>
      </c>
      <c r="G2539">
        <v>0</v>
      </c>
      <c r="H2539">
        <v>1</v>
      </c>
    </row>
    <row r="2540" spans="1:8">
      <c r="A2540" t="s">
        <v>3827</v>
      </c>
      <c r="B2540" s="15">
        <v>45408</v>
      </c>
      <c r="C2540" s="15">
        <v>45292</v>
      </c>
      <c r="D2540" s="15">
        <v>45383</v>
      </c>
      <c r="E2540">
        <v>1</v>
      </c>
      <c r="F2540">
        <v>0</v>
      </c>
      <c r="G2540">
        <v>0</v>
      </c>
      <c r="H2540">
        <v>1</v>
      </c>
    </row>
    <row r="2541" spans="1:8">
      <c r="A2541" t="s">
        <v>4422</v>
      </c>
      <c r="B2541" s="15">
        <v>45408</v>
      </c>
      <c r="C2541" s="15">
        <v>45292</v>
      </c>
      <c r="D2541" s="15">
        <v>45383</v>
      </c>
      <c r="E2541">
        <v>1</v>
      </c>
      <c r="F2541">
        <v>0</v>
      </c>
      <c r="G2541">
        <v>0</v>
      </c>
      <c r="H2541">
        <v>1</v>
      </c>
    </row>
    <row r="2542" spans="1:8">
      <c r="A2542" t="s">
        <v>5846</v>
      </c>
      <c r="B2542" s="15">
        <v>45408</v>
      </c>
      <c r="C2542" s="15">
        <v>45292</v>
      </c>
      <c r="D2542" s="15">
        <v>45383</v>
      </c>
      <c r="E2542">
        <v>1</v>
      </c>
      <c r="F2542">
        <v>0</v>
      </c>
      <c r="G2542">
        <v>0</v>
      </c>
      <c r="H2542">
        <v>1</v>
      </c>
    </row>
    <row r="2543" spans="1:8">
      <c r="A2543" t="s">
        <v>5771</v>
      </c>
      <c r="B2543" s="15">
        <v>45408</v>
      </c>
      <c r="C2543" s="15">
        <v>45292</v>
      </c>
      <c r="D2543" s="15">
        <v>45383</v>
      </c>
      <c r="E2543">
        <v>1</v>
      </c>
      <c r="F2543">
        <v>0</v>
      </c>
      <c r="G2543">
        <v>0</v>
      </c>
      <c r="H2543">
        <v>1</v>
      </c>
    </row>
    <row r="2544" spans="1:8">
      <c r="A2544" t="s">
        <v>4239</v>
      </c>
      <c r="B2544" s="15">
        <v>45408</v>
      </c>
      <c r="C2544" s="15">
        <v>45292</v>
      </c>
      <c r="D2544" s="15">
        <v>45383</v>
      </c>
      <c r="E2544">
        <v>1</v>
      </c>
      <c r="F2544">
        <v>0</v>
      </c>
      <c r="G2544">
        <v>0</v>
      </c>
      <c r="H2544">
        <v>1</v>
      </c>
    </row>
    <row r="2545" spans="1:8">
      <c r="A2545" t="s">
        <v>6876</v>
      </c>
      <c r="B2545" s="15">
        <v>45408</v>
      </c>
      <c r="C2545" s="15">
        <v>45292</v>
      </c>
      <c r="D2545" s="15">
        <v>45383</v>
      </c>
      <c r="E2545">
        <v>1</v>
      </c>
      <c r="F2545">
        <v>0</v>
      </c>
      <c r="G2545">
        <v>0</v>
      </c>
      <c r="H2545">
        <v>1</v>
      </c>
    </row>
    <row r="2546" spans="1:8">
      <c r="A2546" t="s">
        <v>6567</v>
      </c>
      <c r="B2546" s="15">
        <v>45408</v>
      </c>
      <c r="C2546" s="15">
        <v>45292</v>
      </c>
      <c r="D2546" s="15">
        <v>45383</v>
      </c>
      <c r="E2546">
        <v>1</v>
      </c>
      <c r="F2546">
        <v>0</v>
      </c>
      <c r="G2546">
        <v>0</v>
      </c>
      <c r="H2546">
        <v>1</v>
      </c>
    </row>
    <row r="2547" spans="1:8">
      <c r="A2547" t="s">
        <v>6315</v>
      </c>
      <c r="B2547" s="15">
        <v>45408</v>
      </c>
      <c r="C2547" s="15">
        <v>45292</v>
      </c>
      <c r="D2547" s="15">
        <v>45383</v>
      </c>
      <c r="E2547">
        <v>1</v>
      </c>
      <c r="F2547">
        <v>0</v>
      </c>
      <c r="G2547">
        <v>0</v>
      </c>
      <c r="H2547">
        <v>1</v>
      </c>
    </row>
    <row r="2548" spans="1:8">
      <c r="A2548" t="s">
        <v>4005</v>
      </c>
      <c r="B2548" s="15">
        <v>45408</v>
      </c>
      <c r="C2548" s="15">
        <v>45292</v>
      </c>
      <c r="D2548" s="15">
        <v>45383</v>
      </c>
      <c r="E2548">
        <v>1</v>
      </c>
      <c r="F2548">
        <v>0</v>
      </c>
      <c r="G2548">
        <v>0</v>
      </c>
      <c r="H2548">
        <v>1</v>
      </c>
    </row>
    <row r="2549" spans="1:8">
      <c r="A2549" t="s">
        <v>269</v>
      </c>
      <c r="B2549" s="15">
        <v>45408</v>
      </c>
      <c r="C2549" s="15">
        <v>45292</v>
      </c>
      <c r="D2549" s="15">
        <v>45383</v>
      </c>
      <c r="E2549">
        <v>1</v>
      </c>
      <c r="F2549">
        <v>0</v>
      </c>
      <c r="G2549">
        <v>0</v>
      </c>
      <c r="H2549">
        <v>1</v>
      </c>
    </row>
    <row r="2550" spans="1:8">
      <c r="A2550" t="s">
        <v>6877</v>
      </c>
      <c r="B2550" s="15">
        <v>45408</v>
      </c>
      <c r="C2550" s="15">
        <v>45292</v>
      </c>
      <c r="D2550" s="15">
        <v>45383</v>
      </c>
      <c r="E2550">
        <v>1</v>
      </c>
      <c r="F2550">
        <v>0</v>
      </c>
      <c r="G2550">
        <v>0</v>
      </c>
      <c r="H2550">
        <v>1</v>
      </c>
    </row>
    <row r="2551" spans="1:8">
      <c r="A2551" t="s">
        <v>6081</v>
      </c>
      <c r="B2551" s="15">
        <v>45408</v>
      </c>
      <c r="C2551" s="15">
        <v>45292</v>
      </c>
      <c r="D2551" s="15">
        <v>45383</v>
      </c>
      <c r="E2551">
        <v>0</v>
      </c>
      <c r="F2551">
        <v>0</v>
      </c>
      <c r="G2551">
        <v>1</v>
      </c>
      <c r="H2551">
        <v>1</v>
      </c>
    </row>
    <row r="2552" spans="1:8">
      <c r="A2552" t="s">
        <v>198</v>
      </c>
      <c r="B2552" s="15">
        <v>45408</v>
      </c>
      <c r="C2552" s="15">
        <v>45292</v>
      </c>
      <c r="D2552" s="15">
        <v>45383</v>
      </c>
      <c r="E2552">
        <v>1</v>
      </c>
      <c r="F2552">
        <v>0</v>
      </c>
      <c r="G2552">
        <v>0</v>
      </c>
      <c r="H2552">
        <v>1</v>
      </c>
    </row>
    <row r="2553" spans="1:8">
      <c r="A2553" t="s">
        <v>3784</v>
      </c>
      <c r="B2553" s="15">
        <v>45408</v>
      </c>
      <c r="C2553" s="15">
        <v>45292</v>
      </c>
      <c r="D2553" s="15">
        <v>45383</v>
      </c>
      <c r="E2553">
        <v>0</v>
      </c>
      <c r="F2553">
        <v>0</v>
      </c>
      <c r="G2553">
        <v>1</v>
      </c>
      <c r="H2553">
        <v>1</v>
      </c>
    </row>
    <row r="2554" spans="1:8">
      <c r="A2554" t="s">
        <v>6878</v>
      </c>
      <c r="B2554" s="15">
        <v>45408</v>
      </c>
      <c r="C2554" s="15">
        <v>45292</v>
      </c>
      <c r="D2554" s="15">
        <v>45383</v>
      </c>
      <c r="E2554">
        <v>1</v>
      </c>
      <c r="F2554">
        <v>0</v>
      </c>
      <c r="G2554">
        <v>0</v>
      </c>
      <c r="H2554">
        <v>1</v>
      </c>
    </row>
    <row r="2555" spans="1:8">
      <c r="A2555" t="s">
        <v>354</v>
      </c>
      <c r="B2555" s="15">
        <v>45408</v>
      </c>
      <c r="C2555" s="15">
        <v>45292</v>
      </c>
      <c r="D2555" s="15">
        <v>45383</v>
      </c>
      <c r="E2555">
        <v>1</v>
      </c>
      <c r="F2555">
        <v>0</v>
      </c>
      <c r="G2555">
        <v>0</v>
      </c>
      <c r="H2555">
        <v>1</v>
      </c>
    </row>
    <row r="2556" spans="1:8">
      <c r="A2556" t="s">
        <v>435</v>
      </c>
      <c r="B2556" s="15">
        <v>45408</v>
      </c>
      <c r="C2556" s="15">
        <v>45292</v>
      </c>
      <c r="D2556" s="15">
        <v>45383</v>
      </c>
      <c r="E2556">
        <v>1</v>
      </c>
      <c r="F2556">
        <v>0</v>
      </c>
      <c r="G2556">
        <v>0</v>
      </c>
      <c r="H2556">
        <v>1</v>
      </c>
    </row>
    <row r="2557" spans="1:8">
      <c r="A2557" t="s">
        <v>4960</v>
      </c>
      <c r="B2557" s="15">
        <v>45408</v>
      </c>
      <c r="C2557" s="15">
        <v>45292</v>
      </c>
      <c r="D2557" s="15">
        <v>45383</v>
      </c>
      <c r="E2557">
        <v>1</v>
      </c>
      <c r="F2557">
        <v>0</v>
      </c>
      <c r="G2557">
        <v>0</v>
      </c>
      <c r="H2557">
        <v>1</v>
      </c>
    </row>
    <row r="2558" spans="1:8">
      <c r="A2558" t="s">
        <v>317</v>
      </c>
      <c r="B2558" s="15">
        <v>45408</v>
      </c>
      <c r="C2558" s="15">
        <v>45292</v>
      </c>
      <c r="D2558" s="15">
        <v>45383</v>
      </c>
      <c r="E2558">
        <v>2</v>
      </c>
      <c r="F2558">
        <v>0</v>
      </c>
      <c r="G2558">
        <v>0</v>
      </c>
      <c r="H2558">
        <v>2</v>
      </c>
    </row>
    <row r="2559" spans="1:8">
      <c r="A2559" t="s">
        <v>463</v>
      </c>
      <c r="B2559" s="15">
        <v>45408</v>
      </c>
      <c r="C2559" s="15">
        <v>45292</v>
      </c>
      <c r="D2559" s="15">
        <v>45383</v>
      </c>
      <c r="E2559">
        <v>1</v>
      </c>
      <c r="F2559">
        <v>0</v>
      </c>
      <c r="G2559">
        <v>0</v>
      </c>
      <c r="H2559">
        <v>1</v>
      </c>
    </row>
    <row r="2560" spans="1:8">
      <c r="A2560" t="s">
        <v>465</v>
      </c>
      <c r="B2560" s="15">
        <v>45408</v>
      </c>
      <c r="C2560" s="15">
        <v>45292</v>
      </c>
      <c r="D2560" s="15">
        <v>45383</v>
      </c>
      <c r="E2560">
        <v>0</v>
      </c>
      <c r="F2560">
        <v>0</v>
      </c>
      <c r="G2560">
        <v>1</v>
      </c>
      <c r="H2560">
        <v>1</v>
      </c>
    </row>
    <row r="2561" spans="1:8">
      <c r="A2561" t="s">
        <v>4916</v>
      </c>
      <c r="B2561" s="15">
        <v>45408</v>
      </c>
      <c r="C2561" s="15">
        <v>45292</v>
      </c>
      <c r="D2561" s="15">
        <v>45383</v>
      </c>
      <c r="E2561">
        <v>0</v>
      </c>
      <c r="F2561">
        <v>0</v>
      </c>
      <c r="G2561">
        <v>1</v>
      </c>
      <c r="H2561">
        <v>1</v>
      </c>
    </row>
    <row r="2562" spans="1:8">
      <c r="A2562" t="s">
        <v>316</v>
      </c>
      <c r="B2562" s="15">
        <v>45408</v>
      </c>
      <c r="C2562" s="15">
        <v>45292</v>
      </c>
      <c r="D2562" s="15">
        <v>45383</v>
      </c>
      <c r="E2562">
        <v>0</v>
      </c>
      <c r="F2562">
        <v>0</v>
      </c>
      <c r="G2562">
        <v>1</v>
      </c>
      <c r="H2562">
        <v>1</v>
      </c>
    </row>
    <row r="2563" spans="1:8">
      <c r="A2563" t="s">
        <v>4634</v>
      </c>
      <c r="B2563" s="15">
        <v>45408</v>
      </c>
      <c r="C2563" s="15">
        <v>45292</v>
      </c>
      <c r="D2563" s="15">
        <v>45383</v>
      </c>
      <c r="E2563">
        <v>0</v>
      </c>
      <c r="F2563">
        <v>1</v>
      </c>
      <c r="G2563">
        <v>0</v>
      </c>
      <c r="H2563">
        <v>1</v>
      </c>
    </row>
    <row r="2564" spans="1:8">
      <c r="A2564" t="s">
        <v>6879</v>
      </c>
      <c r="B2564" s="15">
        <v>45408</v>
      </c>
      <c r="C2564" s="15">
        <v>45292</v>
      </c>
      <c r="D2564" s="15">
        <v>45383</v>
      </c>
      <c r="E2564">
        <v>1</v>
      </c>
      <c r="F2564">
        <v>0</v>
      </c>
      <c r="G2564">
        <v>0</v>
      </c>
      <c r="H2564">
        <v>1</v>
      </c>
    </row>
    <row r="2565" spans="1:8">
      <c r="A2565" t="s">
        <v>6285</v>
      </c>
      <c r="B2565" s="15">
        <v>45408</v>
      </c>
      <c r="C2565" s="15">
        <v>45292</v>
      </c>
      <c r="D2565" s="15">
        <v>45383</v>
      </c>
      <c r="E2565">
        <v>0</v>
      </c>
      <c r="F2565">
        <v>1</v>
      </c>
      <c r="G2565">
        <v>0</v>
      </c>
      <c r="H2565">
        <v>1</v>
      </c>
    </row>
    <row r="2566" spans="1:8">
      <c r="A2566" t="s">
        <v>5538</v>
      </c>
      <c r="B2566" s="15">
        <v>45408</v>
      </c>
      <c r="C2566" s="15">
        <v>45292</v>
      </c>
      <c r="D2566" s="15">
        <v>45383</v>
      </c>
      <c r="E2566">
        <v>1</v>
      </c>
      <c r="F2566">
        <v>0</v>
      </c>
      <c r="G2566">
        <v>0</v>
      </c>
      <c r="H2566">
        <v>1</v>
      </c>
    </row>
    <row r="2567" spans="1:8">
      <c r="A2567" t="s">
        <v>5855</v>
      </c>
      <c r="B2567" s="15">
        <v>45408</v>
      </c>
      <c r="C2567" s="15">
        <v>45292</v>
      </c>
      <c r="D2567" s="15">
        <v>45383</v>
      </c>
      <c r="E2567">
        <v>0</v>
      </c>
      <c r="F2567">
        <v>1</v>
      </c>
      <c r="G2567">
        <v>0</v>
      </c>
      <c r="H2567">
        <v>1</v>
      </c>
    </row>
    <row r="2568" spans="1:8">
      <c r="A2568" t="s">
        <v>4194</v>
      </c>
      <c r="B2568" s="15">
        <v>45409</v>
      </c>
      <c r="C2568" s="15">
        <v>45292</v>
      </c>
      <c r="D2568" s="15">
        <v>45383</v>
      </c>
      <c r="E2568">
        <v>1</v>
      </c>
      <c r="F2568">
        <v>0</v>
      </c>
      <c r="G2568">
        <v>0</v>
      </c>
      <c r="H2568">
        <v>1</v>
      </c>
    </row>
    <row r="2569" spans="1:8">
      <c r="A2569" t="s">
        <v>5044</v>
      </c>
      <c r="B2569" s="15">
        <v>45409</v>
      </c>
      <c r="C2569" s="15">
        <v>45292</v>
      </c>
      <c r="D2569" s="15">
        <v>45383</v>
      </c>
      <c r="E2569">
        <v>1</v>
      </c>
      <c r="F2569">
        <v>0</v>
      </c>
      <c r="G2569">
        <v>0</v>
      </c>
      <c r="H2569">
        <v>1</v>
      </c>
    </row>
    <row r="2570" spans="1:8">
      <c r="A2570" t="s">
        <v>4465</v>
      </c>
      <c r="B2570" s="15">
        <v>45409</v>
      </c>
      <c r="C2570" s="15">
        <v>45292</v>
      </c>
      <c r="D2570" s="15">
        <v>45383</v>
      </c>
      <c r="E2570">
        <v>1</v>
      </c>
      <c r="F2570">
        <v>0</v>
      </c>
      <c r="G2570">
        <v>0</v>
      </c>
      <c r="H2570">
        <v>1</v>
      </c>
    </row>
    <row r="2571" spans="1:8">
      <c r="A2571" t="s">
        <v>6880</v>
      </c>
      <c r="B2571" s="15">
        <v>45409</v>
      </c>
      <c r="C2571" s="15">
        <v>45292</v>
      </c>
      <c r="D2571" s="15">
        <v>45383</v>
      </c>
      <c r="E2571">
        <v>0</v>
      </c>
      <c r="F2571">
        <v>0</v>
      </c>
      <c r="G2571">
        <v>1</v>
      </c>
      <c r="H2571">
        <v>1</v>
      </c>
    </row>
    <row r="2572" spans="1:8">
      <c r="A2572" t="s">
        <v>269</v>
      </c>
      <c r="B2572" s="15">
        <v>45409</v>
      </c>
      <c r="C2572" s="15">
        <v>45292</v>
      </c>
      <c r="D2572" s="15">
        <v>45383</v>
      </c>
      <c r="E2572">
        <v>1</v>
      </c>
      <c r="F2572">
        <v>0</v>
      </c>
      <c r="G2572">
        <v>0</v>
      </c>
      <c r="H2572">
        <v>1</v>
      </c>
    </row>
    <row r="2573" spans="1:8">
      <c r="A2573" t="s">
        <v>4298</v>
      </c>
      <c r="B2573" s="15">
        <v>45409</v>
      </c>
      <c r="C2573" s="15">
        <v>45292</v>
      </c>
      <c r="D2573" s="15">
        <v>45383</v>
      </c>
      <c r="E2573">
        <v>1</v>
      </c>
      <c r="F2573">
        <v>0</v>
      </c>
      <c r="G2573">
        <v>0</v>
      </c>
      <c r="H2573">
        <v>1</v>
      </c>
    </row>
    <row r="2574" spans="1:8">
      <c r="A2574" t="s">
        <v>213</v>
      </c>
      <c r="B2574" s="15">
        <v>45409</v>
      </c>
      <c r="C2574" s="15">
        <v>45292</v>
      </c>
      <c r="D2574" s="15">
        <v>45383</v>
      </c>
      <c r="E2574">
        <v>1</v>
      </c>
      <c r="F2574">
        <v>0</v>
      </c>
      <c r="G2574">
        <v>0</v>
      </c>
      <c r="H2574">
        <v>1</v>
      </c>
    </row>
    <row r="2575" spans="1:8">
      <c r="A2575" t="s">
        <v>6881</v>
      </c>
      <c r="B2575" s="15">
        <v>45409</v>
      </c>
      <c r="C2575" s="15">
        <v>45292</v>
      </c>
      <c r="D2575" s="15">
        <v>45383</v>
      </c>
      <c r="E2575">
        <v>0</v>
      </c>
      <c r="F2575">
        <v>1</v>
      </c>
      <c r="G2575">
        <v>0</v>
      </c>
      <c r="H2575">
        <v>1</v>
      </c>
    </row>
    <row r="2576" spans="1:8">
      <c r="A2576" t="s">
        <v>5713</v>
      </c>
      <c r="B2576" s="15">
        <v>45409</v>
      </c>
      <c r="C2576" s="15">
        <v>45292</v>
      </c>
      <c r="D2576" s="15">
        <v>45383</v>
      </c>
      <c r="E2576">
        <v>1</v>
      </c>
      <c r="F2576">
        <v>0</v>
      </c>
      <c r="G2576">
        <v>0</v>
      </c>
      <c r="H2576">
        <v>1</v>
      </c>
    </row>
    <row r="2577" spans="1:8">
      <c r="A2577" t="s">
        <v>5303</v>
      </c>
      <c r="B2577" s="15">
        <v>45409</v>
      </c>
      <c r="C2577" s="15">
        <v>45292</v>
      </c>
      <c r="D2577" s="15">
        <v>45383</v>
      </c>
      <c r="E2577">
        <v>1</v>
      </c>
      <c r="F2577">
        <v>0</v>
      </c>
      <c r="G2577">
        <v>0</v>
      </c>
      <c r="H2577">
        <v>1</v>
      </c>
    </row>
    <row r="2578" spans="1:8">
      <c r="A2578" t="s">
        <v>6402</v>
      </c>
      <c r="B2578" s="15">
        <v>45409</v>
      </c>
      <c r="C2578" s="15">
        <v>45292</v>
      </c>
      <c r="D2578" s="15">
        <v>45383</v>
      </c>
      <c r="E2578">
        <v>1</v>
      </c>
      <c r="F2578">
        <v>0</v>
      </c>
      <c r="G2578">
        <v>0</v>
      </c>
      <c r="H2578">
        <v>1</v>
      </c>
    </row>
    <row r="2579" spans="1:8">
      <c r="A2579" t="s">
        <v>5885</v>
      </c>
      <c r="B2579" s="15">
        <v>45409</v>
      </c>
      <c r="C2579" s="15">
        <v>45292</v>
      </c>
      <c r="D2579" s="15">
        <v>45383</v>
      </c>
      <c r="E2579">
        <v>0</v>
      </c>
      <c r="F2579">
        <v>0</v>
      </c>
      <c r="G2579">
        <v>1</v>
      </c>
      <c r="H2579">
        <v>1</v>
      </c>
    </row>
    <row r="2580" spans="1:8">
      <c r="A2580" t="s">
        <v>6882</v>
      </c>
      <c r="B2580" s="15">
        <v>45409</v>
      </c>
      <c r="C2580" s="15">
        <v>45292</v>
      </c>
      <c r="D2580" s="15">
        <v>45383</v>
      </c>
      <c r="E2580">
        <v>1</v>
      </c>
      <c r="F2580">
        <v>0</v>
      </c>
      <c r="G2580">
        <v>0</v>
      </c>
      <c r="H2580">
        <v>1</v>
      </c>
    </row>
    <row r="2581" spans="1:8">
      <c r="A2581" t="s">
        <v>4933</v>
      </c>
      <c r="B2581" s="15">
        <v>45409</v>
      </c>
      <c r="C2581" s="15">
        <v>45292</v>
      </c>
      <c r="D2581" s="15">
        <v>45383</v>
      </c>
      <c r="E2581">
        <v>1</v>
      </c>
      <c r="F2581">
        <v>0</v>
      </c>
      <c r="G2581">
        <v>0</v>
      </c>
      <c r="H2581">
        <v>1</v>
      </c>
    </row>
    <row r="2582" spans="1:8">
      <c r="A2582" t="s">
        <v>3904</v>
      </c>
      <c r="B2582" s="15">
        <v>45409</v>
      </c>
      <c r="C2582" s="15">
        <v>45292</v>
      </c>
      <c r="D2582" s="15">
        <v>45383</v>
      </c>
      <c r="E2582">
        <v>1</v>
      </c>
      <c r="F2582">
        <v>0</v>
      </c>
      <c r="G2582">
        <v>0</v>
      </c>
      <c r="H2582">
        <v>1</v>
      </c>
    </row>
    <row r="2583" spans="1:8">
      <c r="A2583" t="s">
        <v>3894</v>
      </c>
      <c r="B2583" s="15">
        <v>45409</v>
      </c>
      <c r="C2583" s="15">
        <v>45292</v>
      </c>
      <c r="D2583" s="15">
        <v>45383</v>
      </c>
      <c r="E2583">
        <v>0</v>
      </c>
      <c r="F2583">
        <v>0</v>
      </c>
      <c r="G2583">
        <v>1</v>
      </c>
      <c r="H2583">
        <v>1</v>
      </c>
    </row>
    <row r="2584" spans="1:8">
      <c r="A2584" t="s">
        <v>316</v>
      </c>
      <c r="B2584" s="15">
        <v>45409</v>
      </c>
      <c r="C2584" s="15">
        <v>45292</v>
      </c>
      <c r="D2584" s="15">
        <v>45383</v>
      </c>
      <c r="E2584">
        <v>0</v>
      </c>
      <c r="F2584">
        <v>0</v>
      </c>
      <c r="G2584">
        <v>1</v>
      </c>
      <c r="H2584">
        <v>1</v>
      </c>
    </row>
    <row r="2585" spans="1:8">
      <c r="A2585" t="s">
        <v>412</v>
      </c>
      <c r="B2585" s="15">
        <v>45409</v>
      </c>
      <c r="C2585" s="15">
        <v>45292</v>
      </c>
      <c r="D2585" s="15">
        <v>45383</v>
      </c>
      <c r="E2585">
        <v>1</v>
      </c>
      <c r="F2585">
        <v>0</v>
      </c>
      <c r="G2585">
        <v>0</v>
      </c>
      <c r="H2585">
        <v>1</v>
      </c>
    </row>
    <row r="2586" spans="1:8">
      <c r="A2586" t="s">
        <v>4058</v>
      </c>
      <c r="B2586" s="15">
        <v>45409</v>
      </c>
      <c r="C2586" s="15">
        <v>45292</v>
      </c>
      <c r="D2586" s="15">
        <v>45383</v>
      </c>
      <c r="E2586">
        <v>0</v>
      </c>
      <c r="F2586">
        <v>0</v>
      </c>
      <c r="G2586">
        <v>1</v>
      </c>
      <c r="H2586">
        <v>1</v>
      </c>
    </row>
    <row r="2587" spans="1:8">
      <c r="A2587" t="s">
        <v>263</v>
      </c>
      <c r="B2587" s="15">
        <v>45409</v>
      </c>
      <c r="C2587" s="15">
        <v>45292</v>
      </c>
      <c r="D2587" s="15">
        <v>45383</v>
      </c>
      <c r="E2587">
        <v>0</v>
      </c>
      <c r="F2587">
        <v>1</v>
      </c>
      <c r="G2587">
        <v>0</v>
      </c>
      <c r="H2587">
        <v>1</v>
      </c>
    </row>
    <row r="2588" spans="1:8">
      <c r="A2588" t="s">
        <v>4801</v>
      </c>
      <c r="B2588" s="15">
        <v>45409</v>
      </c>
      <c r="C2588" s="15">
        <v>45292</v>
      </c>
      <c r="D2588" s="15">
        <v>45383</v>
      </c>
      <c r="E2588">
        <v>1</v>
      </c>
      <c r="F2588">
        <v>0</v>
      </c>
      <c r="G2588">
        <v>0</v>
      </c>
      <c r="H2588">
        <v>1</v>
      </c>
    </row>
    <row r="2589" spans="1:8">
      <c r="A2589" t="s">
        <v>4967</v>
      </c>
      <c r="B2589" s="15">
        <v>45409</v>
      </c>
      <c r="C2589" s="15">
        <v>45292</v>
      </c>
      <c r="D2589" s="15">
        <v>45383</v>
      </c>
      <c r="E2589">
        <v>1</v>
      </c>
      <c r="F2589">
        <v>0</v>
      </c>
      <c r="G2589">
        <v>0</v>
      </c>
      <c r="H2589">
        <v>1</v>
      </c>
    </row>
    <row r="2590" spans="1:8">
      <c r="A2590" t="s">
        <v>242</v>
      </c>
      <c r="B2590" s="15">
        <v>45409</v>
      </c>
      <c r="C2590" s="15">
        <v>45292</v>
      </c>
      <c r="D2590" s="15">
        <v>45383</v>
      </c>
      <c r="E2590">
        <v>1</v>
      </c>
      <c r="F2590">
        <v>0</v>
      </c>
      <c r="G2590">
        <v>0</v>
      </c>
      <c r="H2590">
        <v>1</v>
      </c>
    </row>
    <row r="2591" spans="1:8">
      <c r="A2591" t="s">
        <v>6013</v>
      </c>
      <c r="B2591" s="15">
        <v>45409</v>
      </c>
      <c r="C2591" s="15">
        <v>45292</v>
      </c>
      <c r="D2591" s="15">
        <v>45383</v>
      </c>
      <c r="E2591">
        <v>0</v>
      </c>
      <c r="F2591">
        <v>1</v>
      </c>
      <c r="G2591">
        <v>0</v>
      </c>
      <c r="H2591">
        <v>1</v>
      </c>
    </row>
    <row r="2592" spans="1:8">
      <c r="A2592" t="s">
        <v>4692</v>
      </c>
      <c r="B2592" s="15">
        <v>45409</v>
      </c>
      <c r="C2592" s="15">
        <v>45292</v>
      </c>
      <c r="D2592" s="15">
        <v>45383</v>
      </c>
      <c r="E2592">
        <v>0</v>
      </c>
      <c r="F2592">
        <v>0</v>
      </c>
      <c r="G2592">
        <v>1</v>
      </c>
      <c r="H2592">
        <v>1</v>
      </c>
    </row>
    <row r="2593" spans="1:8">
      <c r="A2593" t="s">
        <v>4034</v>
      </c>
      <c r="B2593" s="15">
        <v>45409</v>
      </c>
      <c r="C2593" s="15">
        <v>45292</v>
      </c>
      <c r="D2593" s="15">
        <v>45383</v>
      </c>
      <c r="E2593">
        <v>1</v>
      </c>
      <c r="F2593">
        <v>0</v>
      </c>
      <c r="G2593">
        <v>0</v>
      </c>
      <c r="H2593">
        <v>1</v>
      </c>
    </row>
    <row r="2594" spans="1:8">
      <c r="A2594" t="s">
        <v>4144</v>
      </c>
      <c r="B2594" s="15">
        <v>45409</v>
      </c>
      <c r="C2594" s="15">
        <v>45292</v>
      </c>
      <c r="D2594" s="15">
        <v>45383</v>
      </c>
      <c r="E2594">
        <v>1</v>
      </c>
      <c r="F2594">
        <v>0</v>
      </c>
      <c r="G2594">
        <v>0</v>
      </c>
      <c r="H2594">
        <v>1</v>
      </c>
    </row>
    <row r="2595" spans="1:8">
      <c r="A2595" t="s">
        <v>296</v>
      </c>
      <c r="B2595" s="15">
        <v>45409</v>
      </c>
      <c r="C2595" s="15">
        <v>45292</v>
      </c>
      <c r="D2595" s="15">
        <v>45383</v>
      </c>
      <c r="E2595">
        <v>1</v>
      </c>
      <c r="F2595">
        <v>0</v>
      </c>
      <c r="G2595">
        <v>0</v>
      </c>
      <c r="H2595">
        <v>1</v>
      </c>
    </row>
    <row r="2596" spans="1:8">
      <c r="A2596" t="s">
        <v>376</v>
      </c>
      <c r="B2596" s="15">
        <v>45409</v>
      </c>
      <c r="C2596" s="15">
        <v>45292</v>
      </c>
      <c r="D2596" s="15">
        <v>45383</v>
      </c>
      <c r="E2596">
        <v>0</v>
      </c>
      <c r="F2596">
        <v>0</v>
      </c>
      <c r="G2596">
        <v>1</v>
      </c>
      <c r="H2596">
        <v>1</v>
      </c>
    </row>
    <row r="2597" spans="1:8">
      <c r="A2597" t="s">
        <v>6883</v>
      </c>
      <c r="B2597" s="15">
        <v>45409</v>
      </c>
      <c r="C2597" s="15">
        <v>45292</v>
      </c>
      <c r="D2597" s="15">
        <v>45383</v>
      </c>
      <c r="E2597">
        <v>1</v>
      </c>
      <c r="F2597">
        <v>0</v>
      </c>
      <c r="G2597">
        <v>0</v>
      </c>
      <c r="H2597">
        <v>1</v>
      </c>
    </row>
    <row r="2598" spans="1:8">
      <c r="A2598" t="s">
        <v>270</v>
      </c>
      <c r="B2598" s="15">
        <v>45409</v>
      </c>
      <c r="C2598" s="15">
        <v>45292</v>
      </c>
      <c r="D2598" s="15">
        <v>45383</v>
      </c>
      <c r="E2598">
        <v>1</v>
      </c>
      <c r="F2598">
        <v>0</v>
      </c>
      <c r="G2598">
        <v>0</v>
      </c>
      <c r="H2598">
        <v>1</v>
      </c>
    </row>
    <row r="2599" spans="1:8">
      <c r="A2599" t="s">
        <v>5350</v>
      </c>
      <c r="B2599" s="15">
        <v>45409</v>
      </c>
      <c r="C2599" s="15">
        <v>45292</v>
      </c>
      <c r="D2599" s="15">
        <v>45383</v>
      </c>
      <c r="E2599">
        <v>0</v>
      </c>
      <c r="F2599">
        <v>0</v>
      </c>
      <c r="G2599">
        <v>1</v>
      </c>
      <c r="H2599">
        <v>1</v>
      </c>
    </row>
    <row r="2600" spans="1:8">
      <c r="A2600" t="s">
        <v>6808</v>
      </c>
      <c r="B2600" s="15">
        <v>45409</v>
      </c>
      <c r="C2600" s="15">
        <v>45292</v>
      </c>
      <c r="D2600" s="15">
        <v>45383</v>
      </c>
      <c r="E2600">
        <v>1</v>
      </c>
      <c r="F2600">
        <v>0</v>
      </c>
      <c r="G2600">
        <v>0</v>
      </c>
      <c r="H2600">
        <v>1</v>
      </c>
    </row>
    <row r="2601" spans="1:8">
      <c r="A2601" t="s">
        <v>6884</v>
      </c>
      <c r="B2601" s="15">
        <v>45409</v>
      </c>
      <c r="C2601" s="15">
        <v>45292</v>
      </c>
      <c r="D2601" s="15">
        <v>45383</v>
      </c>
      <c r="E2601">
        <v>1</v>
      </c>
      <c r="F2601">
        <v>0</v>
      </c>
      <c r="G2601">
        <v>0</v>
      </c>
      <c r="H2601">
        <v>1</v>
      </c>
    </row>
    <row r="2602" spans="1:8">
      <c r="A2602" t="s">
        <v>6885</v>
      </c>
      <c r="B2602" s="15">
        <v>45409</v>
      </c>
      <c r="C2602" s="15">
        <v>45292</v>
      </c>
      <c r="D2602" s="15">
        <v>45383</v>
      </c>
      <c r="E2602">
        <v>1</v>
      </c>
      <c r="F2602">
        <v>0</v>
      </c>
      <c r="G2602">
        <v>0</v>
      </c>
      <c r="H2602">
        <v>1</v>
      </c>
    </row>
    <row r="2603" spans="1:8">
      <c r="A2603" t="s">
        <v>3796</v>
      </c>
      <c r="B2603" s="15">
        <v>45409</v>
      </c>
      <c r="C2603" s="15">
        <v>45292</v>
      </c>
      <c r="D2603" s="15">
        <v>45383</v>
      </c>
      <c r="E2603">
        <v>1</v>
      </c>
      <c r="F2603">
        <v>0</v>
      </c>
      <c r="G2603">
        <v>0</v>
      </c>
      <c r="H2603">
        <v>1</v>
      </c>
    </row>
    <row r="2604" spans="1:8">
      <c r="A2604" t="s">
        <v>4025</v>
      </c>
      <c r="B2604" s="15">
        <v>45409</v>
      </c>
      <c r="C2604" s="15">
        <v>45292</v>
      </c>
      <c r="D2604" s="15">
        <v>45383</v>
      </c>
      <c r="E2604">
        <v>1</v>
      </c>
      <c r="F2604">
        <v>0</v>
      </c>
      <c r="G2604">
        <v>0</v>
      </c>
      <c r="H2604">
        <v>1</v>
      </c>
    </row>
    <row r="2605" spans="1:8">
      <c r="A2605" t="s">
        <v>4487</v>
      </c>
      <c r="B2605" s="15">
        <v>45409</v>
      </c>
      <c r="C2605" s="15">
        <v>45292</v>
      </c>
      <c r="D2605" s="15">
        <v>45383</v>
      </c>
      <c r="E2605">
        <v>0</v>
      </c>
      <c r="F2605">
        <v>1</v>
      </c>
      <c r="G2605">
        <v>0</v>
      </c>
      <c r="H2605">
        <v>1</v>
      </c>
    </row>
    <row r="2606" spans="1:8">
      <c r="A2606" t="s">
        <v>3875</v>
      </c>
      <c r="B2606" s="15">
        <v>45409</v>
      </c>
      <c r="C2606" s="15">
        <v>45292</v>
      </c>
      <c r="D2606" s="15">
        <v>45383</v>
      </c>
      <c r="E2606">
        <v>0</v>
      </c>
      <c r="F2606">
        <v>0</v>
      </c>
      <c r="G2606">
        <v>1</v>
      </c>
      <c r="H2606">
        <v>1</v>
      </c>
    </row>
    <row r="2607" spans="1:8">
      <c r="A2607" t="s">
        <v>4526</v>
      </c>
      <c r="B2607" s="15">
        <v>45409</v>
      </c>
      <c r="C2607" s="15">
        <v>45292</v>
      </c>
      <c r="D2607" s="15">
        <v>45383</v>
      </c>
      <c r="E2607">
        <v>1</v>
      </c>
      <c r="F2607">
        <v>0</v>
      </c>
      <c r="G2607">
        <v>0</v>
      </c>
      <c r="H2607">
        <v>1</v>
      </c>
    </row>
    <row r="2608" spans="1:8">
      <c r="A2608" t="s">
        <v>4422</v>
      </c>
      <c r="B2608" s="15">
        <v>45409</v>
      </c>
      <c r="C2608" s="15">
        <v>45292</v>
      </c>
      <c r="D2608" s="15">
        <v>45383</v>
      </c>
      <c r="E2608">
        <v>1</v>
      </c>
      <c r="F2608">
        <v>0</v>
      </c>
      <c r="G2608">
        <v>0</v>
      </c>
      <c r="H2608">
        <v>1</v>
      </c>
    </row>
    <row r="2609" spans="1:8">
      <c r="A2609" t="s">
        <v>5485</v>
      </c>
      <c r="B2609" s="15">
        <v>45409</v>
      </c>
      <c r="C2609" s="15">
        <v>45292</v>
      </c>
      <c r="D2609" s="15">
        <v>45383</v>
      </c>
      <c r="E2609">
        <v>0</v>
      </c>
      <c r="F2609">
        <v>0</v>
      </c>
      <c r="G2609">
        <v>1</v>
      </c>
      <c r="H2609">
        <v>1</v>
      </c>
    </row>
    <row r="2610" spans="1:8">
      <c r="A2610" t="s">
        <v>5711</v>
      </c>
      <c r="B2610" s="15">
        <v>45409</v>
      </c>
      <c r="C2610" s="15">
        <v>45292</v>
      </c>
      <c r="D2610" s="15">
        <v>45383</v>
      </c>
      <c r="E2610">
        <v>1</v>
      </c>
      <c r="F2610">
        <v>0</v>
      </c>
      <c r="G2610">
        <v>0</v>
      </c>
      <c r="H2610">
        <v>1</v>
      </c>
    </row>
    <row r="2611" spans="1:8">
      <c r="A2611" t="s">
        <v>5835</v>
      </c>
      <c r="B2611" s="15">
        <v>45409</v>
      </c>
      <c r="C2611" s="15">
        <v>45292</v>
      </c>
      <c r="D2611" s="15">
        <v>45383</v>
      </c>
      <c r="E2611">
        <v>1</v>
      </c>
      <c r="F2611">
        <v>0</v>
      </c>
      <c r="G2611">
        <v>0</v>
      </c>
      <c r="H2611">
        <v>1</v>
      </c>
    </row>
    <row r="2612" spans="1:8">
      <c r="A2612" t="s">
        <v>4852</v>
      </c>
      <c r="B2612" s="15">
        <v>45409</v>
      </c>
      <c r="C2612" s="15">
        <v>45292</v>
      </c>
      <c r="D2612" s="15">
        <v>45383</v>
      </c>
      <c r="E2612">
        <v>1</v>
      </c>
      <c r="F2612">
        <v>0</v>
      </c>
      <c r="G2612">
        <v>0</v>
      </c>
      <c r="H2612">
        <v>1</v>
      </c>
    </row>
    <row r="2613" spans="1:8">
      <c r="A2613" t="s">
        <v>211</v>
      </c>
      <c r="B2613" s="15">
        <v>45409</v>
      </c>
      <c r="C2613" s="15">
        <v>45292</v>
      </c>
      <c r="D2613" s="15">
        <v>45383</v>
      </c>
      <c r="E2613">
        <v>1</v>
      </c>
      <c r="F2613">
        <v>0</v>
      </c>
      <c r="G2613">
        <v>0</v>
      </c>
      <c r="H2613">
        <v>1</v>
      </c>
    </row>
    <row r="2614" spans="1:8">
      <c r="A2614" t="s">
        <v>5954</v>
      </c>
      <c r="B2614" s="15">
        <v>45409</v>
      </c>
      <c r="C2614" s="15">
        <v>45292</v>
      </c>
      <c r="D2614" s="15">
        <v>45383</v>
      </c>
      <c r="E2614">
        <v>1</v>
      </c>
      <c r="F2614">
        <v>0</v>
      </c>
      <c r="G2614">
        <v>0</v>
      </c>
      <c r="H2614">
        <v>1</v>
      </c>
    </row>
    <row r="2615" spans="1:8">
      <c r="A2615" t="s">
        <v>6886</v>
      </c>
      <c r="B2615" s="15">
        <v>45409</v>
      </c>
      <c r="C2615" s="15">
        <v>45292</v>
      </c>
      <c r="D2615" s="15">
        <v>45383</v>
      </c>
      <c r="E2615">
        <v>1</v>
      </c>
      <c r="F2615">
        <v>0</v>
      </c>
      <c r="G2615">
        <v>0</v>
      </c>
      <c r="H2615">
        <v>1</v>
      </c>
    </row>
    <row r="2616" spans="1:8">
      <c r="A2616" t="s">
        <v>5049</v>
      </c>
      <c r="B2616" s="15">
        <v>45409</v>
      </c>
      <c r="C2616" s="15">
        <v>45292</v>
      </c>
      <c r="D2616" s="15">
        <v>45383</v>
      </c>
      <c r="E2616">
        <v>1</v>
      </c>
      <c r="F2616">
        <v>0</v>
      </c>
      <c r="G2616">
        <v>0</v>
      </c>
      <c r="H2616">
        <v>1</v>
      </c>
    </row>
    <row r="2617" spans="1:8">
      <c r="A2617" t="s">
        <v>29</v>
      </c>
      <c r="B2617" s="15">
        <v>45409</v>
      </c>
      <c r="C2617" s="15">
        <v>45292</v>
      </c>
      <c r="D2617" s="15">
        <v>45383</v>
      </c>
      <c r="E2617">
        <v>1</v>
      </c>
      <c r="F2617">
        <v>0</v>
      </c>
      <c r="G2617">
        <v>0</v>
      </c>
      <c r="H2617">
        <v>1</v>
      </c>
    </row>
    <row r="2618" spans="1:8">
      <c r="A2618" t="s">
        <v>6887</v>
      </c>
      <c r="B2618" s="15">
        <v>45409</v>
      </c>
      <c r="C2618" s="15">
        <v>45292</v>
      </c>
      <c r="D2618" s="15">
        <v>45383</v>
      </c>
      <c r="E2618">
        <v>1</v>
      </c>
      <c r="F2618">
        <v>0</v>
      </c>
      <c r="G2618">
        <v>0</v>
      </c>
      <c r="H2618">
        <v>1</v>
      </c>
    </row>
    <row r="2619" spans="1:8">
      <c r="A2619" t="s">
        <v>3791</v>
      </c>
      <c r="B2619" s="15">
        <v>45409</v>
      </c>
      <c r="C2619" s="15">
        <v>45292</v>
      </c>
      <c r="D2619" s="15">
        <v>45383</v>
      </c>
      <c r="E2619">
        <v>1</v>
      </c>
      <c r="F2619">
        <v>0</v>
      </c>
      <c r="G2619">
        <v>0</v>
      </c>
      <c r="H2619">
        <v>1</v>
      </c>
    </row>
    <row r="2620" spans="1:8">
      <c r="A2620" t="s">
        <v>406</v>
      </c>
      <c r="B2620" s="15">
        <v>45409</v>
      </c>
      <c r="C2620" s="15">
        <v>45292</v>
      </c>
      <c r="D2620" s="15">
        <v>45383</v>
      </c>
      <c r="E2620">
        <v>1</v>
      </c>
      <c r="F2620">
        <v>0</v>
      </c>
      <c r="G2620">
        <v>0</v>
      </c>
      <c r="H2620">
        <v>1</v>
      </c>
    </row>
    <row r="2621" spans="1:8">
      <c r="A2621" t="s">
        <v>3686</v>
      </c>
      <c r="B2621" s="15">
        <v>45409</v>
      </c>
      <c r="C2621" s="15">
        <v>45292</v>
      </c>
      <c r="D2621" s="15">
        <v>45383</v>
      </c>
      <c r="E2621">
        <v>0</v>
      </c>
      <c r="F2621">
        <v>1</v>
      </c>
      <c r="G2621">
        <v>0</v>
      </c>
      <c r="H2621">
        <v>1</v>
      </c>
    </row>
    <row r="2622" spans="1:8">
      <c r="A2622" t="s">
        <v>43</v>
      </c>
      <c r="B2622" s="15">
        <v>45410</v>
      </c>
      <c r="C2622" s="15">
        <v>45292</v>
      </c>
      <c r="D2622" s="15">
        <v>45383</v>
      </c>
      <c r="E2622">
        <v>0</v>
      </c>
      <c r="F2622">
        <v>1</v>
      </c>
      <c r="G2622">
        <v>0</v>
      </c>
      <c r="H2622">
        <v>1</v>
      </c>
    </row>
    <row r="2623" spans="1:8">
      <c r="A2623" t="s">
        <v>6888</v>
      </c>
      <c r="B2623" s="15">
        <v>45410</v>
      </c>
      <c r="C2623" s="15">
        <v>45292</v>
      </c>
      <c r="D2623" s="15">
        <v>45383</v>
      </c>
      <c r="E2623">
        <v>0</v>
      </c>
      <c r="F2623">
        <v>1</v>
      </c>
      <c r="G2623">
        <v>0</v>
      </c>
      <c r="H2623">
        <v>1</v>
      </c>
    </row>
    <row r="2624" spans="1:8">
      <c r="A2624" t="s">
        <v>470</v>
      </c>
      <c r="B2624" s="15">
        <v>45410</v>
      </c>
      <c r="C2624" s="15">
        <v>45292</v>
      </c>
      <c r="D2624" s="15">
        <v>45383</v>
      </c>
      <c r="E2624">
        <v>1</v>
      </c>
      <c r="F2624">
        <v>0</v>
      </c>
      <c r="G2624">
        <v>0</v>
      </c>
      <c r="H2624">
        <v>1</v>
      </c>
    </row>
    <row r="2625" spans="1:8">
      <c r="A2625" t="s">
        <v>5044</v>
      </c>
      <c r="B2625" s="15">
        <v>45410</v>
      </c>
      <c r="C2625" s="15">
        <v>45292</v>
      </c>
      <c r="D2625" s="15">
        <v>45383</v>
      </c>
      <c r="E2625">
        <v>1</v>
      </c>
      <c r="F2625">
        <v>0</v>
      </c>
      <c r="G2625">
        <v>0</v>
      </c>
      <c r="H2625">
        <v>1</v>
      </c>
    </row>
    <row r="2626" spans="1:8">
      <c r="A2626" t="s">
        <v>6227</v>
      </c>
      <c r="B2626" s="15">
        <v>45410</v>
      </c>
      <c r="C2626" s="15">
        <v>45292</v>
      </c>
      <c r="D2626" s="15">
        <v>45383</v>
      </c>
      <c r="E2626">
        <v>1</v>
      </c>
      <c r="F2626">
        <v>0</v>
      </c>
      <c r="G2626">
        <v>0</v>
      </c>
      <c r="H2626">
        <v>1</v>
      </c>
    </row>
    <row r="2627" spans="1:8">
      <c r="A2627" t="s">
        <v>6889</v>
      </c>
      <c r="B2627" s="15">
        <v>45410</v>
      </c>
      <c r="C2627" s="15">
        <v>45292</v>
      </c>
      <c r="D2627" s="15">
        <v>45383</v>
      </c>
      <c r="E2627">
        <v>0</v>
      </c>
      <c r="F2627">
        <v>0</v>
      </c>
      <c r="G2627">
        <v>1</v>
      </c>
      <c r="H2627">
        <v>1</v>
      </c>
    </row>
    <row r="2628" spans="1:8">
      <c r="A2628" t="s">
        <v>6890</v>
      </c>
      <c r="B2628" s="15">
        <v>45410</v>
      </c>
      <c r="C2628" s="15">
        <v>45292</v>
      </c>
      <c r="D2628" s="15">
        <v>45383</v>
      </c>
      <c r="E2628">
        <v>1</v>
      </c>
      <c r="F2628">
        <v>0</v>
      </c>
      <c r="G2628">
        <v>0</v>
      </c>
      <c r="H2628">
        <v>1</v>
      </c>
    </row>
    <row r="2629" spans="1:8">
      <c r="A2629" t="s">
        <v>468</v>
      </c>
      <c r="B2629" s="15">
        <v>45410</v>
      </c>
      <c r="C2629" s="15">
        <v>45292</v>
      </c>
      <c r="D2629" s="15">
        <v>45383</v>
      </c>
      <c r="E2629">
        <v>0</v>
      </c>
      <c r="F2629">
        <v>1</v>
      </c>
      <c r="G2629">
        <v>0</v>
      </c>
      <c r="H2629">
        <v>1</v>
      </c>
    </row>
    <row r="2630" spans="1:8">
      <c r="A2630" t="s">
        <v>3748</v>
      </c>
      <c r="B2630" s="15">
        <v>45410</v>
      </c>
      <c r="C2630" s="15">
        <v>45292</v>
      </c>
      <c r="D2630" s="15">
        <v>45383</v>
      </c>
      <c r="E2630">
        <v>0</v>
      </c>
      <c r="F2630">
        <v>1</v>
      </c>
      <c r="G2630">
        <v>0</v>
      </c>
      <c r="H2630">
        <v>1</v>
      </c>
    </row>
    <row r="2631" spans="1:8">
      <c r="A2631" t="s">
        <v>6036</v>
      </c>
      <c r="B2631" s="15">
        <v>45410</v>
      </c>
      <c r="C2631" s="15">
        <v>45292</v>
      </c>
      <c r="D2631" s="15">
        <v>45383</v>
      </c>
      <c r="E2631">
        <v>0</v>
      </c>
      <c r="F2631">
        <v>0</v>
      </c>
      <c r="G2631">
        <v>1</v>
      </c>
      <c r="H2631">
        <v>1</v>
      </c>
    </row>
    <row r="2632" spans="1:8">
      <c r="A2632" t="s">
        <v>6891</v>
      </c>
      <c r="B2632" s="15">
        <v>45410</v>
      </c>
      <c r="C2632" s="15">
        <v>45292</v>
      </c>
      <c r="D2632" s="15">
        <v>45383</v>
      </c>
      <c r="E2632">
        <v>1</v>
      </c>
      <c r="F2632">
        <v>0</v>
      </c>
      <c r="G2632">
        <v>0</v>
      </c>
      <c r="H2632">
        <v>1</v>
      </c>
    </row>
    <row r="2633" spans="1:8">
      <c r="A2633" t="s">
        <v>4741</v>
      </c>
      <c r="B2633" s="15">
        <v>45410</v>
      </c>
      <c r="C2633" s="15">
        <v>45292</v>
      </c>
      <c r="D2633" s="15">
        <v>45383</v>
      </c>
      <c r="E2633">
        <v>1</v>
      </c>
      <c r="F2633">
        <v>0</v>
      </c>
      <c r="G2633">
        <v>0</v>
      </c>
      <c r="H2633">
        <v>1</v>
      </c>
    </row>
    <row r="2634" spans="1:8">
      <c r="A2634" t="s">
        <v>160</v>
      </c>
      <c r="B2634" s="15">
        <v>45410</v>
      </c>
      <c r="C2634" s="15">
        <v>45292</v>
      </c>
      <c r="D2634" s="15">
        <v>45383</v>
      </c>
      <c r="E2634">
        <v>1</v>
      </c>
      <c r="F2634">
        <v>0</v>
      </c>
      <c r="G2634">
        <v>0</v>
      </c>
      <c r="H2634">
        <v>1</v>
      </c>
    </row>
    <row r="2635" spans="1:8">
      <c r="A2635" t="s">
        <v>5703</v>
      </c>
      <c r="B2635" s="15">
        <v>45410</v>
      </c>
      <c r="C2635" s="15">
        <v>45292</v>
      </c>
      <c r="D2635" s="15">
        <v>45383</v>
      </c>
      <c r="E2635">
        <v>1</v>
      </c>
      <c r="F2635">
        <v>0</v>
      </c>
      <c r="G2635">
        <v>0</v>
      </c>
      <c r="H2635">
        <v>1</v>
      </c>
    </row>
    <row r="2636" spans="1:8">
      <c r="A2636" t="s">
        <v>467</v>
      </c>
      <c r="B2636" s="15">
        <v>45410</v>
      </c>
      <c r="C2636" s="15">
        <v>45292</v>
      </c>
      <c r="D2636" s="15">
        <v>45383</v>
      </c>
      <c r="E2636">
        <v>0</v>
      </c>
      <c r="F2636">
        <v>1</v>
      </c>
      <c r="G2636">
        <v>0</v>
      </c>
      <c r="H2636">
        <v>1</v>
      </c>
    </row>
    <row r="2637" spans="1:8">
      <c r="A2637" t="s">
        <v>5054</v>
      </c>
      <c r="B2637" s="15">
        <v>45410</v>
      </c>
      <c r="C2637" s="15">
        <v>45292</v>
      </c>
      <c r="D2637" s="15">
        <v>45383</v>
      </c>
      <c r="E2637">
        <v>1</v>
      </c>
      <c r="F2637">
        <v>0</v>
      </c>
      <c r="G2637">
        <v>0</v>
      </c>
      <c r="H2637">
        <v>1</v>
      </c>
    </row>
    <row r="2638" spans="1:8">
      <c r="A2638" t="s">
        <v>469</v>
      </c>
      <c r="B2638" s="15">
        <v>45410</v>
      </c>
      <c r="C2638" s="15">
        <v>45292</v>
      </c>
      <c r="D2638" s="15">
        <v>45383</v>
      </c>
      <c r="E2638">
        <v>1</v>
      </c>
      <c r="F2638">
        <v>0</v>
      </c>
      <c r="G2638">
        <v>0</v>
      </c>
      <c r="H2638">
        <v>1</v>
      </c>
    </row>
    <row r="2639" spans="1:8">
      <c r="A2639" t="s">
        <v>5514</v>
      </c>
      <c r="B2639" s="15">
        <v>45410</v>
      </c>
      <c r="C2639" s="15">
        <v>45292</v>
      </c>
      <c r="D2639" s="15">
        <v>45383</v>
      </c>
      <c r="E2639">
        <v>0</v>
      </c>
      <c r="F2639">
        <v>0</v>
      </c>
      <c r="G2639">
        <v>1</v>
      </c>
      <c r="H2639">
        <v>1</v>
      </c>
    </row>
    <row r="2640" spans="1:8">
      <c r="A2640" t="s">
        <v>4073</v>
      </c>
      <c r="B2640" s="15">
        <v>45410</v>
      </c>
      <c r="C2640" s="15">
        <v>45292</v>
      </c>
      <c r="D2640" s="15">
        <v>45383</v>
      </c>
      <c r="E2640">
        <v>1</v>
      </c>
      <c r="F2640">
        <v>0</v>
      </c>
      <c r="G2640">
        <v>0</v>
      </c>
      <c r="H2640">
        <v>1</v>
      </c>
    </row>
    <row r="2641" spans="1:8">
      <c r="A2641" t="s">
        <v>3776</v>
      </c>
      <c r="B2641" s="15">
        <v>45410</v>
      </c>
      <c r="C2641" s="15">
        <v>45292</v>
      </c>
      <c r="D2641" s="15">
        <v>45383</v>
      </c>
      <c r="E2641">
        <v>1</v>
      </c>
      <c r="F2641">
        <v>0</v>
      </c>
      <c r="G2641">
        <v>0</v>
      </c>
      <c r="H2641">
        <v>1</v>
      </c>
    </row>
    <row r="2642" spans="1:8">
      <c r="A2642" t="s">
        <v>5496</v>
      </c>
      <c r="B2642" s="15">
        <v>45410</v>
      </c>
      <c r="C2642" s="15">
        <v>45292</v>
      </c>
      <c r="D2642" s="15">
        <v>45383</v>
      </c>
      <c r="E2642">
        <v>0</v>
      </c>
      <c r="F2642">
        <v>0</v>
      </c>
      <c r="G2642">
        <v>1</v>
      </c>
      <c r="H2642">
        <v>1</v>
      </c>
    </row>
    <row r="2643" spans="1:8">
      <c r="A2643" t="s">
        <v>6215</v>
      </c>
      <c r="B2643" s="15">
        <v>45410</v>
      </c>
      <c r="C2643" s="15">
        <v>45292</v>
      </c>
      <c r="D2643" s="15">
        <v>45383</v>
      </c>
      <c r="E2643">
        <v>1</v>
      </c>
      <c r="F2643">
        <v>0</v>
      </c>
      <c r="G2643">
        <v>0</v>
      </c>
      <c r="H2643">
        <v>1</v>
      </c>
    </row>
    <row r="2644" spans="1:8">
      <c r="A2644" t="s">
        <v>466</v>
      </c>
      <c r="B2644" s="15">
        <v>45410</v>
      </c>
      <c r="C2644" s="15">
        <v>45292</v>
      </c>
      <c r="D2644" s="15">
        <v>45383</v>
      </c>
      <c r="E2644">
        <v>0</v>
      </c>
      <c r="F2644">
        <v>0</v>
      </c>
      <c r="G2644">
        <v>1</v>
      </c>
      <c r="H2644">
        <v>1</v>
      </c>
    </row>
    <row r="2645" spans="1:8">
      <c r="A2645" t="s">
        <v>4042</v>
      </c>
      <c r="B2645" s="15">
        <v>45410</v>
      </c>
      <c r="C2645" s="15">
        <v>45292</v>
      </c>
      <c r="D2645" s="15">
        <v>45383</v>
      </c>
      <c r="E2645">
        <v>1</v>
      </c>
      <c r="F2645">
        <v>0</v>
      </c>
      <c r="G2645">
        <v>0</v>
      </c>
      <c r="H2645">
        <v>1</v>
      </c>
    </row>
    <row r="2646" spans="1:8">
      <c r="A2646" t="s">
        <v>3914</v>
      </c>
      <c r="B2646" s="15">
        <v>45410</v>
      </c>
      <c r="C2646" s="15">
        <v>45292</v>
      </c>
      <c r="D2646" s="15">
        <v>45383</v>
      </c>
      <c r="E2646">
        <v>1</v>
      </c>
      <c r="F2646">
        <v>0</v>
      </c>
      <c r="G2646">
        <v>0</v>
      </c>
      <c r="H2646">
        <v>1</v>
      </c>
    </row>
    <row r="2647" spans="1:8">
      <c r="A2647" t="s">
        <v>5106</v>
      </c>
      <c r="B2647" s="15">
        <v>45410</v>
      </c>
      <c r="C2647" s="15">
        <v>45292</v>
      </c>
      <c r="D2647" s="15">
        <v>45383</v>
      </c>
      <c r="E2647">
        <v>0</v>
      </c>
      <c r="F2647">
        <v>1</v>
      </c>
      <c r="G2647">
        <v>0</v>
      </c>
      <c r="H2647">
        <v>1</v>
      </c>
    </row>
    <row r="2648" spans="1:8">
      <c r="A2648" t="s">
        <v>4668</v>
      </c>
      <c r="B2648" s="15">
        <v>45410</v>
      </c>
      <c r="C2648" s="15">
        <v>45292</v>
      </c>
      <c r="D2648" s="15">
        <v>45383</v>
      </c>
      <c r="E2648">
        <v>0</v>
      </c>
      <c r="F2648">
        <v>1</v>
      </c>
      <c r="G2648">
        <v>0</v>
      </c>
      <c r="H2648">
        <v>1</v>
      </c>
    </row>
    <row r="2649" spans="1:8">
      <c r="A2649" t="s">
        <v>430</v>
      </c>
      <c r="B2649" s="15">
        <v>45411</v>
      </c>
      <c r="C2649" s="15">
        <v>45292</v>
      </c>
      <c r="D2649" s="15">
        <v>45383</v>
      </c>
      <c r="E2649">
        <v>1</v>
      </c>
      <c r="F2649">
        <v>0</v>
      </c>
      <c r="G2649">
        <v>0</v>
      </c>
      <c r="H2649">
        <v>1</v>
      </c>
    </row>
    <row r="2650" spans="1:8">
      <c r="A2650" t="s">
        <v>6892</v>
      </c>
      <c r="B2650" s="15">
        <v>45411</v>
      </c>
      <c r="C2650" s="15">
        <v>45292</v>
      </c>
      <c r="D2650" s="15">
        <v>45383</v>
      </c>
      <c r="E2650">
        <v>0</v>
      </c>
      <c r="F2650">
        <v>0</v>
      </c>
      <c r="G2650">
        <v>1</v>
      </c>
      <c r="H2650">
        <v>1</v>
      </c>
    </row>
    <row r="2651" spans="1:8">
      <c r="A2651" t="s">
        <v>6893</v>
      </c>
      <c r="B2651" s="15">
        <v>45411</v>
      </c>
      <c r="C2651" s="15">
        <v>45292</v>
      </c>
      <c r="D2651" s="15">
        <v>45383</v>
      </c>
      <c r="E2651">
        <v>1</v>
      </c>
      <c r="F2651">
        <v>0</v>
      </c>
      <c r="G2651">
        <v>0</v>
      </c>
      <c r="H2651">
        <v>1</v>
      </c>
    </row>
    <row r="2652" spans="1:8">
      <c r="A2652" t="s">
        <v>468</v>
      </c>
      <c r="B2652" s="15">
        <v>45411</v>
      </c>
      <c r="C2652" s="15">
        <v>45292</v>
      </c>
      <c r="D2652" s="15">
        <v>45383</v>
      </c>
      <c r="E2652">
        <v>1</v>
      </c>
      <c r="F2652">
        <v>0</v>
      </c>
      <c r="G2652">
        <v>0</v>
      </c>
      <c r="H2652">
        <v>1</v>
      </c>
    </row>
    <row r="2653" spans="1:8">
      <c r="A2653" t="s">
        <v>4882</v>
      </c>
      <c r="B2653" s="15">
        <v>45411</v>
      </c>
      <c r="C2653" s="15">
        <v>45292</v>
      </c>
      <c r="D2653" s="15">
        <v>45383</v>
      </c>
      <c r="E2653">
        <v>0</v>
      </c>
      <c r="F2653">
        <v>0</v>
      </c>
      <c r="G2653">
        <v>1</v>
      </c>
      <c r="H2653">
        <v>1</v>
      </c>
    </row>
    <row r="2654" spans="1:8">
      <c r="A2654" t="s">
        <v>5650</v>
      </c>
      <c r="B2654" s="15">
        <v>45411</v>
      </c>
      <c r="C2654" s="15">
        <v>45292</v>
      </c>
      <c r="D2654" s="15">
        <v>45383</v>
      </c>
      <c r="E2654">
        <v>1</v>
      </c>
      <c r="F2654">
        <v>0</v>
      </c>
      <c r="G2654">
        <v>0</v>
      </c>
      <c r="H2654">
        <v>1</v>
      </c>
    </row>
    <row r="2655" spans="1:8">
      <c r="A2655" t="s">
        <v>4981</v>
      </c>
      <c r="B2655" s="15">
        <v>45411</v>
      </c>
      <c r="C2655" s="15">
        <v>45292</v>
      </c>
      <c r="D2655" s="15">
        <v>45383</v>
      </c>
      <c r="E2655">
        <v>1</v>
      </c>
      <c r="F2655">
        <v>0</v>
      </c>
      <c r="G2655">
        <v>0</v>
      </c>
      <c r="H2655">
        <v>1</v>
      </c>
    </row>
    <row r="2656" spans="1:8">
      <c r="A2656" t="s">
        <v>5163</v>
      </c>
      <c r="B2656" s="15">
        <v>45411</v>
      </c>
      <c r="C2656" s="15">
        <v>45292</v>
      </c>
      <c r="D2656" s="15">
        <v>45383</v>
      </c>
      <c r="E2656">
        <v>1</v>
      </c>
      <c r="F2656">
        <v>0</v>
      </c>
      <c r="G2656">
        <v>0</v>
      </c>
      <c r="H2656">
        <v>1</v>
      </c>
    </row>
    <row r="2657" spans="1:8">
      <c r="A2657" t="s">
        <v>5448</v>
      </c>
      <c r="B2657" s="15">
        <v>45411</v>
      </c>
      <c r="C2657" s="15">
        <v>45292</v>
      </c>
      <c r="D2657" s="15">
        <v>45383</v>
      </c>
      <c r="E2657">
        <v>1</v>
      </c>
      <c r="F2657">
        <v>0</v>
      </c>
      <c r="G2657">
        <v>0</v>
      </c>
      <c r="H2657">
        <v>1</v>
      </c>
    </row>
    <row r="2658" spans="1:8">
      <c r="A2658" t="s">
        <v>4773</v>
      </c>
      <c r="B2658" s="15">
        <v>45411</v>
      </c>
      <c r="C2658" s="15">
        <v>45292</v>
      </c>
      <c r="D2658" s="15">
        <v>45383</v>
      </c>
      <c r="E2658">
        <v>1</v>
      </c>
      <c r="F2658">
        <v>0</v>
      </c>
      <c r="G2658">
        <v>0</v>
      </c>
      <c r="H2658">
        <v>1</v>
      </c>
    </row>
    <row r="2659" spans="1:8">
      <c r="A2659" t="s">
        <v>4707</v>
      </c>
      <c r="B2659" s="15">
        <v>45411</v>
      </c>
      <c r="C2659" s="15">
        <v>45292</v>
      </c>
      <c r="D2659" s="15">
        <v>45383</v>
      </c>
      <c r="E2659">
        <v>1</v>
      </c>
      <c r="F2659">
        <v>0</v>
      </c>
      <c r="G2659">
        <v>0</v>
      </c>
      <c r="H2659">
        <v>1</v>
      </c>
    </row>
    <row r="2660" spans="1:8">
      <c r="A2660" t="s">
        <v>3768</v>
      </c>
      <c r="B2660" s="15">
        <v>45411</v>
      </c>
      <c r="C2660" s="15">
        <v>45292</v>
      </c>
      <c r="D2660" s="15">
        <v>45383</v>
      </c>
      <c r="E2660">
        <v>1</v>
      </c>
      <c r="F2660">
        <v>0</v>
      </c>
      <c r="G2660">
        <v>0</v>
      </c>
      <c r="H2660">
        <v>1</v>
      </c>
    </row>
    <row r="2661" spans="1:8">
      <c r="A2661" t="s">
        <v>6894</v>
      </c>
      <c r="B2661" s="15">
        <v>45411</v>
      </c>
      <c r="C2661" s="15">
        <v>45292</v>
      </c>
      <c r="D2661" s="15">
        <v>45383</v>
      </c>
      <c r="E2661">
        <v>1</v>
      </c>
      <c r="F2661">
        <v>0</v>
      </c>
      <c r="G2661">
        <v>0</v>
      </c>
      <c r="H2661">
        <v>1</v>
      </c>
    </row>
    <row r="2662" spans="1:8">
      <c r="A2662" t="s">
        <v>185</v>
      </c>
      <c r="B2662" s="15">
        <v>45411</v>
      </c>
      <c r="C2662" s="15">
        <v>45292</v>
      </c>
      <c r="D2662" s="15">
        <v>45383</v>
      </c>
      <c r="E2662">
        <v>1</v>
      </c>
      <c r="F2662">
        <v>0</v>
      </c>
      <c r="G2662">
        <v>0</v>
      </c>
      <c r="H2662">
        <v>1</v>
      </c>
    </row>
    <row r="2663" spans="1:8">
      <c r="A2663" t="s">
        <v>188</v>
      </c>
      <c r="B2663" s="15">
        <v>45411</v>
      </c>
      <c r="C2663" s="15">
        <v>45292</v>
      </c>
      <c r="D2663" s="15">
        <v>45383</v>
      </c>
      <c r="E2663">
        <v>1</v>
      </c>
      <c r="F2663">
        <v>0</v>
      </c>
      <c r="G2663">
        <v>0</v>
      </c>
      <c r="H2663">
        <v>1</v>
      </c>
    </row>
    <row r="2664" spans="1:8">
      <c r="A2664" t="s">
        <v>4363</v>
      </c>
      <c r="B2664" s="15">
        <v>45411</v>
      </c>
      <c r="C2664" s="15">
        <v>45292</v>
      </c>
      <c r="D2664" s="15">
        <v>45383</v>
      </c>
      <c r="E2664">
        <v>1</v>
      </c>
      <c r="F2664">
        <v>0</v>
      </c>
      <c r="G2664">
        <v>0</v>
      </c>
      <c r="H2664">
        <v>1</v>
      </c>
    </row>
    <row r="2665" spans="1:8">
      <c r="A2665" t="s">
        <v>4636</v>
      </c>
      <c r="B2665" s="15">
        <v>45411</v>
      </c>
      <c r="C2665" s="15">
        <v>45292</v>
      </c>
      <c r="D2665" s="15">
        <v>45383</v>
      </c>
      <c r="E2665">
        <v>1</v>
      </c>
      <c r="F2665">
        <v>0</v>
      </c>
      <c r="G2665">
        <v>0</v>
      </c>
      <c r="H2665">
        <v>1</v>
      </c>
    </row>
    <row r="2666" spans="1:8">
      <c r="A2666" t="s">
        <v>4960</v>
      </c>
      <c r="B2666" s="15">
        <v>45411</v>
      </c>
      <c r="C2666" s="15">
        <v>45292</v>
      </c>
      <c r="D2666" s="15">
        <v>45383</v>
      </c>
      <c r="E2666">
        <v>1</v>
      </c>
      <c r="F2666">
        <v>0</v>
      </c>
      <c r="G2666">
        <v>0</v>
      </c>
      <c r="H2666">
        <v>1</v>
      </c>
    </row>
    <row r="2667" spans="1:8">
      <c r="A2667" t="s">
        <v>4073</v>
      </c>
      <c r="B2667" s="15">
        <v>45411</v>
      </c>
      <c r="C2667" s="15">
        <v>45292</v>
      </c>
      <c r="D2667" s="15">
        <v>45383</v>
      </c>
      <c r="E2667">
        <v>0</v>
      </c>
      <c r="F2667">
        <v>0</v>
      </c>
      <c r="G2667">
        <v>1</v>
      </c>
      <c r="H2667">
        <v>1</v>
      </c>
    </row>
    <row r="2668" spans="1:8">
      <c r="A2668" t="s">
        <v>6895</v>
      </c>
      <c r="B2668" s="15">
        <v>45411</v>
      </c>
      <c r="C2668" s="15">
        <v>45292</v>
      </c>
      <c r="D2668" s="15">
        <v>45383</v>
      </c>
      <c r="E2668">
        <v>1</v>
      </c>
      <c r="F2668">
        <v>0</v>
      </c>
      <c r="G2668">
        <v>0</v>
      </c>
      <c r="H2668">
        <v>1</v>
      </c>
    </row>
    <row r="2669" spans="1:8">
      <c r="A2669" t="s">
        <v>5269</v>
      </c>
      <c r="B2669" s="15">
        <v>45411</v>
      </c>
      <c r="C2669" s="15">
        <v>45292</v>
      </c>
      <c r="D2669" s="15">
        <v>45383</v>
      </c>
      <c r="E2669">
        <v>1</v>
      </c>
      <c r="F2669">
        <v>0</v>
      </c>
      <c r="G2669">
        <v>0</v>
      </c>
      <c r="H2669">
        <v>1</v>
      </c>
    </row>
    <row r="2670" spans="1:8">
      <c r="A2670" t="s">
        <v>4674</v>
      </c>
      <c r="B2670" s="15">
        <v>45411</v>
      </c>
      <c r="C2670" s="15">
        <v>45292</v>
      </c>
      <c r="D2670" s="15">
        <v>45383</v>
      </c>
      <c r="E2670">
        <v>1</v>
      </c>
      <c r="F2670">
        <v>0</v>
      </c>
      <c r="G2670">
        <v>0</v>
      </c>
      <c r="H2670">
        <v>1</v>
      </c>
    </row>
    <row r="2671" spans="1:8">
      <c r="A2671" t="s">
        <v>3705</v>
      </c>
      <c r="B2671" s="15">
        <v>45411</v>
      </c>
      <c r="C2671" s="15">
        <v>45292</v>
      </c>
      <c r="D2671" s="15">
        <v>45383</v>
      </c>
      <c r="E2671">
        <v>1</v>
      </c>
      <c r="F2671">
        <v>0</v>
      </c>
      <c r="G2671">
        <v>0</v>
      </c>
      <c r="H2671">
        <v>1</v>
      </c>
    </row>
    <row r="2672" spans="1:8">
      <c r="A2672" t="s">
        <v>6896</v>
      </c>
      <c r="B2672" s="15">
        <v>45411</v>
      </c>
      <c r="C2672" s="15">
        <v>45292</v>
      </c>
      <c r="D2672" s="15">
        <v>45383</v>
      </c>
      <c r="E2672">
        <v>1</v>
      </c>
      <c r="F2672">
        <v>0</v>
      </c>
      <c r="G2672">
        <v>0</v>
      </c>
      <c r="H2672">
        <v>1</v>
      </c>
    </row>
    <row r="2673" spans="1:8">
      <c r="A2673" t="s">
        <v>6897</v>
      </c>
      <c r="B2673" s="15">
        <v>45411</v>
      </c>
      <c r="C2673" s="15">
        <v>45292</v>
      </c>
      <c r="D2673" s="15">
        <v>45383</v>
      </c>
      <c r="E2673">
        <v>1</v>
      </c>
      <c r="F2673">
        <v>0</v>
      </c>
      <c r="G2673">
        <v>0</v>
      </c>
      <c r="H2673">
        <v>1</v>
      </c>
    </row>
    <row r="2674" spans="1:8">
      <c r="A2674" t="s">
        <v>4027</v>
      </c>
      <c r="B2674" s="15">
        <v>45411</v>
      </c>
      <c r="C2674" s="15">
        <v>45292</v>
      </c>
      <c r="D2674" s="15">
        <v>45383</v>
      </c>
      <c r="E2674">
        <v>0</v>
      </c>
      <c r="F2674">
        <v>0</v>
      </c>
      <c r="G2674">
        <v>1</v>
      </c>
      <c r="H2674">
        <v>1</v>
      </c>
    </row>
    <row r="2675" spans="1:8">
      <c r="A2675" t="s">
        <v>5364</v>
      </c>
      <c r="B2675" s="15">
        <v>45411</v>
      </c>
      <c r="C2675" s="15">
        <v>45292</v>
      </c>
      <c r="D2675" s="15">
        <v>45383</v>
      </c>
      <c r="E2675">
        <v>1</v>
      </c>
      <c r="F2675">
        <v>0</v>
      </c>
      <c r="G2675">
        <v>0</v>
      </c>
      <c r="H2675">
        <v>1</v>
      </c>
    </row>
    <row r="2676" spans="1:8">
      <c r="A2676" t="s">
        <v>6342</v>
      </c>
      <c r="B2676" s="15">
        <v>45411</v>
      </c>
      <c r="C2676" s="15">
        <v>45292</v>
      </c>
      <c r="D2676" s="15">
        <v>45383</v>
      </c>
      <c r="E2676">
        <v>1</v>
      </c>
      <c r="F2676">
        <v>0</v>
      </c>
      <c r="G2676">
        <v>0</v>
      </c>
      <c r="H2676">
        <v>1</v>
      </c>
    </row>
    <row r="2677" spans="1:8">
      <c r="A2677" t="s">
        <v>3910</v>
      </c>
      <c r="B2677" s="15">
        <v>45411</v>
      </c>
      <c r="C2677" s="15">
        <v>45292</v>
      </c>
      <c r="D2677" s="15">
        <v>45383</v>
      </c>
      <c r="E2677">
        <v>1</v>
      </c>
      <c r="F2677">
        <v>0</v>
      </c>
      <c r="G2677">
        <v>0</v>
      </c>
      <c r="H2677">
        <v>1</v>
      </c>
    </row>
    <row r="2678" spans="1:8">
      <c r="A2678" t="s">
        <v>5658</v>
      </c>
      <c r="B2678" s="15">
        <v>45411</v>
      </c>
      <c r="C2678" s="15">
        <v>45292</v>
      </c>
      <c r="D2678" s="15">
        <v>45383</v>
      </c>
      <c r="E2678">
        <v>1</v>
      </c>
      <c r="F2678">
        <v>0</v>
      </c>
      <c r="G2678">
        <v>0</v>
      </c>
      <c r="H2678">
        <v>1</v>
      </c>
    </row>
    <row r="2679" spans="1:8">
      <c r="A2679" t="s">
        <v>6898</v>
      </c>
      <c r="B2679" s="15">
        <v>45411</v>
      </c>
      <c r="C2679" s="15">
        <v>45292</v>
      </c>
      <c r="D2679" s="15">
        <v>45383</v>
      </c>
      <c r="E2679">
        <v>1</v>
      </c>
      <c r="F2679">
        <v>0</v>
      </c>
      <c r="G2679">
        <v>0</v>
      </c>
      <c r="H2679">
        <v>1</v>
      </c>
    </row>
    <row r="2680" spans="1:8">
      <c r="A2680" t="s">
        <v>269</v>
      </c>
      <c r="B2680" s="15">
        <v>45411</v>
      </c>
      <c r="C2680" s="15">
        <v>45292</v>
      </c>
      <c r="D2680" s="15">
        <v>45383</v>
      </c>
      <c r="E2680">
        <v>0</v>
      </c>
      <c r="F2680">
        <v>0</v>
      </c>
      <c r="G2680">
        <v>1</v>
      </c>
      <c r="H2680">
        <v>1</v>
      </c>
    </row>
    <row r="2681" spans="1:8">
      <c r="A2681" t="s">
        <v>3917</v>
      </c>
      <c r="B2681" s="15">
        <v>45411</v>
      </c>
      <c r="C2681" s="15">
        <v>45292</v>
      </c>
      <c r="D2681" s="15">
        <v>45383</v>
      </c>
      <c r="E2681">
        <v>0</v>
      </c>
      <c r="F2681">
        <v>0</v>
      </c>
      <c r="G2681">
        <v>1</v>
      </c>
      <c r="H2681">
        <v>1</v>
      </c>
    </row>
    <row r="2682" spans="1:8">
      <c r="A2682" t="s">
        <v>223</v>
      </c>
      <c r="B2682" s="15">
        <v>45411</v>
      </c>
      <c r="C2682" s="15">
        <v>45292</v>
      </c>
      <c r="D2682" s="15">
        <v>45383</v>
      </c>
      <c r="E2682">
        <v>1</v>
      </c>
      <c r="F2682">
        <v>0</v>
      </c>
      <c r="G2682">
        <v>0</v>
      </c>
      <c r="H2682">
        <v>1</v>
      </c>
    </row>
    <row r="2683" spans="1:8">
      <c r="A2683" t="s">
        <v>3751</v>
      </c>
      <c r="B2683" s="15">
        <v>45411</v>
      </c>
      <c r="C2683" s="15">
        <v>45292</v>
      </c>
      <c r="D2683" s="15">
        <v>45383</v>
      </c>
      <c r="E2683">
        <v>0</v>
      </c>
      <c r="F2683">
        <v>0</v>
      </c>
      <c r="G2683">
        <v>1</v>
      </c>
      <c r="H2683">
        <v>1</v>
      </c>
    </row>
    <row r="2684" spans="1:8">
      <c r="A2684" t="s">
        <v>6726</v>
      </c>
      <c r="B2684" s="15">
        <v>45411</v>
      </c>
      <c r="C2684" s="15">
        <v>45292</v>
      </c>
      <c r="D2684" s="15">
        <v>45383</v>
      </c>
      <c r="E2684">
        <v>0</v>
      </c>
      <c r="F2684">
        <v>0</v>
      </c>
      <c r="G2684">
        <v>1</v>
      </c>
      <c r="H2684">
        <v>1</v>
      </c>
    </row>
    <row r="2685" spans="1:8">
      <c r="A2685" t="s">
        <v>6229</v>
      </c>
      <c r="B2685" s="15">
        <v>45411</v>
      </c>
      <c r="C2685" s="15">
        <v>45292</v>
      </c>
      <c r="D2685" s="15">
        <v>45383</v>
      </c>
      <c r="E2685">
        <v>1</v>
      </c>
      <c r="F2685">
        <v>0</v>
      </c>
      <c r="G2685">
        <v>0</v>
      </c>
      <c r="H2685">
        <v>1</v>
      </c>
    </row>
    <row r="2686" spans="1:8">
      <c r="A2686" t="s">
        <v>6250</v>
      </c>
      <c r="B2686" s="15">
        <v>45411</v>
      </c>
      <c r="C2686" s="15">
        <v>45292</v>
      </c>
      <c r="D2686" s="15">
        <v>45383</v>
      </c>
      <c r="E2686">
        <v>1</v>
      </c>
      <c r="F2686">
        <v>0</v>
      </c>
      <c r="G2686">
        <v>0</v>
      </c>
      <c r="H2686">
        <v>1</v>
      </c>
    </row>
    <row r="2687" spans="1:8">
      <c r="A2687" t="s">
        <v>6899</v>
      </c>
      <c r="B2687" s="15">
        <v>45412</v>
      </c>
      <c r="C2687" s="15">
        <v>45292</v>
      </c>
      <c r="D2687" s="15">
        <v>45383</v>
      </c>
      <c r="E2687">
        <v>1</v>
      </c>
      <c r="F2687">
        <v>0</v>
      </c>
      <c r="G2687">
        <v>0</v>
      </c>
      <c r="H2687">
        <v>1</v>
      </c>
    </row>
    <row r="2688" spans="1:8">
      <c r="A2688" t="s">
        <v>5081</v>
      </c>
      <c r="B2688" s="15">
        <v>45412</v>
      </c>
      <c r="C2688" s="15">
        <v>45292</v>
      </c>
      <c r="D2688" s="15">
        <v>45383</v>
      </c>
      <c r="E2688">
        <v>1</v>
      </c>
      <c r="F2688">
        <v>0</v>
      </c>
      <c r="G2688">
        <v>0</v>
      </c>
      <c r="H2688">
        <v>1</v>
      </c>
    </row>
    <row r="2689" spans="1:8">
      <c r="A2689" t="s">
        <v>4879</v>
      </c>
      <c r="B2689" s="15">
        <v>45412</v>
      </c>
      <c r="C2689" s="15">
        <v>45292</v>
      </c>
      <c r="D2689" s="15">
        <v>45383</v>
      </c>
      <c r="E2689">
        <v>1</v>
      </c>
      <c r="F2689">
        <v>0</v>
      </c>
      <c r="G2689">
        <v>0</v>
      </c>
      <c r="H2689">
        <v>1</v>
      </c>
    </row>
    <row r="2690" spans="1:8">
      <c r="A2690" t="s">
        <v>6023</v>
      </c>
      <c r="B2690" s="15">
        <v>45412</v>
      </c>
      <c r="C2690" s="15">
        <v>45292</v>
      </c>
      <c r="D2690" s="15">
        <v>45383</v>
      </c>
      <c r="E2690">
        <v>1</v>
      </c>
      <c r="F2690">
        <v>0</v>
      </c>
      <c r="G2690">
        <v>0</v>
      </c>
      <c r="H2690">
        <v>1</v>
      </c>
    </row>
    <row r="2691" spans="1:8">
      <c r="A2691" t="s">
        <v>5159</v>
      </c>
      <c r="B2691" s="15">
        <v>45412</v>
      </c>
      <c r="C2691" s="15">
        <v>45292</v>
      </c>
      <c r="D2691" s="15">
        <v>45383</v>
      </c>
      <c r="E2691">
        <v>0</v>
      </c>
      <c r="F2691">
        <v>0</v>
      </c>
      <c r="G2691">
        <v>1</v>
      </c>
      <c r="H2691">
        <v>1</v>
      </c>
    </row>
    <row r="2692" spans="1:8">
      <c r="A2692" t="s">
        <v>6292</v>
      </c>
      <c r="B2692" s="15">
        <v>45412</v>
      </c>
      <c r="C2692" s="15">
        <v>45292</v>
      </c>
      <c r="D2692" s="15">
        <v>45383</v>
      </c>
      <c r="E2692">
        <v>0</v>
      </c>
      <c r="F2692">
        <v>0</v>
      </c>
      <c r="G2692">
        <v>1</v>
      </c>
      <c r="H2692">
        <v>1</v>
      </c>
    </row>
    <row r="2693" spans="1:8">
      <c r="A2693" t="s">
        <v>5321</v>
      </c>
      <c r="B2693" s="15">
        <v>45412</v>
      </c>
      <c r="C2693" s="15">
        <v>45292</v>
      </c>
      <c r="D2693" s="15">
        <v>45383</v>
      </c>
      <c r="E2693">
        <v>0</v>
      </c>
      <c r="F2693">
        <v>0</v>
      </c>
      <c r="G2693">
        <v>1</v>
      </c>
      <c r="H2693">
        <v>1</v>
      </c>
    </row>
    <row r="2694" spans="1:8">
      <c r="A2694" t="s">
        <v>6083</v>
      </c>
      <c r="B2694" s="15">
        <v>45412</v>
      </c>
      <c r="C2694" s="15">
        <v>45292</v>
      </c>
      <c r="D2694" s="15">
        <v>45383</v>
      </c>
      <c r="E2694">
        <v>0</v>
      </c>
      <c r="F2694">
        <v>0</v>
      </c>
      <c r="G2694">
        <v>1</v>
      </c>
      <c r="H2694">
        <v>1</v>
      </c>
    </row>
    <row r="2695" spans="1:8">
      <c r="A2695" t="s">
        <v>192</v>
      </c>
      <c r="B2695" s="15">
        <v>45412</v>
      </c>
      <c r="C2695" s="15">
        <v>45292</v>
      </c>
      <c r="D2695" s="15">
        <v>45383</v>
      </c>
      <c r="E2695">
        <v>0</v>
      </c>
      <c r="F2695">
        <v>1</v>
      </c>
      <c r="G2695">
        <v>0</v>
      </c>
      <c r="H2695">
        <v>1</v>
      </c>
    </row>
    <row r="2696" spans="1:8">
      <c r="A2696" t="s">
        <v>3992</v>
      </c>
      <c r="B2696" s="15">
        <v>45412</v>
      </c>
      <c r="C2696" s="15">
        <v>45292</v>
      </c>
      <c r="D2696" s="15">
        <v>45383</v>
      </c>
      <c r="E2696">
        <v>1</v>
      </c>
      <c r="F2696">
        <v>0</v>
      </c>
      <c r="G2696">
        <v>0</v>
      </c>
      <c r="H2696">
        <v>1</v>
      </c>
    </row>
    <row r="2697" spans="1:8">
      <c r="A2697" t="s">
        <v>525</v>
      </c>
      <c r="B2697" s="15">
        <v>45412</v>
      </c>
      <c r="C2697" s="15">
        <v>45292</v>
      </c>
      <c r="D2697" s="15">
        <v>45383</v>
      </c>
      <c r="E2697">
        <v>0</v>
      </c>
      <c r="F2697">
        <v>1</v>
      </c>
      <c r="G2697">
        <v>0</v>
      </c>
      <c r="H2697">
        <v>1</v>
      </c>
    </row>
    <row r="2698" spans="1:8">
      <c r="A2698" t="s">
        <v>5970</v>
      </c>
      <c r="B2698" s="15">
        <v>45412</v>
      </c>
      <c r="C2698" s="15">
        <v>45292</v>
      </c>
      <c r="D2698" s="15">
        <v>45383</v>
      </c>
      <c r="E2698">
        <v>1</v>
      </c>
      <c r="F2698">
        <v>0</v>
      </c>
      <c r="G2698">
        <v>0</v>
      </c>
      <c r="H2698">
        <v>1</v>
      </c>
    </row>
    <row r="2699" spans="1:8">
      <c r="A2699" t="s">
        <v>213</v>
      </c>
      <c r="B2699" s="15">
        <v>45412</v>
      </c>
      <c r="C2699" s="15">
        <v>45292</v>
      </c>
      <c r="D2699" s="15">
        <v>45383</v>
      </c>
      <c r="E2699">
        <v>2</v>
      </c>
      <c r="F2699">
        <v>0</v>
      </c>
      <c r="G2699">
        <v>0</v>
      </c>
      <c r="H2699">
        <v>2</v>
      </c>
    </row>
    <row r="2700" spans="1:8">
      <c r="A2700" t="s">
        <v>269</v>
      </c>
      <c r="B2700" s="15">
        <v>45412</v>
      </c>
      <c r="C2700" s="15">
        <v>45292</v>
      </c>
      <c r="D2700" s="15">
        <v>45383</v>
      </c>
      <c r="E2700">
        <v>1</v>
      </c>
      <c r="F2700">
        <v>0</v>
      </c>
      <c r="G2700">
        <v>0</v>
      </c>
      <c r="H2700">
        <v>1</v>
      </c>
    </row>
    <row r="2701" spans="1:8">
      <c r="A2701" t="s">
        <v>6283</v>
      </c>
      <c r="B2701" s="15">
        <v>45412</v>
      </c>
      <c r="C2701" s="15">
        <v>45292</v>
      </c>
      <c r="D2701" s="15">
        <v>45383</v>
      </c>
      <c r="E2701">
        <v>1</v>
      </c>
      <c r="F2701">
        <v>0</v>
      </c>
      <c r="G2701">
        <v>0</v>
      </c>
      <c r="H2701">
        <v>1</v>
      </c>
    </row>
    <row r="2702" spans="1:8">
      <c r="A2702" t="s">
        <v>3772</v>
      </c>
      <c r="B2702" s="15">
        <v>45412</v>
      </c>
      <c r="C2702" s="15">
        <v>45292</v>
      </c>
      <c r="D2702" s="15">
        <v>45383</v>
      </c>
      <c r="E2702">
        <v>1</v>
      </c>
      <c r="F2702">
        <v>0</v>
      </c>
      <c r="G2702">
        <v>0</v>
      </c>
      <c r="H2702">
        <v>1</v>
      </c>
    </row>
    <row r="2703" spans="1:8">
      <c r="A2703" t="s">
        <v>468</v>
      </c>
      <c r="B2703" s="15">
        <v>45412</v>
      </c>
      <c r="C2703" s="15">
        <v>45292</v>
      </c>
      <c r="D2703" s="15">
        <v>45383</v>
      </c>
      <c r="E2703">
        <v>0</v>
      </c>
      <c r="F2703">
        <v>1</v>
      </c>
      <c r="G2703">
        <v>0</v>
      </c>
      <c r="H2703">
        <v>1</v>
      </c>
    </row>
    <row r="2704" spans="1:8">
      <c r="A2704" t="s">
        <v>4750</v>
      </c>
      <c r="B2704" s="15">
        <v>45412</v>
      </c>
      <c r="C2704" s="15">
        <v>45292</v>
      </c>
      <c r="D2704" s="15">
        <v>45383</v>
      </c>
      <c r="E2704">
        <v>1</v>
      </c>
      <c r="F2704">
        <v>0</v>
      </c>
      <c r="G2704">
        <v>0</v>
      </c>
      <c r="H2704">
        <v>1</v>
      </c>
    </row>
    <row r="2705" spans="1:8">
      <c r="A2705" t="s">
        <v>5850</v>
      </c>
      <c r="B2705" s="15">
        <v>45412</v>
      </c>
      <c r="C2705" s="15">
        <v>45292</v>
      </c>
      <c r="D2705" s="15">
        <v>45383</v>
      </c>
      <c r="E2705">
        <v>0</v>
      </c>
      <c r="F2705">
        <v>0</v>
      </c>
      <c r="G2705">
        <v>1</v>
      </c>
      <c r="H2705">
        <v>1</v>
      </c>
    </row>
    <row r="2706" spans="1:8">
      <c r="A2706" t="s">
        <v>4121</v>
      </c>
      <c r="B2706" s="15">
        <v>45412</v>
      </c>
      <c r="C2706" s="15">
        <v>45292</v>
      </c>
      <c r="D2706" s="15">
        <v>45383</v>
      </c>
      <c r="E2706">
        <v>1</v>
      </c>
      <c r="F2706">
        <v>0</v>
      </c>
      <c r="G2706">
        <v>0</v>
      </c>
      <c r="H2706">
        <v>1</v>
      </c>
    </row>
    <row r="2707" spans="1:8">
      <c r="A2707" t="s">
        <v>430</v>
      </c>
      <c r="B2707" s="15">
        <v>45412</v>
      </c>
      <c r="C2707" s="15">
        <v>45292</v>
      </c>
      <c r="D2707" s="15">
        <v>45383</v>
      </c>
      <c r="E2707">
        <v>0</v>
      </c>
      <c r="F2707">
        <v>1</v>
      </c>
      <c r="G2707">
        <v>1</v>
      </c>
      <c r="H2707">
        <v>2</v>
      </c>
    </row>
    <row r="2708" spans="1:8">
      <c r="A2708" t="s">
        <v>5562</v>
      </c>
      <c r="B2708" s="15">
        <v>45412</v>
      </c>
      <c r="C2708" s="15">
        <v>45292</v>
      </c>
      <c r="D2708" s="15">
        <v>45383</v>
      </c>
      <c r="E2708">
        <v>0</v>
      </c>
      <c r="F2708">
        <v>0</v>
      </c>
      <c r="G2708">
        <v>1</v>
      </c>
      <c r="H2708">
        <v>1</v>
      </c>
    </row>
    <row r="2709" spans="1:8">
      <c r="A2709" t="s">
        <v>6900</v>
      </c>
      <c r="B2709" s="15">
        <v>45412</v>
      </c>
      <c r="C2709" s="15">
        <v>45292</v>
      </c>
      <c r="D2709" s="15">
        <v>45383</v>
      </c>
      <c r="E2709">
        <v>0</v>
      </c>
      <c r="F2709">
        <v>0</v>
      </c>
      <c r="G2709">
        <v>1</v>
      </c>
      <c r="H2709">
        <v>1</v>
      </c>
    </row>
    <row r="2710" spans="1:8">
      <c r="A2710" t="s">
        <v>3860</v>
      </c>
      <c r="B2710" s="15">
        <v>45412</v>
      </c>
      <c r="C2710" s="15">
        <v>45292</v>
      </c>
      <c r="D2710" s="15">
        <v>45383</v>
      </c>
      <c r="E2710">
        <v>0</v>
      </c>
      <c r="F2710">
        <v>0</v>
      </c>
      <c r="G2710">
        <v>1</v>
      </c>
      <c r="H2710">
        <v>1</v>
      </c>
    </row>
    <row r="2711" spans="1:8">
      <c r="A2711" t="s">
        <v>3738</v>
      </c>
      <c r="B2711" s="15">
        <v>45412</v>
      </c>
      <c r="C2711" s="15">
        <v>45292</v>
      </c>
      <c r="D2711" s="15">
        <v>45383</v>
      </c>
      <c r="E2711">
        <v>0</v>
      </c>
      <c r="F2711">
        <v>0</v>
      </c>
      <c r="G2711">
        <v>1</v>
      </c>
      <c r="H2711">
        <v>1</v>
      </c>
    </row>
    <row r="2712" spans="1:8">
      <c r="A2712" t="s">
        <v>5817</v>
      </c>
      <c r="B2712" s="15">
        <v>45412</v>
      </c>
      <c r="C2712" s="15">
        <v>45292</v>
      </c>
      <c r="D2712" s="15">
        <v>45383</v>
      </c>
      <c r="E2712">
        <v>0</v>
      </c>
      <c r="F2712">
        <v>1</v>
      </c>
      <c r="G2712">
        <v>0</v>
      </c>
      <c r="H2712">
        <v>1</v>
      </c>
    </row>
    <row r="2713" spans="1:8">
      <c r="A2713" t="s">
        <v>4194</v>
      </c>
      <c r="B2713" s="15">
        <v>45412</v>
      </c>
      <c r="C2713" s="15">
        <v>45292</v>
      </c>
      <c r="D2713" s="15">
        <v>45383</v>
      </c>
      <c r="E2713">
        <v>1</v>
      </c>
      <c r="F2713">
        <v>0</v>
      </c>
      <c r="G2713">
        <v>1</v>
      </c>
      <c r="H2713">
        <v>2</v>
      </c>
    </row>
    <row r="2714" spans="1:8">
      <c r="A2714" t="s">
        <v>6901</v>
      </c>
      <c r="B2714" s="15">
        <v>45412</v>
      </c>
      <c r="C2714" s="15">
        <v>45292</v>
      </c>
      <c r="D2714" s="15">
        <v>45383</v>
      </c>
      <c r="E2714">
        <v>1</v>
      </c>
      <c r="F2714">
        <v>0</v>
      </c>
      <c r="G2714">
        <v>0</v>
      </c>
      <c r="H2714">
        <v>1</v>
      </c>
    </row>
    <row r="2715" spans="1:8">
      <c r="A2715" t="s">
        <v>4613</v>
      </c>
      <c r="B2715" s="15">
        <v>45412</v>
      </c>
      <c r="C2715" s="15">
        <v>45292</v>
      </c>
      <c r="D2715" s="15">
        <v>45383</v>
      </c>
      <c r="E2715">
        <v>1</v>
      </c>
      <c r="F2715">
        <v>0</v>
      </c>
      <c r="G2715">
        <v>0</v>
      </c>
      <c r="H2715">
        <v>1</v>
      </c>
    </row>
    <row r="2716" spans="1:8">
      <c r="A2716" t="s">
        <v>4877</v>
      </c>
      <c r="B2716" s="15">
        <v>45412</v>
      </c>
      <c r="C2716" s="15">
        <v>45292</v>
      </c>
      <c r="D2716" s="15">
        <v>45383</v>
      </c>
      <c r="E2716">
        <v>0</v>
      </c>
      <c r="F2716">
        <v>0</v>
      </c>
      <c r="G2716">
        <v>1</v>
      </c>
      <c r="H2716">
        <v>1</v>
      </c>
    </row>
    <row r="2717" spans="1:8">
      <c r="A2717" t="s">
        <v>6213</v>
      </c>
      <c r="B2717" s="15">
        <v>45412</v>
      </c>
      <c r="C2717" s="15">
        <v>45292</v>
      </c>
      <c r="D2717" s="15">
        <v>45383</v>
      </c>
      <c r="E2717">
        <v>0</v>
      </c>
      <c r="F2717">
        <v>0</v>
      </c>
      <c r="G2717">
        <v>1</v>
      </c>
      <c r="H2717">
        <v>1</v>
      </c>
    </row>
    <row r="2718" spans="1:8">
      <c r="A2718" t="s">
        <v>6902</v>
      </c>
      <c r="B2718" s="15">
        <v>45412</v>
      </c>
      <c r="C2718" s="15">
        <v>45292</v>
      </c>
      <c r="D2718" s="15">
        <v>45383</v>
      </c>
      <c r="E2718">
        <v>0</v>
      </c>
      <c r="F2718">
        <v>0</v>
      </c>
      <c r="G2718">
        <v>1</v>
      </c>
      <c r="H2718">
        <v>1</v>
      </c>
    </row>
    <row r="2719" spans="1:8">
      <c r="A2719" t="s">
        <v>3792</v>
      </c>
      <c r="B2719" s="15">
        <v>45412</v>
      </c>
      <c r="C2719" s="15">
        <v>45292</v>
      </c>
      <c r="D2719" s="15">
        <v>45383</v>
      </c>
      <c r="E2719">
        <v>1</v>
      </c>
      <c r="F2719">
        <v>0</v>
      </c>
      <c r="G2719">
        <v>0</v>
      </c>
      <c r="H2719">
        <v>1</v>
      </c>
    </row>
    <row r="2720" spans="1:8">
      <c r="A2720" t="s">
        <v>5917</v>
      </c>
      <c r="B2720" s="15">
        <v>45412</v>
      </c>
      <c r="C2720" s="15">
        <v>45292</v>
      </c>
      <c r="D2720" s="15">
        <v>45383</v>
      </c>
      <c r="E2720">
        <v>0</v>
      </c>
      <c r="F2720">
        <v>0</v>
      </c>
      <c r="G2720">
        <v>1</v>
      </c>
      <c r="H2720">
        <v>1</v>
      </c>
    </row>
    <row r="2721" spans="1:8">
      <c r="A2721" t="s">
        <v>5468</v>
      </c>
      <c r="B2721" s="15">
        <v>45412</v>
      </c>
      <c r="C2721" s="15">
        <v>45292</v>
      </c>
      <c r="D2721" s="15">
        <v>45383</v>
      </c>
      <c r="E2721">
        <v>1</v>
      </c>
      <c r="F2721">
        <v>0</v>
      </c>
      <c r="G2721">
        <v>0</v>
      </c>
      <c r="H2721">
        <v>1</v>
      </c>
    </row>
    <row r="2722" spans="1:8">
      <c r="A2722" t="s">
        <v>4456</v>
      </c>
      <c r="B2722" s="15">
        <v>45412</v>
      </c>
      <c r="C2722" s="15">
        <v>45292</v>
      </c>
      <c r="D2722" s="15">
        <v>45383</v>
      </c>
      <c r="E2722">
        <v>1</v>
      </c>
      <c r="F2722">
        <v>0</v>
      </c>
      <c r="G2722">
        <v>0</v>
      </c>
      <c r="H2722">
        <v>1</v>
      </c>
    </row>
    <row r="2723" spans="1:8">
      <c r="A2723" t="s">
        <v>221</v>
      </c>
      <c r="B2723" s="15">
        <v>45412</v>
      </c>
      <c r="C2723" s="15">
        <v>45292</v>
      </c>
      <c r="D2723" s="15">
        <v>45383</v>
      </c>
      <c r="E2723">
        <v>1</v>
      </c>
      <c r="F2723">
        <v>0</v>
      </c>
      <c r="G2723">
        <v>0</v>
      </c>
      <c r="H2723">
        <v>1</v>
      </c>
    </row>
    <row r="2724" spans="1:8">
      <c r="A2724" t="s">
        <v>3955</v>
      </c>
      <c r="B2724" s="15">
        <v>45412</v>
      </c>
      <c r="C2724" s="15">
        <v>45292</v>
      </c>
      <c r="D2724" s="15">
        <v>45383</v>
      </c>
      <c r="E2724">
        <v>1</v>
      </c>
      <c r="F2724">
        <v>0</v>
      </c>
      <c r="G2724">
        <v>0</v>
      </c>
      <c r="H2724">
        <v>1</v>
      </c>
    </row>
    <row r="2725" spans="1:8">
      <c r="A2725" t="s">
        <v>472</v>
      </c>
      <c r="B2725" s="15">
        <v>45412</v>
      </c>
      <c r="C2725" s="15">
        <v>45292</v>
      </c>
      <c r="D2725" s="15">
        <v>45383</v>
      </c>
      <c r="E2725">
        <v>1</v>
      </c>
      <c r="F2725">
        <v>0</v>
      </c>
      <c r="G2725">
        <v>0</v>
      </c>
      <c r="H2725">
        <v>1</v>
      </c>
    </row>
    <row r="2726" spans="1:8">
      <c r="A2726" t="s">
        <v>3761</v>
      </c>
      <c r="B2726" s="15">
        <v>45412</v>
      </c>
      <c r="C2726" s="15">
        <v>45292</v>
      </c>
      <c r="D2726" s="15">
        <v>45383</v>
      </c>
      <c r="E2726">
        <v>1</v>
      </c>
      <c r="F2726">
        <v>0</v>
      </c>
      <c r="G2726">
        <v>0</v>
      </c>
      <c r="H2726">
        <v>1</v>
      </c>
    </row>
    <row r="2727" spans="1:8">
      <c r="A2727" t="s">
        <v>4878</v>
      </c>
      <c r="B2727" s="15">
        <v>45412</v>
      </c>
      <c r="C2727" s="15">
        <v>45292</v>
      </c>
      <c r="D2727" s="15">
        <v>45383</v>
      </c>
      <c r="E2727">
        <v>1</v>
      </c>
      <c r="F2727">
        <v>0</v>
      </c>
      <c r="G2727">
        <v>0</v>
      </c>
      <c r="H2727">
        <v>1</v>
      </c>
    </row>
    <row r="2728" spans="1:8">
      <c r="A2728" t="s">
        <v>5540</v>
      </c>
      <c r="B2728" s="15">
        <v>45412</v>
      </c>
      <c r="C2728" s="15">
        <v>45292</v>
      </c>
      <c r="D2728" s="15">
        <v>45383</v>
      </c>
      <c r="E2728">
        <v>1</v>
      </c>
      <c r="F2728">
        <v>0</v>
      </c>
      <c r="G2728">
        <v>0</v>
      </c>
      <c r="H2728">
        <v>1</v>
      </c>
    </row>
    <row r="2729" spans="1:8">
      <c r="A2729" t="s">
        <v>4996</v>
      </c>
      <c r="B2729" s="15">
        <v>45412</v>
      </c>
      <c r="C2729" s="15">
        <v>45292</v>
      </c>
      <c r="D2729" s="15">
        <v>45383</v>
      </c>
      <c r="E2729">
        <v>1</v>
      </c>
      <c r="F2729">
        <v>0</v>
      </c>
      <c r="G2729">
        <v>0</v>
      </c>
      <c r="H2729">
        <v>1</v>
      </c>
    </row>
    <row r="2730" spans="1:8">
      <c r="A2730" t="s">
        <v>206</v>
      </c>
      <c r="B2730" s="15">
        <v>45412</v>
      </c>
      <c r="C2730" s="15">
        <v>45292</v>
      </c>
      <c r="D2730" s="15">
        <v>45383</v>
      </c>
      <c r="E2730">
        <v>1</v>
      </c>
      <c r="F2730">
        <v>0</v>
      </c>
      <c r="G2730">
        <v>0</v>
      </c>
      <c r="H2730">
        <v>1</v>
      </c>
    </row>
    <row r="2731" spans="1:8">
      <c r="A2731" t="s">
        <v>5483</v>
      </c>
      <c r="B2731" s="15">
        <v>45412</v>
      </c>
      <c r="C2731" s="15">
        <v>45292</v>
      </c>
      <c r="D2731" s="15">
        <v>45383</v>
      </c>
      <c r="E2731">
        <v>0</v>
      </c>
      <c r="F2731">
        <v>0</v>
      </c>
      <c r="G2731">
        <v>1</v>
      </c>
      <c r="H2731">
        <v>1</v>
      </c>
    </row>
    <row r="2732" spans="1:8">
      <c r="A2732" t="s">
        <v>6903</v>
      </c>
      <c r="B2732" s="15">
        <v>45412</v>
      </c>
      <c r="C2732" s="15">
        <v>45292</v>
      </c>
      <c r="D2732" s="15">
        <v>45383</v>
      </c>
      <c r="E2732">
        <v>1</v>
      </c>
      <c r="F2732">
        <v>0</v>
      </c>
      <c r="G2732">
        <v>0</v>
      </c>
      <c r="H2732">
        <v>1</v>
      </c>
    </row>
    <row r="2733" spans="1:8">
      <c r="A2733" t="s">
        <v>6904</v>
      </c>
      <c r="B2733" s="15">
        <v>45412</v>
      </c>
      <c r="C2733" s="15">
        <v>45292</v>
      </c>
      <c r="D2733" s="15">
        <v>45383</v>
      </c>
      <c r="E2733">
        <v>1</v>
      </c>
      <c r="F2733">
        <v>0</v>
      </c>
      <c r="G2733">
        <v>0</v>
      </c>
      <c r="H2733">
        <v>1</v>
      </c>
    </row>
    <row r="2734" spans="1:8">
      <c r="A2734" t="s">
        <v>6422</v>
      </c>
      <c r="B2734" s="15">
        <v>45412</v>
      </c>
      <c r="C2734" s="15">
        <v>45292</v>
      </c>
      <c r="D2734" s="15">
        <v>45383</v>
      </c>
      <c r="E2734">
        <v>1</v>
      </c>
      <c r="F2734">
        <v>0</v>
      </c>
      <c r="G2734">
        <v>0</v>
      </c>
      <c r="H2734">
        <v>1</v>
      </c>
    </row>
    <row r="2735" spans="1:8">
      <c r="A2735" t="s">
        <v>6905</v>
      </c>
      <c r="B2735" s="15">
        <v>45412</v>
      </c>
      <c r="C2735" s="15">
        <v>45292</v>
      </c>
      <c r="D2735" s="15">
        <v>45383</v>
      </c>
      <c r="E2735">
        <v>1</v>
      </c>
      <c r="F2735">
        <v>0</v>
      </c>
      <c r="G2735">
        <v>0</v>
      </c>
      <c r="H2735">
        <v>1</v>
      </c>
    </row>
    <row r="2736" spans="1:8">
      <c r="A2736" t="s">
        <v>4282</v>
      </c>
      <c r="B2736" s="15">
        <v>45412</v>
      </c>
      <c r="C2736" s="15">
        <v>45292</v>
      </c>
      <c r="D2736" s="15">
        <v>45383</v>
      </c>
      <c r="E2736">
        <v>1</v>
      </c>
      <c r="F2736">
        <v>0</v>
      </c>
      <c r="G2736">
        <v>0</v>
      </c>
      <c r="H2736">
        <v>1</v>
      </c>
    </row>
    <row r="2737" spans="1:8">
      <c r="A2737" t="s">
        <v>6055</v>
      </c>
      <c r="B2737" s="15">
        <v>45412</v>
      </c>
      <c r="C2737" s="15">
        <v>45292</v>
      </c>
      <c r="D2737" s="15">
        <v>45383</v>
      </c>
      <c r="E2737">
        <v>1</v>
      </c>
      <c r="F2737">
        <v>0</v>
      </c>
      <c r="G2737">
        <v>0</v>
      </c>
      <c r="H2737">
        <v>1</v>
      </c>
    </row>
    <row r="2738" spans="1:8">
      <c r="A2738" t="s">
        <v>168</v>
      </c>
      <c r="B2738" s="15">
        <v>45412</v>
      </c>
      <c r="C2738" s="15">
        <v>45292</v>
      </c>
      <c r="D2738" s="15">
        <v>45383</v>
      </c>
      <c r="E2738">
        <v>2</v>
      </c>
      <c r="F2738">
        <v>0</v>
      </c>
      <c r="G2738">
        <v>0</v>
      </c>
      <c r="H2738">
        <v>2</v>
      </c>
    </row>
    <row r="2739" spans="1:8">
      <c r="A2739" t="s">
        <v>5538</v>
      </c>
      <c r="B2739" s="15">
        <v>45412</v>
      </c>
      <c r="C2739" s="15">
        <v>45292</v>
      </c>
      <c r="D2739" s="15">
        <v>45383</v>
      </c>
      <c r="E2739">
        <v>1</v>
      </c>
      <c r="F2739">
        <v>0</v>
      </c>
      <c r="G2739">
        <v>0</v>
      </c>
      <c r="H2739">
        <v>1</v>
      </c>
    </row>
    <row r="2740" spans="1:8">
      <c r="A2740" t="s">
        <v>361</v>
      </c>
      <c r="B2740" s="15">
        <v>45412</v>
      </c>
      <c r="C2740" s="15">
        <v>45292</v>
      </c>
      <c r="D2740" s="15">
        <v>45383</v>
      </c>
      <c r="E2740">
        <v>2</v>
      </c>
      <c r="F2740">
        <v>0</v>
      </c>
      <c r="G2740">
        <v>0</v>
      </c>
      <c r="H2740">
        <v>2</v>
      </c>
    </row>
    <row r="2741" spans="1:8">
      <c r="A2741" t="s">
        <v>6222</v>
      </c>
      <c r="B2741" s="15">
        <v>45412</v>
      </c>
      <c r="C2741" s="15">
        <v>45292</v>
      </c>
      <c r="D2741" s="15">
        <v>45383</v>
      </c>
      <c r="E2741">
        <v>1</v>
      </c>
      <c r="F2741">
        <v>0</v>
      </c>
      <c r="G2741">
        <v>0</v>
      </c>
      <c r="H2741">
        <v>1</v>
      </c>
    </row>
    <row r="2742" spans="1:8">
      <c r="A2742" t="s">
        <v>492</v>
      </c>
      <c r="B2742" s="15">
        <v>45413</v>
      </c>
      <c r="C2742" s="15">
        <v>45292</v>
      </c>
      <c r="D2742" s="15">
        <v>45413</v>
      </c>
      <c r="E2742">
        <v>1</v>
      </c>
      <c r="F2742">
        <v>0</v>
      </c>
      <c r="G2742">
        <v>0</v>
      </c>
      <c r="H2742">
        <v>1</v>
      </c>
    </row>
    <row r="2743" spans="1:8">
      <c r="A2743" t="s">
        <v>477</v>
      </c>
      <c r="B2743" s="15">
        <v>45413</v>
      </c>
      <c r="C2743" s="15">
        <v>45292</v>
      </c>
      <c r="D2743" s="15">
        <v>45413</v>
      </c>
      <c r="E2743">
        <v>0</v>
      </c>
      <c r="F2743">
        <v>0</v>
      </c>
      <c r="G2743">
        <v>1</v>
      </c>
      <c r="H2743">
        <v>1</v>
      </c>
    </row>
    <row r="2744" spans="1:8">
      <c r="A2744" t="s">
        <v>4585</v>
      </c>
      <c r="B2744" s="15">
        <v>45413</v>
      </c>
      <c r="C2744" s="15">
        <v>45292</v>
      </c>
      <c r="D2744" s="15">
        <v>45413</v>
      </c>
      <c r="E2744">
        <v>1</v>
      </c>
      <c r="F2744">
        <v>0</v>
      </c>
      <c r="G2744">
        <v>0</v>
      </c>
      <c r="H2744">
        <v>1</v>
      </c>
    </row>
    <row r="2745" spans="1:8">
      <c r="A2745" t="s">
        <v>214</v>
      </c>
      <c r="B2745" s="15">
        <v>45413</v>
      </c>
      <c r="C2745" s="15">
        <v>45292</v>
      </c>
      <c r="D2745" s="15">
        <v>45413</v>
      </c>
      <c r="E2745">
        <v>0</v>
      </c>
      <c r="F2745">
        <v>0</v>
      </c>
      <c r="G2745">
        <v>1</v>
      </c>
      <c r="H2745">
        <v>1</v>
      </c>
    </row>
    <row r="2746" spans="1:8">
      <c r="A2746" t="s">
        <v>4250</v>
      </c>
      <c r="B2746" s="15">
        <v>45413</v>
      </c>
      <c r="C2746" s="15">
        <v>45292</v>
      </c>
      <c r="D2746" s="15">
        <v>45413</v>
      </c>
      <c r="E2746">
        <v>1</v>
      </c>
      <c r="F2746">
        <v>0</v>
      </c>
      <c r="G2746">
        <v>0</v>
      </c>
      <c r="H2746">
        <v>1</v>
      </c>
    </row>
    <row r="2747" spans="1:8">
      <c r="A2747" t="s">
        <v>6069</v>
      </c>
      <c r="B2747" s="15">
        <v>45413</v>
      </c>
      <c r="C2747" s="15">
        <v>45292</v>
      </c>
      <c r="D2747" s="15">
        <v>45413</v>
      </c>
      <c r="E2747">
        <v>0</v>
      </c>
      <c r="F2747">
        <v>0</v>
      </c>
      <c r="G2747">
        <v>1</v>
      </c>
      <c r="H2747">
        <v>1</v>
      </c>
    </row>
    <row r="2748" spans="1:8">
      <c r="A2748" t="s">
        <v>4659</v>
      </c>
      <c r="B2748" s="15">
        <v>45413</v>
      </c>
      <c r="C2748" s="15">
        <v>45292</v>
      </c>
      <c r="D2748" s="15">
        <v>45413</v>
      </c>
      <c r="E2748">
        <v>1</v>
      </c>
      <c r="F2748">
        <v>0</v>
      </c>
      <c r="G2748">
        <v>0</v>
      </c>
      <c r="H2748">
        <v>1</v>
      </c>
    </row>
    <row r="2749" spans="1:8">
      <c r="A2749" t="s">
        <v>4496</v>
      </c>
      <c r="B2749" s="15">
        <v>45413</v>
      </c>
      <c r="C2749" s="15">
        <v>45292</v>
      </c>
      <c r="D2749" s="15">
        <v>45413</v>
      </c>
      <c r="E2749">
        <v>1</v>
      </c>
      <c r="F2749">
        <v>0</v>
      </c>
      <c r="G2749">
        <v>0</v>
      </c>
      <c r="H2749">
        <v>1</v>
      </c>
    </row>
    <row r="2750" spans="1:8">
      <c r="A2750" t="s">
        <v>6192</v>
      </c>
      <c r="B2750" s="15">
        <v>45413</v>
      </c>
      <c r="C2750" s="15">
        <v>45292</v>
      </c>
      <c r="D2750" s="15">
        <v>45413</v>
      </c>
      <c r="E2750">
        <v>1</v>
      </c>
      <c r="F2750">
        <v>0</v>
      </c>
      <c r="G2750">
        <v>0</v>
      </c>
      <c r="H2750">
        <v>1</v>
      </c>
    </row>
    <row r="2751" spans="1:8">
      <c r="A2751" t="s">
        <v>6578</v>
      </c>
      <c r="B2751" s="15">
        <v>45413</v>
      </c>
      <c r="C2751" s="15">
        <v>45292</v>
      </c>
      <c r="D2751" s="15">
        <v>45413</v>
      </c>
      <c r="E2751">
        <v>1</v>
      </c>
      <c r="F2751">
        <v>0</v>
      </c>
      <c r="G2751">
        <v>0</v>
      </c>
      <c r="H2751">
        <v>1</v>
      </c>
    </row>
    <row r="2752" spans="1:8">
      <c r="A2752" t="s">
        <v>4075</v>
      </c>
      <c r="B2752" s="15">
        <v>45413</v>
      </c>
      <c r="C2752" s="15">
        <v>45292</v>
      </c>
      <c r="D2752" s="15">
        <v>45413</v>
      </c>
      <c r="E2752">
        <v>1</v>
      </c>
      <c r="F2752">
        <v>0</v>
      </c>
      <c r="G2752">
        <v>0</v>
      </c>
      <c r="H2752">
        <v>1</v>
      </c>
    </row>
    <row r="2753" spans="1:8">
      <c r="A2753" t="s">
        <v>4216</v>
      </c>
      <c r="B2753" s="15">
        <v>45413</v>
      </c>
      <c r="C2753" s="15">
        <v>45292</v>
      </c>
      <c r="D2753" s="15">
        <v>45413</v>
      </c>
      <c r="E2753">
        <v>0</v>
      </c>
      <c r="F2753">
        <v>0</v>
      </c>
      <c r="G2753">
        <v>1</v>
      </c>
      <c r="H2753">
        <v>1</v>
      </c>
    </row>
    <row r="2754" spans="1:8">
      <c r="A2754" t="s">
        <v>474</v>
      </c>
      <c r="B2754" s="15">
        <v>45413</v>
      </c>
      <c r="C2754" s="15">
        <v>45292</v>
      </c>
      <c r="D2754" s="15">
        <v>45413</v>
      </c>
      <c r="E2754">
        <v>0</v>
      </c>
      <c r="F2754">
        <v>0</v>
      </c>
      <c r="G2754">
        <v>1</v>
      </c>
      <c r="H2754">
        <v>1</v>
      </c>
    </row>
    <row r="2755" spans="1:8">
      <c r="A2755" t="s">
        <v>5801</v>
      </c>
      <c r="B2755" s="15">
        <v>45413</v>
      </c>
      <c r="C2755" s="15">
        <v>45292</v>
      </c>
      <c r="D2755" s="15">
        <v>45413</v>
      </c>
      <c r="E2755">
        <v>1</v>
      </c>
      <c r="F2755">
        <v>0</v>
      </c>
      <c r="G2755">
        <v>0</v>
      </c>
      <c r="H2755">
        <v>1</v>
      </c>
    </row>
    <row r="2756" spans="1:8">
      <c r="A2756" t="s">
        <v>4535</v>
      </c>
      <c r="B2756" s="15">
        <v>45413</v>
      </c>
      <c r="C2756" s="15">
        <v>45292</v>
      </c>
      <c r="D2756" s="15">
        <v>45413</v>
      </c>
      <c r="E2756">
        <v>0</v>
      </c>
      <c r="F2756">
        <v>0</v>
      </c>
      <c r="G2756">
        <v>1</v>
      </c>
      <c r="H2756">
        <v>1</v>
      </c>
    </row>
    <row r="2757" spans="1:8">
      <c r="A2757" t="s">
        <v>307</v>
      </c>
      <c r="B2757" s="15">
        <v>45413</v>
      </c>
      <c r="C2757" s="15">
        <v>45292</v>
      </c>
      <c r="D2757" s="15">
        <v>45413</v>
      </c>
      <c r="E2757">
        <v>0</v>
      </c>
      <c r="F2757">
        <v>1</v>
      </c>
      <c r="G2757">
        <v>0</v>
      </c>
      <c r="H2757">
        <v>1</v>
      </c>
    </row>
    <row r="2758" spans="1:8">
      <c r="A2758" t="s">
        <v>4637</v>
      </c>
      <c r="B2758" s="15">
        <v>45413</v>
      </c>
      <c r="C2758" s="15">
        <v>45292</v>
      </c>
      <c r="D2758" s="15">
        <v>45413</v>
      </c>
      <c r="E2758">
        <v>1</v>
      </c>
      <c r="F2758">
        <v>0</v>
      </c>
      <c r="G2758">
        <v>0</v>
      </c>
      <c r="H2758">
        <v>1</v>
      </c>
    </row>
    <row r="2759" spans="1:8">
      <c r="A2759" t="s">
        <v>4960</v>
      </c>
      <c r="B2759" s="15">
        <v>45413</v>
      </c>
      <c r="C2759" s="15">
        <v>45292</v>
      </c>
      <c r="D2759" s="15">
        <v>45413</v>
      </c>
      <c r="E2759">
        <v>1</v>
      </c>
      <c r="F2759">
        <v>0</v>
      </c>
      <c r="G2759">
        <v>0</v>
      </c>
      <c r="H2759">
        <v>1</v>
      </c>
    </row>
    <row r="2760" spans="1:8">
      <c r="A2760" t="s">
        <v>193</v>
      </c>
      <c r="B2760" s="15">
        <v>45413</v>
      </c>
      <c r="C2760" s="15">
        <v>45292</v>
      </c>
      <c r="D2760" s="15">
        <v>45413</v>
      </c>
      <c r="E2760">
        <v>0</v>
      </c>
      <c r="F2760">
        <v>1</v>
      </c>
      <c r="G2760">
        <v>0</v>
      </c>
      <c r="H2760">
        <v>1</v>
      </c>
    </row>
    <row r="2761" spans="1:8">
      <c r="A2761" t="s">
        <v>4270</v>
      </c>
      <c r="B2761" s="15">
        <v>45413</v>
      </c>
      <c r="C2761" s="15">
        <v>45292</v>
      </c>
      <c r="D2761" s="15">
        <v>45413</v>
      </c>
      <c r="E2761">
        <v>1</v>
      </c>
      <c r="F2761">
        <v>0</v>
      </c>
      <c r="G2761">
        <v>0</v>
      </c>
      <c r="H2761">
        <v>1</v>
      </c>
    </row>
    <row r="2762" spans="1:8">
      <c r="A2762" t="s">
        <v>6906</v>
      </c>
      <c r="B2762" s="15">
        <v>45413</v>
      </c>
      <c r="C2762" s="15">
        <v>45292</v>
      </c>
      <c r="D2762" s="15">
        <v>45413</v>
      </c>
      <c r="E2762">
        <v>1</v>
      </c>
      <c r="F2762">
        <v>0</v>
      </c>
      <c r="G2762">
        <v>0</v>
      </c>
      <c r="H2762">
        <v>1</v>
      </c>
    </row>
    <row r="2763" spans="1:8">
      <c r="A2763" t="s">
        <v>4320</v>
      </c>
      <c r="B2763" s="15">
        <v>45413</v>
      </c>
      <c r="C2763" s="15">
        <v>45292</v>
      </c>
      <c r="D2763" s="15">
        <v>45413</v>
      </c>
      <c r="E2763">
        <v>1</v>
      </c>
      <c r="F2763">
        <v>0</v>
      </c>
      <c r="G2763">
        <v>0</v>
      </c>
      <c r="H2763">
        <v>1</v>
      </c>
    </row>
    <row r="2764" spans="1:8">
      <c r="A2764" t="s">
        <v>318</v>
      </c>
      <c r="B2764" s="15">
        <v>45413</v>
      </c>
      <c r="C2764" s="15">
        <v>45292</v>
      </c>
      <c r="D2764" s="15">
        <v>45413</v>
      </c>
      <c r="E2764">
        <v>0</v>
      </c>
      <c r="F2764">
        <v>1</v>
      </c>
      <c r="G2764">
        <v>0</v>
      </c>
      <c r="H2764">
        <v>1</v>
      </c>
    </row>
    <row r="2765" spans="1:8">
      <c r="A2765" t="s">
        <v>170</v>
      </c>
      <c r="B2765" s="15">
        <v>45413</v>
      </c>
      <c r="C2765" s="15">
        <v>45292</v>
      </c>
      <c r="D2765" s="15">
        <v>45413</v>
      </c>
      <c r="E2765">
        <v>1</v>
      </c>
      <c r="F2765">
        <v>0</v>
      </c>
      <c r="G2765">
        <v>0</v>
      </c>
      <c r="H2765">
        <v>1</v>
      </c>
    </row>
    <row r="2766" spans="1:8">
      <c r="A2766" t="s">
        <v>213</v>
      </c>
      <c r="B2766" s="15">
        <v>45413</v>
      </c>
      <c r="C2766" s="15">
        <v>45292</v>
      </c>
      <c r="D2766" s="15">
        <v>45413</v>
      </c>
      <c r="E2766">
        <v>1</v>
      </c>
      <c r="F2766">
        <v>2</v>
      </c>
      <c r="G2766">
        <v>0</v>
      </c>
      <c r="H2766">
        <v>3</v>
      </c>
    </row>
    <row r="2767" spans="1:8">
      <c r="A2767" t="s">
        <v>6009</v>
      </c>
      <c r="B2767" s="15">
        <v>45413</v>
      </c>
      <c r="C2767" s="15">
        <v>45292</v>
      </c>
      <c r="D2767" s="15">
        <v>45413</v>
      </c>
      <c r="E2767">
        <v>0</v>
      </c>
      <c r="F2767">
        <v>1</v>
      </c>
      <c r="G2767">
        <v>0</v>
      </c>
      <c r="H2767">
        <v>1</v>
      </c>
    </row>
    <row r="2768" spans="1:8">
      <c r="A2768" t="s">
        <v>6180</v>
      </c>
      <c r="B2768" s="15">
        <v>45413</v>
      </c>
      <c r="C2768" s="15">
        <v>45292</v>
      </c>
      <c r="D2768" s="15">
        <v>45413</v>
      </c>
      <c r="E2768">
        <v>1</v>
      </c>
      <c r="F2768">
        <v>0</v>
      </c>
      <c r="G2768">
        <v>0</v>
      </c>
      <c r="H2768">
        <v>1</v>
      </c>
    </row>
    <row r="2769" spans="1:8">
      <c r="A2769" t="s">
        <v>6593</v>
      </c>
      <c r="B2769" s="15">
        <v>45413</v>
      </c>
      <c r="C2769" s="15">
        <v>45292</v>
      </c>
      <c r="D2769" s="15">
        <v>45413</v>
      </c>
      <c r="E2769">
        <v>1</v>
      </c>
      <c r="F2769">
        <v>0</v>
      </c>
      <c r="G2769">
        <v>0</v>
      </c>
      <c r="H2769">
        <v>1</v>
      </c>
    </row>
    <row r="2770" spans="1:8">
      <c r="A2770" t="s">
        <v>6907</v>
      </c>
      <c r="B2770" s="15">
        <v>45413</v>
      </c>
      <c r="C2770" s="15">
        <v>45292</v>
      </c>
      <c r="D2770" s="15">
        <v>45413</v>
      </c>
      <c r="E2770">
        <v>0</v>
      </c>
      <c r="F2770">
        <v>0</v>
      </c>
      <c r="G2770">
        <v>1</v>
      </c>
      <c r="H2770">
        <v>1</v>
      </c>
    </row>
    <row r="2771" spans="1:8">
      <c r="A2771" t="s">
        <v>4540</v>
      </c>
      <c r="B2771" s="15">
        <v>45413</v>
      </c>
      <c r="C2771" s="15">
        <v>45292</v>
      </c>
      <c r="D2771" s="15">
        <v>45413</v>
      </c>
      <c r="E2771">
        <v>1</v>
      </c>
      <c r="F2771">
        <v>0</v>
      </c>
      <c r="G2771">
        <v>0</v>
      </c>
      <c r="H2771">
        <v>1</v>
      </c>
    </row>
    <row r="2772" spans="1:8">
      <c r="A2772" t="s">
        <v>6908</v>
      </c>
      <c r="B2772" s="15">
        <v>45413</v>
      </c>
      <c r="C2772" s="15">
        <v>45292</v>
      </c>
      <c r="D2772" s="15">
        <v>45413</v>
      </c>
      <c r="E2772">
        <v>0</v>
      </c>
      <c r="F2772">
        <v>0</v>
      </c>
      <c r="G2772">
        <v>1</v>
      </c>
      <c r="H2772">
        <v>1</v>
      </c>
    </row>
    <row r="2773" spans="1:8">
      <c r="A2773" t="s">
        <v>6909</v>
      </c>
      <c r="B2773" s="15">
        <v>45413</v>
      </c>
      <c r="C2773" s="15">
        <v>45292</v>
      </c>
      <c r="D2773" s="15">
        <v>45413</v>
      </c>
      <c r="E2773">
        <v>1</v>
      </c>
      <c r="F2773">
        <v>0</v>
      </c>
      <c r="G2773">
        <v>0</v>
      </c>
      <c r="H2773">
        <v>1</v>
      </c>
    </row>
    <row r="2774" spans="1:8">
      <c r="A2774" t="s">
        <v>6910</v>
      </c>
      <c r="B2774" s="15">
        <v>45413</v>
      </c>
      <c r="C2774" s="15">
        <v>45292</v>
      </c>
      <c r="D2774" s="15">
        <v>45413</v>
      </c>
      <c r="E2774">
        <v>0</v>
      </c>
      <c r="F2774">
        <v>0</v>
      </c>
      <c r="G2774">
        <v>1</v>
      </c>
      <c r="H2774">
        <v>1</v>
      </c>
    </row>
    <row r="2775" spans="1:8">
      <c r="A2775" t="s">
        <v>6063</v>
      </c>
      <c r="B2775" s="15">
        <v>45413</v>
      </c>
      <c r="C2775" s="15">
        <v>45292</v>
      </c>
      <c r="D2775" s="15">
        <v>45413</v>
      </c>
      <c r="E2775">
        <v>0</v>
      </c>
      <c r="F2775">
        <v>0</v>
      </c>
      <c r="G2775">
        <v>1</v>
      </c>
      <c r="H2775">
        <v>1</v>
      </c>
    </row>
    <row r="2776" spans="1:8">
      <c r="A2776" t="s">
        <v>4017</v>
      </c>
      <c r="B2776" s="15">
        <v>45413</v>
      </c>
      <c r="C2776" s="15">
        <v>45292</v>
      </c>
      <c r="D2776" s="15">
        <v>45413</v>
      </c>
      <c r="E2776">
        <v>0</v>
      </c>
      <c r="F2776">
        <v>0</v>
      </c>
      <c r="G2776">
        <v>1</v>
      </c>
      <c r="H2776">
        <v>1</v>
      </c>
    </row>
    <row r="2777" spans="1:8">
      <c r="A2777" t="s">
        <v>6296</v>
      </c>
      <c r="B2777" s="15">
        <v>45413</v>
      </c>
      <c r="C2777" s="15">
        <v>45292</v>
      </c>
      <c r="D2777" s="15">
        <v>45413</v>
      </c>
      <c r="E2777">
        <v>1</v>
      </c>
      <c r="F2777">
        <v>0</v>
      </c>
      <c r="G2777">
        <v>0</v>
      </c>
      <c r="H2777">
        <v>1</v>
      </c>
    </row>
    <row r="2778" spans="1:8">
      <c r="A2778" t="s">
        <v>6911</v>
      </c>
      <c r="B2778" s="15">
        <v>45413</v>
      </c>
      <c r="C2778" s="15">
        <v>45292</v>
      </c>
      <c r="D2778" s="15">
        <v>45413</v>
      </c>
      <c r="E2778">
        <v>0</v>
      </c>
      <c r="F2778">
        <v>0</v>
      </c>
      <c r="G2778">
        <v>1</v>
      </c>
      <c r="H2778">
        <v>1</v>
      </c>
    </row>
    <row r="2779" spans="1:8">
      <c r="A2779" t="s">
        <v>247</v>
      </c>
      <c r="B2779" s="15">
        <v>45413</v>
      </c>
      <c r="C2779" s="15">
        <v>45292</v>
      </c>
      <c r="D2779" s="15">
        <v>45413</v>
      </c>
      <c r="E2779">
        <v>1</v>
      </c>
      <c r="F2779">
        <v>0</v>
      </c>
      <c r="G2779">
        <v>0</v>
      </c>
      <c r="H2779">
        <v>1</v>
      </c>
    </row>
    <row r="2780" spans="1:8">
      <c r="A2780" t="s">
        <v>6363</v>
      </c>
      <c r="B2780" s="15">
        <v>45413</v>
      </c>
      <c r="C2780" s="15">
        <v>45292</v>
      </c>
      <c r="D2780" s="15">
        <v>45413</v>
      </c>
      <c r="E2780">
        <v>1</v>
      </c>
      <c r="F2780">
        <v>0</v>
      </c>
      <c r="G2780">
        <v>0</v>
      </c>
      <c r="H2780">
        <v>1</v>
      </c>
    </row>
    <row r="2781" spans="1:8">
      <c r="A2781" t="s">
        <v>4243</v>
      </c>
      <c r="B2781" s="15">
        <v>45413</v>
      </c>
      <c r="C2781" s="15">
        <v>45292</v>
      </c>
      <c r="D2781" s="15">
        <v>45413</v>
      </c>
      <c r="E2781">
        <v>1</v>
      </c>
      <c r="F2781">
        <v>0</v>
      </c>
      <c r="G2781">
        <v>0</v>
      </c>
      <c r="H2781">
        <v>1</v>
      </c>
    </row>
    <row r="2782" spans="1:8">
      <c r="A2782" t="s">
        <v>3850</v>
      </c>
      <c r="B2782" s="15">
        <v>45413</v>
      </c>
      <c r="C2782" s="15">
        <v>45292</v>
      </c>
      <c r="D2782" s="15">
        <v>45413</v>
      </c>
      <c r="E2782">
        <v>1</v>
      </c>
      <c r="F2782">
        <v>0</v>
      </c>
      <c r="G2782">
        <v>0</v>
      </c>
      <c r="H2782">
        <v>1</v>
      </c>
    </row>
    <row r="2783" spans="1:8">
      <c r="A2783" t="s">
        <v>476</v>
      </c>
      <c r="B2783" s="15">
        <v>45413</v>
      </c>
      <c r="C2783" s="15">
        <v>45292</v>
      </c>
      <c r="D2783" s="15">
        <v>45413</v>
      </c>
      <c r="E2783">
        <v>0</v>
      </c>
      <c r="F2783">
        <v>0</v>
      </c>
      <c r="G2783">
        <v>1</v>
      </c>
      <c r="H2783">
        <v>1</v>
      </c>
    </row>
    <row r="2784" spans="1:8">
      <c r="A2784" t="s">
        <v>4408</v>
      </c>
      <c r="B2784" s="15">
        <v>45413</v>
      </c>
      <c r="C2784" s="15">
        <v>45292</v>
      </c>
      <c r="D2784" s="15">
        <v>45413</v>
      </c>
      <c r="E2784">
        <v>1</v>
      </c>
      <c r="F2784">
        <v>0</v>
      </c>
      <c r="G2784">
        <v>0</v>
      </c>
      <c r="H2784">
        <v>1</v>
      </c>
    </row>
    <row r="2785" spans="1:8">
      <c r="A2785" t="s">
        <v>5866</v>
      </c>
      <c r="B2785" s="15">
        <v>45413</v>
      </c>
      <c r="C2785" s="15">
        <v>45292</v>
      </c>
      <c r="D2785" s="15">
        <v>45413</v>
      </c>
      <c r="E2785">
        <v>0</v>
      </c>
      <c r="F2785">
        <v>0</v>
      </c>
      <c r="G2785">
        <v>1</v>
      </c>
      <c r="H2785">
        <v>1</v>
      </c>
    </row>
    <row r="2786" spans="1:8">
      <c r="A2786" t="s">
        <v>4300</v>
      </c>
      <c r="B2786" s="15">
        <v>45413</v>
      </c>
      <c r="C2786" s="15">
        <v>45292</v>
      </c>
      <c r="D2786" s="15">
        <v>45413</v>
      </c>
      <c r="E2786">
        <v>1</v>
      </c>
      <c r="F2786">
        <v>0</v>
      </c>
      <c r="G2786">
        <v>0</v>
      </c>
      <c r="H2786">
        <v>1</v>
      </c>
    </row>
    <row r="2787" spans="1:8">
      <c r="A2787" t="s">
        <v>5296</v>
      </c>
      <c r="B2787" s="15">
        <v>45413</v>
      </c>
      <c r="C2787" s="15">
        <v>45292</v>
      </c>
      <c r="D2787" s="15">
        <v>45413</v>
      </c>
      <c r="E2787">
        <v>0</v>
      </c>
      <c r="F2787">
        <v>0</v>
      </c>
      <c r="G2787">
        <v>1</v>
      </c>
      <c r="H2787">
        <v>1</v>
      </c>
    </row>
    <row r="2788" spans="1:8">
      <c r="A2788" t="s">
        <v>4838</v>
      </c>
      <c r="B2788" s="15">
        <v>45413</v>
      </c>
      <c r="C2788" s="15">
        <v>45292</v>
      </c>
      <c r="D2788" s="15">
        <v>45413</v>
      </c>
      <c r="E2788">
        <v>0</v>
      </c>
      <c r="F2788">
        <v>0</v>
      </c>
      <c r="G2788">
        <v>1</v>
      </c>
      <c r="H2788">
        <v>1</v>
      </c>
    </row>
    <row r="2789" spans="1:8">
      <c r="A2789" t="s">
        <v>255</v>
      </c>
      <c r="B2789" s="15">
        <v>45413</v>
      </c>
      <c r="C2789" s="15">
        <v>45292</v>
      </c>
      <c r="D2789" s="15">
        <v>45413</v>
      </c>
      <c r="E2789">
        <v>0</v>
      </c>
      <c r="F2789">
        <v>0</v>
      </c>
      <c r="G2789">
        <v>1</v>
      </c>
      <c r="H2789">
        <v>1</v>
      </c>
    </row>
    <row r="2790" spans="1:8">
      <c r="A2790" t="s">
        <v>475</v>
      </c>
      <c r="B2790" s="15">
        <v>45413</v>
      </c>
      <c r="C2790" s="15">
        <v>45292</v>
      </c>
      <c r="D2790" s="15">
        <v>45413</v>
      </c>
      <c r="E2790">
        <v>0</v>
      </c>
      <c r="F2790">
        <v>0</v>
      </c>
      <c r="G2790">
        <v>1</v>
      </c>
      <c r="H2790">
        <v>1</v>
      </c>
    </row>
    <row r="2791" spans="1:8">
      <c r="A2791" t="s">
        <v>6912</v>
      </c>
      <c r="B2791" s="15">
        <v>45413</v>
      </c>
      <c r="C2791" s="15">
        <v>45292</v>
      </c>
      <c r="D2791" s="15">
        <v>45413</v>
      </c>
      <c r="E2791">
        <v>1</v>
      </c>
      <c r="F2791">
        <v>0</v>
      </c>
      <c r="G2791">
        <v>0</v>
      </c>
      <c r="H2791">
        <v>1</v>
      </c>
    </row>
    <row r="2792" spans="1:8">
      <c r="A2792" t="s">
        <v>211</v>
      </c>
      <c r="B2792" s="15">
        <v>45413</v>
      </c>
      <c r="C2792" s="15">
        <v>45292</v>
      </c>
      <c r="D2792" s="15">
        <v>45413</v>
      </c>
      <c r="E2792">
        <v>0</v>
      </c>
      <c r="F2792">
        <v>1</v>
      </c>
      <c r="G2792">
        <v>0</v>
      </c>
      <c r="H2792">
        <v>1</v>
      </c>
    </row>
    <row r="2793" spans="1:8">
      <c r="A2793" t="s">
        <v>32</v>
      </c>
      <c r="B2793" s="15">
        <v>45413</v>
      </c>
      <c r="C2793" s="15">
        <v>45292</v>
      </c>
      <c r="D2793" s="15">
        <v>45413</v>
      </c>
      <c r="E2793">
        <v>1</v>
      </c>
      <c r="F2793">
        <v>0</v>
      </c>
      <c r="G2793">
        <v>0</v>
      </c>
      <c r="H2793">
        <v>1</v>
      </c>
    </row>
    <row r="2794" spans="1:8">
      <c r="A2794" t="s">
        <v>3918</v>
      </c>
      <c r="B2794" s="15">
        <v>45413</v>
      </c>
      <c r="C2794" s="15">
        <v>45292</v>
      </c>
      <c r="D2794" s="15">
        <v>45413</v>
      </c>
      <c r="E2794">
        <v>1</v>
      </c>
      <c r="F2794">
        <v>0</v>
      </c>
      <c r="G2794">
        <v>0</v>
      </c>
      <c r="H2794">
        <v>1</v>
      </c>
    </row>
    <row r="2795" spans="1:8">
      <c r="A2795" t="s">
        <v>4544</v>
      </c>
      <c r="B2795" s="15">
        <v>45413</v>
      </c>
      <c r="C2795" s="15">
        <v>45292</v>
      </c>
      <c r="D2795" s="15">
        <v>45413</v>
      </c>
      <c r="E2795">
        <v>0</v>
      </c>
      <c r="F2795">
        <v>0</v>
      </c>
      <c r="G2795">
        <v>1</v>
      </c>
      <c r="H2795">
        <v>1</v>
      </c>
    </row>
    <row r="2796" spans="1:8">
      <c r="A2796" t="s">
        <v>5992</v>
      </c>
      <c r="B2796" s="15">
        <v>45413</v>
      </c>
      <c r="C2796" s="15">
        <v>45292</v>
      </c>
      <c r="D2796" s="15">
        <v>45413</v>
      </c>
      <c r="E2796">
        <v>1</v>
      </c>
      <c r="F2796">
        <v>0</v>
      </c>
      <c r="G2796">
        <v>0</v>
      </c>
      <c r="H2796">
        <v>1</v>
      </c>
    </row>
    <row r="2797" spans="1:8">
      <c r="A2797" t="s">
        <v>6913</v>
      </c>
      <c r="B2797" s="15">
        <v>45413</v>
      </c>
      <c r="C2797" s="15">
        <v>45292</v>
      </c>
      <c r="D2797" s="15">
        <v>45413</v>
      </c>
      <c r="E2797">
        <v>0</v>
      </c>
      <c r="F2797">
        <v>1</v>
      </c>
      <c r="G2797">
        <v>0</v>
      </c>
      <c r="H2797">
        <v>1</v>
      </c>
    </row>
    <row r="2798" spans="1:8">
      <c r="A2798" t="s">
        <v>5044</v>
      </c>
      <c r="B2798" s="15">
        <v>45413</v>
      </c>
      <c r="C2798" s="15">
        <v>45292</v>
      </c>
      <c r="D2798" s="15">
        <v>45413</v>
      </c>
      <c r="E2798">
        <v>1</v>
      </c>
      <c r="F2798">
        <v>0</v>
      </c>
      <c r="G2798">
        <v>0</v>
      </c>
      <c r="H2798">
        <v>1</v>
      </c>
    </row>
    <row r="2799" spans="1:8">
      <c r="A2799" t="s">
        <v>369</v>
      </c>
      <c r="B2799" s="15">
        <v>45413</v>
      </c>
      <c r="C2799" s="15">
        <v>45292</v>
      </c>
      <c r="D2799" s="15">
        <v>45413</v>
      </c>
      <c r="E2799">
        <v>0</v>
      </c>
      <c r="F2799">
        <v>1</v>
      </c>
      <c r="G2799">
        <v>0</v>
      </c>
      <c r="H2799">
        <v>1</v>
      </c>
    </row>
    <row r="2800" spans="1:8">
      <c r="A2800" t="s">
        <v>5505</v>
      </c>
      <c r="B2800" s="15">
        <v>45413</v>
      </c>
      <c r="C2800" s="15">
        <v>45292</v>
      </c>
      <c r="D2800" s="15">
        <v>45413</v>
      </c>
      <c r="E2800">
        <v>0</v>
      </c>
      <c r="F2800">
        <v>1</v>
      </c>
      <c r="G2800">
        <v>0</v>
      </c>
      <c r="H2800">
        <v>1</v>
      </c>
    </row>
    <row r="2801" spans="1:8">
      <c r="A2801" t="s">
        <v>184</v>
      </c>
      <c r="B2801" s="15">
        <v>45413</v>
      </c>
      <c r="C2801" s="15">
        <v>45292</v>
      </c>
      <c r="D2801" s="15">
        <v>45413</v>
      </c>
      <c r="E2801">
        <v>0</v>
      </c>
      <c r="F2801">
        <v>0</v>
      </c>
      <c r="G2801">
        <v>1</v>
      </c>
      <c r="H2801">
        <v>1</v>
      </c>
    </row>
    <row r="2802" spans="1:8">
      <c r="A2802" t="s">
        <v>250</v>
      </c>
      <c r="B2802" s="15">
        <v>45413</v>
      </c>
      <c r="C2802" s="15">
        <v>45292</v>
      </c>
      <c r="D2802" s="15">
        <v>45413</v>
      </c>
      <c r="E2802">
        <v>0</v>
      </c>
      <c r="F2802">
        <v>1</v>
      </c>
      <c r="G2802">
        <v>0</v>
      </c>
      <c r="H2802">
        <v>1</v>
      </c>
    </row>
    <row r="2803" spans="1:8">
      <c r="A2803" t="s">
        <v>4525</v>
      </c>
      <c r="B2803" s="15">
        <v>45413</v>
      </c>
      <c r="C2803" s="15">
        <v>45292</v>
      </c>
      <c r="D2803" s="15">
        <v>45413</v>
      </c>
      <c r="E2803">
        <v>1</v>
      </c>
      <c r="F2803">
        <v>0</v>
      </c>
      <c r="G2803">
        <v>0</v>
      </c>
      <c r="H2803">
        <v>1</v>
      </c>
    </row>
    <row r="2804" spans="1:8">
      <c r="A2804" t="s">
        <v>6348</v>
      </c>
      <c r="B2804" s="15">
        <v>45413</v>
      </c>
      <c r="C2804" s="15">
        <v>45292</v>
      </c>
      <c r="D2804" s="15">
        <v>45413</v>
      </c>
      <c r="E2804">
        <v>1</v>
      </c>
      <c r="F2804">
        <v>0</v>
      </c>
      <c r="G2804">
        <v>0</v>
      </c>
      <c r="H2804">
        <v>1</v>
      </c>
    </row>
    <row r="2805" spans="1:8">
      <c r="A2805" t="s">
        <v>5774</v>
      </c>
      <c r="B2805" s="15">
        <v>45413</v>
      </c>
      <c r="C2805" s="15">
        <v>45292</v>
      </c>
      <c r="D2805" s="15">
        <v>45413</v>
      </c>
      <c r="E2805">
        <v>0</v>
      </c>
      <c r="F2805">
        <v>0</v>
      </c>
      <c r="G2805">
        <v>1</v>
      </c>
      <c r="H2805">
        <v>1</v>
      </c>
    </row>
    <row r="2806" spans="1:8">
      <c r="A2806" t="s">
        <v>6914</v>
      </c>
      <c r="B2806" s="15">
        <v>45413</v>
      </c>
      <c r="C2806" s="15">
        <v>45292</v>
      </c>
      <c r="D2806" s="15">
        <v>45413</v>
      </c>
      <c r="E2806">
        <v>0</v>
      </c>
      <c r="F2806">
        <v>0</v>
      </c>
      <c r="G2806">
        <v>1</v>
      </c>
      <c r="H2806">
        <v>1</v>
      </c>
    </row>
    <row r="2807" spans="1:8">
      <c r="A2807" t="s">
        <v>4883</v>
      </c>
      <c r="B2807" s="15">
        <v>45413</v>
      </c>
      <c r="C2807" s="15">
        <v>45292</v>
      </c>
      <c r="D2807" s="15">
        <v>45413</v>
      </c>
      <c r="E2807">
        <v>0</v>
      </c>
      <c r="F2807">
        <v>0</v>
      </c>
      <c r="G2807">
        <v>1</v>
      </c>
      <c r="H2807">
        <v>1</v>
      </c>
    </row>
    <row r="2808" spans="1:8">
      <c r="A2808" t="s">
        <v>3726</v>
      </c>
      <c r="B2808" s="15">
        <v>45413</v>
      </c>
      <c r="C2808" s="15">
        <v>45292</v>
      </c>
      <c r="D2808" s="15">
        <v>45413</v>
      </c>
      <c r="E2808">
        <v>1</v>
      </c>
      <c r="F2808">
        <v>0</v>
      </c>
      <c r="G2808">
        <v>0</v>
      </c>
      <c r="H2808">
        <v>1</v>
      </c>
    </row>
    <row r="2809" spans="1:8">
      <c r="A2809" t="s">
        <v>5562</v>
      </c>
      <c r="B2809" s="15">
        <v>45413</v>
      </c>
      <c r="C2809" s="15">
        <v>45292</v>
      </c>
      <c r="D2809" s="15">
        <v>45413</v>
      </c>
      <c r="E2809">
        <v>1</v>
      </c>
      <c r="F2809">
        <v>0</v>
      </c>
      <c r="G2809">
        <v>0</v>
      </c>
      <c r="H2809">
        <v>1</v>
      </c>
    </row>
    <row r="2810" spans="1:8">
      <c r="A2810" t="s">
        <v>5476</v>
      </c>
      <c r="B2810" s="15">
        <v>45414</v>
      </c>
      <c r="C2810" s="15">
        <v>45292</v>
      </c>
      <c r="D2810" s="15">
        <v>45413</v>
      </c>
      <c r="E2810">
        <v>0</v>
      </c>
      <c r="F2810">
        <v>0</v>
      </c>
      <c r="G2810">
        <v>1</v>
      </c>
      <c r="H2810">
        <v>1</v>
      </c>
    </row>
    <row r="2811" spans="1:8">
      <c r="A2811" t="s">
        <v>6915</v>
      </c>
      <c r="B2811" s="15">
        <v>45414</v>
      </c>
      <c r="C2811" s="15">
        <v>45292</v>
      </c>
      <c r="D2811" s="15">
        <v>45413</v>
      </c>
      <c r="E2811">
        <v>1</v>
      </c>
      <c r="F2811">
        <v>0</v>
      </c>
      <c r="G2811">
        <v>0</v>
      </c>
      <c r="H2811">
        <v>1</v>
      </c>
    </row>
    <row r="2812" spans="1:8">
      <c r="A2812" t="s">
        <v>457</v>
      </c>
      <c r="B2812" s="15">
        <v>45414</v>
      </c>
      <c r="C2812" s="15">
        <v>45292</v>
      </c>
      <c r="D2812" s="15">
        <v>45413</v>
      </c>
      <c r="E2812">
        <v>1</v>
      </c>
      <c r="F2812">
        <v>0</v>
      </c>
      <c r="G2812">
        <v>0</v>
      </c>
      <c r="H2812">
        <v>1</v>
      </c>
    </row>
    <row r="2813" spans="1:8">
      <c r="A2813" t="s">
        <v>4360</v>
      </c>
      <c r="B2813" s="15">
        <v>45414</v>
      </c>
      <c r="C2813" s="15">
        <v>45292</v>
      </c>
      <c r="D2813" s="15">
        <v>45413</v>
      </c>
      <c r="E2813">
        <v>0</v>
      </c>
      <c r="F2813">
        <v>0</v>
      </c>
      <c r="G2813">
        <v>1</v>
      </c>
      <c r="H2813">
        <v>1</v>
      </c>
    </row>
    <row r="2814" spans="1:8">
      <c r="A2814" t="s">
        <v>4052</v>
      </c>
      <c r="B2814" s="15">
        <v>45414</v>
      </c>
      <c r="C2814" s="15">
        <v>45292</v>
      </c>
      <c r="D2814" s="15">
        <v>45413</v>
      </c>
      <c r="E2814">
        <v>1</v>
      </c>
      <c r="F2814">
        <v>0</v>
      </c>
      <c r="G2814">
        <v>0</v>
      </c>
      <c r="H2814">
        <v>1</v>
      </c>
    </row>
    <row r="2815" spans="1:8">
      <c r="A2815" t="s">
        <v>4194</v>
      </c>
      <c r="B2815" s="15">
        <v>45414</v>
      </c>
      <c r="C2815" s="15">
        <v>45292</v>
      </c>
      <c r="D2815" s="15">
        <v>45413</v>
      </c>
      <c r="E2815">
        <v>1</v>
      </c>
      <c r="F2815">
        <v>0</v>
      </c>
      <c r="G2815">
        <v>0</v>
      </c>
      <c r="H2815">
        <v>1</v>
      </c>
    </row>
    <row r="2816" spans="1:8">
      <c r="A2816" t="s">
        <v>6916</v>
      </c>
      <c r="B2816" s="15">
        <v>45414</v>
      </c>
      <c r="C2816" s="15">
        <v>45292</v>
      </c>
      <c r="D2816" s="15">
        <v>45413</v>
      </c>
      <c r="E2816">
        <v>1</v>
      </c>
      <c r="F2816">
        <v>0</v>
      </c>
      <c r="G2816">
        <v>0</v>
      </c>
      <c r="H2816">
        <v>1</v>
      </c>
    </row>
    <row r="2817" spans="1:8">
      <c r="A2817" t="s">
        <v>480</v>
      </c>
      <c r="B2817" s="15">
        <v>45414</v>
      </c>
      <c r="C2817" s="15">
        <v>45292</v>
      </c>
      <c r="D2817" s="15">
        <v>45413</v>
      </c>
      <c r="E2817">
        <v>1</v>
      </c>
      <c r="F2817">
        <v>0</v>
      </c>
      <c r="G2817">
        <v>0</v>
      </c>
      <c r="H2817">
        <v>1</v>
      </c>
    </row>
    <row r="2818" spans="1:8">
      <c r="A2818" t="s">
        <v>4407</v>
      </c>
      <c r="B2818" s="15">
        <v>45414</v>
      </c>
      <c r="C2818" s="15">
        <v>45292</v>
      </c>
      <c r="D2818" s="15">
        <v>45413</v>
      </c>
      <c r="E2818">
        <v>0</v>
      </c>
      <c r="F2818">
        <v>0</v>
      </c>
      <c r="G2818">
        <v>1</v>
      </c>
      <c r="H2818">
        <v>1</v>
      </c>
    </row>
    <row r="2819" spans="1:8">
      <c r="A2819" t="s">
        <v>4960</v>
      </c>
      <c r="B2819" s="15">
        <v>45414</v>
      </c>
      <c r="C2819" s="15">
        <v>45292</v>
      </c>
      <c r="D2819" s="15">
        <v>45413</v>
      </c>
      <c r="E2819">
        <v>1</v>
      </c>
      <c r="F2819">
        <v>0</v>
      </c>
      <c r="G2819">
        <v>0</v>
      </c>
      <c r="H2819">
        <v>1</v>
      </c>
    </row>
    <row r="2820" spans="1:8">
      <c r="A2820" t="s">
        <v>6917</v>
      </c>
      <c r="B2820" s="15">
        <v>45414</v>
      </c>
      <c r="C2820" s="15">
        <v>45292</v>
      </c>
      <c r="D2820" s="15">
        <v>45413</v>
      </c>
      <c r="E2820">
        <v>1</v>
      </c>
      <c r="F2820">
        <v>0</v>
      </c>
      <c r="G2820">
        <v>0</v>
      </c>
      <c r="H2820">
        <v>1</v>
      </c>
    </row>
    <row r="2821" spans="1:8">
      <c r="A2821" t="s">
        <v>3747</v>
      </c>
      <c r="B2821" s="15">
        <v>45414</v>
      </c>
      <c r="C2821" s="15">
        <v>45292</v>
      </c>
      <c r="D2821" s="15">
        <v>45413</v>
      </c>
      <c r="E2821">
        <v>0</v>
      </c>
      <c r="F2821">
        <v>0</v>
      </c>
      <c r="G2821">
        <v>1</v>
      </c>
      <c r="H2821">
        <v>1</v>
      </c>
    </row>
    <row r="2822" spans="1:8">
      <c r="A2822" t="s">
        <v>5346</v>
      </c>
      <c r="B2822" s="15">
        <v>45414</v>
      </c>
      <c r="C2822" s="15">
        <v>45292</v>
      </c>
      <c r="D2822" s="15">
        <v>45413</v>
      </c>
      <c r="E2822">
        <v>1</v>
      </c>
      <c r="F2822">
        <v>0</v>
      </c>
      <c r="G2822">
        <v>0</v>
      </c>
      <c r="H2822">
        <v>1</v>
      </c>
    </row>
    <row r="2823" spans="1:8">
      <c r="A2823" t="s">
        <v>6918</v>
      </c>
      <c r="B2823" s="15">
        <v>45414</v>
      </c>
      <c r="C2823" s="15">
        <v>45292</v>
      </c>
      <c r="D2823" s="15">
        <v>45413</v>
      </c>
      <c r="E2823">
        <v>1</v>
      </c>
      <c r="F2823">
        <v>0</v>
      </c>
      <c r="G2823">
        <v>0</v>
      </c>
      <c r="H2823">
        <v>1</v>
      </c>
    </row>
    <row r="2824" spans="1:8">
      <c r="A2824" t="s">
        <v>5890</v>
      </c>
      <c r="B2824" s="15">
        <v>45414</v>
      </c>
      <c r="C2824" s="15">
        <v>45292</v>
      </c>
      <c r="D2824" s="15">
        <v>45413</v>
      </c>
      <c r="E2824">
        <v>1</v>
      </c>
      <c r="F2824">
        <v>0</v>
      </c>
      <c r="G2824">
        <v>0</v>
      </c>
      <c r="H2824">
        <v>1</v>
      </c>
    </row>
    <row r="2825" spans="1:8">
      <c r="A2825" t="s">
        <v>481</v>
      </c>
      <c r="B2825" s="15">
        <v>45414</v>
      </c>
      <c r="C2825" s="15">
        <v>45292</v>
      </c>
      <c r="D2825" s="15">
        <v>45413</v>
      </c>
      <c r="E2825">
        <v>1</v>
      </c>
      <c r="F2825">
        <v>0</v>
      </c>
      <c r="G2825">
        <v>0</v>
      </c>
      <c r="H2825">
        <v>1</v>
      </c>
    </row>
    <row r="2826" spans="1:8">
      <c r="A2826" t="s">
        <v>478</v>
      </c>
      <c r="B2826" s="15">
        <v>45414</v>
      </c>
      <c r="C2826" s="15">
        <v>45292</v>
      </c>
      <c r="D2826" s="15">
        <v>45413</v>
      </c>
      <c r="E2826">
        <v>1</v>
      </c>
      <c r="F2826">
        <v>0</v>
      </c>
      <c r="G2826">
        <v>0</v>
      </c>
      <c r="H2826">
        <v>1</v>
      </c>
    </row>
    <row r="2827" spans="1:8">
      <c r="A2827" t="s">
        <v>5147</v>
      </c>
      <c r="B2827" s="15">
        <v>45414</v>
      </c>
      <c r="C2827" s="15">
        <v>45292</v>
      </c>
      <c r="D2827" s="15">
        <v>45413</v>
      </c>
      <c r="E2827">
        <v>1</v>
      </c>
      <c r="F2827">
        <v>0</v>
      </c>
      <c r="G2827">
        <v>0</v>
      </c>
      <c r="H2827">
        <v>1</v>
      </c>
    </row>
    <row r="2828" spans="1:8">
      <c r="A2828" t="s">
        <v>5430</v>
      </c>
      <c r="B2828" s="15">
        <v>45414</v>
      </c>
      <c r="C2828" s="15">
        <v>45292</v>
      </c>
      <c r="D2828" s="15">
        <v>45413</v>
      </c>
      <c r="E2828">
        <v>0</v>
      </c>
      <c r="F2828">
        <v>0</v>
      </c>
      <c r="G2828">
        <v>1</v>
      </c>
      <c r="H2828">
        <v>1</v>
      </c>
    </row>
    <row r="2829" spans="1:8">
      <c r="A2829" t="s">
        <v>5175</v>
      </c>
      <c r="B2829" s="15">
        <v>45414</v>
      </c>
      <c r="C2829" s="15">
        <v>45292</v>
      </c>
      <c r="D2829" s="15">
        <v>45413</v>
      </c>
      <c r="E2829">
        <v>1</v>
      </c>
      <c r="F2829">
        <v>0</v>
      </c>
      <c r="G2829">
        <v>0</v>
      </c>
      <c r="H2829">
        <v>1</v>
      </c>
    </row>
    <row r="2830" spans="1:8">
      <c r="A2830" t="s">
        <v>4952</v>
      </c>
      <c r="B2830" s="15">
        <v>45414</v>
      </c>
      <c r="C2830" s="15">
        <v>45292</v>
      </c>
      <c r="D2830" s="15">
        <v>45413</v>
      </c>
      <c r="E2830">
        <v>0</v>
      </c>
      <c r="F2830">
        <v>1</v>
      </c>
      <c r="G2830">
        <v>0</v>
      </c>
      <c r="H2830">
        <v>1</v>
      </c>
    </row>
    <row r="2831" spans="1:8">
      <c r="A2831" t="s">
        <v>4357</v>
      </c>
      <c r="B2831" s="15">
        <v>45414</v>
      </c>
      <c r="C2831" s="15">
        <v>45292</v>
      </c>
      <c r="D2831" s="15">
        <v>45413</v>
      </c>
      <c r="E2831">
        <v>1</v>
      </c>
      <c r="F2831">
        <v>0</v>
      </c>
      <c r="G2831">
        <v>0</v>
      </c>
      <c r="H2831">
        <v>1</v>
      </c>
    </row>
    <row r="2832" spans="1:8">
      <c r="A2832" t="s">
        <v>4663</v>
      </c>
      <c r="B2832" s="15">
        <v>45414</v>
      </c>
      <c r="C2832" s="15">
        <v>45292</v>
      </c>
      <c r="D2832" s="15">
        <v>45413</v>
      </c>
      <c r="E2832">
        <v>0</v>
      </c>
      <c r="F2832">
        <v>1</v>
      </c>
      <c r="G2832">
        <v>0</v>
      </c>
      <c r="H2832">
        <v>1</v>
      </c>
    </row>
    <row r="2833" spans="1:8">
      <c r="A2833" t="s">
        <v>6919</v>
      </c>
      <c r="B2833" s="15">
        <v>45414</v>
      </c>
      <c r="C2833" s="15">
        <v>45292</v>
      </c>
      <c r="D2833" s="15">
        <v>45413</v>
      </c>
      <c r="E2833">
        <v>0</v>
      </c>
      <c r="F2833">
        <v>0</v>
      </c>
      <c r="G2833">
        <v>1</v>
      </c>
      <c r="H2833">
        <v>1</v>
      </c>
    </row>
    <row r="2834" spans="1:8">
      <c r="A2834" t="s">
        <v>5044</v>
      </c>
      <c r="B2834" s="15">
        <v>45414</v>
      </c>
      <c r="C2834" s="15">
        <v>45292</v>
      </c>
      <c r="D2834" s="15">
        <v>45413</v>
      </c>
      <c r="E2834">
        <v>1</v>
      </c>
      <c r="F2834">
        <v>0</v>
      </c>
      <c r="G2834">
        <v>0</v>
      </c>
      <c r="H2834">
        <v>1</v>
      </c>
    </row>
    <row r="2835" spans="1:8">
      <c r="A2835" t="s">
        <v>479</v>
      </c>
      <c r="B2835" s="15">
        <v>45414</v>
      </c>
      <c r="C2835" s="15">
        <v>45292</v>
      </c>
      <c r="D2835" s="15">
        <v>45413</v>
      </c>
      <c r="E2835">
        <v>0</v>
      </c>
      <c r="F2835">
        <v>0</v>
      </c>
      <c r="G2835">
        <v>1</v>
      </c>
      <c r="H2835">
        <v>1</v>
      </c>
    </row>
    <row r="2836" spans="1:8">
      <c r="A2836" t="s">
        <v>6203</v>
      </c>
      <c r="B2836" s="15">
        <v>45414</v>
      </c>
      <c r="C2836" s="15">
        <v>45292</v>
      </c>
      <c r="D2836" s="15">
        <v>45413</v>
      </c>
      <c r="E2836">
        <v>1</v>
      </c>
      <c r="F2836">
        <v>0</v>
      </c>
      <c r="G2836">
        <v>0</v>
      </c>
      <c r="H2836">
        <v>1</v>
      </c>
    </row>
    <row r="2837" spans="1:8">
      <c r="A2837" t="s">
        <v>260</v>
      </c>
      <c r="B2837" s="15">
        <v>45414</v>
      </c>
      <c r="C2837" s="15">
        <v>45292</v>
      </c>
      <c r="D2837" s="15">
        <v>45413</v>
      </c>
      <c r="E2837">
        <v>1</v>
      </c>
      <c r="F2837">
        <v>0</v>
      </c>
      <c r="G2837">
        <v>0</v>
      </c>
      <c r="H2837">
        <v>1</v>
      </c>
    </row>
    <row r="2838" spans="1:8">
      <c r="A2838" t="s">
        <v>5274</v>
      </c>
      <c r="B2838" s="15">
        <v>45414</v>
      </c>
      <c r="C2838" s="15">
        <v>45292</v>
      </c>
      <c r="D2838" s="15">
        <v>45413</v>
      </c>
      <c r="E2838">
        <v>1</v>
      </c>
      <c r="F2838">
        <v>0</v>
      </c>
      <c r="G2838">
        <v>0</v>
      </c>
      <c r="H2838">
        <v>1</v>
      </c>
    </row>
    <row r="2839" spans="1:8">
      <c r="A2839" t="s">
        <v>3968</v>
      </c>
      <c r="B2839" s="15">
        <v>45414</v>
      </c>
      <c r="C2839" s="15">
        <v>45292</v>
      </c>
      <c r="D2839" s="15">
        <v>45413</v>
      </c>
      <c r="E2839">
        <v>0</v>
      </c>
      <c r="F2839">
        <v>1</v>
      </c>
      <c r="G2839">
        <v>0</v>
      </c>
      <c r="H2839">
        <v>1</v>
      </c>
    </row>
    <row r="2840" spans="1:8">
      <c r="A2840" t="s">
        <v>4048</v>
      </c>
      <c r="B2840" s="15">
        <v>45414</v>
      </c>
      <c r="C2840" s="15">
        <v>45292</v>
      </c>
      <c r="D2840" s="15">
        <v>45413</v>
      </c>
      <c r="E2840">
        <v>0</v>
      </c>
      <c r="F2840">
        <v>0</v>
      </c>
      <c r="G2840">
        <v>1</v>
      </c>
      <c r="H2840">
        <v>1</v>
      </c>
    </row>
    <row r="2841" spans="1:8">
      <c r="A2841" t="s">
        <v>4095</v>
      </c>
      <c r="B2841" s="15">
        <v>45414</v>
      </c>
      <c r="C2841" s="15">
        <v>45292</v>
      </c>
      <c r="D2841" s="15">
        <v>45413</v>
      </c>
      <c r="E2841">
        <v>1</v>
      </c>
      <c r="F2841">
        <v>0</v>
      </c>
      <c r="G2841">
        <v>0</v>
      </c>
      <c r="H2841">
        <v>1</v>
      </c>
    </row>
    <row r="2842" spans="1:8">
      <c r="A2842" t="s">
        <v>471</v>
      </c>
      <c r="B2842" s="15">
        <v>45414</v>
      </c>
      <c r="C2842" s="15">
        <v>45292</v>
      </c>
      <c r="D2842" s="15">
        <v>45413</v>
      </c>
      <c r="E2842">
        <v>1</v>
      </c>
      <c r="F2842">
        <v>0</v>
      </c>
      <c r="G2842">
        <v>0</v>
      </c>
      <c r="H2842">
        <v>1</v>
      </c>
    </row>
    <row r="2843" spans="1:8">
      <c r="A2843" t="s">
        <v>168</v>
      </c>
      <c r="B2843" s="15">
        <v>45414</v>
      </c>
      <c r="C2843" s="15">
        <v>45292</v>
      </c>
      <c r="D2843" s="15">
        <v>45413</v>
      </c>
      <c r="E2843">
        <v>1</v>
      </c>
      <c r="F2843">
        <v>0</v>
      </c>
      <c r="G2843">
        <v>0</v>
      </c>
      <c r="H2843">
        <v>1</v>
      </c>
    </row>
    <row r="2844" spans="1:8">
      <c r="A2844" t="s">
        <v>6920</v>
      </c>
      <c r="B2844" s="15">
        <v>45414</v>
      </c>
      <c r="C2844" s="15">
        <v>45292</v>
      </c>
      <c r="D2844" s="15">
        <v>45413</v>
      </c>
      <c r="E2844">
        <v>1</v>
      </c>
      <c r="F2844">
        <v>0</v>
      </c>
      <c r="G2844">
        <v>0</v>
      </c>
      <c r="H2844">
        <v>1</v>
      </c>
    </row>
    <row r="2845" spans="1:8">
      <c r="A2845" t="s">
        <v>6005</v>
      </c>
      <c r="B2845" s="15">
        <v>45414</v>
      </c>
      <c r="C2845" s="15">
        <v>45292</v>
      </c>
      <c r="D2845" s="15">
        <v>45413</v>
      </c>
      <c r="E2845">
        <v>1</v>
      </c>
      <c r="F2845">
        <v>0</v>
      </c>
      <c r="G2845">
        <v>0</v>
      </c>
      <c r="H2845">
        <v>1</v>
      </c>
    </row>
    <row r="2846" spans="1:8">
      <c r="A2846" t="s">
        <v>5631</v>
      </c>
      <c r="B2846" s="15">
        <v>45414</v>
      </c>
      <c r="C2846" s="15">
        <v>45292</v>
      </c>
      <c r="D2846" s="15">
        <v>45413</v>
      </c>
      <c r="E2846">
        <v>1</v>
      </c>
      <c r="F2846">
        <v>0</v>
      </c>
      <c r="G2846">
        <v>0</v>
      </c>
      <c r="H2846">
        <v>1</v>
      </c>
    </row>
    <row r="2847" spans="1:8">
      <c r="A2847" t="s">
        <v>4332</v>
      </c>
      <c r="B2847" s="15">
        <v>45414</v>
      </c>
      <c r="C2847" s="15">
        <v>45292</v>
      </c>
      <c r="D2847" s="15">
        <v>45413</v>
      </c>
      <c r="E2847">
        <v>1</v>
      </c>
      <c r="F2847">
        <v>0</v>
      </c>
      <c r="G2847">
        <v>0</v>
      </c>
      <c r="H2847">
        <v>1</v>
      </c>
    </row>
    <row r="2848" spans="1:8">
      <c r="A2848" t="s">
        <v>5268</v>
      </c>
      <c r="B2848" s="15">
        <v>45414</v>
      </c>
      <c r="C2848" s="15">
        <v>45292</v>
      </c>
      <c r="D2848" s="15">
        <v>45413</v>
      </c>
      <c r="E2848">
        <v>0</v>
      </c>
      <c r="F2848">
        <v>0</v>
      </c>
      <c r="G2848">
        <v>1</v>
      </c>
      <c r="H2848">
        <v>1</v>
      </c>
    </row>
    <row r="2849" spans="1:8">
      <c r="A2849" t="s">
        <v>4693</v>
      </c>
      <c r="B2849" s="15">
        <v>45414</v>
      </c>
      <c r="C2849" s="15">
        <v>45292</v>
      </c>
      <c r="D2849" s="15">
        <v>45413</v>
      </c>
      <c r="E2849">
        <v>1</v>
      </c>
      <c r="F2849">
        <v>0</v>
      </c>
      <c r="G2849">
        <v>0</v>
      </c>
      <c r="H2849">
        <v>1</v>
      </c>
    </row>
    <row r="2850" spans="1:8">
      <c r="A2850" t="s">
        <v>5087</v>
      </c>
      <c r="B2850" s="15">
        <v>45414</v>
      </c>
      <c r="C2850" s="15">
        <v>45292</v>
      </c>
      <c r="D2850" s="15">
        <v>45413</v>
      </c>
      <c r="E2850">
        <v>1</v>
      </c>
      <c r="F2850">
        <v>0</v>
      </c>
      <c r="G2850">
        <v>0</v>
      </c>
      <c r="H2850">
        <v>1</v>
      </c>
    </row>
    <row r="2851" spans="1:8">
      <c r="A2851" t="s">
        <v>6034</v>
      </c>
      <c r="B2851" s="15">
        <v>45414</v>
      </c>
      <c r="C2851" s="15">
        <v>45292</v>
      </c>
      <c r="D2851" s="15">
        <v>45413</v>
      </c>
      <c r="E2851">
        <v>0</v>
      </c>
      <c r="F2851">
        <v>0</v>
      </c>
      <c r="G2851">
        <v>1</v>
      </c>
      <c r="H2851">
        <v>1</v>
      </c>
    </row>
    <row r="2852" spans="1:8">
      <c r="A2852" t="s">
        <v>213</v>
      </c>
      <c r="B2852" s="15">
        <v>45414</v>
      </c>
      <c r="C2852" s="15">
        <v>45292</v>
      </c>
      <c r="D2852" s="15">
        <v>45413</v>
      </c>
      <c r="E2852">
        <v>1</v>
      </c>
      <c r="F2852">
        <v>0</v>
      </c>
      <c r="G2852">
        <v>0</v>
      </c>
      <c r="H2852">
        <v>1</v>
      </c>
    </row>
    <row r="2853" spans="1:8">
      <c r="A2853" t="s">
        <v>5401</v>
      </c>
      <c r="B2853" s="15">
        <v>45414</v>
      </c>
      <c r="C2853" s="15">
        <v>45292</v>
      </c>
      <c r="D2853" s="15">
        <v>45413</v>
      </c>
      <c r="E2853">
        <v>1</v>
      </c>
      <c r="F2853">
        <v>0</v>
      </c>
      <c r="G2853">
        <v>0</v>
      </c>
      <c r="H2853">
        <v>1</v>
      </c>
    </row>
    <row r="2854" spans="1:8">
      <c r="A2854" t="s">
        <v>3978</v>
      </c>
      <c r="B2854" s="15">
        <v>45414</v>
      </c>
      <c r="C2854" s="15">
        <v>45292</v>
      </c>
      <c r="D2854" s="15">
        <v>45413</v>
      </c>
      <c r="E2854">
        <v>1</v>
      </c>
      <c r="F2854">
        <v>0</v>
      </c>
      <c r="G2854">
        <v>0</v>
      </c>
      <c r="H2854">
        <v>1</v>
      </c>
    </row>
    <row r="2855" spans="1:8">
      <c r="A2855" t="s">
        <v>5843</v>
      </c>
      <c r="B2855" s="15">
        <v>45414</v>
      </c>
      <c r="C2855" s="15">
        <v>45292</v>
      </c>
      <c r="D2855" s="15">
        <v>45413</v>
      </c>
      <c r="E2855">
        <v>0</v>
      </c>
      <c r="F2855">
        <v>1</v>
      </c>
      <c r="G2855">
        <v>0</v>
      </c>
      <c r="H2855">
        <v>1</v>
      </c>
    </row>
    <row r="2856" spans="1:8">
      <c r="A2856" t="s">
        <v>4753</v>
      </c>
      <c r="B2856" s="15">
        <v>45414</v>
      </c>
      <c r="C2856" s="15">
        <v>45292</v>
      </c>
      <c r="D2856" s="15">
        <v>45413</v>
      </c>
      <c r="E2856">
        <v>1</v>
      </c>
      <c r="F2856">
        <v>0</v>
      </c>
      <c r="G2856">
        <v>0</v>
      </c>
      <c r="H2856">
        <v>1</v>
      </c>
    </row>
    <row r="2857" spans="1:8">
      <c r="A2857" t="s">
        <v>4576</v>
      </c>
      <c r="B2857" s="15">
        <v>45414</v>
      </c>
      <c r="C2857" s="15">
        <v>45292</v>
      </c>
      <c r="D2857" s="15">
        <v>45413</v>
      </c>
      <c r="E2857">
        <v>0</v>
      </c>
      <c r="F2857">
        <v>0</v>
      </c>
      <c r="G2857">
        <v>1</v>
      </c>
      <c r="H2857">
        <v>1</v>
      </c>
    </row>
    <row r="2858" spans="1:8">
      <c r="A2858" t="s">
        <v>6921</v>
      </c>
      <c r="B2858" s="15">
        <v>45414</v>
      </c>
      <c r="C2858" s="15">
        <v>45292</v>
      </c>
      <c r="D2858" s="15">
        <v>45413</v>
      </c>
      <c r="E2858">
        <v>1</v>
      </c>
      <c r="F2858">
        <v>0</v>
      </c>
      <c r="G2858">
        <v>0</v>
      </c>
      <c r="H2858">
        <v>1</v>
      </c>
    </row>
    <row r="2859" spans="1:8">
      <c r="A2859" t="s">
        <v>6133</v>
      </c>
      <c r="B2859" s="15">
        <v>45414</v>
      </c>
      <c r="C2859" s="15">
        <v>45292</v>
      </c>
      <c r="D2859" s="15">
        <v>45413</v>
      </c>
      <c r="E2859">
        <v>0</v>
      </c>
      <c r="F2859">
        <v>0</v>
      </c>
      <c r="G2859">
        <v>1</v>
      </c>
      <c r="H2859">
        <v>1</v>
      </c>
    </row>
    <row r="2860" spans="1:8">
      <c r="A2860" t="s">
        <v>3987</v>
      </c>
      <c r="B2860" s="15">
        <v>45414</v>
      </c>
      <c r="C2860" s="15">
        <v>45292</v>
      </c>
      <c r="D2860" s="15">
        <v>45413</v>
      </c>
      <c r="E2860">
        <v>0</v>
      </c>
      <c r="F2860">
        <v>0</v>
      </c>
      <c r="G2860">
        <v>2</v>
      </c>
      <c r="H2860">
        <v>2</v>
      </c>
    </row>
    <row r="2861" spans="1:8">
      <c r="A2861" t="s">
        <v>5525</v>
      </c>
      <c r="B2861" s="15">
        <v>45415</v>
      </c>
      <c r="C2861" s="15">
        <v>45292</v>
      </c>
      <c r="D2861" s="15">
        <v>45413</v>
      </c>
      <c r="E2861">
        <v>0</v>
      </c>
      <c r="F2861">
        <v>0</v>
      </c>
      <c r="G2861">
        <v>1</v>
      </c>
      <c r="H2861">
        <v>1</v>
      </c>
    </row>
    <row r="2862" spans="1:8">
      <c r="A2862" t="s">
        <v>217</v>
      </c>
      <c r="B2862" s="15">
        <v>45415</v>
      </c>
      <c r="C2862" s="15">
        <v>45292</v>
      </c>
      <c r="D2862" s="15">
        <v>45413</v>
      </c>
      <c r="E2862">
        <v>1</v>
      </c>
      <c r="F2862">
        <v>0</v>
      </c>
      <c r="G2862">
        <v>0</v>
      </c>
      <c r="H2862">
        <v>1</v>
      </c>
    </row>
    <row r="2863" spans="1:8">
      <c r="A2863" t="s">
        <v>3756</v>
      </c>
      <c r="B2863" s="15">
        <v>45415</v>
      </c>
      <c r="C2863" s="15">
        <v>45292</v>
      </c>
      <c r="D2863" s="15">
        <v>45413</v>
      </c>
      <c r="E2863">
        <v>0</v>
      </c>
      <c r="F2863">
        <v>0</v>
      </c>
      <c r="G2863">
        <v>1</v>
      </c>
      <c r="H2863">
        <v>1</v>
      </c>
    </row>
    <row r="2864" spans="1:8">
      <c r="A2864" t="s">
        <v>6922</v>
      </c>
      <c r="B2864" s="15">
        <v>45415</v>
      </c>
      <c r="C2864" s="15">
        <v>45292</v>
      </c>
      <c r="D2864" s="15">
        <v>45413</v>
      </c>
      <c r="E2864">
        <v>1</v>
      </c>
      <c r="F2864">
        <v>0</v>
      </c>
      <c r="G2864">
        <v>0</v>
      </c>
      <c r="H2864">
        <v>1</v>
      </c>
    </row>
    <row r="2865" spans="1:8">
      <c r="A2865" t="s">
        <v>5432</v>
      </c>
      <c r="B2865" s="15">
        <v>45415</v>
      </c>
      <c r="C2865" s="15">
        <v>45292</v>
      </c>
      <c r="D2865" s="15">
        <v>45413</v>
      </c>
      <c r="E2865">
        <v>0</v>
      </c>
      <c r="F2865">
        <v>1</v>
      </c>
      <c r="G2865">
        <v>0</v>
      </c>
      <c r="H2865">
        <v>1</v>
      </c>
    </row>
    <row r="2866" spans="1:8">
      <c r="A2866" t="s">
        <v>6158</v>
      </c>
      <c r="B2866" s="15">
        <v>45415</v>
      </c>
      <c r="C2866" s="15">
        <v>45292</v>
      </c>
      <c r="D2866" s="15">
        <v>45413</v>
      </c>
      <c r="E2866">
        <v>1</v>
      </c>
      <c r="F2866">
        <v>0</v>
      </c>
      <c r="G2866">
        <v>0</v>
      </c>
      <c r="H2866">
        <v>1</v>
      </c>
    </row>
    <row r="2867" spans="1:8">
      <c r="A2867" t="s">
        <v>482</v>
      </c>
      <c r="B2867" s="15">
        <v>45415</v>
      </c>
      <c r="C2867" s="15">
        <v>45292</v>
      </c>
      <c r="D2867" s="15">
        <v>45413</v>
      </c>
      <c r="E2867">
        <v>1</v>
      </c>
      <c r="F2867">
        <v>0</v>
      </c>
      <c r="G2867">
        <v>0</v>
      </c>
      <c r="H2867">
        <v>1</v>
      </c>
    </row>
    <row r="2868" spans="1:8">
      <c r="A2868" t="s">
        <v>3928</v>
      </c>
      <c r="B2868" s="15">
        <v>45415</v>
      </c>
      <c r="C2868" s="15">
        <v>45292</v>
      </c>
      <c r="D2868" s="15">
        <v>45413</v>
      </c>
      <c r="E2868">
        <v>1</v>
      </c>
      <c r="F2868">
        <v>0</v>
      </c>
      <c r="G2868">
        <v>0</v>
      </c>
      <c r="H2868">
        <v>1</v>
      </c>
    </row>
    <row r="2869" spans="1:8">
      <c r="A2869" t="s">
        <v>5879</v>
      </c>
      <c r="B2869" s="15">
        <v>45415</v>
      </c>
      <c r="C2869" s="15">
        <v>45292</v>
      </c>
      <c r="D2869" s="15">
        <v>45413</v>
      </c>
      <c r="E2869">
        <v>0</v>
      </c>
      <c r="F2869">
        <v>1</v>
      </c>
      <c r="G2869">
        <v>0</v>
      </c>
      <c r="H2869">
        <v>1</v>
      </c>
    </row>
    <row r="2870" spans="1:8">
      <c r="A2870" t="s">
        <v>5409</v>
      </c>
      <c r="B2870" s="15">
        <v>45415</v>
      </c>
      <c r="C2870" s="15">
        <v>45292</v>
      </c>
      <c r="D2870" s="15">
        <v>45413</v>
      </c>
      <c r="E2870">
        <v>0</v>
      </c>
      <c r="F2870">
        <v>1</v>
      </c>
      <c r="G2870">
        <v>0</v>
      </c>
      <c r="H2870">
        <v>1</v>
      </c>
    </row>
    <row r="2871" spans="1:8">
      <c r="A2871" t="s">
        <v>4522</v>
      </c>
      <c r="B2871" s="15">
        <v>45415</v>
      </c>
      <c r="C2871" s="15">
        <v>45292</v>
      </c>
      <c r="D2871" s="15">
        <v>45413</v>
      </c>
      <c r="E2871">
        <v>1</v>
      </c>
      <c r="F2871">
        <v>0</v>
      </c>
      <c r="G2871">
        <v>0</v>
      </c>
      <c r="H2871">
        <v>1</v>
      </c>
    </row>
    <row r="2872" spans="1:8">
      <c r="A2872" t="s">
        <v>4544</v>
      </c>
      <c r="B2872" s="15">
        <v>45415</v>
      </c>
      <c r="C2872" s="15">
        <v>45292</v>
      </c>
      <c r="D2872" s="15">
        <v>45413</v>
      </c>
      <c r="E2872">
        <v>0</v>
      </c>
      <c r="F2872">
        <v>0</v>
      </c>
      <c r="G2872">
        <v>1</v>
      </c>
      <c r="H2872">
        <v>1</v>
      </c>
    </row>
    <row r="2873" spans="1:8">
      <c r="A2873" t="s">
        <v>6923</v>
      </c>
      <c r="B2873" s="15">
        <v>45415</v>
      </c>
      <c r="C2873" s="15">
        <v>45292</v>
      </c>
      <c r="D2873" s="15">
        <v>45413</v>
      </c>
      <c r="E2873">
        <v>1</v>
      </c>
      <c r="F2873">
        <v>0</v>
      </c>
      <c r="G2873">
        <v>0</v>
      </c>
      <c r="H2873">
        <v>1</v>
      </c>
    </row>
    <row r="2874" spans="1:8">
      <c r="A2874" t="s">
        <v>4209</v>
      </c>
      <c r="B2874" s="15">
        <v>45415</v>
      </c>
      <c r="C2874" s="15">
        <v>45292</v>
      </c>
      <c r="D2874" s="15">
        <v>45413</v>
      </c>
      <c r="E2874">
        <v>1</v>
      </c>
      <c r="F2874">
        <v>0</v>
      </c>
      <c r="G2874">
        <v>0</v>
      </c>
      <c r="H2874">
        <v>1</v>
      </c>
    </row>
    <row r="2875" spans="1:8">
      <c r="A2875" t="s">
        <v>5176</v>
      </c>
      <c r="B2875" s="15">
        <v>45415</v>
      </c>
      <c r="C2875" s="15">
        <v>45292</v>
      </c>
      <c r="D2875" s="15">
        <v>45413</v>
      </c>
      <c r="E2875">
        <v>0</v>
      </c>
      <c r="F2875">
        <v>0</v>
      </c>
      <c r="G2875">
        <v>1</v>
      </c>
      <c r="H2875">
        <v>1</v>
      </c>
    </row>
    <row r="2876" spans="1:8">
      <c r="A2876" t="s">
        <v>206</v>
      </c>
      <c r="B2876" s="15">
        <v>45415</v>
      </c>
      <c r="C2876" s="15">
        <v>45292</v>
      </c>
      <c r="D2876" s="15">
        <v>45413</v>
      </c>
      <c r="E2876">
        <v>1</v>
      </c>
      <c r="F2876">
        <v>0</v>
      </c>
      <c r="G2876">
        <v>0</v>
      </c>
      <c r="H2876">
        <v>1</v>
      </c>
    </row>
    <row r="2877" spans="1:8">
      <c r="A2877" t="s">
        <v>5066</v>
      </c>
      <c r="B2877" s="15">
        <v>45415</v>
      </c>
      <c r="C2877" s="15">
        <v>45292</v>
      </c>
      <c r="D2877" s="15">
        <v>45413</v>
      </c>
      <c r="E2877">
        <v>1</v>
      </c>
      <c r="F2877">
        <v>0</v>
      </c>
      <c r="G2877">
        <v>0</v>
      </c>
      <c r="H2877">
        <v>1</v>
      </c>
    </row>
    <row r="2878" spans="1:8">
      <c r="A2878" t="s">
        <v>4526</v>
      </c>
      <c r="B2878" s="15">
        <v>45415</v>
      </c>
      <c r="C2878" s="15">
        <v>45292</v>
      </c>
      <c r="D2878" s="15">
        <v>45413</v>
      </c>
      <c r="E2878">
        <v>0</v>
      </c>
      <c r="F2878">
        <v>1</v>
      </c>
      <c r="G2878">
        <v>0</v>
      </c>
      <c r="H2878">
        <v>1</v>
      </c>
    </row>
    <row r="2879" spans="1:8">
      <c r="A2879" t="s">
        <v>3728</v>
      </c>
      <c r="B2879" s="15">
        <v>45415</v>
      </c>
      <c r="C2879" s="15">
        <v>45292</v>
      </c>
      <c r="D2879" s="15">
        <v>45413</v>
      </c>
      <c r="E2879">
        <v>0</v>
      </c>
      <c r="F2879">
        <v>1</v>
      </c>
      <c r="G2879">
        <v>0</v>
      </c>
      <c r="H2879">
        <v>1</v>
      </c>
    </row>
    <row r="2880" spans="1:8">
      <c r="A2880" t="s">
        <v>4893</v>
      </c>
      <c r="B2880" s="15">
        <v>45415</v>
      </c>
      <c r="C2880" s="15">
        <v>45292</v>
      </c>
      <c r="D2880" s="15">
        <v>45413</v>
      </c>
      <c r="E2880">
        <v>1</v>
      </c>
      <c r="F2880">
        <v>0</v>
      </c>
      <c r="G2880">
        <v>0</v>
      </c>
      <c r="H2880">
        <v>1</v>
      </c>
    </row>
    <row r="2881" spans="1:8">
      <c r="A2881" t="s">
        <v>213</v>
      </c>
      <c r="B2881" s="15">
        <v>45415</v>
      </c>
      <c r="C2881" s="15">
        <v>45292</v>
      </c>
      <c r="D2881" s="15">
        <v>45413</v>
      </c>
      <c r="E2881">
        <v>1</v>
      </c>
      <c r="F2881">
        <v>0</v>
      </c>
      <c r="G2881">
        <v>1</v>
      </c>
      <c r="H2881">
        <v>2</v>
      </c>
    </row>
    <row r="2882" spans="1:8">
      <c r="A2882" t="s">
        <v>157</v>
      </c>
      <c r="B2882" s="15">
        <v>45415</v>
      </c>
      <c r="C2882" s="15">
        <v>45292</v>
      </c>
      <c r="D2882" s="15">
        <v>45413</v>
      </c>
      <c r="E2882">
        <v>1</v>
      </c>
      <c r="F2882">
        <v>0</v>
      </c>
      <c r="G2882">
        <v>0</v>
      </c>
      <c r="H2882">
        <v>1</v>
      </c>
    </row>
    <row r="2883" spans="1:8">
      <c r="A2883" t="s">
        <v>5241</v>
      </c>
      <c r="B2883" s="15">
        <v>45415</v>
      </c>
      <c r="C2883" s="15">
        <v>45292</v>
      </c>
      <c r="D2883" s="15">
        <v>45413</v>
      </c>
      <c r="E2883">
        <v>1</v>
      </c>
      <c r="F2883">
        <v>0</v>
      </c>
      <c r="G2883">
        <v>0</v>
      </c>
      <c r="H2883">
        <v>1</v>
      </c>
    </row>
    <row r="2884" spans="1:8">
      <c r="A2884" t="s">
        <v>6924</v>
      </c>
      <c r="B2884" s="15">
        <v>45415</v>
      </c>
      <c r="C2884" s="15">
        <v>45292</v>
      </c>
      <c r="D2884" s="15">
        <v>45413</v>
      </c>
      <c r="E2884">
        <v>1</v>
      </c>
      <c r="F2884">
        <v>0</v>
      </c>
      <c r="G2884">
        <v>0</v>
      </c>
      <c r="H2884">
        <v>1</v>
      </c>
    </row>
    <row r="2885" spans="1:8">
      <c r="A2885" t="s">
        <v>388</v>
      </c>
      <c r="B2885" s="15">
        <v>45415</v>
      </c>
      <c r="C2885" s="15">
        <v>45292</v>
      </c>
      <c r="D2885" s="15">
        <v>45413</v>
      </c>
      <c r="E2885">
        <v>1</v>
      </c>
      <c r="F2885">
        <v>0</v>
      </c>
      <c r="G2885">
        <v>0</v>
      </c>
      <c r="H2885">
        <v>1</v>
      </c>
    </row>
    <row r="2886" spans="1:8">
      <c r="A2886" t="s">
        <v>404</v>
      </c>
      <c r="B2886" s="15">
        <v>45415</v>
      </c>
      <c r="C2886" s="15">
        <v>45292</v>
      </c>
      <c r="D2886" s="15">
        <v>45413</v>
      </c>
      <c r="E2886">
        <v>1</v>
      </c>
      <c r="F2886">
        <v>0</v>
      </c>
      <c r="G2886">
        <v>0</v>
      </c>
      <c r="H2886">
        <v>1</v>
      </c>
    </row>
    <row r="2887" spans="1:8">
      <c r="A2887" t="s">
        <v>4091</v>
      </c>
      <c r="B2887" s="15">
        <v>45415</v>
      </c>
      <c r="C2887" s="15">
        <v>45292</v>
      </c>
      <c r="D2887" s="15">
        <v>45413</v>
      </c>
      <c r="E2887">
        <v>1</v>
      </c>
      <c r="F2887">
        <v>0</v>
      </c>
      <c r="G2887">
        <v>0</v>
      </c>
      <c r="H2887">
        <v>1</v>
      </c>
    </row>
    <row r="2888" spans="1:8">
      <c r="A2888" t="s">
        <v>6925</v>
      </c>
      <c r="B2888" s="15">
        <v>45415</v>
      </c>
      <c r="C2888" s="15">
        <v>45292</v>
      </c>
      <c r="D2888" s="15">
        <v>45413</v>
      </c>
      <c r="E2888">
        <v>1</v>
      </c>
      <c r="F2888">
        <v>0</v>
      </c>
      <c r="G2888">
        <v>0</v>
      </c>
      <c r="H2888">
        <v>1</v>
      </c>
    </row>
    <row r="2889" spans="1:8">
      <c r="A2889" t="s">
        <v>4983</v>
      </c>
      <c r="B2889" s="15">
        <v>45415</v>
      </c>
      <c r="C2889" s="15">
        <v>45292</v>
      </c>
      <c r="D2889" s="15">
        <v>45413</v>
      </c>
      <c r="E2889">
        <v>1</v>
      </c>
      <c r="F2889">
        <v>0</v>
      </c>
      <c r="G2889">
        <v>0</v>
      </c>
      <c r="H2889">
        <v>1</v>
      </c>
    </row>
    <row r="2890" spans="1:8">
      <c r="A2890" t="s">
        <v>483</v>
      </c>
      <c r="B2890" s="15">
        <v>45415</v>
      </c>
      <c r="C2890" s="15">
        <v>45292</v>
      </c>
      <c r="D2890" s="15">
        <v>45413</v>
      </c>
      <c r="E2890">
        <v>1</v>
      </c>
      <c r="F2890">
        <v>0</v>
      </c>
      <c r="G2890">
        <v>0</v>
      </c>
      <c r="H2890">
        <v>1</v>
      </c>
    </row>
    <row r="2891" spans="1:8">
      <c r="A2891" t="s">
        <v>5258</v>
      </c>
      <c r="B2891" s="15">
        <v>45415</v>
      </c>
      <c r="C2891" s="15">
        <v>45292</v>
      </c>
      <c r="D2891" s="15">
        <v>45413</v>
      </c>
      <c r="E2891">
        <v>1</v>
      </c>
      <c r="F2891">
        <v>0</v>
      </c>
      <c r="G2891">
        <v>0</v>
      </c>
      <c r="H2891">
        <v>1</v>
      </c>
    </row>
    <row r="2892" spans="1:8">
      <c r="A2892" t="s">
        <v>4476</v>
      </c>
      <c r="B2892" s="15">
        <v>45416</v>
      </c>
      <c r="C2892" s="15">
        <v>45292</v>
      </c>
      <c r="D2892" s="15">
        <v>45413</v>
      </c>
      <c r="E2892">
        <v>0</v>
      </c>
      <c r="F2892">
        <v>0</v>
      </c>
      <c r="G2892">
        <v>1</v>
      </c>
      <c r="H2892">
        <v>1</v>
      </c>
    </row>
    <row r="2893" spans="1:8">
      <c r="A2893" t="s">
        <v>4138</v>
      </c>
      <c r="B2893" s="15">
        <v>45416</v>
      </c>
      <c r="C2893" s="15">
        <v>45292</v>
      </c>
      <c r="D2893" s="15">
        <v>45413</v>
      </c>
      <c r="E2893">
        <v>1</v>
      </c>
      <c r="F2893">
        <v>0</v>
      </c>
      <c r="G2893">
        <v>0</v>
      </c>
      <c r="H2893">
        <v>1</v>
      </c>
    </row>
    <row r="2894" spans="1:8">
      <c r="A2894" t="s">
        <v>6926</v>
      </c>
      <c r="B2894" s="15">
        <v>45416</v>
      </c>
      <c r="C2894" s="15">
        <v>45292</v>
      </c>
      <c r="D2894" s="15">
        <v>45413</v>
      </c>
      <c r="E2894">
        <v>1</v>
      </c>
      <c r="F2894">
        <v>0</v>
      </c>
      <c r="G2894">
        <v>0</v>
      </c>
      <c r="H2894">
        <v>1</v>
      </c>
    </row>
    <row r="2895" spans="1:8">
      <c r="A2895" t="s">
        <v>4529</v>
      </c>
      <c r="B2895" s="15">
        <v>45416</v>
      </c>
      <c r="C2895" s="15">
        <v>45292</v>
      </c>
      <c r="D2895" s="15">
        <v>45413</v>
      </c>
      <c r="E2895">
        <v>0</v>
      </c>
      <c r="F2895">
        <v>0</v>
      </c>
      <c r="G2895">
        <v>1</v>
      </c>
      <c r="H2895">
        <v>1</v>
      </c>
    </row>
    <row r="2896" spans="1:8">
      <c r="A2896" t="s">
        <v>6690</v>
      </c>
      <c r="B2896" s="15">
        <v>45416</v>
      </c>
      <c r="C2896" s="15">
        <v>45292</v>
      </c>
      <c r="D2896" s="15">
        <v>45413</v>
      </c>
      <c r="E2896">
        <v>1</v>
      </c>
      <c r="F2896">
        <v>0</v>
      </c>
      <c r="G2896">
        <v>0</v>
      </c>
      <c r="H2896">
        <v>1</v>
      </c>
    </row>
    <row r="2897" spans="1:8">
      <c r="A2897" t="s">
        <v>3935</v>
      </c>
      <c r="B2897" s="15">
        <v>45416</v>
      </c>
      <c r="C2897" s="15">
        <v>45292</v>
      </c>
      <c r="D2897" s="15">
        <v>45413</v>
      </c>
      <c r="E2897">
        <v>1</v>
      </c>
      <c r="F2897">
        <v>0</v>
      </c>
      <c r="G2897">
        <v>0</v>
      </c>
      <c r="H2897">
        <v>1</v>
      </c>
    </row>
    <row r="2898" spans="1:8">
      <c r="A2898" t="s">
        <v>5166</v>
      </c>
      <c r="B2898" s="15">
        <v>45416</v>
      </c>
      <c r="C2898" s="15">
        <v>45292</v>
      </c>
      <c r="D2898" s="15">
        <v>45413</v>
      </c>
      <c r="E2898">
        <v>0</v>
      </c>
      <c r="F2898">
        <v>0</v>
      </c>
      <c r="G2898">
        <v>1</v>
      </c>
      <c r="H2898">
        <v>1</v>
      </c>
    </row>
    <row r="2899" spans="1:8">
      <c r="A2899" t="s">
        <v>172</v>
      </c>
      <c r="B2899" s="15">
        <v>45416</v>
      </c>
      <c r="C2899" s="15">
        <v>45292</v>
      </c>
      <c r="D2899" s="15">
        <v>45413</v>
      </c>
      <c r="E2899">
        <v>1</v>
      </c>
      <c r="F2899">
        <v>0</v>
      </c>
      <c r="G2899">
        <v>0</v>
      </c>
      <c r="H2899">
        <v>1</v>
      </c>
    </row>
    <row r="2900" spans="1:8">
      <c r="A2900" t="s">
        <v>5312</v>
      </c>
      <c r="B2900" s="15">
        <v>45416</v>
      </c>
      <c r="C2900" s="15">
        <v>45292</v>
      </c>
      <c r="D2900" s="15">
        <v>45413</v>
      </c>
      <c r="E2900">
        <v>1</v>
      </c>
      <c r="F2900">
        <v>0</v>
      </c>
      <c r="G2900">
        <v>0</v>
      </c>
      <c r="H2900">
        <v>1</v>
      </c>
    </row>
    <row r="2901" spans="1:8">
      <c r="A2901" t="s">
        <v>6927</v>
      </c>
      <c r="B2901" s="15">
        <v>45416</v>
      </c>
      <c r="C2901" s="15">
        <v>45292</v>
      </c>
      <c r="D2901" s="15">
        <v>45413</v>
      </c>
      <c r="E2901">
        <v>1</v>
      </c>
      <c r="F2901">
        <v>0</v>
      </c>
      <c r="G2901">
        <v>0</v>
      </c>
      <c r="H2901">
        <v>1</v>
      </c>
    </row>
    <row r="2902" spans="1:8">
      <c r="A2902" t="s">
        <v>464</v>
      </c>
      <c r="B2902" s="15">
        <v>45416</v>
      </c>
      <c r="C2902" s="15">
        <v>45292</v>
      </c>
      <c r="D2902" s="15">
        <v>45413</v>
      </c>
      <c r="E2902">
        <v>1</v>
      </c>
      <c r="F2902">
        <v>0</v>
      </c>
      <c r="G2902">
        <v>0</v>
      </c>
      <c r="H2902">
        <v>1</v>
      </c>
    </row>
    <row r="2903" spans="1:8">
      <c r="A2903" t="s">
        <v>6135</v>
      </c>
      <c r="B2903" s="15">
        <v>45416</v>
      </c>
      <c r="C2903" s="15">
        <v>45292</v>
      </c>
      <c r="D2903" s="15">
        <v>45413</v>
      </c>
      <c r="E2903">
        <v>1</v>
      </c>
      <c r="F2903">
        <v>0</v>
      </c>
      <c r="G2903">
        <v>0</v>
      </c>
      <c r="H2903">
        <v>1</v>
      </c>
    </row>
    <row r="2904" spans="1:8">
      <c r="A2904" t="s">
        <v>6928</v>
      </c>
      <c r="B2904" s="15">
        <v>45416</v>
      </c>
      <c r="C2904" s="15">
        <v>45292</v>
      </c>
      <c r="D2904" s="15">
        <v>45413</v>
      </c>
      <c r="E2904">
        <v>1</v>
      </c>
      <c r="F2904">
        <v>0</v>
      </c>
      <c r="G2904">
        <v>0</v>
      </c>
      <c r="H2904">
        <v>1</v>
      </c>
    </row>
    <row r="2905" spans="1:8">
      <c r="A2905" t="s">
        <v>5412</v>
      </c>
      <c r="B2905" s="15">
        <v>45416</v>
      </c>
      <c r="C2905" s="15">
        <v>45292</v>
      </c>
      <c r="D2905" s="15">
        <v>45413</v>
      </c>
      <c r="E2905">
        <v>1</v>
      </c>
      <c r="F2905">
        <v>0</v>
      </c>
      <c r="G2905">
        <v>0</v>
      </c>
      <c r="H2905">
        <v>1</v>
      </c>
    </row>
    <row r="2906" spans="1:8">
      <c r="A2906" t="s">
        <v>4406</v>
      </c>
      <c r="B2906" s="15">
        <v>45416</v>
      </c>
      <c r="C2906" s="15">
        <v>45292</v>
      </c>
      <c r="D2906" s="15">
        <v>45413</v>
      </c>
      <c r="E2906">
        <v>1</v>
      </c>
      <c r="F2906">
        <v>0</v>
      </c>
      <c r="G2906">
        <v>0</v>
      </c>
      <c r="H2906">
        <v>1</v>
      </c>
    </row>
    <row r="2907" spans="1:8">
      <c r="A2907" t="s">
        <v>6929</v>
      </c>
      <c r="B2907" s="15">
        <v>45416</v>
      </c>
      <c r="C2907" s="15">
        <v>45292</v>
      </c>
      <c r="D2907" s="15">
        <v>45413</v>
      </c>
      <c r="E2907">
        <v>1</v>
      </c>
      <c r="F2907">
        <v>0</v>
      </c>
      <c r="G2907">
        <v>0</v>
      </c>
      <c r="H2907">
        <v>1</v>
      </c>
    </row>
    <row r="2908" spans="1:8">
      <c r="A2908" t="s">
        <v>6930</v>
      </c>
      <c r="B2908" s="15">
        <v>45416</v>
      </c>
      <c r="C2908" s="15">
        <v>45292</v>
      </c>
      <c r="D2908" s="15">
        <v>45413</v>
      </c>
      <c r="E2908">
        <v>1</v>
      </c>
      <c r="F2908">
        <v>0</v>
      </c>
      <c r="G2908">
        <v>0</v>
      </c>
      <c r="H2908">
        <v>1</v>
      </c>
    </row>
    <row r="2909" spans="1:8">
      <c r="A2909" t="s">
        <v>4252</v>
      </c>
      <c r="B2909" s="15">
        <v>45416</v>
      </c>
      <c r="C2909" s="15">
        <v>45292</v>
      </c>
      <c r="D2909" s="15">
        <v>45413</v>
      </c>
      <c r="E2909">
        <v>0</v>
      </c>
      <c r="F2909">
        <v>0</v>
      </c>
      <c r="G2909">
        <v>1</v>
      </c>
      <c r="H2909">
        <v>1</v>
      </c>
    </row>
    <row r="2910" spans="1:8">
      <c r="A2910" t="s">
        <v>6931</v>
      </c>
      <c r="B2910" s="15">
        <v>45416</v>
      </c>
      <c r="C2910" s="15">
        <v>45292</v>
      </c>
      <c r="D2910" s="15">
        <v>45413</v>
      </c>
      <c r="E2910">
        <v>0</v>
      </c>
      <c r="F2910">
        <v>0</v>
      </c>
      <c r="G2910">
        <v>1</v>
      </c>
      <c r="H2910">
        <v>1</v>
      </c>
    </row>
    <row r="2911" spans="1:8">
      <c r="A2911" t="s">
        <v>83</v>
      </c>
      <c r="B2911" s="15">
        <v>45416</v>
      </c>
      <c r="C2911" s="15">
        <v>45292</v>
      </c>
      <c r="D2911" s="15">
        <v>45413</v>
      </c>
      <c r="E2911">
        <v>1</v>
      </c>
      <c r="F2911">
        <v>0</v>
      </c>
      <c r="G2911">
        <v>0</v>
      </c>
      <c r="H2911">
        <v>1</v>
      </c>
    </row>
    <row r="2912" spans="1:8">
      <c r="A2912" t="s">
        <v>6932</v>
      </c>
      <c r="B2912" s="15">
        <v>45416</v>
      </c>
      <c r="C2912" s="15">
        <v>45292</v>
      </c>
      <c r="D2912" s="15">
        <v>45413</v>
      </c>
      <c r="E2912">
        <v>0</v>
      </c>
      <c r="F2912">
        <v>0</v>
      </c>
      <c r="G2912">
        <v>1</v>
      </c>
      <c r="H2912">
        <v>1</v>
      </c>
    </row>
    <row r="2913" spans="1:8">
      <c r="A2913" t="s">
        <v>4843</v>
      </c>
      <c r="B2913" s="15">
        <v>45416</v>
      </c>
      <c r="C2913" s="15">
        <v>45292</v>
      </c>
      <c r="D2913" s="15">
        <v>45413</v>
      </c>
      <c r="E2913">
        <v>0</v>
      </c>
      <c r="F2913">
        <v>0</v>
      </c>
      <c r="G2913">
        <v>1</v>
      </c>
      <c r="H2913">
        <v>1</v>
      </c>
    </row>
    <row r="2914" spans="1:8">
      <c r="A2914" t="s">
        <v>6168</v>
      </c>
      <c r="B2914" s="15">
        <v>45416</v>
      </c>
      <c r="C2914" s="15">
        <v>45292</v>
      </c>
      <c r="D2914" s="15">
        <v>45413</v>
      </c>
      <c r="E2914">
        <v>0</v>
      </c>
      <c r="F2914">
        <v>0</v>
      </c>
      <c r="G2914">
        <v>1</v>
      </c>
      <c r="H2914">
        <v>1</v>
      </c>
    </row>
    <row r="2915" spans="1:8">
      <c r="A2915" t="s">
        <v>4148</v>
      </c>
      <c r="B2915" s="15">
        <v>45416</v>
      </c>
      <c r="C2915" s="15">
        <v>45292</v>
      </c>
      <c r="D2915" s="15">
        <v>45413</v>
      </c>
      <c r="E2915">
        <v>1</v>
      </c>
      <c r="F2915">
        <v>0</v>
      </c>
      <c r="G2915">
        <v>0</v>
      </c>
      <c r="H2915">
        <v>1</v>
      </c>
    </row>
    <row r="2916" spans="1:8">
      <c r="A2916" t="s">
        <v>216</v>
      </c>
      <c r="B2916" s="15">
        <v>45416</v>
      </c>
      <c r="C2916" s="15">
        <v>45292</v>
      </c>
      <c r="D2916" s="15">
        <v>45413</v>
      </c>
      <c r="E2916">
        <v>1</v>
      </c>
      <c r="F2916">
        <v>0</v>
      </c>
      <c r="G2916">
        <v>0</v>
      </c>
      <c r="H2916">
        <v>1</v>
      </c>
    </row>
    <row r="2917" spans="1:8">
      <c r="A2917" t="s">
        <v>6933</v>
      </c>
      <c r="B2917" s="15">
        <v>45416</v>
      </c>
      <c r="C2917" s="15">
        <v>45292</v>
      </c>
      <c r="D2917" s="15">
        <v>45413</v>
      </c>
      <c r="E2917">
        <v>1</v>
      </c>
      <c r="F2917">
        <v>0</v>
      </c>
      <c r="G2917">
        <v>0</v>
      </c>
      <c r="H2917">
        <v>1</v>
      </c>
    </row>
    <row r="2918" spans="1:8">
      <c r="A2918" t="s">
        <v>5565</v>
      </c>
      <c r="B2918" s="15">
        <v>45416</v>
      </c>
      <c r="C2918" s="15">
        <v>45292</v>
      </c>
      <c r="D2918" s="15">
        <v>45413</v>
      </c>
      <c r="E2918">
        <v>1</v>
      </c>
      <c r="F2918">
        <v>0</v>
      </c>
      <c r="G2918">
        <v>0</v>
      </c>
      <c r="H2918">
        <v>1</v>
      </c>
    </row>
    <row r="2919" spans="1:8">
      <c r="A2919" t="s">
        <v>6934</v>
      </c>
      <c r="B2919" s="15">
        <v>45416</v>
      </c>
      <c r="C2919" s="15">
        <v>45292</v>
      </c>
      <c r="D2919" s="15">
        <v>45413</v>
      </c>
      <c r="E2919">
        <v>1</v>
      </c>
      <c r="F2919">
        <v>0</v>
      </c>
      <c r="G2919">
        <v>0</v>
      </c>
      <c r="H2919">
        <v>1</v>
      </c>
    </row>
    <row r="2920" spans="1:8">
      <c r="A2920" t="s">
        <v>5168</v>
      </c>
      <c r="B2920" s="15">
        <v>45417</v>
      </c>
      <c r="C2920" s="15">
        <v>45292</v>
      </c>
      <c r="D2920" s="15">
        <v>45413</v>
      </c>
      <c r="E2920">
        <v>0</v>
      </c>
      <c r="F2920">
        <v>0</v>
      </c>
      <c r="G2920">
        <v>1</v>
      </c>
      <c r="H2920">
        <v>1</v>
      </c>
    </row>
    <row r="2921" spans="1:8">
      <c r="A2921" t="s">
        <v>4990</v>
      </c>
      <c r="B2921" s="15">
        <v>45417</v>
      </c>
      <c r="C2921" s="15">
        <v>45292</v>
      </c>
      <c r="D2921" s="15">
        <v>45413</v>
      </c>
      <c r="E2921">
        <v>1</v>
      </c>
      <c r="F2921">
        <v>0</v>
      </c>
      <c r="G2921">
        <v>0</v>
      </c>
      <c r="H2921">
        <v>1</v>
      </c>
    </row>
    <row r="2922" spans="1:8">
      <c r="A2922" t="s">
        <v>269</v>
      </c>
      <c r="B2922" s="15">
        <v>45417</v>
      </c>
      <c r="C2922" s="15">
        <v>45292</v>
      </c>
      <c r="D2922" s="15">
        <v>45413</v>
      </c>
      <c r="E2922">
        <v>1</v>
      </c>
      <c r="F2922">
        <v>0</v>
      </c>
      <c r="G2922">
        <v>0</v>
      </c>
      <c r="H2922">
        <v>1</v>
      </c>
    </row>
    <row r="2923" spans="1:8">
      <c r="A2923" t="s">
        <v>484</v>
      </c>
      <c r="B2923" s="15">
        <v>45417</v>
      </c>
      <c r="C2923" s="15">
        <v>45292</v>
      </c>
      <c r="D2923" s="15">
        <v>45413</v>
      </c>
      <c r="E2923">
        <v>0</v>
      </c>
      <c r="F2923">
        <v>1</v>
      </c>
      <c r="G2923">
        <v>0</v>
      </c>
      <c r="H2923">
        <v>1</v>
      </c>
    </row>
    <row r="2924" spans="1:8">
      <c r="A2924" t="s">
        <v>203</v>
      </c>
      <c r="B2924" s="15">
        <v>45417</v>
      </c>
      <c r="C2924" s="15">
        <v>45292</v>
      </c>
      <c r="D2924" s="15">
        <v>45413</v>
      </c>
      <c r="E2924">
        <v>1</v>
      </c>
      <c r="F2924">
        <v>0</v>
      </c>
      <c r="G2924">
        <v>0</v>
      </c>
      <c r="H2924">
        <v>1</v>
      </c>
    </row>
    <row r="2925" spans="1:8">
      <c r="A2925" t="s">
        <v>4896</v>
      </c>
      <c r="B2925" s="15">
        <v>45417</v>
      </c>
      <c r="C2925" s="15">
        <v>45292</v>
      </c>
      <c r="D2925" s="15">
        <v>45413</v>
      </c>
      <c r="E2925">
        <v>0</v>
      </c>
      <c r="F2925">
        <v>0</v>
      </c>
      <c r="G2925">
        <v>1</v>
      </c>
      <c r="H2925">
        <v>1</v>
      </c>
    </row>
    <row r="2926" spans="1:8">
      <c r="A2926" t="s">
        <v>4194</v>
      </c>
      <c r="B2926" s="15">
        <v>45417</v>
      </c>
      <c r="C2926" s="15">
        <v>45292</v>
      </c>
      <c r="D2926" s="15">
        <v>45413</v>
      </c>
      <c r="E2926">
        <v>1</v>
      </c>
      <c r="F2926">
        <v>0</v>
      </c>
      <c r="G2926">
        <v>0</v>
      </c>
      <c r="H2926">
        <v>1</v>
      </c>
    </row>
    <row r="2927" spans="1:8">
      <c r="A2927" t="s">
        <v>380</v>
      </c>
      <c r="B2927" s="15">
        <v>45417</v>
      </c>
      <c r="C2927" s="15">
        <v>45292</v>
      </c>
      <c r="D2927" s="15">
        <v>45413</v>
      </c>
      <c r="E2927">
        <v>1</v>
      </c>
      <c r="F2927">
        <v>0</v>
      </c>
      <c r="G2927">
        <v>0</v>
      </c>
      <c r="H2927">
        <v>1</v>
      </c>
    </row>
    <row r="2928" spans="1:8">
      <c r="A2928" t="s">
        <v>6494</v>
      </c>
      <c r="B2928" s="15">
        <v>45418</v>
      </c>
      <c r="C2928" s="15">
        <v>45292</v>
      </c>
      <c r="D2928" s="15">
        <v>45413</v>
      </c>
      <c r="E2928">
        <v>1</v>
      </c>
      <c r="F2928">
        <v>0</v>
      </c>
      <c r="G2928">
        <v>0</v>
      </c>
      <c r="H2928">
        <v>1</v>
      </c>
    </row>
    <row r="2929" spans="1:8">
      <c r="A2929" t="s">
        <v>5450</v>
      </c>
      <c r="B2929" s="15">
        <v>45418</v>
      </c>
      <c r="C2929" s="15">
        <v>45292</v>
      </c>
      <c r="D2929" s="15">
        <v>45413</v>
      </c>
      <c r="E2929">
        <v>1</v>
      </c>
      <c r="F2929">
        <v>0</v>
      </c>
      <c r="G2929">
        <v>0</v>
      </c>
      <c r="H2929">
        <v>1</v>
      </c>
    </row>
    <row r="2930" spans="1:8">
      <c r="A2930" t="s">
        <v>5919</v>
      </c>
      <c r="B2930" s="15">
        <v>45418</v>
      </c>
      <c r="C2930" s="15">
        <v>45292</v>
      </c>
      <c r="D2930" s="15">
        <v>45413</v>
      </c>
      <c r="E2930">
        <v>1</v>
      </c>
      <c r="F2930">
        <v>0</v>
      </c>
      <c r="G2930">
        <v>0</v>
      </c>
      <c r="H2930">
        <v>1</v>
      </c>
    </row>
    <row r="2931" spans="1:8">
      <c r="A2931" t="s">
        <v>261</v>
      </c>
      <c r="B2931" s="15">
        <v>45418</v>
      </c>
      <c r="C2931" s="15">
        <v>45292</v>
      </c>
      <c r="D2931" s="15">
        <v>45413</v>
      </c>
      <c r="E2931">
        <v>1</v>
      </c>
      <c r="F2931">
        <v>0</v>
      </c>
      <c r="G2931">
        <v>0</v>
      </c>
      <c r="H2931">
        <v>1</v>
      </c>
    </row>
    <row r="2932" spans="1:8">
      <c r="A2932" t="s">
        <v>5556</v>
      </c>
      <c r="B2932" s="15">
        <v>45418</v>
      </c>
      <c r="C2932" s="15">
        <v>45292</v>
      </c>
      <c r="D2932" s="15">
        <v>45413</v>
      </c>
      <c r="E2932">
        <v>0</v>
      </c>
      <c r="F2932">
        <v>0</v>
      </c>
      <c r="G2932">
        <v>1</v>
      </c>
      <c r="H2932">
        <v>1</v>
      </c>
    </row>
    <row r="2933" spans="1:8">
      <c r="A2933" t="s">
        <v>3974</v>
      </c>
      <c r="B2933" s="15">
        <v>45418</v>
      </c>
      <c r="C2933" s="15">
        <v>45292</v>
      </c>
      <c r="D2933" s="15">
        <v>45413</v>
      </c>
      <c r="E2933">
        <v>0</v>
      </c>
      <c r="F2933">
        <v>0</v>
      </c>
      <c r="G2933">
        <v>1</v>
      </c>
      <c r="H2933">
        <v>1</v>
      </c>
    </row>
    <row r="2934" spans="1:8">
      <c r="A2934" t="s">
        <v>6103</v>
      </c>
      <c r="B2934" s="15">
        <v>45418</v>
      </c>
      <c r="C2934" s="15">
        <v>45292</v>
      </c>
      <c r="D2934" s="15">
        <v>45413</v>
      </c>
      <c r="E2934">
        <v>1</v>
      </c>
      <c r="F2934">
        <v>0</v>
      </c>
      <c r="G2934">
        <v>0</v>
      </c>
      <c r="H2934">
        <v>1</v>
      </c>
    </row>
    <row r="2935" spans="1:8">
      <c r="A2935" t="s">
        <v>3726</v>
      </c>
      <c r="B2935" s="15">
        <v>45418</v>
      </c>
      <c r="C2935" s="15">
        <v>45292</v>
      </c>
      <c r="D2935" s="15">
        <v>45413</v>
      </c>
      <c r="E2935">
        <v>1</v>
      </c>
      <c r="F2935">
        <v>0</v>
      </c>
      <c r="G2935">
        <v>0</v>
      </c>
      <c r="H2935">
        <v>1</v>
      </c>
    </row>
    <row r="2936" spans="1:8">
      <c r="A2936" t="s">
        <v>6136</v>
      </c>
      <c r="B2936" s="15">
        <v>45418</v>
      </c>
      <c r="C2936" s="15">
        <v>45292</v>
      </c>
      <c r="D2936" s="15">
        <v>45413</v>
      </c>
      <c r="E2936">
        <v>1</v>
      </c>
      <c r="F2936">
        <v>0</v>
      </c>
      <c r="G2936">
        <v>0</v>
      </c>
      <c r="H2936">
        <v>1</v>
      </c>
    </row>
    <row r="2937" spans="1:8">
      <c r="A2937" t="s">
        <v>3700</v>
      </c>
      <c r="B2937" s="15">
        <v>45418</v>
      </c>
      <c r="C2937" s="15">
        <v>45292</v>
      </c>
      <c r="D2937" s="15">
        <v>45413</v>
      </c>
      <c r="E2937">
        <v>1</v>
      </c>
      <c r="F2937">
        <v>0</v>
      </c>
      <c r="G2937">
        <v>0</v>
      </c>
      <c r="H2937">
        <v>1</v>
      </c>
    </row>
    <row r="2938" spans="1:8">
      <c r="A2938" t="s">
        <v>6935</v>
      </c>
      <c r="B2938" s="15">
        <v>45418</v>
      </c>
      <c r="C2938" s="15">
        <v>45292</v>
      </c>
      <c r="D2938" s="15">
        <v>45413</v>
      </c>
      <c r="E2938">
        <v>1</v>
      </c>
      <c r="F2938">
        <v>0</v>
      </c>
      <c r="G2938">
        <v>0</v>
      </c>
      <c r="H2938">
        <v>1</v>
      </c>
    </row>
    <row r="2939" spans="1:8">
      <c r="A2939" t="s">
        <v>5090</v>
      </c>
      <c r="B2939" s="15">
        <v>45418</v>
      </c>
      <c r="C2939" s="15">
        <v>45292</v>
      </c>
      <c r="D2939" s="15">
        <v>45413</v>
      </c>
      <c r="E2939">
        <v>0</v>
      </c>
      <c r="F2939">
        <v>0</v>
      </c>
      <c r="G2939">
        <v>1</v>
      </c>
      <c r="H2939">
        <v>1</v>
      </c>
    </row>
    <row r="2940" spans="1:8">
      <c r="A2940" t="s">
        <v>183</v>
      </c>
      <c r="B2940" s="15">
        <v>45419</v>
      </c>
      <c r="C2940" s="15">
        <v>45292</v>
      </c>
      <c r="D2940" s="15">
        <v>45413</v>
      </c>
      <c r="E2940">
        <v>1</v>
      </c>
      <c r="F2940">
        <v>0</v>
      </c>
      <c r="G2940">
        <v>0</v>
      </c>
      <c r="H2940">
        <v>1</v>
      </c>
    </row>
    <row r="2941" spans="1:8">
      <c r="A2941" t="s">
        <v>269</v>
      </c>
      <c r="B2941" s="15">
        <v>45419</v>
      </c>
      <c r="C2941" s="15">
        <v>45292</v>
      </c>
      <c r="D2941" s="15">
        <v>45413</v>
      </c>
      <c r="E2941">
        <v>1</v>
      </c>
      <c r="F2941">
        <v>0</v>
      </c>
      <c r="G2941">
        <v>0</v>
      </c>
      <c r="H2941">
        <v>1</v>
      </c>
    </row>
    <row r="2942" spans="1:8">
      <c r="A2942" t="s">
        <v>397</v>
      </c>
      <c r="B2942" s="15">
        <v>45419</v>
      </c>
      <c r="C2942" s="15">
        <v>45292</v>
      </c>
      <c r="D2942" s="15">
        <v>45413</v>
      </c>
      <c r="E2942">
        <v>1</v>
      </c>
      <c r="F2942">
        <v>0</v>
      </c>
      <c r="G2942">
        <v>0</v>
      </c>
      <c r="H2942">
        <v>1</v>
      </c>
    </row>
    <row r="2943" spans="1:8">
      <c r="A2943" t="s">
        <v>5038</v>
      </c>
      <c r="B2943" s="15">
        <v>45420</v>
      </c>
      <c r="C2943" s="15">
        <v>45292</v>
      </c>
      <c r="D2943" s="15">
        <v>45413</v>
      </c>
      <c r="E2943">
        <v>2</v>
      </c>
      <c r="F2943">
        <v>0</v>
      </c>
      <c r="G2943">
        <v>0</v>
      </c>
      <c r="H2943">
        <v>2</v>
      </c>
    </row>
    <row r="2944" spans="1:8">
      <c r="A2944" t="s">
        <v>5315</v>
      </c>
      <c r="B2944" s="15">
        <v>45420</v>
      </c>
      <c r="C2944" s="15">
        <v>45292</v>
      </c>
      <c r="D2944" s="15">
        <v>45413</v>
      </c>
      <c r="E2944">
        <v>1</v>
      </c>
      <c r="F2944">
        <v>0</v>
      </c>
      <c r="G2944">
        <v>0</v>
      </c>
      <c r="H2944">
        <v>1</v>
      </c>
    </row>
    <row r="2945" spans="1:8">
      <c r="A2945" t="s">
        <v>5023</v>
      </c>
      <c r="B2945" s="15">
        <v>45420</v>
      </c>
      <c r="C2945" s="15">
        <v>45292</v>
      </c>
      <c r="D2945" s="15">
        <v>45413</v>
      </c>
      <c r="E2945">
        <v>1</v>
      </c>
      <c r="F2945">
        <v>0</v>
      </c>
      <c r="G2945">
        <v>0</v>
      </c>
      <c r="H2945">
        <v>1</v>
      </c>
    </row>
    <row r="2946" spans="1:8">
      <c r="A2946" t="s">
        <v>6936</v>
      </c>
      <c r="B2946" s="15">
        <v>45420</v>
      </c>
      <c r="C2946" s="15">
        <v>45292</v>
      </c>
      <c r="D2946" s="15">
        <v>45413</v>
      </c>
      <c r="E2946">
        <v>1</v>
      </c>
      <c r="F2946">
        <v>0</v>
      </c>
      <c r="G2946">
        <v>0</v>
      </c>
      <c r="H2946">
        <v>1</v>
      </c>
    </row>
    <row r="2947" spans="1:8">
      <c r="A2947" t="s">
        <v>6937</v>
      </c>
      <c r="B2947" s="15">
        <v>45420</v>
      </c>
      <c r="C2947" s="15">
        <v>45292</v>
      </c>
      <c r="D2947" s="15">
        <v>45413</v>
      </c>
      <c r="E2947">
        <v>1</v>
      </c>
      <c r="F2947">
        <v>0</v>
      </c>
      <c r="G2947">
        <v>0</v>
      </c>
      <c r="H2947">
        <v>1</v>
      </c>
    </row>
    <row r="2948" spans="1:8">
      <c r="A2948" t="s">
        <v>4722</v>
      </c>
      <c r="B2948" s="15">
        <v>45420</v>
      </c>
      <c r="C2948" s="15">
        <v>45292</v>
      </c>
      <c r="D2948" s="15">
        <v>45413</v>
      </c>
      <c r="E2948">
        <v>1</v>
      </c>
      <c r="F2948">
        <v>0</v>
      </c>
      <c r="G2948">
        <v>0</v>
      </c>
      <c r="H2948">
        <v>1</v>
      </c>
    </row>
    <row r="2949" spans="1:8">
      <c r="A2949" t="s">
        <v>485</v>
      </c>
      <c r="B2949" s="15">
        <v>45420</v>
      </c>
      <c r="C2949" s="15">
        <v>45292</v>
      </c>
      <c r="D2949" s="15">
        <v>45413</v>
      </c>
      <c r="E2949">
        <v>1</v>
      </c>
      <c r="F2949">
        <v>0</v>
      </c>
      <c r="G2949">
        <v>0</v>
      </c>
      <c r="H2949">
        <v>1</v>
      </c>
    </row>
    <row r="2950" spans="1:8">
      <c r="A2950" t="s">
        <v>4865</v>
      </c>
      <c r="B2950" s="15">
        <v>45420</v>
      </c>
      <c r="C2950" s="15">
        <v>45292</v>
      </c>
      <c r="D2950" s="15">
        <v>45413</v>
      </c>
      <c r="E2950">
        <v>0</v>
      </c>
      <c r="F2950">
        <v>0</v>
      </c>
      <c r="G2950">
        <v>1</v>
      </c>
      <c r="H2950">
        <v>1</v>
      </c>
    </row>
    <row r="2951" spans="1:8">
      <c r="A2951" t="s">
        <v>5464</v>
      </c>
      <c r="B2951" s="15">
        <v>45420</v>
      </c>
      <c r="C2951" s="15">
        <v>45292</v>
      </c>
      <c r="D2951" s="15">
        <v>45413</v>
      </c>
      <c r="E2951">
        <v>1</v>
      </c>
      <c r="F2951">
        <v>0</v>
      </c>
      <c r="G2951">
        <v>0</v>
      </c>
      <c r="H2951">
        <v>1</v>
      </c>
    </row>
    <row r="2952" spans="1:8">
      <c r="A2952" t="s">
        <v>5884</v>
      </c>
      <c r="B2952" s="15">
        <v>45420</v>
      </c>
      <c r="C2952" s="15">
        <v>45292</v>
      </c>
      <c r="D2952" s="15">
        <v>45413</v>
      </c>
      <c r="E2952">
        <v>0</v>
      </c>
      <c r="F2952">
        <v>0</v>
      </c>
      <c r="G2952">
        <v>1</v>
      </c>
      <c r="H2952">
        <v>1</v>
      </c>
    </row>
    <row r="2953" spans="1:8">
      <c r="A2953" t="s">
        <v>5189</v>
      </c>
      <c r="B2953" s="15">
        <v>45421</v>
      </c>
      <c r="C2953" s="15">
        <v>45292</v>
      </c>
      <c r="D2953" s="15">
        <v>45413</v>
      </c>
      <c r="E2953">
        <v>1</v>
      </c>
      <c r="F2953">
        <v>0</v>
      </c>
      <c r="G2953">
        <v>0</v>
      </c>
      <c r="H2953">
        <v>1</v>
      </c>
    </row>
    <row r="2954" spans="1:8">
      <c r="A2954" t="s">
        <v>368</v>
      </c>
      <c r="B2954" s="15">
        <v>45421</v>
      </c>
      <c r="C2954" s="15">
        <v>45292</v>
      </c>
      <c r="D2954" s="15">
        <v>45413</v>
      </c>
      <c r="E2954">
        <v>0</v>
      </c>
      <c r="F2954">
        <v>0</v>
      </c>
      <c r="G2954">
        <v>1</v>
      </c>
      <c r="H2954">
        <v>1</v>
      </c>
    </row>
    <row r="2955" spans="1:8">
      <c r="A2955" t="s">
        <v>4275</v>
      </c>
      <c r="B2955" s="15">
        <v>45421</v>
      </c>
      <c r="C2955" s="15">
        <v>45292</v>
      </c>
      <c r="D2955" s="15">
        <v>45413</v>
      </c>
      <c r="E2955">
        <v>1</v>
      </c>
      <c r="F2955">
        <v>0</v>
      </c>
      <c r="G2955">
        <v>0</v>
      </c>
      <c r="H2955">
        <v>1</v>
      </c>
    </row>
    <row r="2956" spans="1:8">
      <c r="A2956" t="s">
        <v>6938</v>
      </c>
      <c r="B2956" s="15">
        <v>45421</v>
      </c>
      <c r="C2956" s="15">
        <v>45292</v>
      </c>
      <c r="D2956" s="15">
        <v>45413</v>
      </c>
      <c r="E2956">
        <v>1</v>
      </c>
      <c r="F2956">
        <v>0</v>
      </c>
      <c r="G2956">
        <v>0</v>
      </c>
      <c r="H2956">
        <v>1</v>
      </c>
    </row>
    <row r="2957" spans="1:8">
      <c r="A2957" t="s">
        <v>5523</v>
      </c>
      <c r="B2957" s="15">
        <v>45421</v>
      </c>
      <c r="C2957" s="15">
        <v>45292</v>
      </c>
      <c r="D2957" s="15">
        <v>45413</v>
      </c>
      <c r="E2957">
        <v>1</v>
      </c>
      <c r="F2957">
        <v>0</v>
      </c>
      <c r="G2957">
        <v>0</v>
      </c>
      <c r="H2957">
        <v>1</v>
      </c>
    </row>
    <row r="2958" spans="1:8">
      <c r="A2958" t="s">
        <v>5088</v>
      </c>
      <c r="B2958" s="15">
        <v>45421</v>
      </c>
      <c r="C2958" s="15">
        <v>45292</v>
      </c>
      <c r="D2958" s="15">
        <v>45413</v>
      </c>
      <c r="E2958">
        <v>0</v>
      </c>
      <c r="F2958">
        <v>1</v>
      </c>
      <c r="G2958">
        <v>0</v>
      </c>
      <c r="H2958">
        <v>1</v>
      </c>
    </row>
    <row r="2959" spans="1:8">
      <c r="A2959" t="s">
        <v>5032</v>
      </c>
      <c r="B2959" s="15">
        <v>45421</v>
      </c>
      <c r="C2959" s="15">
        <v>45292</v>
      </c>
      <c r="D2959" s="15">
        <v>45413</v>
      </c>
      <c r="E2959">
        <v>1</v>
      </c>
      <c r="F2959">
        <v>0</v>
      </c>
      <c r="G2959">
        <v>0</v>
      </c>
      <c r="H2959">
        <v>1</v>
      </c>
    </row>
    <row r="2960" spans="1:8">
      <c r="A2960" t="s">
        <v>213</v>
      </c>
      <c r="B2960" s="15">
        <v>45421</v>
      </c>
      <c r="C2960" s="15">
        <v>45292</v>
      </c>
      <c r="D2960" s="15">
        <v>45413</v>
      </c>
      <c r="E2960">
        <v>0</v>
      </c>
      <c r="F2960">
        <v>0</v>
      </c>
      <c r="G2960">
        <v>1</v>
      </c>
      <c r="H2960">
        <v>1</v>
      </c>
    </row>
    <row r="2961" spans="1:8">
      <c r="A2961" t="s">
        <v>5562</v>
      </c>
      <c r="B2961" s="15">
        <v>45421</v>
      </c>
      <c r="C2961" s="15">
        <v>45292</v>
      </c>
      <c r="D2961" s="15">
        <v>45413</v>
      </c>
      <c r="E2961">
        <v>1</v>
      </c>
      <c r="F2961">
        <v>0</v>
      </c>
      <c r="G2961">
        <v>0</v>
      </c>
      <c r="H2961">
        <v>1</v>
      </c>
    </row>
    <row r="2962" spans="1:8">
      <c r="A2962" t="s">
        <v>184</v>
      </c>
      <c r="B2962" s="15">
        <v>45421</v>
      </c>
      <c r="C2962" s="15">
        <v>45292</v>
      </c>
      <c r="D2962" s="15">
        <v>45413</v>
      </c>
      <c r="E2962">
        <v>0</v>
      </c>
      <c r="F2962">
        <v>0</v>
      </c>
      <c r="G2962">
        <v>1</v>
      </c>
      <c r="H2962">
        <v>1</v>
      </c>
    </row>
    <row r="2963" spans="1:8">
      <c r="A2963" t="s">
        <v>5349</v>
      </c>
      <c r="B2963" s="15">
        <v>45421</v>
      </c>
      <c r="C2963" s="15">
        <v>45292</v>
      </c>
      <c r="D2963" s="15">
        <v>45413</v>
      </c>
      <c r="E2963">
        <v>1</v>
      </c>
      <c r="F2963">
        <v>0</v>
      </c>
      <c r="G2963">
        <v>0</v>
      </c>
      <c r="H2963">
        <v>1</v>
      </c>
    </row>
    <row r="2964" spans="1:8">
      <c r="A2964" t="s">
        <v>6939</v>
      </c>
      <c r="B2964" s="15">
        <v>45421</v>
      </c>
      <c r="C2964" s="15">
        <v>45292</v>
      </c>
      <c r="D2964" s="15">
        <v>45413</v>
      </c>
      <c r="E2964">
        <v>1</v>
      </c>
      <c r="F2964">
        <v>0</v>
      </c>
      <c r="G2964">
        <v>0</v>
      </c>
      <c r="H2964">
        <v>1</v>
      </c>
    </row>
    <row r="2965" spans="1:8">
      <c r="A2965" t="s">
        <v>269</v>
      </c>
      <c r="B2965" s="15">
        <v>45421</v>
      </c>
      <c r="C2965" s="15">
        <v>45292</v>
      </c>
      <c r="D2965" s="15">
        <v>45413</v>
      </c>
      <c r="E2965">
        <v>0</v>
      </c>
      <c r="F2965">
        <v>0</v>
      </c>
      <c r="G2965">
        <v>1</v>
      </c>
      <c r="H2965">
        <v>1</v>
      </c>
    </row>
    <row r="2966" spans="1:8">
      <c r="A2966" t="s">
        <v>5735</v>
      </c>
      <c r="B2966" s="15">
        <v>45421</v>
      </c>
      <c r="C2966" s="15">
        <v>45292</v>
      </c>
      <c r="D2966" s="15">
        <v>45413</v>
      </c>
      <c r="E2966">
        <v>0</v>
      </c>
      <c r="F2966">
        <v>0</v>
      </c>
      <c r="G2966">
        <v>1</v>
      </c>
      <c r="H2966">
        <v>1</v>
      </c>
    </row>
    <row r="2967" spans="1:8">
      <c r="A2967" t="s">
        <v>6940</v>
      </c>
      <c r="B2967" s="15">
        <v>45422</v>
      </c>
      <c r="C2967" s="15">
        <v>45292</v>
      </c>
      <c r="D2967" s="15">
        <v>45413</v>
      </c>
      <c r="E2967">
        <v>0</v>
      </c>
      <c r="F2967">
        <v>0</v>
      </c>
      <c r="G2967">
        <v>1</v>
      </c>
      <c r="H2967">
        <v>1</v>
      </c>
    </row>
    <row r="2968" spans="1:8">
      <c r="A2968" t="s">
        <v>6941</v>
      </c>
      <c r="B2968" s="15">
        <v>45422</v>
      </c>
      <c r="C2968" s="15">
        <v>45292</v>
      </c>
      <c r="D2968" s="15">
        <v>45413</v>
      </c>
      <c r="E2968">
        <v>0</v>
      </c>
      <c r="F2968">
        <v>0</v>
      </c>
      <c r="G2968">
        <v>1</v>
      </c>
      <c r="H2968">
        <v>1</v>
      </c>
    </row>
    <row r="2969" spans="1:8">
      <c r="A2969" t="s">
        <v>260</v>
      </c>
      <c r="B2969" s="15">
        <v>45422</v>
      </c>
      <c r="C2969" s="15">
        <v>45292</v>
      </c>
      <c r="D2969" s="15">
        <v>45413</v>
      </c>
      <c r="E2969">
        <v>1</v>
      </c>
      <c r="F2969">
        <v>0</v>
      </c>
      <c r="G2969">
        <v>0</v>
      </c>
      <c r="H2969">
        <v>1</v>
      </c>
    </row>
    <row r="2970" spans="1:8">
      <c r="A2970" t="s">
        <v>184</v>
      </c>
      <c r="B2970" s="15">
        <v>45422</v>
      </c>
      <c r="C2970" s="15">
        <v>45292</v>
      </c>
      <c r="D2970" s="15">
        <v>45413</v>
      </c>
      <c r="E2970">
        <v>1</v>
      </c>
      <c r="F2970">
        <v>0</v>
      </c>
      <c r="G2970">
        <v>0</v>
      </c>
      <c r="H2970">
        <v>1</v>
      </c>
    </row>
    <row r="2971" spans="1:8">
      <c r="A2971" t="s">
        <v>4544</v>
      </c>
      <c r="B2971" s="15">
        <v>45422</v>
      </c>
      <c r="C2971" s="15">
        <v>45292</v>
      </c>
      <c r="D2971" s="15">
        <v>45413</v>
      </c>
      <c r="E2971">
        <v>0</v>
      </c>
      <c r="F2971">
        <v>1</v>
      </c>
      <c r="G2971">
        <v>0</v>
      </c>
      <c r="H2971">
        <v>1</v>
      </c>
    </row>
    <row r="2972" spans="1:8">
      <c r="A2972" t="s">
        <v>5790</v>
      </c>
      <c r="B2972" s="15">
        <v>45422</v>
      </c>
      <c r="C2972" s="15">
        <v>45292</v>
      </c>
      <c r="D2972" s="15">
        <v>45413</v>
      </c>
      <c r="E2972">
        <v>0</v>
      </c>
      <c r="F2972">
        <v>1</v>
      </c>
      <c r="G2972">
        <v>0</v>
      </c>
      <c r="H2972">
        <v>1</v>
      </c>
    </row>
    <row r="2973" spans="1:8">
      <c r="A2973" t="s">
        <v>6942</v>
      </c>
      <c r="B2973" s="15">
        <v>45422</v>
      </c>
      <c r="C2973" s="15">
        <v>45292</v>
      </c>
      <c r="D2973" s="15">
        <v>45413</v>
      </c>
      <c r="E2973">
        <v>1</v>
      </c>
      <c r="F2973">
        <v>0</v>
      </c>
      <c r="G2973">
        <v>0</v>
      </c>
      <c r="H2973">
        <v>1</v>
      </c>
    </row>
    <row r="2974" spans="1:8">
      <c r="A2974" t="s">
        <v>6186</v>
      </c>
      <c r="B2974" s="15">
        <v>45422</v>
      </c>
      <c r="C2974" s="15">
        <v>45292</v>
      </c>
      <c r="D2974" s="15">
        <v>45413</v>
      </c>
      <c r="E2974">
        <v>1</v>
      </c>
      <c r="F2974">
        <v>0</v>
      </c>
      <c r="G2974">
        <v>0</v>
      </c>
      <c r="H2974">
        <v>1</v>
      </c>
    </row>
    <row r="2975" spans="1:8">
      <c r="A2975" t="s">
        <v>5564</v>
      </c>
      <c r="B2975" s="15">
        <v>45422</v>
      </c>
      <c r="C2975" s="15">
        <v>45292</v>
      </c>
      <c r="D2975" s="15">
        <v>45413</v>
      </c>
      <c r="E2975">
        <v>0</v>
      </c>
      <c r="F2975">
        <v>0</v>
      </c>
      <c r="G2975">
        <v>1</v>
      </c>
      <c r="H2975">
        <v>1</v>
      </c>
    </row>
    <row r="2976" spans="1:8">
      <c r="A2976" t="s">
        <v>6148</v>
      </c>
      <c r="B2976" s="15">
        <v>45422</v>
      </c>
      <c r="C2976" s="15">
        <v>45292</v>
      </c>
      <c r="D2976" s="15">
        <v>45413</v>
      </c>
      <c r="E2976">
        <v>1</v>
      </c>
      <c r="F2976">
        <v>0</v>
      </c>
      <c r="G2976">
        <v>0</v>
      </c>
      <c r="H2976">
        <v>1</v>
      </c>
    </row>
    <row r="2977" spans="1:8">
      <c r="A2977" t="s">
        <v>6278</v>
      </c>
      <c r="B2977" s="15">
        <v>45422</v>
      </c>
      <c r="C2977" s="15">
        <v>45292</v>
      </c>
      <c r="D2977" s="15">
        <v>45413</v>
      </c>
      <c r="E2977">
        <v>1</v>
      </c>
      <c r="F2977">
        <v>0</v>
      </c>
      <c r="G2977">
        <v>0</v>
      </c>
      <c r="H2977">
        <v>1</v>
      </c>
    </row>
    <row r="2978" spans="1:8">
      <c r="A2978" t="s">
        <v>486</v>
      </c>
      <c r="B2978" s="15">
        <v>45422</v>
      </c>
      <c r="C2978" s="15">
        <v>45292</v>
      </c>
      <c r="D2978" s="15">
        <v>45413</v>
      </c>
      <c r="E2978">
        <v>1</v>
      </c>
      <c r="F2978">
        <v>0</v>
      </c>
      <c r="G2978">
        <v>0</v>
      </c>
      <c r="H2978">
        <v>1</v>
      </c>
    </row>
    <row r="2979" spans="1:8">
      <c r="A2979" t="s">
        <v>5924</v>
      </c>
      <c r="B2979" s="15">
        <v>45422</v>
      </c>
      <c r="C2979" s="15">
        <v>45292</v>
      </c>
      <c r="D2979" s="15">
        <v>45413</v>
      </c>
      <c r="E2979">
        <v>0</v>
      </c>
      <c r="F2979">
        <v>1</v>
      </c>
      <c r="G2979">
        <v>0</v>
      </c>
      <c r="H2979">
        <v>1</v>
      </c>
    </row>
    <row r="2980" spans="1:8">
      <c r="A2980" t="s">
        <v>5874</v>
      </c>
      <c r="B2980" s="15">
        <v>45422</v>
      </c>
      <c r="C2980" s="15">
        <v>45292</v>
      </c>
      <c r="D2980" s="15">
        <v>45413</v>
      </c>
      <c r="E2980">
        <v>1</v>
      </c>
      <c r="F2980">
        <v>0</v>
      </c>
      <c r="G2980">
        <v>0</v>
      </c>
      <c r="H2980">
        <v>1</v>
      </c>
    </row>
    <row r="2981" spans="1:8">
      <c r="A2981" t="s">
        <v>4932</v>
      </c>
      <c r="B2981" s="15">
        <v>45422</v>
      </c>
      <c r="C2981" s="15">
        <v>45292</v>
      </c>
      <c r="D2981" s="15">
        <v>45413</v>
      </c>
      <c r="E2981">
        <v>0</v>
      </c>
      <c r="F2981">
        <v>1</v>
      </c>
      <c r="G2981">
        <v>0</v>
      </c>
      <c r="H2981">
        <v>1</v>
      </c>
    </row>
    <row r="2982" spans="1:8">
      <c r="A2982" t="s">
        <v>4710</v>
      </c>
      <c r="B2982" s="15">
        <v>45422</v>
      </c>
      <c r="C2982" s="15">
        <v>45292</v>
      </c>
      <c r="D2982" s="15">
        <v>45413</v>
      </c>
      <c r="E2982">
        <v>1</v>
      </c>
      <c r="F2982">
        <v>0</v>
      </c>
      <c r="G2982">
        <v>0</v>
      </c>
      <c r="H2982">
        <v>1</v>
      </c>
    </row>
    <row r="2983" spans="1:8">
      <c r="A2983" t="s">
        <v>4370</v>
      </c>
      <c r="B2983" s="15">
        <v>45422</v>
      </c>
      <c r="C2983" s="15">
        <v>45292</v>
      </c>
      <c r="D2983" s="15">
        <v>45413</v>
      </c>
      <c r="E2983">
        <v>1</v>
      </c>
      <c r="F2983">
        <v>0</v>
      </c>
      <c r="G2983">
        <v>0</v>
      </c>
      <c r="H2983">
        <v>1</v>
      </c>
    </row>
    <row r="2984" spans="1:8">
      <c r="A2984" t="s">
        <v>6259</v>
      </c>
      <c r="B2984" s="15">
        <v>45422</v>
      </c>
      <c r="C2984" s="15">
        <v>45292</v>
      </c>
      <c r="D2984" s="15">
        <v>45413</v>
      </c>
      <c r="E2984">
        <v>1</v>
      </c>
      <c r="F2984">
        <v>0</v>
      </c>
      <c r="G2984">
        <v>0</v>
      </c>
      <c r="H2984">
        <v>1</v>
      </c>
    </row>
    <row r="2985" spans="1:8">
      <c r="A2985" t="s">
        <v>4427</v>
      </c>
      <c r="B2985" s="15">
        <v>45422</v>
      </c>
      <c r="C2985" s="15">
        <v>45292</v>
      </c>
      <c r="D2985" s="15">
        <v>45413</v>
      </c>
      <c r="E2985">
        <v>0</v>
      </c>
      <c r="F2985">
        <v>0</v>
      </c>
      <c r="G2985">
        <v>1</v>
      </c>
      <c r="H2985">
        <v>1</v>
      </c>
    </row>
    <row r="2986" spans="1:8">
      <c r="A2986" t="s">
        <v>385</v>
      </c>
      <c r="B2986" s="15">
        <v>45422</v>
      </c>
      <c r="C2986" s="15">
        <v>45292</v>
      </c>
      <c r="D2986" s="15">
        <v>45413</v>
      </c>
      <c r="E2986">
        <v>1</v>
      </c>
      <c r="F2986">
        <v>0</v>
      </c>
      <c r="G2986">
        <v>0</v>
      </c>
      <c r="H2986">
        <v>1</v>
      </c>
    </row>
    <row r="2987" spans="1:8">
      <c r="A2987" t="s">
        <v>3827</v>
      </c>
      <c r="B2987" s="15">
        <v>45422</v>
      </c>
      <c r="C2987" s="15">
        <v>45292</v>
      </c>
      <c r="D2987" s="15">
        <v>45413</v>
      </c>
      <c r="E2987">
        <v>1</v>
      </c>
      <c r="F2987">
        <v>0</v>
      </c>
      <c r="G2987">
        <v>0</v>
      </c>
      <c r="H2987">
        <v>1</v>
      </c>
    </row>
    <row r="2988" spans="1:8">
      <c r="A2988" t="s">
        <v>213</v>
      </c>
      <c r="B2988" s="15">
        <v>45422</v>
      </c>
      <c r="C2988" s="15">
        <v>45292</v>
      </c>
      <c r="D2988" s="15">
        <v>45413</v>
      </c>
      <c r="E2988">
        <v>0</v>
      </c>
      <c r="F2988">
        <v>0</v>
      </c>
      <c r="G2988">
        <v>1</v>
      </c>
      <c r="H2988">
        <v>1</v>
      </c>
    </row>
    <row r="2989" spans="1:8">
      <c r="A2989" t="s">
        <v>4068</v>
      </c>
      <c r="B2989" s="15">
        <v>45422</v>
      </c>
      <c r="C2989" s="15">
        <v>45292</v>
      </c>
      <c r="D2989" s="15">
        <v>45413</v>
      </c>
      <c r="E2989">
        <v>1</v>
      </c>
      <c r="F2989">
        <v>0</v>
      </c>
      <c r="G2989">
        <v>0</v>
      </c>
      <c r="H2989">
        <v>1</v>
      </c>
    </row>
    <row r="2990" spans="1:8">
      <c r="A2990" t="s">
        <v>4827</v>
      </c>
      <c r="B2990" s="15">
        <v>45423</v>
      </c>
      <c r="C2990" s="15">
        <v>45292</v>
      </c>
      <c r="D2990" s="15">
        <v>45413</v>
      </c>
      <c r="E2990">
        <v>1</v>
      </c>
      <c r="F2990">
        <v>0</v>
      </c>
      <c r="G2990">
        <v>0</v>
      </c>
      <c r="H2990">
        <v>1</v>
      </c>
    </row>
    <row r="2991" spans="1:8">
      <c r="A2991" t="s">
        <v>5394</v>
      </c>
      <c r="B2991" s="15">
        <v>45423</v>
      </c>
      <c r="C2991" s="15">
        <v>45292</v>
      </c>
      <c r="D2991" s="15">
        <v>45413</v>
      </c>
      <c r="E2991">
        <v>0</v>
      </c>
      <c r="F2991">
        <v>1</v>
      </c>
      <c r="G2991">
        <v>0</v>
      </c>
      <c r="H2991">
        <v>1</v>
      </c>
    </row>
    <row r="2992" spans="1:8">
      <c r="A2992" t="s">
        <v>317</v>
      </c>
      <c r="B2992" s="15">
        <v>45423</v>
      </c>
      <c r="C2992" s="15">
        <v>45292</v>
      </c>
      <c r="D2992" s="15">
        <v>45413</v>
      </c>
      <c r="E2992">
        <v>1</v>
      </c>
      <c r="F2992">
        <v>0</v>
      </c>
      <c r="G2992">
        <v>0</v>
      </c>
      <c r="H2992">
        <v>1</v>
      </c>
    </row>
    <row r="2993" spans="1:8">
      <c r="A2993" t="s">
        <v>29</v>
      </c>
      <c r="B2993" s="15">
        <v>45423</v>
      </c>
      <c r="C2993" s="15">
        <v>45292</v>
      </c>
      <c r="D2993" s="15">
        <v>45413</v>
      </c>
      <c r="E2993">
        <v>1</v>
      </c>
      <c r="F2993">
        <v>0</v>
      </c>
      <c r="G2993">
        <v>0</v>
      </c>
      <c r="H2993">
        <v>1</v>
      </c>
    </row>
    <row r="2994" spans="1:8">
      <c r="A2994" t="s">
        <v>6943</v>
      </c>
      <c r="B2994" s="15">
        <v>45423</v>
      </c>
      <c r="C2994" s="15">
        <v>45292</v>
      </c>
      <c r="D2994" s="15">
        <v>45413</v>
      </c>
      <c r="E2994">
        <v>1</v>
      </c>
      <c r="F2994">
        <v>0</v>
      </c>
      <c r="G2994">
        <v>0</v>
      </c>
      <c r="H2994">
        <v>1</v>
      </c>
    </row>
    <row r="2995" spans="1:8">
      <c r="A2995" t="s">
        <v>5424</v>
      </c>
      <c r="B2995" s="15">
        <v>45424</v>
      </c>
      <c r="C2995" s="15">
        <v>45292</v>
      </c>
      <c r="D2995" s="15">
        <v>45413</v>
      </c>
      <c r="E2995">
        <v>1</v>
      </c>
      <c r="F2995">
        <v>0</v>
      </c>
      <c r="G2995">
        <v>0</v>
      </c>
      <c r="H2995">
        <v>1</v>
      </c>
    </row>
    <row r="2996" spans="1:8">
      <c r="A2996" t="s">
        <v>5587</v>
      </c>
      <c r="B2996" s="15">
        <v>45424</v>
      </c>
      <c r="C2996" s="15">
        <v>45292</v>
      </c>
      <c r="D2996" s="15">
        <v>45413</v>
      </c>
      <c r="E2996">
        <v>1</v>
      </c>
      <c r="F2996">
        <v>0</v>
      </c>
      <c r="G2996">
        <v>0</v>
      </c>
      <c r="H2996">
        <v>1</v>
      </c>
    </row>
    <row r="2997" spans="1:8">
      <c r="A2997" t="s">
        <v>5863</v>
      </c>
      <c r="B2997" s="15">
        <v>45424</v>
      </c>
      <c r="C2997" s="15">
        <v>45292</v>
      </c>
      <c r="D2997" s="15">
        <v>45413</v>
      </c>
      <c r="E2997">
        <v>1</v>
      </c>
      <c r="F2997">
        <v>0</v>
      </c>
      <c r="G2997">
        <v>0</v>
      </c>
      <c r="H2997">
        <v>1</v>
      </c>
    </row>
    <row r="2998" spans="1:8">
      <c r="A2998" t="s">
        <v>176</v>
      </c>
      <c r="B2998" s="15">
        <v>45424</v>
      </c>
      <c r="C2998" s="15">
        <v>45292</v>
      </c>
      <c r="D2998" s="15">
        <v>45413</v>
      </c>
      <c r="E2998">
        <v>1</v>
      </c>
      <c r="F2998">
        <v>0</v>
      </c>
      <c r="G2998">
        <v>0</v>
      </c>
      <c r="H2998">
        <v>1</v>
      </c>
    </row>
    <row r="2999" spans="1:8">
      <c r="A2999" t="s">
        <v>297</v>
      </c>
      <c r="B2999" s="15">
        <v>45424</v>
      </c>
      <c r="C2999" s="15">
        <v>45292</v>
      </c>
      <c r="D2999" s="15">
        <v>45413</v>
      </c>
      <c r="E2999">
        <v>1</v>
      </c>
      <c r="F2999">
        <v>0</v>
      </c>
      <c r="G2999">
        <v>0</v>
      </c>
      <c r="H2999">
        <v>1</v>
      </c>
    </row>
    <row r="3000" spans="1:8">
      <c r="A3000" t="s">
        <v>6836</v>
      </c>
      <c r="B3000" s="15">
        <v>45424</v>
      </c>
      <c r="C3000" s="15">
        <v>45292</v>
      </c>
      <c r="D3000" s="15">
        <v>45413</v>
      </c>
      <c r="E3000">
        <v>1</v>
      </c>
      <c r="F3000">
        <v>0</v>
      </c>
      <c r="G3000">
        <v>0</v>
      </c>
      <c r="H3000">
        <v>1</v>
      </c>
    </row>
    <row r="3001" spans="1:8">
      <c r="A3001" t="s">
        <v>5044</v>
      </c>
      <c r="B3001" s="15">
        <v>45424</v>
      </c>
      <c r="C3001" s="15">
        <v>45292</v>
      </c>
      <c r="D3001" s="15">
        <v>45413</v>
      </c>
      <c r="E3001">
        <v>1</v>
      </c>
      <c r="F3001">
        <v>0</v>
      </c>
      <c r="G3001">
        <v>0</v>
      </c>
      <c r="H3001">
        <v>1</v>
      </c>
    </row>
    <row r="3002" spans="1:8">
      <c r="A3002" t="s">
        <v>4192</v>
      </c>
      <c r="B3002" s="15">
        <v>45424</v>
      </c>
      <c r="C3002" s="15">
        <v>45292</v>
      </c>
      <c r="D3002" s="15">
        <v>45413</v>
      </c>
      <c r="E3002">
        <v>1</v>
      </c>
      <c r="F3002">
        <v>0</v>
      </c>
      <c r="G3002">
        <v>0</v>
      </c>
      <c r="H3002">
        <v>1</v>
      </c>
    </row>
    <row r="3003" spans="1:8">
      <c r="A3003" t="s">
        <v>4210</v>
      </c>
      <c r="B3003" s="15">
        <v>45424</v>
      </c>
      <c r="C3003" s="15">
        <v>45292</v>
      </c>
      <c r="D3003" s="15">
        <v>45413</v>
      </c>
      <c r="E3003">
        <v>0</v>
      </c>
      <c r="F3003">
        <v>0</v>
      </c>
      <c r="G3003">
        <v>1</v>
      </c>
      <c r="H3003">
        <v>1</v>
      </c>
    </row>
    <row r="3004" spans="1:8">
      <c r="A3004" t="s">
        <v>4820</v>
      </c>
      <c r="B3004" s="15">
        <v>45425</v>
      </c>
      <c r="C3004" s="15">
        <v>45292</v>
      </c>
      <c r="D3004" s="15">
        <v>45413</v>
      </c>
      <c r="E3004">
        <v>1</v>
      </c>
      <c r="F3004">
        <v>0</v>
      </c>
      <c r="G3004">
        <v>0</v>
      </c>
      <c r="H3004">
        <v>1</v>
      </c>
    </row>
    <row r="3005" spans="1:8">
      <c r="A3005" t="s">
        <v>3792</v>
      </c>
      <c r="B3005" s="15">
        <v>45425</v>
      </c>
      <c r="C3005" s="15">
        <v>45292</v>
      </c>
      <c r="D3005" s="15">
        <v>45413</v>
      </c>
      <c r="E3005">
        <v>1</v>
      </c>
      <c r="F3005">
        <v>0</v>
      </c>
      <c r="G3005">
        <v>0</v>
      </c>
      <c r="H3005">
        <v>1</v>
      </c>
    </row>
    <row r="3006" spans="1:8">
      <c r="A3006" t="s">
        <v>4108</v>
      </c>
      <c r="B3006" s="15">
        <v>45425</v>
      </c>
      <c r="C3006" s="15">
        <v>45292</v>
      </c>
      <c r="D3006" s="15">
        <v>45413</v>
      </c>
      <c r="E3006">
        <v>1</v>
      </c>
      <c r="F3006">
        <v>0</v>
      </c>
      <c r="G3006">
        <v>0</v>
      </c>
      <c r="H3006">
        <v>1</v>
      </c>
    </row>
    <row r="3007" spans="1:8">
      <c r="A3007" t="s">
        <v>6944</v>
      </c>
      <c r="B3007" s="15">
        <v>45425</v>
      </c>
      <c r="C3007" s="15">
        <v>45292</v>
      </c>
      <c r="D3007" s="15">
        <v>45413</v>
      </c>
      <c r="E3007">
        <v>1</v>
      </c>
      <c r="F3007">
        <v>0</v>
      </c>
      <c r="G3007">
        <v>0</v>
      </c>
      <c r="H3007">
        <v>1</v>
      </c>
    </row>
    <row r="3008" spans="1:8">
      <c r="A3008" t="s">
        <v>6945</v>
      </c>
      <c r="B3008" s="15">
        <v>45425</v>
      </c>
      <c r="C3008" s="15">
        <v>45292</v>
      </c>
      <c r="D3008" s="15">
        <v>45413</v>
      </c>
      <c r="E3008">
        <v>1</v>
      </c>
      <c r="F3008">
        <v>0</v>
      </c>
      <c r="G3008">
        <v>0</v>
      </c>
      <c r="H3008">
        <v>1</v>
      </c>
    </row>
    <row r="3009" spans="1:8">
      <c r="A3009" t="s">
        <v>5898</v>
      </c>
      <c r="B3009" s="15">
        <v>45425</v>
      </c>
      <c r="C3009" s="15">
        <v>45292</v>
      </c>
      <c r="D3009" s="15">
        <v>45413</v>
      </c>
      <c r="E3009">
        <v>0</v>
      </c>
      <c r="F3009">
        <v>0</v>
      </c>
      <c r="G3009">
        <v>1</v>
      </c>
      <c r="H3009">
        <v>1</v>
      </c>
    </row>
    <row r="3010" spans="1:8">
      <c r="A3010" t="s">
        <v>6946</v>
      </c>
      <c r="B3010" s="15">
        <v>45425</v>
      </c>
      <c r="C3010" s="15">
        <v>45292</v>
      </c>
      <c r="D3010" s="15">
        <v>45413</v>
      </c>
      <c r="E3010">
        <v>1</v>
      </c>
      <c r="F3010">
        <v>0</v>
      </c>
      <c r="G3010">
        <v>0</v>
      </c>
      <c r="H3010">
        <v>1</v>
      </c>
    </row>
    <row r="3011" spans="1:8">
      <c r="A3011" t="s">
        <v>5968</v>
      </c>
      <c r="B3011" s="15">
        <v>45425</v>
      </c>
      <c r="C3011" s="15">
        <v>45292</v>
      </c>
      <c r="D3011" s="15">
        <v>45413</v>
      </c>
      <c r="E3011">
        <v>1</v>
      </c>
      <c r="F3011">
        <v>0</v>
      </c>
      <c r="G3011">
        <v>0</v>
      </c>
      <c r="H3011">
        <v>1</v>
      </c>
    </row>
    <row r="3012" spans="1:8">
      <c r="A3012" t="s">
        <v>5190</v>
      </c>
      <c r="B3012" s="15">
        <v>45425</v>
      </c>
      <c r="C3012" s="15">
        <v>45292</v>
      </c>
      <c r="D3012" s="15">
        <v>45413</v>
      </c>
      <c r="E3012">
        <v>1</v>
      </c>
      <c r="F3012">
        <v>0</v>
      </c>
      <c r="G3012">
        <v>0</v>
      </c>
      <c r="H3012">
        <v>1</v>
      </c>
    </row>
    <row r="3013" spans="1:8">
      <c r="A3013" t="s">
        <v>4804</v>
      </c>
      <c r="B3013" s="15">
        <v>45425</v>
      </c>
      <c r="C3013" s="15">
        <v>45292</v>
      </c>
      <c r="D3013" s="15">
        <v>45413</v>
      </c>
      <c r="E3013">
        <v>1</v>
      </c>
      <c r="F3013">
        <v>0</v>
      </c>
      <c r="G3013">
        <v>0</v>
      </c>
      <c r="H3013">
        <v>1</v>
      </c>
    </row>
    <row r="3014" spans="1:8">
      <c r="A3014" t="s">
        <v>5244</v>
      </c>
      <c r="B3014" s="15">
        <v>45425</v>
      </c>
      <c r="C3014" s="15">
        <v>45292</v>
      </c>
      <c r="D3014" s="15">
        <v>45413</v>
      </c>
      <c r="E3014">
        <v>1</v>
      </c>
      <c r="F3014">
        <v>0</v>
      </c>
      <c r="G3014">
        <v>0</v>
      </c>
      <c r="H3014">
        <v>1</v>
      </c>
    </row>
    <row r="3015" spans="1:8">
      <c r="A3015" t="s">
        <v>5124</v>
      </c>
      <c r="B3015" s="15">
        <v>45425</v>
      </c>
      <c r="C3015" s="15">
        <v>45292</v>
      </c>
      <c r="D3015" s="15">
        <v>45413</v>
      </c>
      <c r="E3015">
        <v>1</v>
      </c>
      <c r="F3015">
        <v>0</v>
      </c>
      <c r="G3015">
        <v>0</v>
      </c>
      <c r="H3015">
        <v>1</v>
      </c>
    </row>
    <row r="3016" spans="1:8">
      <c r="A3016" t="s">
        <v>6947</v>
      </c>
      <c r="B3016" s="15">
        <v>45425</v>
      </c>
      <c r="C3016" s="15">
        <v>45292</v>
      </c>
      <c r="D3016" s="15">
        <v>45413</v>
      </c>
      <c r="E3016">
        <v>1</v>
      </c>
      <c r="F3016">
        <v>0</v>
      </c>
      <c r="G3016">
        <v>0</v>
      </c>
      <c r="H3016">
        <v>1</v>
      </c>
    </row>
    <row r="3017" spans="1:8">
      <c r="A3017" t="s">
        <v>3673</v>
      </c>
      <c r="B3017" s="15">
        <v>45425</v>
      </c>
      <c r="C3017" s="15">
        <v>45292</v>
      </c>
      <c r="D3017" s="15">
        <v>45413</v>
      </c>
      <c r="E3017">
        <v>1</v>
      </c>
      <c r="F3017">
        <v>0</v>
      </c>
      <c r="G3017">
        <v>0</v>
      </c>
      <c r="H3017">
        <v>1</v>
      </c>
    </row>
    <row r="3018" spans="1:8">
      <c r="A3018" t="s">
        <v>6948</v>
      </c>
      <c r="B3018" s="15">
        <v>45425</v>
      </c>
      <c r="C3018" s="15">
        <v>45292</v>
      </c>
      <c r="D3018" s="15">
        <v>45413</v>
      </c>
      <c r="E3018">
        <v>1</v>
      </c>
      <c r="F3018">
        <v>0</v>
      </c>
      <c r="G3018">
        <v>0</v>
      </c>
      <c r="H3018">
        <v>1</v>
      </c>
    </row>
    <row r="3019" spans="1:8">
      <c r="A3019" t="s">
        <v>4386</v>
      </c>
      <c r="B3019" s="15">
        <v>45426</v>
      </c>
      <c r="C3019" s="15">
        <v>45292</v>
      </c>
      <c r="D3019" s="15">
        <v>45413</v>
      </c>
      <c r="E3019">
        <v>1</v>
      </c>
      <c r="F3019">
        <v>0</v>
      </c>
      <c r="G3019">
        <v>0</v>
      </c>
      <c r="H3019">
        <v>1</v>
      </c>
    </row>
    <row r="3020" spans="1:8">
      <c r="A3020" t="s">
        <v>3861</v>
      </c>
      <c r="B3020" s="15">
        <v>45426</v>
      </c>
      <c r="C3020" s="15">
        <v>45292</v>
      </c>
      <c r="D3020" s="15">
        <v>45413</v>
      </c>
      <c r="E3020">
        <v>0</v>
      </c>
      <c r="F3020">
        <v>0</v>
      </c>
      <c r="G3020">
        <v>1</v>
      </c>
      <c r="H3020">
        <v>1</v>
      </c>
    </row>
    <row r="3021" spans="1:8">
      <c r="A3021" t="s">
        <v>5336</v>
      </c>
      <c r="B3021" s="15">
        <v>45426</v>
      </c>
      <c r="C3021" s="15">
        <v>45292</v>
      </c>
      <c r="D3021" s="15">
        <v>45413</v>
      </c>
      <c r="E3021">
        <v>0</v>
      </c>
      <c r="F3021">
        <v>0</v>
      </c>
      <c r="G3021">
        <v>1</v>
      </c>
      <c r="H3021">
        <v>1</v>
      </c>
    </row>
    <row r="3022" spans="1:8">
      <c r="A3022" t="s">
        <v>6949</v>
      </c>
      <c r="B3022" s="15">
        <v>45426</v>
      </c>
      <c r="C3022" s="15">
        <v>45292</v>
      </c>
      <c r="D3022" s="15">
        <v>45413</v>
      </c>
      <c r="E3022">
        <v>1</v>
      </c>
      <c r="F3022">
        <v>0</v>
      </c>
      <c r="G3022">
        <v>0</v>
      </c>
      <c r="H3022">
        <v>1</v>
      </c>
    </row>
    <row r="3023" spans="1:8">
      <c r="A3023" t="s">
        <v>6950</v>
      </c>
      <c r="B3023" s="15">
        <v>45426</v>
      </c>
      <c r="C3023" s="15">
        <v>45292</v>
      </c>
      <c r="D3023" s="15">
        <v>45413</v>
      </c>
      <c r="E3023">
        <v>1</v>
      </c>
      <c r="F3023">
        <v>0</v>
      </c>
      <c r="G3023">
        <v>0</v>
      </c>
      <c r="H3023">
        <v>1</v>
      </c>
    </row>
    <row r="3024" spans="1:8">
      <c r="A3024" t="s">
        <v>6951</v>
      </c>
      <c r="B3024" s="15">
        <v>45426</v>
      </c>
      <c r="C3024" s="15">
        <v>45292</v>
      </c>
      <c r="D3024" s="15">
        <v>45413</v>
      </c>
      <c r="E3024">
        <v>1</v>
      </c>
      <c r="F3024">
        <v>0</v>
      </c>
      <c r="G3024">
        <v>0</v>
      </c>
      <c r="H3024">
        <v>1</v>
      </c>
    </row>
    <row r="3025" spans="1:8">
      <c r="A3025" t="s">
        <v>28</v>
      </c>
      <c r="B3025" s="15">
        <v>45426</v>
      </c>
      <c r="C3025" s="15">
        <v>45292</v>
      </c>
      <c r="D3025" s="15">
        <v>45413</v>
      </c>
      <c r="E3025">
        <v>0</v>
      </c>
      <c r="F3025">
        <v>1</v>
      </c>
      <c r="G3025">
        <v>0</v>
      </c>
      <c r="H3025">
        <v>1</v>
      </c>
    </row>
    <row r="3026" spans="1:8">
      <c r="A3026" t="s">
        <v>3711</v>
      </c>
      <c r="B3026" s="15">
        <v>45426</v>
      </c>
      <c r="C3026" s="15">
        <v>45292</v>
      </c>
      <c r="D3026" s="15">
        <v>45413</v>
      </c>
      <c r="E3026">
        <v>1</v>
      </c>
      <c r="F3026">
        <v>0</v>
      </c>
      <c r="G3026">
        <v>0</v>
      </c>
      <c r="H3026">
        <v>1</v>
      </c>
    </row>
    <row r="3027" spans="1:8">
      <c r="A3027" t="s">
        <v>6952</v>
      </c>
      <c r="B3027" s="15">
        <v>45426</v>
      </c>
      <c r="C3027" s="15">
        <v>45292</v>
      </c>
      <c r="D3027" s="15">
        <v>45413</v>
      </c>
      <c r="E3027">
        <v>0</v>
      </c>
      <c r="F3027">
        <v>0</v>
      </c>
      <c r="G3027">
        <v>1</v>
      </c>
      <c r="H3027">
        <v>1</v>
      </c>
    </row>
    <row r="3028" spans="1:8">
      <c r="A3028" t="s">
        <v>488</v>
      </c>
      <c r="B3028" s="15">
        <v>45426</v>
      </c>
      <c r="C3028" s="15">
        <v>45292</v>
      </c>
      <c r="D3028" s="15">
        <v>45413</v>
      </c>
      <c r="E3028">
        <v>1</v>
      </c>
      <c r="F3028">
        <v>0</v>
      </c>
      <c r="G3028">
        <v>0</v>
      </c>
      <c r="H3028">
        <v>1</v>
      </c>
    </row>
    <row r="3029" spans="1:8">
      <c r="A3029" t="s">
        <v>5568</v>
      </c>
      <c r="B3029" s="15">
        <v>45426</v>
      </c>
      <c r="C3029" s="15">
        <v>45292</v>
      </c>
      <c r="D3029" s="15">
        <v>45413</v>
      </c>
      <c r="E3029">
        <v>1</v>
      </c>
      <c r="F3029">
        <v>0</v>
      </c>
      <c r="G3029">
        <v>0</v>
      </c>
      <c r="H3029">
        <v>1</v>
      </c>
    </row>
    <row r="3030" spans="1:8">
      <c r="A3030" t="s">
        <v>4585</v>
      </c>
      <c r="B3030" s="15">
        <v>45426</v>
      </c>
      <c r="C3030" s="15">
        <v>45292</v>
      </c>
      <c r="D3030" s="15">
        <v>45413</v>
      </c>
      <c r="E3030">
        <v>1</v>
      </c>
      <c r="F3030">
        <v>0</v>
      </c>
      <c r="G3030">
        <v>0</v>
      </c>
      <c r="H3030">
        <v>1</v>
      </c>
    </row>
    <row r="3031" spans="1:8">
      <c r="A3031" t="s">
        <v>24</v>
      </c>
      <c r="B3031" s="15">
        <v>45426</v>
      </c>
      <c r="C3031" s="15">
        <v>45292</v>
      </c>
      <c r="D3031" s="15">
        <v>45413</v>
      </c>
      <c r="E3031">
        <v>1</v>
      </c>
      <c r="F3031">
        <v>0</v>
      </c>
      <c r="G3031">
        <v>0</v>
      </c>
      <c r="H3031">
        <v>1</v>
      </c>
    </row>
    <row r="3032" spans="1:8">
      <c r="A3032" t="s">
        <v>168</v>
      </c>
      <c r="B3032" s="15">
        <v>45426</v>
      </c>
      <c r="C3032" s="15">
        <v>45292</v>
      </c>
      <c r="D3032" s="15">
        <v>45413</v>
      </c>
      <c r="E3032">
        <v>0</v>
      </c>
      <c r="F3032">
        <v>0</v>
      </c>
      <c r="G3032">
        <v>1</v>
      </c>
      <c r="H3032">
        <v>1</v>
      </c>
    </row>
    <row r="3033" spans="1:8">
      <c r="A3033" t="s">
        <v>4604</v>
      </c>
      <c r="B3033" s="15">
        <v>45426</v>
      </c>
      <c r="C3033" s="15">
        <v>45292</v>
      </c>
      <c r="D3033" s="15">
        <v>45413</v>
      </c>
      <c r="E3033">
        <v>1</v>
      </c>
      <c r="F3033">
        <v>0</v>
      </c>
      <c r="G3033">
        <v>0</v>
      </c>
      <c r="H3033">
        <v>1</v>
      </c>
    </row>
    <row r="3034" spans="1:8">
      <c r="A3034" t="s">
        <v>4589</v>
      </c>
      <c r="B3034" s="15">
        <v>45426</v>
      </c>
      <c r="C3034" s="15">
        <v>45292</v>
      </c>
      <c r="D3034" s="15">
        <v>45413</v>
      </c>
      <c r="E3034">
        <v>1</v>
      </c>
      <c r="F3034">
        <v>0</v>
      </c>
      <c r="G3034">
        <v>0</v>
      </c>
      <c r="H3034">
        <v>1</v>
      </c>
    </row>
    <row r="3035" spans="1:8">
      <c r="A3035" t="s">
        <v>4138</v>
      </c>
      <c r="B3035" s="15">
        <v>45426</v>
      </c>
      <c r="C3035" s="15">
        <v>45292</v>
      </c>
      <c r="D3035" s="15">
        <v>45413</v>
      </c>
      <c r="E3035">
        <v>1</v>
      </c>
      <c r="F3035">
        <v>0</v>
      </c>
      <c r="G3035">
        <v>0</v>
      </c>
      <c r="H3035">
        <v>1</v>
      </c>
    </row>
    <row r="3036" spans="1:8">
      <c r="A3036" t="s">
        <v>6522</v>
      </c>
      <c r="B3036" s="15">
        <v>45426</v>
      </c>
      <c r="C3036" s="15">
        <v>45292</v>
      </c>
      <c r="D3036" s="15">
        <v>45413</v>
      </c>
      <c r="E3036">
        <v>1</v>
      </c>
      <c r="F3036">
        <v>0</v>
      </c>
      <c r="G3036">
        <v>0</v>
      </c>
      <c r="H3036">
        <v>1</v>
      </c>
    </row>
    <row r="3037" spans="1:8">
      <c r="A3037" t="s">
        <v>4992</v>
      </c>
      <c r="B3037" s="15">
        <v>45426</v>
      </c>
      <c r="C3037" s="15">
        <v>45292</v>
      </c>
      <c r="D3037" s="15">
        <v>45413</v>
      </c>
      <c r="E3037">
        <v>1</v>
      </c>
      <c r="F3037">
        <v>0</v>
      </c>
      <c r="G3037">
        <v>0</v>
      </c>
      <c r="H3037">
        <v>1</v>
      </c>
    </row>
    <row r="3038" spans="1:8">
      <c r="A3038" t="s">
        <v>6218</v>
      </c>
      <c r="B3038" s="15">
        <v>45426</v>
      </c>
      <c r="C3038" s="15">
        <v>45292</v>
      </c>
      <c r="D3038" s="15">
        <v>45413</v>
      </c>
      <c r="E3038">
        <v>1</v>
      </c>
      <c r="F3038">
        <v>0</v>
      </c>
      <c r="G3038">
        <v>0</v>
      </c>
      <c r="H3038">
        <v>1</v>
      </c>
    </row>
    <row r="3039" spans="1:8">
      <c r="A3039" t="s">
        <v>4317</v>
      </c>
      <c r="B3039" s="15">
        <v>45426</v>
      </c>
      <c r="C3039" s="15">
        <v>45292</v>
      </c>
      <c r="D3039" s="15">
        <v>45413</v>
      </c>
      <c r="E3039">
        <v>0</v>
      </c>
      <c r="F3039">
        <v>1</v>
      </c>
      <c r="G3039">
        <v>0</v>
      </c>
      <c r="H3039">
        <v>1</v>
      </c>
    </row>
    <row r="3040" spans="1:8">
      <c r="A3040" t="s">
        <v>6053</v>
      </c>
      <c r="B3040" s="15">
        <v>45426</v>
      </c>
      <c r="C3040" s="15">
        <v>45292</v>
      </c>
      <c r="D3040" s="15">
        <v>45413</v>
      </c>
      <c r="E3040">
        <v>0</v>
      </c>
      <c r="F3040">
        <v>0</v>
      </c>
      <c r="G3040">
        <v>1</v>
      </c>
      <c r="H3040">
        <v>1</v>
      </c>
    </row>
    <row r="3041" spans="1:8">
      <c r="A3041" t="s">
        <v>3773</v>
      </c>
      <c r="B3041" s="15">
        <v>45426</v>
      </c>
      <c r="C3041" s="15">
        <v>45292</v>
      </c>
      <c r="D3041" s="15">
        <v>45413</v>
      </c>
      <c r="E3041">
        <v>0</v>
      </c>
      <c r="F3041">
        <v>0</v>
      </c>
      <c r="G3041">
        <v>1</v>
      </c>
      <c r="H3041">
        <v>1</v>
      </c>
    </row>
    <row r="3042" spans="1:8">
      <c r="A3042" t="s">
        <v>4299</v>
      </c>
      <c r="B3042" s="15">
        <v>45426</v>
      </c>
      <c r="C3042" s="15">
        <v>45292</v>
      </c>
      <c r="D3042" s="15">
        <v>45413</v>
      </c>
      <c r="E3042">
        <v>1</v>
      </c>
      <c r="F3042">
        <v>0</v>
      </c>
      <c r="G3042">
        <v>0</v>
      </c>
      <c r="H3042">
        <v>1</v>
      </c>
    </row>
    <row r="3043" spans="1:8">
      <c r="A3043" t="s">
        <v>4113</v>
      </c>
      <c r="B3043" s="15">
        <v>45426</v>
      </c>
      <c r="C3043" s="15">
        <v>45292</v>
      </c>
      <c r="D3043" s="15">
        <v>45413</v>
      </c>
      <c r="E3043">
        <v>0</v>
      </c>
      <c r="F3043">
        <v>1</v>
      </c>
      <c r="G3043">
        <v>0</v>
      </c>
      <c r="H3043">
        <v>1</v>
      </c>
    </row>
    <row r="3044" spans="1:8">
      <c r="A3044" t="s">
        <v>4194</v>
      </c>
      <c r="B3044" s="15">
        <v>45426</v>
      </c>
      <c r="C3044" s="15">
        <v>45292</v>
      </c>
      <c r="D3044" s="15">
        <v>45413</v>
      </c>
      <c r="E3044">
        <v>0</v>
      </c>
      <c r="F3044">
        <v>0</v>
      </c>
      <c r="G3044">
        <v>1</v>
      </c>
      <c r="H3044">
        <v>1</v>
      </c>
    </row>
    <row r="3045" spans="1:8">
      <c r="A3045" t="s">
        <v>487</v>
      </c>
      <c r="B3045" s="15">
        <v>45426</v>
      </c>
      <c r="C3045" s="15">
        <v>45292</v>
      </c>
      <c r="D3045" s="15">
        <v>45413</v>
      </c>
      <c r="E3045">
        <v>1</v>
      </c>
      <c r="F3045">
        <v>0</v>
      </c>
      <c r="G3045">
        <v>0</v>
      </c>
      <c r="H3045">
        <v>1</v>
      </c>
    </row>
    <row r="3046" spans="1:8">
      <c r="A3046" t="s">
        <v>6177</v>
      </c>
      <c r="B3046" s="15">
        <v>45426</v>
      </c>
      <c r="C3046" s="15">
        <v>45292</v>
      </c>
      <c r="D3046" s="15">
        <v>45413</v>
      </c>
      <c r="E3046">
        <v>0</v>
      </c>
      <c r="F3046">
        <v>1</v>
      </c>
      <c r="G3046">
        <v>0</v>
      </c>
      <c r="H3046">
        <v>1</v>
      </c>
    </row>
    <row r="3047" spans="1:8">
      <c r="A3047" t="s">
        <v>5329</v>
      </c>
      <c r="B3047" s="15">
        <v>45426</v>
      </c>
      <c r="C3047" s="15">
        <v>45292</v>
      </c>
      <c r="D3047" s="15">
        <v>45413</v>
      </c>
      <c r="E3047">
        <v>1</v>
      </c>
      <c r="F3047">
        <v>0</v>
      </c>
      <c r="G3047">
        <v>0</v>
      </c>
      <c r="H3047">
        <v>1</v>
      </c>
    </row>
    <row r="3048" spans="1:8">
      <c r="A3048" t="s">
        <v>211</v>
      </c>
      <c r="B3048" s="15">
        <v>45427</v>
      </c>
      <c r="C3048" s="15">
        <v>45292</v>
      </c>
      <c r="D3048" s="15">
        <v>45413</v>
      </c>
      <c r="E3048">
        <v>0</v>
      </c>
      <c r="F3048">
        <v>1</v>
      </c>
      <c r="G3048">
        <v>0</v>
      </c>
      <c r="H3048">
        <v>1</v>
      </c>
    </row>
    <row r="3049" spans="1:8">
      <c r="A3049" t="s">
        <v>6521</v>
      </c>
      <c r="B3049" s="15">
        <v>45427</v>
      </c>
      <c r="C3049" s="15">
        <v>45292</v>
      </c>
      <c r="D3049" s="15">
        <v>45413</v>
      </c>
      <c r="E3049">
        <v>1</v>
      </c>
      <c r="F3049">
        <v>0</v>
      </c>
      <c r="G3049">
        <v>0</v>
      </c>
      <c r="H3049">
        <v>1</v>
      </c>
    </row>
    <row r="3050" spans="1:8">
      <c r="A3050" t="s">
        <v>3702</v>
      </c>
      <c r="B3050" s="15">
        <v>45427</v>
      </c>
      <c r="C3050" s="15">
        <v>45292</v>
      </c>
      <c r="D3050" s="15">
        <v>45413</v>
      </c>
      <c r="E3050">
        <v>0</v>
      </c>
      <c r="F3050">
        <v>0</v>
      </c>
      <c r="G3050">
        <v>1</v>
      </c>
      <c r="H3050">
        <v>1</v>
      </c>
    </row>
    <row r="3051" spans="1:8">
      <c r="A3051" t="s">
        <v>4771</v>
      </c>
      <c r="B3051" s="15">
        <v>45427</v>
      </c>
      <c r="C3051" s="15">
        <v>45292</v>
      </c>
      <c r="D3051" s="15">
        <v>45413</v>
      </c>
      <c r="E3051">
        <v>0</v>
      </c>
      <c r="F3051">
        <v>1</v>
      </c>
      <c r="G3051">
        <v>0</v>
      </c>
      <c r="H3051">
        <v>1</v>
      </c>
    </row>
    <row r="3052" spans="1:8">
      <c r="A3052" t="s">
        <v>6953</v>
      </c>
      <c r="B3052" s="15">
        <v>45427</v>
      </c>
      <c r="C3052" s="15">
        <v>45292</v>
      </c>
      <c r="D3052" s="15">
        <v>45413</v>
      </c>
      <c r="E3052">
        <v>0</v>
      </c>
      <c r="F3052">
        <v>0</v>
      </c>
      <c r="G3052">
        <v>1</v>
      </c>
      <c r="H3052">
        <v>1</v>
      </c>
    </row>
    <row r="3053" spans="1:8">
      <c r="A3053" t="s">
        <v>5517</v>
      </c>
      <c r="B3053" s="15">
        <v>45427</v>
      </c>
      <c r="C3053" s="15">
        <v>45292</v>
      </c>
      <c r="D3053" s="15">
        <v>45413</v>
      </c>
      <c r="E3053">
        <v>0</v>
      </c>
      <c r="F3053">
        <v>1</v>
      </c>
      <c r="G3053">
        <v>0</v>
      </c>
      <c r="H3053">
        <v>1</v>
      </c>
    </row>
    <row r="3054" spans="1:8">
      <c r="A3054" t="s">
        <v>6954</v>
      </c>
      <c r="B3054" s="15">
        <v>45427</v>
      </c>
      <c r="C3054" s="15">
        <v>45292</v>
      </c>
      <c r="D3054" s="15">
        <v>45413</v>
      </c>
      <c r="E3054">
        <v>1</v>
      </c>
      <c r="F3054">
        <v>0</v>
      </c>
      <c r="G3054">
        <v>0</v>
      </c>
      <c r="H3054">
        <v>1</v>
      </c>
    </row>
    <row r="3055" spans="1:8">
      <c r="A3055" t="s">
        <v>5999</v>
      </c>
      <c r="B3055" s="15">
        <v>45427</v>
      </c>
      <c r="C3055" s="15">
        <v>45292</v>
      </c>
      <c r="D3055" s="15">
        <v>45413</v>
      </c>
      <c r="E3055">
        <v>0</v>
      </c>
      <c r="F3055">
        <v>1</v>
      </c>
      <c r="G3055">
        <v>0</v>
      </c>
      <c r="H3055">
        <v>1</v>
      </c>
    </row>
    <row r="3056" spans="1:8">
      <c r="A3056" t="s">
        <v>5632</v>
      </c>
      <c r="B3056" s="15">
        <v>45427</v>
      </c>
      <c r="C3056" s="15">
        <v>45292</v>
      </c>
      <c r="D3056" s="15">
        <v>45413</v>
      </c>
      <c r="E3056">
        <v>1</v>
      </c>
      <c r="F3056">
        <v>0</v>
      </c>
      <c r="G3056">
        <v>0</v>
      </c>
      <c r="H3056">
        <v>1</v>
      </c>
    </row>
    <row r="3057" spans="1:8">
      <c r="A3057" t="s">
        <v>6374</v>
      </c>
      <c r="B3057" s="15">
        <v>45427</v>
      </c>
      <c r="C3057" s="15">
        <v>45292</v>
      </c>
      <c r="D3057" s="15">
        <v>45413</v>
      </c>
      <c r="E3057">
        <v>0</v>
      </c>
      <c r="F3057">
        <v>1</v>
      </c>
      <c r="G3057">
        <v>0</v>
      </c>
      <c r="H3057">
        <v>1</v>
      </c>
    </row>
    <row r="3058" spans="1:8">
      <c r="A3058" t="s">
        <v>4778</v>
      </c>
      <c r="B3058" s="15">
        <v>45427</v>
      </c>
      <c r="C3058" s="15">
        <v>45292</v>
      </c>
      <c r="D3058" s="15">
        <v>45413</v>
      </c>
      <c r="E3058">
        <v>0</v>
      </c>
      <c r="F3058">
        <v>1</v>
      </c>
      <c r="G3058">
        <v>0</v>
      </c>
      <c r="H3058">
        <v>1</v>
      </c>
    </row>
    <row r="3059" spans="1:8">
      <c r="A3059" t="s">
        <v>6955</v>
      </c>
      <c r="B3059" s="15">
        <v>45427</v>
      </c>
      <c r="C3059" s="15">
        <v>45292</v>
      </c>
      <c r="D3059" s="15">
        <v>45413</v>
      </c>
      <c r="E3059">
        <v>0</v>
      </c>
      <c r="F3059">
        <v>0</v>
      </c>
      <c r="G3059">
        <v>1</v>
      </c>
      <c r="H3059">
        <v>1</v>
      </c>
    </row>
    <row r="3060" spans="1:8">
      <c r="A3060" t="s">
        <v>6956</v>
      </c>
      <c r="B3060" s="15">
        <v>45428</v>
      </c>
      <c r="C3060" s="15">
        <v>45292</v>
      </c>
      <c r="D3060" s="15">
        <v>45413</v>
      </c>
      <c r="E3060">
        <v>0</v>
      </c>
      <c r="F3060">
        <v>0</v>
      </c>
      <c r="G3060">
        <v>1</v>
      </c>
      <c r="H3060">
        <v>1</v>
      </c>
    </row>
    <row r="3061" spans="1:8">
      <c r="A3061" t="s">
        <v>411</v>
      </c>
      <c r="B3061" s="15">
        <v>45428</v>
      </c>
      <c r="C3061" s="15">
        <v>45292</v>
      </c>
      <c r="D3061" s="15">
        <v>45413</v>
      </c>
      <c r="E3061">
        <v>1</v>
      </c>
      <c r="F3061">
        <v>0</v>
      </c>
      <c r="G3061">
        <v>0</v>
      </c>
      <c r="H3061">
        <v>1</v>
      </c>
    </row>
    <row r="3062" spans="1:8">
      <c r="A3062" t="s">
        <v>315</v>
      </c>
      <c r="B3062" s="15">
        <v>45428</v>
      </c>
      <c r="C3062" s="15">
        <v>45292</v>
      </c>
      <c r="D3062" s="15">
        <v>45413</v>
      </c>
      <c r="E3062">
        <v>0</v>
      </c>
      <c r="F3062">
        <v>1</v>
      </c>
      <c r="G3062">
        <v>0</v>
      </c>
      <c r="H3062">
        <v>1</v>
      </c>
    </row>
    <row r="3063" spans="1:8">
      <c r="A3063" t="s">
        <v>3831</v>
      </c>
      <c r="B3063" s="15">
        <v>45428</v>
      </c>
      <c r="C3063" s="15">
        <v>45292</v>
      </c>
      <c r="D3063" s="15">
        <v>45413</v>
      </c>
      <c r="E3063">
        <v>0</v>
      </c>
      <c r="F3063">
        <v>0</v>
      </c>
      <c r="G3063">
        <v>1</v>
      </c>
      <c r="H3063">
        <v>1</v>
      </c>
    </row>
    <row r="3064" spans="1:8">
      <c r="A3064" t="s">
        <v>6072</v>
      </c>
      <c r="B3064" s="15">
        <v>45428</v>
      </c>
      <c r="C3064" s="15">
        <v>45292</v>
      </c>
      <c r="D3064" s="15">
        <v>45413</v>
      </c>
      <c r="E3064">
        <v>1</v>
      </c>
      <c r="F3064">
        <v>0</v>
      </c>
      <c r="G3064">
        <v>0</v>
      </c>
      <c r="H3064">
        <v>1</v>
      </c>
    </row>
    <row r="3065" spans="1:8">
      <c r="A3065" t="s">
        <v>23</v>
      </c>
      <c r="B3065" s="15">
        <v>45428</v>
      </c>
      <c r="C3065" s="15">
        <v>45292</v>
      </c>
      <c r="D3065" s="15">
        <v>45413</v>
      </c>
      <c r="E3065">
        <v>0</v>
      </c>
      <c r="F3065">
        <v>0</v>
      </c>
      <c r="G3065">
        <v>1</v>
      </c>
      <c r="H3065">
        <v>1</v>
      </c>
    </row>
    <row r="3066" spans="1:8">
      <c r="A3066" t="s">
        <v>5097</v>
      </c>
      <c r="B3066" s="15">
        <v>45428</v>
      </c>
      <c r="C3066" s="15">
        <v>45292</v>
      </c>
      <c r="D3066" s="15">
        <v>45413</v>
      </c>
      <c r="E3066">
        <v>1</v>
      </c>
      <c r="F3066">
        <v>0</v>
      </c>
      <c r="G3066">
        <v>0</v>
      </c>
      <c r="H3066">
        <v>1</v>
      </c>
    </row>
    <row r="3067" spans="1:8">
      <c r="A3067" t="s">
        <v>4370</v>
      </c>
      <c r="B3067" s="15">
        <v>45428</v>
      </c>
      <c r="C3067" s="15">
        <v>45292</v>
      </c>
      <c r="D3067" s="15">
        <v>45413</v>
      </c>
      <c r="E3067">
        <v>0</v>
      </c>
      <c r="F3067">
        <v>0</v>
      </c>
      <c r="G3067">
        <v>1</v>
      </c>
      <c r="H3067">
        <v>1</v>
      </c>
    </row>
    <row r="3068" spans="1:8">
      <c r="A3068" t="s">
        <v>4706</v>
      </c>
      <c r="B3068" s="15">
        <v>45428</v>
      </c>
      <c r="C3068" s="15">
        <v>45292</v>
      </c>
      <c r="D3068" s="15">
        <v>45413</v>
      </c>
      <c r="E3068">
        <v>0</v>
      </c>
      <c r="F3068">
        <v>0</v>
      </c>
      <c r="G3068">
        <v>1</v>
      </c>
      <c r="H3068">
        <v>1</v>
      </c>
    </row>
    <row r="3069" spans="1:8">
      <c r="A3069" t="s">
        <v>3802</v>
      </c>
      <c r="B3069" s="15">
        <v>45428</v>
      </c>
      <c r="C3069" s="15">
        <v>45292</v>
      </c>
      <c r="D3069" s="15">
        <v>45413</v>
      </c>
      <c r="E3069">
        <v>1</v>
      </c>
      <c r="F3069">
        <v>0</v>
      </c>
      <c r="G3069">
        <v>0</v>
      </c>
      <c r="H3069">
        <v>1</v>
      </c>
    </row>
    <row r="3070" spans="1:8">
      <c r="A3070" t="s">
        <v>6213</v>
      </c>
      <c r="B3070" s="15">
        <v>45428</v>
      </c>
      <c r="C3070" s="15">
        <v>45292</v>
      </c>
      <c r="D3070" s="15">
        <v>45413</v>
      </c>
      <c r="E3070">
        <v>0</v>
      </c>
      <c r="F3070">
        <v>1</v>
      </c>
      <c r="G3070">
        <v>0</v>
      </c>
      <c r="H3070">
        <v>1</v>
      </c>
    </row>
    <row r="3071" spans="1:8">
      <c r="A3071" t="s">
        <v>6957</v>
      </c>
      <c r="B3071" s="15">
        <v>45428</v>
      </c>
      <c r="C3071" s="15">
        <v>45292</v>
      </c>
      <c r="D3071" s="15">
        <v>45413</v>
      </c>
      <c r="E3071">
        <v>1</v>
      </c>
      <c r="F3071">
        <v>0</v>
      </c>
      <c r="G3071">
        <v>0</v>
      </c>
      <c r="H3071">
        <v>1</v>
      </c>
    </row>
    <row r="3072" spans="1:8">
      <c r="A3072" t="s">
        <v>6119</v>
      </c>
      <c r="B3072" s="15">
        <v>45428</v>
      </c>
      <c r="C3072" s="15">
        <v>45292</v>
      </c>
      <c r="D3072" s="15">
        <v>45413</v>
      </c>
      <c r="E3072">
        <v>1</v>
      </c>
      <c r="F3072">
        <v>0</v>
      </c>
      <c r="G3072">
        <v>0</v>
      </c>
      <c r="H3072">
        <v>1</v>
      </c>
    </row>
    <row r="3073" spans="1:8">
      <c r="A3073" t="s">
        <v>5734</v>
      </c>
      <c r="B3073" s="15">
        <v>45429</v>
      </c>
      <c r="C3073" s="15">
        <v>45292</v>
      </c>
      <c r="D3073" s="15">
        <v>45413</v>
      </c>
      <c r="E3073">
        <v>1</v>
      </c>
      <c r="F3073">
        <v>0</v>
      </c>
      <c r="G3073">
        <v>0</v>
      </c>
      <c r="H3073">
        <v>1</v>
      </c>
    </row>
    <row r="3074" spans="1:8">
      <c r="A3074" t="s">
        <v>160</v>
      </c>
      <c r="B3074" s="15">
        <v>45429</v>
      </c>
      <c r="C3074" s="15">
        <v>45292</v>
      </c>
      <c r="D3074" s="15">
        <v>45413</v>
      </c>
      <c r="E3074">
        <v>1</v>
      </c>
      <c r="F3074">
        <v>0</v>
      </c>
      <c r="G3074">
        <v>0</v>
      </c>
      <c r="H3074">
        <v>1</v>
      </c>
    </row>
    <row r="3075" spans="1:8">
      <c r="A3075" t="s">
        <v>3923</v>
      </c>
      <c r="B3075" s="15">
        <v>45429</v>
      </c>
      <c r="C3075" s="15">
        <v>45292</v>
      </c>
      <c r="D3075" s="15">
        <v>45413</v>
      </c>
      <c r="E3075">
        <v>0</v>
      </c>
      <c r="F3075">
        <v>0</v>
      </c>
      <c r="G3075">
        <v>1</v>
      </c>
      <c r="H3075">
        <v>1</v>
      </c>
    </row>
    <row r="3076" spans="1:8">
      <c r="A3076" t="s">
        <v>213</v>
      </c>
      <c r="B3076" s="15">
        <v>45429</v>
      </c>
      <c r="C3076" s="15">
        <v>45292</v>
      </c>
      <c r="D3076" s="15">
        <v>45413</v>
      </c>
      <c r="E3076">
        <v>0</v>
      </c>
      <c r="F3076">
        <v>0</v>
      </c>
      <c r="G3076">
        <v>1</v>
      </c>
      <c r="H3076">
        <v>1</v>
      </c>
    </row>
    <row r="3077" spans="1:8">
      <c r="A3077" t="s">
        <v>4486</v>
      </c>
      <c r="B3077" s="15">
        <v>45429</v>
      </c>
      <c r="C3077" s="15">
        <v>45292</v>
      </c>
      <c r="D3077" s="15">
        <v>45413</v>
      </c>
      <c r="E3077">
        <v>0</v>
      </c>
      <c r="F3077">
        <v>0</v>
      </c>
      <c r="G3077">
        <v>1</v>
      </c>
      <c r="H3077">
        <v>1</v>
      </c>
    </row>
    <row r="3078" spans="1:8">
      <c r="A3078" t="s">
        <v>3726</v>
      </c>
      <c r="B3078" s="15">
        <v>45429</v>
      </c>
      <c r="C3078" s="15">
        <v>45292</v>
      </c>
      <c r="D3078" s="15">
        <v>45413</v>
      </c>
      <c r="E3078">
        <v>0</v>
      </c>
      <c r="F3078">
        <v>0</v>
      </c>
      <c r="G3078">
        <v>1</v>
      </c>
      <c r="H3078">
        <v>1</v>
      </c>
    </row>
    <row r="3079" spans="1:8">
      <c r="A3079" t="s">
        <v>4058</v>
      </c>
      <c r="B3079" s="15">
        <v>45429</v>
      </c>
      <c r="C3079" s="15">
        <v>45292</v>
      </c>
      <c r="D3079" s="15">
        <v>45413</v>
      </c>
      <c r="E3079">
        <v>1</v>
      </c>
      <c r="F3079">
        <v>0</v>
      </c>
      <c r="G3079">
        <v>0</v>
      </c>
      <c r="H3079">
        <v>1</v>
      </c>
    </row>
    <row r="3080" spans="1:8">
      <c r="A3080" t="s">
        <v>4254</v>
      </c>
      <c r="B3080" s="15">
        <v>45429</v>
      </c>
      <c r="C3080" s="15">
        <v>45292</v>
      </c>
      <c r="D3080" s="15">
        <v>45413</v>
      </c>
      <c r="E3080">
        <v>1</v>
      </c>
      <c r="F3080">
        <v>0</v>
      </c>
      <c r="G3080">
        <v>0</v>
      </c>
      <c r="H3080">
        <v>1</v>
      </c>
    </row>
    <row r="3081" spans="1:8">
      <c r="A3081" t="s">
        <v>6018</v>
      </c>
      <c r="B3081" s="15">
        <v>45429</v>
      </c>
      <c r="C3081" s="15">
        <v>45292</v>
      </c>
      <c r="D3081" s="15">
        <v>45413</v>
      </c>
      <c r="E3081">
        <v>0</v>
      </c>
      <c r="F3081">
        <v>0</v>
      </c>
      <c r="G3081">
        <v>1</v>
      </c>
      <c r="H3081">
        <v>1</v>
      </c>
    </row>
    <row r="3082" spans="1:8">
      <c r="A3082" t="s">
        <v>6180</v>
      </c>
      <c r="B3082" s="15">
        <v>45429</v>
      </c>
      <c r="C3082" s="15">
        <v>45292</v>
      </c>
      <c r="D3082" s="15">
        <v>45413</v>
      </c>
      <c r="E3082">
        <v>0</v>
      </c>
      <c r="F3082">
        <v>0</v>
      </c>
      <c r="G3082">
        <v>1</v>
      </c>
      <c r="H3082">
        <v>1</v>
      </c>
    </row>
    <row r="3083" spans="1:8">
      <c r="A3083" t="s">
        <v>6958</v>
      </c>
      <c r="B3083" s="15">
        <v>45429</v>
      </c>
      <c r="C3083" s="15">
        <v>45292</v>
      </c>
      <c r="D3083" s="15">
        <v>45413</v>
      </c>
      <c r="E3083">
        <v>0</v>
      </c>
      <c r="F3083">
        <v>0</v>
      </c>
      <c r="G3083">
        <v>1</v>
      </c>
      <c r="H3083">
        <v>1</v>
      </c>
    </row>
    <row r="3084" spans="1:8">
      <c r="A3084" t="s">
        <v>3706</v>
      </c>
      <c r="B3084" s="15">
        <v>45429</v>
      </c>
      <c r="C3084" s="15">
        <v>45292</v>
      </c>
      <c r="D3084" s="15">
        <v>45413</v>
      </c>
      <c r="E3084">
        <v>0</v>
      </c>
      <c r="F3084">
        <v>0</v>
      </c>
      <c r="G3084">
        <v>1</v>
      </c>
      <c r="H3084">
        <v>1</v>
      </c>
    </row>
    <row r="3085" spans="1:8">
      <c r="A3085" t="s">
        <v>6959</v>
      </c>
      <c r="B3085" s="15">
        <v>45429</v>
      </c>
      <c r="C3085" s="15">
        <v>45292</v>
      </c>
      <c r="D3085" s="15">
        <v>45413</v>
      </c>
      <c r="E3085">
        <v>0</v>
      </c>
      <c r="F3085">
        <v>0</v>
      </c>
      <c r="G3085">
        <v>1</v>
      </c>
      <c r="H3085">
        <v>1</v>
      </c>
    </row>
    <row r="3086" spans="1:8">
      <c r="A3086" t="s">
        <v>6101</v>
      </c>
      <c r="B3086" s="15">
        <v>45429</v>
      </c>
      <c r="C3086" s="15">
        <v>45292</v>
      </c>
      <c r="D3086" s="15">
        <v>45413</v>
      </c>
      <c r="E3086">
        <v>0</v>
      </c>
      <c r="F3086">
        <v>0</v>
      </c>
      <c r="G3086">
        <v>1</v>
      </c>
      <c r="H3086">
        <v>1</v>
      </c>
    </row>
    <row r="3087" spans="1:8">
      <c r="A3087" t="s">
        <v>5496</v>
      </c>
      <c r="B3087" s="15">
        <v>45429</v>
      </c>
      <c r="C3087" s="15">
        <v>45292</v>
      </c>
      <c r="D3087" s="15">
        <v>45413</v>
      </c>
      <c r="E3087">
        <v>0</v>
      </c>
      <c r="F3087">
        <v>0</v>
      </c>
      <c r="G3087">
        <v>1</v>
      </c>
      <c r="H3087">
        <v>1</v>
      </c>
    </row>
    <row r="3088" spans="1:8">
      <c r="A3088" t="s">
        <v>6960</v>
      </c>
      <c r="B3088" s="15">
        <v>45430</v>
      </c>
      <c r="C3088" s="15">
        <v>45292</v>
      </c>
      <c r="D3088" s="15">
        <v>45413</v>
      </c>
      <c r="E3088">
        <v>0</v>
      </c>
      <c r="F3088">
        <v>0</v>
      </c>
      <c r="G3088">
        <v>1</v>
      </c>
      <c r="H3088">
        <v>1</v>
      </c>
    </row>
    <row r="3089" spans="1:8">
      <c r="A3089" t="s">
        <v>6666</v>
      </c>
      <c r="B3089" s="15">
        <v>45430</v>
      </c>
      <c r="C3089" s="15">
        <v>45292</v>
      </c>
      <c r="D3089" s="15">
        <v>45413</v>
      </c>
      <c r="E3089">
        <v>0</v>
      </c>
      <c r="F3089">
        <v>0</v>
      </c>
      <c r="G3089">
        <v>1</v>
      </c>
      <c r="H3089">
        <v>1</v>
      </c>
    </row>
    <row r="3090" spans="1:8">
      <c r="A3090" t="s">
        <v>4621</v>
      </c>
      <c r="B3090" s="15">
        <v>45430</v>
      </c>
      <c r="C3090" s="15">
        <v>45292</v>
      </c>
      <c r="D3090" s="15">
        <v>45413</v>
      </c>
      <c r="E3090">
        <v>0</v>
      </c>
      <c r="F3090">
        <v>0</v>
      </c>
      <c r="G3090">
        <v>1</v>
      </c>
      <c r="H3090">
        <v>1</v>
      </c>
    </row>
    <row r="3091" spans="1:8">
      <c r="A3091" t="s">
        <v>3656</v>
      </c>
      <c r="B3091" s="15">
        <v>45430</v>
      </c>
      <c r="C3091" s="15">
        <v>45292</v>
      </c>
      <c r="D3091" s="15">
        <v>45413</v>
      </c>
      <c r="E3091">
        <v>0</v>
      </c>
      <c r="F3091">
        <v>0</v>
      </c>
      <c r="G3091">
        <v>1</v>
      </c>
      <c r="H3091">
        <v>1</v>
      </c>
    </row>
    <row r="3092" spans="1:8">
      <c r="A3092" t="s">
        <v>6154</v>
      </c>
      <c r="B3092" s="15">
        <v>45430</v>
      </c>
      <c r="C3092" s="15">
        <v>45292</v>
      </c>
      <c r="D3092" s="15">
        <v>45413</v>
      </c>
      <c r="E3092">
        <v>0</v>
      </c>
      <c r="F3092">
        <v>0</v>
      </c>
      <c r="G3092">
        <v>1</v>
      </c>
      <c r="H3092">
        <v>1</v>
      </c>
    </row>
    <row r="3093" spans="1:8">
      <c r="A3093" t="s">
        <v>6961</v>
      </c>
      <c r="B3093" s="15">
        <v>45431</v>
      </c>
      <c r="C3093" s="15">
        <v>45292</v>
      </c>
      <c r="D3093" s="15">
        <v>45413</v>
      </c>
      <c r="E3093">
        <v>1</v>
      </c>
      <c r="F3093">
        <v>0</v>
      </c>
      <c r="G3093">
        <v>0</v>
      </c>
      <c r="H3093">
        <v>1</v>
      </c>
    </row>
    <row r="3094" spans="1:8">
      <c r="A3094" t="s">
        <v>6392</v>
      </c>
      <c r="B3094" s="15">
        <v>45431</v>
      </c>
      <c r="C3094" s="15">
        <v>45292</v>
      </c>
      <c r="D3094" s="15">
        <v>45413</v>
      </c>
      <c r="E3094">
        <v>1</v>
      </c>
      <c r="F3094">
        <v>0</v>
      </c>
      <c r="G3094">
        <v>0</v>
      </c>
      <c r="H3094">
        <v>1</v>
      </c>
    </row>
    <row r="3095" spans="1:8">
      <c r="A3095" t="s">
        <v>5154</v>
      </c>
      <c r="B3095" s="15">
        <v>45431</v>
      </c>
      <c r="C3095" s="15">
        <v>45292</v>
      </c>
      <c r="D3095" s="15">
        <v>45413</v>
      </c>
      <c r="E3095">
        <v>1</v>
      </c>
      <c r="F3095">
        <v>0</v>
      </c>
      <c r="G3095">
        <v>0</v>
      </c>
      <c r="H3095">
        <v>1</v>
      </c>
    </row>
    <row r="3096" spans="1:8">
      <c r="A3096" t="s">
        <v>6962</v>
      </c>
      <c r="B3096" s="15">
        <v>45431</v>
      </c>
      <c r="C3096" s="15">
        <v>45292</v>
      </c>
      <c r="D3096" s="15">
        <v>45413</v>
      </c>
      <c r="E3096">
        <v>1</v>
      </c>
      <c r="F3096">
        <v>0</v>
      </c>
      <c r="G3096">
        <v>0</v>
      </c>
      <c r="H3096">
        <v>1</v>
      </c>
    </row>
    <row r="3097" spans="1:8">
      <c r="A3097" t="s">
        <v>6362</v>
      </c>
      <c r="B3097" s="15">
        <v>45431</v>
      </c>
      <c r="C3097" s="15">
        <v>45292</v>
      </c>
      <c r="D3097" s="15">
        <v>45413</v>
      </c>
      <c r="E3097">
        <v>1</v>
      </c>
      <c r="F3097">
        <v>0</v>
      </c>
      <c r="G3097">
        <v>0</v>
      </c>
      <c r="H3097">
        <v>1</v>
      </c>
    </row>
    <row r="3098" spans="1:8">
      <c r="A3098" t="s">
        <v>168</v>
      </c>
      <c r="B3098" s="15">
        <v>45431</v>
      </c>
      <c r="C3098" s="15">
        <v>45292</v>
      </c>
      <c r="D3098" s="15">
        <v>45413</v>
      </c>
      <c r="E3098">
        <v>0</v>
      </c>
      <c r="F3098">
        <v>1</v>
      </c>
      <c r="G3098">
        <v>0</v>
      </c>
      <c r="H3098">
        <v>1</v>
      </c>
    </row>
    <row r="3099" spans="1:8">
      <c r="A3099" t="s">
        <v>3890</v>
      </c>
      <c r="B3099" s="15">
        <v>45431</v>
      </c>
      <c r="C3099" s="15">
        <v>45292</v>
      </c>
      <c r="D3099" s="15">
        <v>45413</v>
      </c>
      <c r="E3099">
        <v>1</v>
      </c>
      <c r="F3099">
        <v>0</v>
      </c>
      <c r="G3099">
        <v>0</v>
      </c>
      <c r="H3099">
        <v>1</v>
      </c>
    </row>
    <row r="3100" spans="1:8">
      <c r="A3100" t="s">
        <v>4186</v>
      </c>
      <c r="B3100" s="15">
        <v>45431</v>
      </c>
      <c r="C3100" s="15">
        <v>45292</v>
      </c>
      <c r="D3100" s="15">
        <v>45413</v>
      </c>
      <c r="E3100">
        <v>1</v>
      </c>
      <c r="F3100">
        <v>0</v>
      </c>
      <c r="G3100">
        <v>0</v>
      </c>
      <c r="H3100">
        <v>1</v>
      </c>
    </row>
    <row r="3101" spans="1:8">
      <c r="A3101" t="s">
        <v>5628</v>
      </c>
      <c r="B3101" s="15">
        <v>45431</v>
      </c>
      <c r="C3101" s="15">
        <v>45292</v>
      </c>
      <c r="D3101" s="15">
        <v>45413</v>
      </c>
      <c r="E3101">
        <v>1</v>
      </c>
      <c r="F3101">
        <v>0</v>
      </c>
      <c r="G3101">
        <v>0</v>
      </c>
      <c r="H3101">
        <v>1</v>
      </c>
    </row>
    <row r="3102" spans="1:8">
      <c r="A3102" t="s">
        <v>3760</v>
      </c>
      <c r="B3102" s="15">
        <v>45431</v>
      </c>
      <c r="C3102" s="15">
        <v>45292</v>
      </c>
      <c r="D3102" s="15">
        <v>45413</v>
      </c>
      <c r="E3102">
        <v>1</v>
      </c>
      <c r="F3102">
        <v>0</v>
      </c>
      <c r="G3102">
        <v>0</v>
      </c>
      <c r="H3102">
        <v>1</v>
      </c>
    </row>
    <row r="3103" spans="1:8">
      <c r="A3103" t="s">
        <v>5573</v>
      </c>
      <c r="B3103" s="15">
        <v>45431</v>
      </c>
      <c r="C3103" s="15">
        <v>45292</v>
      </c>
      <c r="D3103" s="15">
        <v>45413</v>
      </c>
      <c r="E3103">
        <v>1</v>
      </c>
      <c r="F3103">
        <v>0</v>
      </c>
      <c r="G3103">
        <v>0</v>
      </c>
      <c r="H3103">
        <v>1</v>
      </c>
    </row>
    <row r="3104" spans="1:8">
      <c r="A3104" t="s">
        <v>5044</v>
      </c>
      <c r="B3104" s="15">
        <v>45431</v>
      </c>
      <c r="C3104" s="15">
        <v>45292</v>
      </c>
      <c r="D3104" s="15">
        <v>45413</v>
      </c>
      <c r="E3104">
        <v>1</v>
      </c>
      <c r="F3104">
        <v>0</v>
      </c>
      <c r="G3104">
        <v>0</v>
      </c>
      <c r="H3104">
        <v>1</v>
      </c>
    </row>
    <row r="3105" spans="1:8">
      <c r="A3105" t="s">
        <v>5280</v>
      </c>
      <c r="B3105" s="15">
        <v>45431</v>
      </c>
      <c r="C3105" s="15">
        <v>45292</v>
      </c>
      <c r="D3105" s="15">
        <v>45413</v>
      </c>
      <c r="E3105">
        <v>0</v>
      </c>
      <c r="F3105">
        <v>0</v>
      </c>
      <c r="G3105">
        <v>1</v>
      </c>
      <c r="H3105">
        <v>1</v>
      </c>
    </row>
    <row r="3106" spans="1:8">
      <c r="A3106" t="s">
        <v>5447</v>
      </c>
      <c r="B3106" s="15">
        <v>45431</v>
      </c>
      <c r="C3106" s="15">
        <v>45292</v>
      </c>
      <c r="D3106" s="15">
        <v>45413</v>
      </c>
      <c r="E3106">
        <v>1</v>
      </c>
      <c r="F3106">
        <v>0</v>
      </c>
      <c r="G3106">
        <v>0</v>
      </c>
      <c r="H3106">
        <v>1</v>
      </c>
    </row>
    <row r="3107" spans="1:8">
      <c r="A3107" t="s">
        <v>6963</v>
      </c>
      <c r="B3107" s="15">
        <v>45432</v>
      </c>
      <c r="C3107" s="15">
        <v>45292</v>
      </c>
      <c r="D3107" s="15">
        <v>45413</v>
      </c>
      <c r="E3107">
        <v>1</v>
      </c>
      <c r="F3107">
        <v>0</v>
      </c>
      <c r="G3107">
        <v>0</v>
      </c>
      <c r="H3107">
        <v>1</v>
      </c>
    </row>
    <row r="3108" spans="1:8">
      <c r="A3108" t="s">
        <v>4058</v>
      </c>
      <c r="B3108" s="15">
        <v>45432</v>
      </c>
      <c r="C3108" s="15">
        <v>45292</v>
      </c>
      <c r="D3108" s="15">
        <v>45413</v>
      </c>
      <c r="E3108">
        <v>1</v>
      </c>
      <c r="F3108">
        <v>0</v>
      </c>
      <c r="G3108">
        <v>0</v>
      </c>
      <c r="H3108">
        <v>1</v>
      </c>
    </row>
    <row r="3109" spans="1:8">
      <c r="A3109" t="s">
        <v>5281</v>
      </c>
      <c r="B3109" s="15">
        <v>45432</v>
      </c>
      <c r="C3109" s="15">
        <v>45292</v>
      </c>
      <c r="D3109" s="15">
        <v>45413</v>
      </c>
      <c r="E3109">
        <v>0</v>
      </c>
      <c r="F3109">
        <v>0</v>
      </c>
      <c r="G3109">
        <v>1</v>
      </c>
      <c r="H3109">
        <v>1</v>
      </c>
    </row>
    <row r="3110" spans="1:8">
      <c r="A3110" t="s">
        <v>3840</v>
      </c>
      <c r="B3110" s="15">
        <v>45432</v>
      </c>
      <c r="C3110" s="15">
        <v>45292</v>
      </c>
      <c r="D3110" s="15">
        <v>45413</v>
      </c>
      <c r="E3110">
        <v>1</v>
      </c>
      <c r="F3110">
        <v>0</v>
      </c>
      <c r="G3110">
        <v>0</v>
      </c>
      <c r="H3110">
        <v>1</v>
      </c>
    </row>
    <row r="3111" spans="1:8">
      <c r="A3111" t="s">
        <v>6219</v>
      </c>
      <c r="B3111" s="15">
        <v>45432</v>
      </c>
      <c r="C3111" s="15">
        <v>45292</v>
      </c>
      <c r="D3111" s="15">
        <v>45413</v>
      </c>
      <c r="E3111">
        <v>0</v>
      </c>
      <c r="F3111">
        <v>0</v>
      </c>
      <c r="G3111">
        <v>1</v>
      </c>
      <c r="H3111">
        <v>1</v>
      </c>
    </row>
    <row r="3112" spans="1:8">
      <c r="A3112" t="s">
        <v>3778</v>
      </c>
      <c r="B3112" s="15">
        <v>45432</v>
      </c>
      <c r="C3112" s="15">
        <v>45292</v>
      </c>
      <c r="D3112" s="15">
        <v>45413</v>
      </c>
      <c r="E3112">
        <v>0</v>
      </c>
      <c r="F3112">
        <v>1</v>
      </c>
      <c r="G3112">
        <v>0</v>
      </c>
      <c r="H3112">
        <v>1</v>
      </c>
    </row>
    <row r="3113" spans="1:8">
      <c r="A3113" t="s">
        <v>435</v>
      </c>
      <c r="B3113" s="15">
        <v>45432</v>
      </c>
      <c r="C3113" s="15">
        <v>45292</v>
      </c>
      <c r="D3113" s="15">
        <v>45413</v>
      </c>
      <c r="E3113">
        <v>0</v>
      </c>
      <c r="F3113">
        <v>1</v>
      </c>
      <c r="G3113">
        <v>0</v>
      </c>
      <c r="H3113">
        <v>1</v>
      </c>
    </row>
    <row r="3114" spans="1:8">
      <c r="A3114" t="s">
        <v>5152</v>
      </c>
      <c r="B3114" s="15">
        <v>45432</v>
      </c>
      <c r="C3114" s="15">
        <v>45292</v>
      </c>
      <c r="D3114" s="15">
        <v>45413</v>
      </c>
      <c r="E3114">
        <v>1</v>
      </c>
      <c r="F3114">
        <v>0</v>
      </c>
      <c r="G3114">
        <v>0</v>
      </c>
      <c r="H3114">
        <v>1</v>
      </c>
    </row>
    <row r="3115" spans="1:8">
      <c r="A3115" t="s">
        <v>4585</v>
      </c>
      <c r="B3115" s="15">
        <v>45432</v>
      </c>
      <c r="C3115" s="15">
        <v>45292</v>
      </c>
      <c r="D3115" s="15">
        <v>45413</v>
      </c>
      <c r="E3115">
        <v>1</v>
      </c>
      <c r="F3115">
        <v>0</v>
      </c>
      <c r="G3115">
        <v>0</v>
      </c>
      <c r="H3115">
        <v>1</v>
      </c>
    </row>
    <row r="3116" spans="1:8">
      <c r="A3116" t="s">
        <v>490</v>
      </c>
      <c r="B3116" s="15">
        <v>45432</v>
      </c>
      <c r="C3116" s="15">
        <v>45292</v>
      </c>
      <c r="D3116" s="15">
        <v>45413</v>
      </c>
      <c r="E3116">
        <v>1</v>
      </c>
      <c r="F3116">
        <v>0</v>
      </c>
      <c r="G3116">
        <v>0</v>
      </c>
      <c r="H3116">
        <v>1</v>
      </c>
    </row>
    <row r="3117" spans="1:8">
      <c r="A3117" t="s">
        <v>4356</v>
      </c>
      <c r="B3117" s="15">
        <v>45432</v>
      </c>
      <c r="C3117" s="15">
        <v>45292</v>
      </c>
      <c r="D3117" s="15">
        <v>45413</v>
      </c>
      <c r="E3117">
        <v>1</v>
      </c>
      <c r="F3117">
        <v>0</v>
      </c>
      <c r="G3117">
        <v>0</v>
      </c>
      <c r="H3117">
        <v>1</v>
      </c>
    </row>
    <row r="3118" spans="1:8">
      <c r="A3118" t="s">
        <v>6017</v>
      </c>
      <c r="B3118" s="15">
        <v>45433</v>
      </c>
      <c r="C3118" s="15">
        <v>45292</v>
      </c>
      <c r="D3118" s="15">
        <v>45413</v>
      </c>
      <c r="E3118">
        <v>1</v>
      </c>
      <c r="F3118">
        <v>0</v>
      </c>
      <c r="G3118">
        <v>0</v>
      </c>
      <c r="H3118">
        <v>1</v>
      </c>
    </row>
    <row r="3119" spans="1:8">
      <c r="A3119" t="s">
        <v>6964</v>
      </c>
      <c r="B3119" s="15">
        <v>45433</v>
      </c>
      <c r="C3119" s="15">
        <v>45292</v>
      </c>
      <c r="D3119" s="15">
        <v>45413</v>
      </c>
      <c r="E3119">
        <v>1</v>
      </c>
      <c r="F3119">
        <v>0</v>
      </c>
      <c r="G3119">
        <v>0</v>
      </c>
      <c r="H3119">
        <v>1</v>
      </c>
    </row>
    <row r="3120" spans="1:8">
      <c r="A3120" t="s">
        <v>4926</v>
      </c>
      <c r="B3120" s="15">
        <v>45433</v>
      </c>
      <c r="C3120" s="15">
        <v>45292</v>
      </c>
      <c r="D3120" s="15">
        <v>45413</v>
      </c>
      <c r="E3120">
        <v>0</v>
      </c>
      <c r="F3120">
        <v>0</v>
      </c>
      <c r="G3120">
        <v>1</v>
      </c>
      <c r="H3120">
        <v>1</v>
      </c>
    </row>
    <row r="3121" spans="1:8">
      <c r="A3121" t="s">
        <v>6965</v>
      </c>
      <c r="B3121" s="15">
        <v>45433</v>
      </c>
      <c r="C3121" s="15">
        <v>45292</v>
      </c>
      <c r="D3121" s="15">
        <v>45413</v>
      </c>
      <c r="E3121">
        <v>1</v>
      </c>
      <c r="F3121">
        <v>0</v>
      </c>
      <c r="G3121">
        <v>0</v>
      </c>
      <c r="H3121">
        <v>1</v>
      </c>
    </row>
    <row r="3122" spans="1:8">
      <c r="A3122" t="s">
        <v>388</v>
      </c>
      <c r="B3122" s="15">
        <v>45433</v>
      </c>
      <c r="C3122" s="15">
        <v>45292</v>
      </c>
      <c r="D3122" s="15">
        <v>45413</v>
      </c>
      <c r="E3122">
        <v>1</v>
      </c>
      <c r="F3122">
        <v>0</v>
      </c>
      <c r="G3122">
        <v>0</v>
      </c>
      <c r="H3122">
        <v>1</v>
      </c>
    </row>
    <row r="3123" spans="1:8">
      <c r="A3123" t="s">
        <v>3758</v>
      </c>
      <c r="B3123" s="15">
        <v>45433</v>
      </c>
      <c r="C3123" s="15">
        <v>45292</v>
      </c>
      <c r="D3123" s="15">
        <v>45413</v>
      </c>
      <c r="E3123">
        <v>0</v>
      </c>
      <c r="F3123">
        <v>0</v>
      </c>
      <c r="G3123">
        <v>1</v>
      </c>
      <c r="H3123">
        <v>1</v>
      </c>
    </row>
    <row r="3124" spans="1:8">
      <c r="A3124" t="s">
        <v>6966</v>
      </c>
      <c r="B3124" s="15">
        <v>45433</v>
      </c>
      <c r="C3124" s="15">
        <v>45292</v>
      </c>
      <c r="D3124" s="15">
        <v>45413</v>
      </c>
      <c r="E3124">
        <v>1</v>
      </c>
      <c r="F3124">
        <v>0</v>
      </c>
      <c r="G3124">
        <v>0</v>
      </c>
      <c r="H3124">
        <v>1</v>
      </c>
    </row>
    <row r="3125" spans="1:8">
      <c r="A3125" t="s">
        <v>6967</v>
      </c>
      <c r="B3125" s="15">
        <v>45434</v>
      </c>
      <c r="C3125" s="15">
        <v>45292</v>
      </c>
      <c r="D3125" s="15">
        <v>45413</v>
      </c>
      <c r="E3125">
        <v>0</v>
      </c>
      <c r="F3125">
        <v>0</v>
      </c>
      <c r="G3125">
        <v>1</v>
      </c>
      <c r="H3125">
        <v>1</v>
      </c>
    </row>
    <row r="3126" spans="1:8">
      <c r="A3126" t="s">
        <v>6968</v>
      </c>
      <c r="B3126" s="15">
        <v>45434</v>
      </c>
      <c r="C3126" s="15">
        <v>45292</v>
      </c>
      <c r="D3126" s="15">
        <v>45413</v>
      </c>
      <c r="E3126">
        <v>1</v>
      </c>
      <c r="F3126">
        <v>0</v>
      </c>
      <c r="G3126">
        <v>0</v>
      </c>
      <c r="H3126">
        <v>1</v>
      </c>
    </row>
    <row r="3127" spans="1:8">
      <c r="A3127" t="s">
        <v>5780</v>
      </c>
      <c r="B3127" s="15">
        <v>45434</v>
      </c>
      <c r="C3127" s="15">
        <v>45292</v>
      </c>
      <c r="D3127" s="15">
        <v>45413</v>
      </c>
      <c r="E3127">
        <v>1</v>
      </c>
      <c r="F3127">
        <v>0</v>
      </c>
      <c r="G3127">
        <v>0</v>
      </c>
      <c r="H3127">
        <v>1</v>
      </c>
    </row>
    <row r="3128" spans="1:8">
      <c r="A3128" t="s">
        <v>5139</v>
      </c>
      <c r="B3128" s="15">
        <v>45434</v>
      </c>
      <c r="C3128" s="15">
        <v>45292</v>
      </c>
      <c r="D3128" s="15">
        <v>45413</v>
      </c>
      <c r="E3128">
        <v>1</v>
      </c>
      <c r="F3128">
        <v>0</v>
      </c>
      <c r="G3128">
        <v>0</v>
      </c>
      <c r="H3128">
        <v>1</v>
      </c>
    </row>
    <row r="3129" spans="1:8">
      <c r="A3129" t="s">
        <v>332</v>
      </c>
      <c r="B3129" s="15">
        <v>45434</v>
      </c>
      <c r="C3129" s="15">
        <v>45292</v>
      </c>
      <c r="D3129" s="15">
        <v>45413</v>
      </c>
      <c r="E3129">
        <v>0</v>
      </c>
      <c r="F3129">
        <v>0</v>
      </c>
      <c r="G3129">
        <v>1</v>
      </c>
      <c r="H3129">
        <v>1</v>
      </c>
    </row>
    <row r="3130" spans="1:8">
      <c r="A3130" t="s">
        <v>6969</v>
      </c>
      <c r="B3130" s="15">
        <v>45434</v>
      </c>
      <c r="C3130" s="15">
        <v>45292</v>
      </c>
      <c r="D3130" s="15">
        <v>45413</v>
      </c>
      <c r="E3130">
        <v>1</v>
      </c>
      <c r="F3130">
        <v>0</v>
      </c>
      <c r="G3130">
        <v>0</v>
      </c>
      <c r="H3130">
        <v>1</v>
      </c>
    </row>
    <row r="3131" spans="1:8">
      <c r="A3131" t="s">
        <v>6058</v>
      </c>
      <c r="B3131" s="15">
        <v>45434</v>
      </c>
      <c r="C3131" s="15">
        <v>45292</v>
      </c>
      <c r="D3131" s="15">
        <v>45413</v>
      </c>
      <c r="E3131">
        <v>1</v>
      </c>
      <c r="F3131">
        <v>0</v>
      </c>
      <c r="G3131">
        <v>0</v>
      </c>
      <c r="H3131">
        <v>1</v>
      </c>
    </row>
    <row r="3132" spans="1:8">
      <c r="A3132" t="s">
        <v>4058</v>
      </c>
      <c r="B3132" s="15">
        <v>45434</v>
      </c>
      <c r="C3132" s="15">
        <v>45292</v>
      </c>
      <c r="D3132" s="15">
        <v>45413</v>
      </c>
      <c r="E3132">
        <v>2</v>
      </c>
      <c r="F3132">
        <v>0</v>
      </c>
      <c r="G3132">
        <v>0</v>
      </c>
      <c r="H3132">
        <v>2</v>
      </c>
    </row>
    <row r="3133" spans="1:8">
      <c r="A3133" t="s">
        <v>5291</v>
      </c>
      <c r="B3133" s="15">
        <v>45434</v>
      </c>
      <c r="C3133" s="15">
        <v>45292</v>
      </c>
      <c r="D3133" s="15">
        <v>45413</v>
      </c>
      <c r="E3133">
        <v>1</v>
      </c>
      <c r="F3133">
        <v>0</v>
      </c>
      <c r="G3133">
        <v>0</v>
      </c>
      <c r="H3133">
        <v>1</v>
      </c>
    </row>
    <row r="3134" spans="1:8">
      <c r="A3134" t="s">
        <v>6970</v>
      </c>
      <c r="B3134" s="15">
        <v>45434</v>
      </c>
      <c r="C3134" s="15">
        <v>45292</v>
      </c>
      <c r="D3134" s="15">
        <v>45413</v>
      </c>
      <c r="E3134">
        <v>1</v>
      </c>
      <c r="F3134">
        <v>0</v>
      </c>
      <c r="G3134">
        <v>0</v>
      </c>
      <c r="H3134">
        <v>1</v>
      </c>
    </row>
    <row r="3135" spans="1:8">
      <c r="A3135" t="s">
        <v>185</v>
      </c>
      <c r="B3135" s="15">
        <v>45434</v>
      </c>
      <c r="C3135" s="15">
        <v>45292</v>
      </c>
      <c r="D3135" s="15">
        <v>45413</v>
      </c>
      <c r="E3135">
        <v>1</v>
      </c>
      <c r="F3135">
        <v>0</v>
      </c>
      <c r="G3135">
        <v>0</v>
      </c>
      <c r="H3135">
        <v>1</v>
      </c>
    </row>
    <row r="3136" spans="1:8">
      <c r="A3136" t="s">
        <v>440</v>
      </c>
      <c r="B3136" s="15">
        <v>45434</v>
      </c>
      <c r="C3136" s="15">
        <v>45292</v>
      </c>
      <c r="D3136" s="15">
        <v>45413</v>
      </c>
      <c r="E3136">
        <v>1</v>
      </c>
      <c r="F3136">
        <v>0</v>
      </c>
      <c r="G3136">
        <v>0</v>
      </c>
      <c r="H3136">
        <v>1</v>
      </c>
    </row>
    <row r="3137" spans="1:8">
      <c r="A3137" t="s">
        <v>5939</v>
      </c>
      <c r="B3137" s="15">
        <v>45434</v>
      </c>
      <c r="C3137" s="15">
        <v>45292</v>
      </c>
      <c r="D3137" s="15">
        <v>45413</v>
      </c>
      <c r="E3137">
        <v>1</v>
      </c>
      <c r="F3137">
        <v>0</v>
      </c>
      <c r="G3137">
        <v>0</v>
      </c>
      <c r="H3137">
        <v>1</v>
      </c>
    </row>
    <row r="3138" spans="1:8">
      <c r="A3138" t="s">
        <v>4236</v>
      </c>
      <c r="B3138" s="15">
        <v>45434</v>
      </c>
      <c r="C3138" s="15">
        <v>45292</v>
      </c>
      <c r="D3138" s="15">
        <v>45413</v>
      </c>
      <c r="E3138">
        <v>1</v>
      </c>
      <c r="F3138">
        <v>0</v>
      </c>
      <c r="G3138">
        <v>0</v>
      </c>
      <c r="H3138">
        <v>1</v>
      </c>
    </row>
    <row r="3139" spans="1:8">
      <c r="A3139" t="s">
        <v>4446</v>
      </c>
      <c r="B3139" s="15">
        <v>45434</v>
      </c>
      <c r="C3139" s="15">
        <v>45292</v>
      </c>
      <c r="D3139" s="15">
        <v>45413</v>
      </c>
      <c r="E3139">
        <v>1</v>
      </c>
      <c r="F3139">
        <v>0</v>
      </c>
      <c r="G3139">
        <v>0</v>
      </c>
      <c r="H3139">
        <v>1</v>
      </c>
    </row>
    <row r="3140" spans="1:8">
      <c r="A3140" t="s">
        <v>4102</v>
      </c>
      <c r="B3140" s="15">
        <v>45434</v>
      </c>
      <c r="C3140" s="15">
        <v>45292</v>
      </c>
      <c r="D3140" s="15">
        <v>45413</v>
      </c>
      <c r="E3140">
        <v>1</v>
      </c>
      <c r="F3140">
        <v>0</v>
      </c>
      <c r="G3140">
        <v>0</v>
      </c>
      <c r="H3140">
        <v>1</v>
      </c>
    </row>
    <row r="3141" spans="1:8">
      <c r="A3141" t="s">
        <v>6971</v>
      </c>
      <c r="B3141" s="15">
        <v>45434</v>
      </c>
      <c r="C3141" s="15">
        <v>45292</v>
      </c>
      <c r="D3141" s="15">
        <v>45413</v>
      </c>
      <c r="E3141">
        <v>1</v>
      </c>
      <c r="F3141">
        <v>0</v>
      </c>
      <c r="G3141">
        <v>0</v>
      </c>
      <c r="H3141">
        <v>1</v>
      </c>
    </row>
    <row r="3142" spans="1:8">
      <c r="A3142" t="s">
        <v>5000</v>
      </c>
      <c r="B3142" s="15">
        <v>45434</v>
      </c>
      <c r="C3142" s="15">
        <v>45292</v>
      </c>
      <c r="D3142" s="15">
        <v>45413</v>
      </c>
      <c r="E3142">
        <v>1</v>
      </c>
      <c r="F3142">
        <v>0</v>
      </c>
      <c r="G3142">
        <v>0</v>
      </c>
      <c r="H3142">
        <v>1</v>
      </c>
    </row>
    <row r="3143" spans="1:8">
      <c r="A3143" t="s">
        <v>4495</v>
      </c>
      <c r="B3143" s="15">
        <v>45434</v>
      </c>
      <c r="C3143" s="15">
        <v>45292</v>
      </c>
      <c r="D3143" s="15">
        <v>45413</v>
      </c>
      <c r="E3143">
        <v>1</v>
      </c>
      <c r="F3143">
        <v>0</v>
      </c>
      <c r="G3143">
        <v>0</v>
      </c>
      <c r="H3143">
        <v>1</v>
      </c>
    </row>
    <row r="3144" spans="1:8">
      <c r="A3144" t="s">
        <v>4630</v>
      </c>
      <c r="B3144" s="15">
        <v>45434</v>
      </c>
      <c r="C3144" s="15">
        <v>45292</v>
      </c>
      <c r="D3144" s="15">
        <v>45413</v>
      </c>
      <c r="E3144">
        <v>0</v>
      </c>
      <c r="F3144">
        <v>0</v>
      </c>
      <c r="G3144">
        <v>1</v>
      </c>
      <c r="H3144">
        <v>1</v>
      </c>
    </row>
    <row r="3145" spans="1:8">
      <c r="A3145" t="s">
        <v>168</v>
      </c>
      <c r="B3145" s="15">
        <v>45434</v>
      </c>
      <c r="C3145" s="15">
        <v>45292</v>
      </c>
      <c r="D3145" s="15">
        <v>45413</v>
      </c>
      <c r="E3145">
        <v>1</v>
      </c>
      <c r="F3145">
        <v>0</v>
      </c>
      <c r="G3145">
        <v>0</v>
      </c>
      <c r="H3145">
        <v>1</v>
      </c>
    </row>
    <row r="3146" spans="1:8">
      <c r="A3146" t="s">
        <v>6972</v>
      </c>
      <c r="B3146" s="15">
        <v>45434</v>
      </c>
      <c r="C3146" s="15">
        <v>45292</v>
      </c>
      <c r="D3146" s="15">
        <v>45413</v>
      </c>
      <c r="E3146">
        <v>1</v>
      </c>
      <c r="F3146">
        <v>0</v>
      </c>
      <c r="G3146">
        <v>0</v>
      </c>
      <c r="H3146">
        <v>1</v>
      </c>
    </row>
    <row r="3147" spans="1:8">
      <c r="A3147" t="s">
        <v>5690</v>
      </c>
      <c r="B3147" s="15">
        <v>45434</v>
      </c>
      <c r="C3147" s="15">
        <v>45292</v>
      </c>
      <c r="D3147" s="15">
        <v>45413</v>
      </c>
      <c r="E3147">
        <v>1</v>
      </c>
      <c r="F3147">
        <v>0</v>
      </c>
      <c r="G3147">
        <v>0</v>
      </c>
      <c r="H3147">
        <v>1</v>
      </c>
    </row>
    <row r="3148" spans="1:8">
      <c r="A3148" t="s">
        <v>5174</v>
      </c>
      <c r="B3148" s="15">
        <v>45434</v>
      </c>
      <c r="C3148" s="15">
        <v>45292</v>
      </c>
      <c r="D3148" s="15">
        <v>45413</v>
      </c>
      <c r="E3148">
        <v>1</v>
      </c>
      <c r="F3148">
        <v>0</v>
      </c>
      <c r="G3148">
        <v>0</v>
      </c>
      <c r="H3148">
        <v>1</v>
      </c>
    </row>
    <row r="3149" spans="1:8">
      <c r="A3149" t="s">
        <v>6973</v>
      </c>
      <c r="B3149" s="15">
        <v>45434</v>
      </c>
      <c r="C3149" s="15">
        <v>45292</v>
      </c>
      <c r="D3149" s="15">
        <v>45413</v>
      </c>
      <c r="E3149">
        <v>1</v>
      </c>
      <c r="F3149">
        <v>0</v>
      </c>
      <c r="G3149">
        <v>0</v>
      </c>
      <c r="H3149">
        <v>1</v>
      </c>
    </row>
    <row r="3150" spans="1:8">
      <c r="A3150" t="s">
        <v>6974</v>
      </c>
      <c r="B3150" s="15">
        <v>45434</v>
      </c>
      <c r="C3150" s="15">
        <v>45292</v>
      </c>
      <c r="D3150" s="15">
        <v>45413</v>
      </c>
      <c r="E3150">
        <v>1</v>
      </c>
      <c r="F3150">
        <v>0</v>
      </c>
      <c r="G3150">
        <v>0</v>
      </c>
      <c r="H3150">
        <v>1</v>
      </c>
    </row>
    <row r="3151" spans="1:8">
      <c r="A3151" t="s">
        <v>493</v>
      </c>
      <c r="B3151" s="15">
        <v>45434</v>
      </c>
      <c r="C3151" s="15">
        <v>45292</v>
      </c>
      <c r="D3151" s="15">
        <v>45413</v>
      </c>
      <c r="E3151">
        <v>0</v>
      </c>
      <c r="F3151">
        <v>0</v>
      </c>
      <c r="G3151">
        <v>1</v>
      </c>
      <c r="H3151">
        <v>1</v>
      </c>
    </row>
    <row r="3152" spans="1:8">
      <c r="A3152" t="s">
        <v>6088</v>
      </c>
      <c r="B3152" s="15">
        <v>45434</v>
      </c>
      <c r="C3152" s="15">
        <v>45292</v>
      </c>
      <c r="D3152" s="15">
        <v>45413</v>
      </c>
      <c r="E3152">
        <v>0</v>
      </c>
      <c r="F3152">
        <v>0</v>
      </c>
      <c r="G3152">
        <v>1</v>
      </c>
      <c r="H3152">
        <v>1</v>
      </c>
    </row>
    <row r="3153" spans="1:8">
      <c r="A3153" t="s">
        <v>3808</v>
      </c>
      <c r="B3153" s="15">
        <v>45434</v>
      </c>
      <c r="C3153" s="15">
        <v>45292</v>
      </c>
      <c r="D3153" s="15">
        <v>45413</v>
      </c>
      <c r="E3153">
        <v>1</v>
      </c>
      <c r="F3153">
        <v>0</v>
      </c>
      <c r="G3153">
        <v>0</v>
      </c>
      <c r="H3153">
        <v>1</v>
      </c>
    </row>
    <row r="3154" spans="1:8">
      <c r="A3154" t="s">
        <v>6975</v>
      </c>
      <c r="B3154" s="15">
        <v>45434</v>
      </c>
      <c r="C3154" s="15">
        <v>45292</v>
      </c>
      <c r="D3154" s="15">
        <v>45413</v>
      </c>
      <c r="E3154">
        <v>1</v>
      </c>
      <c r="F3154">
        <v>0</v>
      </c>
      <c r="G3154">
        <v>0</v>
      </c>
      <c r="H3154">
        <v>1</v>
      </c>
    </row>
    <row r="3155" spans="1:8">
      <c r="A3155" t="s">
        <v>6169</v>
      </c>
      <c r="B3155" s="15">
        <v>45434</v>
      </c>
      <c r="C3155" s="15">
        <v>45292</v>
      </c>
      <c r="D3155" s="15">
        <v>45413</v>
      </c>
      <c r="E3155">
        <v>1</v>
      </c>
      <c r="F3155">
        <v>0</v>
      </c>
      <c r="G3155">
        <v>0</v>
      </c>
      <c r="H3155">
        <v>1</v>
      </c>
    </row>
    <row r="3156" spans="1:8">
      <c r="A3156" t="s">
        <v>4817</v>
      </c>
      <c r="B3156" s="15">
        <v>45434</v>
      </c>
      <c r="C3156" s="15">
        <v>45292</v>
      </c>
      <c r="D3156" s="15">
        <v>45413</v>
      </c>
      <c r="E3156">
        <v>0</v>
      </c>
      <c r="F3156">
        <v>0</v>
      </c>
      <c r="G3156">
        <v>1</v>
      </c>
      <c r="H3156">
        <v>1</v>
      </c>
    </row>
    <row r="3157" spans="1:8">
      <c r="A3157" t="s">
        <v>6976</v>
      </c>
      <c r="B3157" s="15">
        <v>45434</v>
      </c>
      <c r="C3157" s="15">
        <v>45292</v>
      </c>
      <c r="D3157" s="15">
        <v>45413</v>
      </c>
      <c r="E3157">
        <v>0</v>
      </c>
      <c r="F3157">
        <v>0</v>
      </c>
      <c r="G3157">
        <v>1</v>
      </c>
      <c r="H3157">
        <v>1</v>
      </c>
    </row>
    <row r="3158" spans="1:8">
      <c r="A3158" t="s">
        <v>6977</v>
      </c>
      <c r="B3158" s="15">
        <v>45434</v>
      </c>
      <c r="C3158" s="15">
        <v>45292</v>
      </c>
      <c r="D3158" s="15">
        <v>45413</v>
      </c>
      <c r="E3158">
        <v>1</v>
      </c>
      <c r="F3158">
        <v>0</v>
      </c>
      <c r="G3158">
        <v>0</v>
      </c>
      <c r="H3158">
        <v>1</v>
      </c>
    </row>
    <row r="3159" spans="1:8">
      <c r="A3159" t="s">
        <v>6365</v>
      </c>
      <c r="B3159" s="15">
        <v>45434</v>
      </c>
      <c r="C3159" s="15">
        <v>45292</v>
      </c>
      <c r="D3159" s="15">
        <v>45413</v>
      </c>
      <c r="E3159">
        <v>1</v>
      </c>
      <c r="F3159">
        <v>0</v>
      </c>
      <c r="G3159">
        <v>0</v>
      </c>
      <c r="H3159">
        <v>1</v>
      </c>
    </row>
    <row r="3160" spans="1:8">
      <c r="A3160" t="s">
        <v>3846</v>
      </c>
      <c r="B3160" s="15">
        <v>45434</v>
      </c>
      <c r="C3160" s="15">
        <v>45292</v>
      </c>
      <c r="D3160" s="15">
        <v>45413</v>
      </c>
      <c r="E3160">
        <v>0</v>
      </c>
      <c r="F3160">
        <v>0</v>
      </c>
      <c r="G3160">
        <v>1</v>
      </c>
      <c r="H3160">
        <v>1</v>
      </c>
    </row>
    <row r="3161" spans="1:8">
      <c r="A3161" t="s">
        <v>4297</v>
      </c>
      <c r="B3161" s="15">
        <v>45434</v>
      </c>
      <c r="C3161" s="15">
        <v>45292</v>
      </c>
      <c r="D3161" s="15">
        <v>45413</v>
      </c>
      <c r="E3161">
        <v>1</v>
      </c>
      <c r="F3161">
        <v>0</v>
      </c>
      <c r="G3161">
        <v>0</v>
      </c>
      <c r="H3161">
        <v>1</v>
      </c>
    </row>
    <row r="3162" spans="1:8">
      <c r="A3162" t="s">
        <v>215</v>
      </c>
      <c r="B3162" s="15">
        <v>45434</v>
      </c>
      <c r="C3162" s="15">
        <v>45292</v>
      </c>
      <c r="D3162" s="15">
        <v>45413</v>
      </c>
      <c r="E3162">
        <v>1</v>
      </c>
      <c r="F3162">
        <v>0</v>
      </c>
      <c r="G3162">
        <v>0</v>
      </c>
      <c r="H3162">
        <v>1</v>
      </c>
    </row>
    <row r="3163" spans="1:8">
      <c r="A3163" t="s">
        <v>3693</v>
      </c>
      <c r="B3163" s="15">
        <v>45434</v>
      </c>
      <c r="C3163" s="15">
        <v>45292</v>
      </c>
      <c r="D3163" s="15">
        <v>45413</v>
      </c>
      <c r="E3163">
        <v>1</v>
      </c>
      <c r="F3163">
        <v>0</v>
      </c>
      <c r="G3163">
        <v>0</v>
      </c>
      <c r="H3163">
        <v>1</v>
      </c>
    </row>
    <row r="3164" spans="1:8">
      <c r="A3164" t="s">
        <v>6978</v>
      </c>
      <c r="B3164" s="15">
        <v>45434</v>
      </c>
      <c r="C3164" s="15">
        <v>45292</v>
      </c>
      <c r="D3164" s="15">
        <v>45413</v>
      </c>
      <c r="E3164">
        <v>1</v>
      </c>
      <c r="F3164">
        <v>0</v>
      </c>
      <c r="G3164">
        <v>0</v>
      </c>
      <c r="H3164">
        <v>1</v>
      </c>
    </row>
    <row r="3165" spans="1:8">
      <c r="A3165" t="s">
        <v>5339</v>
      </c>
      <c r="B3165" s="15">
        <v>45434</v>
      </c>
      <c r="C3165" s="15">
        <v>45292</v>
      </c>
      <c r="D3165" s="15">
        <v>45413</v>
      </c>
      <c r="E3165">
        <v>1</v>
      </c>
      <c r="F3165">
        <v>0</v>
      </c>
      <c r="G3165">
        <v>0</v>
      </c>
      <c r="H3165">
        <v>1</v>
      </c>
    </row>
    <row r="3166" spans="1:8">
      <c r="A3166" t="s">
        <v>6979</v>
      </c>
      <c r="B3166" s="15">
        <v>45434</v>
      </c>
      <c r="C3166" s="15">
        <v>45292</v>
      </c>
      <c r="D3166" s="15">
        <v>45413</v>
      </c>
      <c r="E3166">
        <v>1</v>
      </c>
      <c r="F3166">
        <v>0</v>
      </c>
      <c r="G3166">
        <v>0</v>
      </c>
      <c r="H3166">
        <v>1</v>
      </c>
    </row>
    <row r="3167" spans="1:8">
      <c r="A3167" t="s">
        <v>5006</v>
      </c>
      <c r="B3167" s="15">
        <v>45434</v>
      </c>
      <c r="C3167" s="15">
        <v>45292</v>
      </c>
      <c r="D3167" s="15">
        <v>45413</v>
      </c>
      <c r="E3167">
        <v>1</v>
      </c>
      <c r="F3167">
        <v>0</v>
      </c>
      <c r="G3167">
        <v>0</v>
      </c>
      <c r="H3167">
        <v>1</v>
      </c>
    </row>
    <row r="3168" spans="1:8">
      <c r="A3168" t="s">
        <v>297</v>
      </c>
      <c r="B3168" s="15">
        <v>45434</v>
      </c>
      <c r="C3168" s="15">
        <v>45292</v>
      </c>
      <c r="D3168" s="15">
        <v>45413</v>
      </c>
      <c r="E3168">
        <v>0</v>
      </c>
      <c r="F3168">
        <v>0</v>
      </c>
      <c r="G3168">
        <v>1</v>
      </c>
      <c r="H3168">
        <v>1</v>
      </c>
    </row>
    <row r="3169" spans="1:8">
      <c r="A3169" t="s">
        <v>4920</v>
      </c>
      <c r="B3169" s="15">
        <v>45434</v>
      </c>
      <c r="C3169" s="15">
        <v>45292</v>
      </c>
      <c r="D3169" s="15">
        <v>45413</v>
      </c>
      <c r="E3169">
        <v>1</v>
      </c>
      <c r="F3169">
        <v>0</v>
      </c>
      <c r="G3169">
        <v>0</v>
      </c>
      <c r="H3169">
        <v>1</v>
      </c>
    </row>
    <row r="3170" spans="1:8">
      <c r="A3170" t="s">
        <v>4902</v>
      </c>
      <c r="B3170" s="15">
        <v>45434</v>
      </c>
      <c r="C3170" s="15">
        <v>45292</v>
      </c>
      <c r="D3170" s="15">
        <v>45413</v>
      </c>
      <c r="E3170">
        <v>1</v>
      </c>
      <c r="F3170">
        <v>0</v>
      </c>
      <c r="G3170">
        <v>0</v>
      </c>
      <c r="H3170">
        <v>1</v>
      </c>
    </row>
    <row r="3171" spans="1:8">
      <c r="A3171" t="s">
        <v>5263</v>
      </c>
      <c r="B3171" s="15">
        <v>45434</v>
      </c>
      <c r="C3171" s="15">
        <v>45292</v>
      </c>
      <c r="D3171" s="15">
        <v>45413</v>
      </c>
      <c r="E3171">
        <v>0</v>
      </c>
      <c r="F3171">
        <v>0</v>
      </c>
      <c r="G3171">
        <v>1</v>
      </c>
      <c r="H3171">
        <v>1</v>
      </c>
    </row>
    <row r="3172" spans="1:8">
      <c r="A3172" t="s">
        <v>156</v>
      </c>
      <c r="B3172" s="15">
        <v>45435</v>
      </c>
      <c r="C3172" s="15">
        <v>45292</v>
      </c>
      <c r="D3172" s="15">
        <v>45413</v>
      </c>
      <c r="E3172">
        <v>1</v>
      </c>
      <c r="F3172">
        <v>0</v>
      </c>
      <c r="G3172">
        <v>0</v>
      </c>
      <c r="H3172">
        <v>1</v>
      </c>
    </row>
    <row r="3173" spans="1:8">
      <c r="A3173" t="s">
        <v>5173</v>
      </c>
      <c r="B3173" s="15">
        <v>45435</v>
      </c>
      <c r="C3173" s="15">
        <v>45292</v>
      </c>
      <c r="D3173" s="15">
        <v>45413</v>
      </c>
      <c r="E3173">
        <v>1</v>
      </c>
      <c r="F3173">
        <v>0</v>
      </c>
      <c r="G3173">
        <v>0</v>
      </c>
      <c r="H3173">
        <v>1</v>
      </c>
    </row>
    <row r="3174" spans="1:8">
      <c r="A3174" t="s">
        <v>5310</v>
      </c>
      <c r="B3174" s="15">
        <v>45435</v>
      </c>
      <c r="C3174" s="15">
        <v>45292</v>
      </c>
      <c r="D3174" s="15">
        <v>45413</v>
      </c>
      <c r="E3174">
        <v>1</v>
      </c>
      <c r="F3174">
        <v>0</v>
      </c>
      <c r="G3174">
        <v>0</v>
      </c>
      <c r="H3174">
        <v>1</v>
      </c>
    </row>
    <row r="3175" spans="1:8">
      <c r="A3175" t="s">
        <v>4295</v>
      </c>
      <c r="B3175" s="15">
        <v>45435</v>
      </c>
      <c r="C3175" s="15">
        <v>45292</v>
      </c>
      <c r="D3175" s="15">
        <v>45413</v>
      </c>
      <c r="E3175">
        <v>1</v>
      </c>
      <c r="F3175">
        <v>0</v>
      </c>
      <c r="G3175">
        <v>0</v>
      </c>
      <c r="H3175">
        <v>1</v>
      </c>
    </row>
    <row r="3176" spans="1:8">
      <c r="A3176" t="s">
        <v>5615</v>
      </c>
      <c r="B3176" s="15">
        <v>45435</v>
      </c>
      <c r="C3176" s="15">
        <v>45292</v>
      </c>
      <c r="D3176" s="15">
        <v>45413</v>
      </c>
      <c r="E3176">
        <v>1</v>
      </c>
      <c r="F3176">
        <v>0</v>
      </c>
      <c r="G3176">
        <v>0</v>
      </c>
      <c r="H3176">
        <v>1</v>
      </c>
    </row>
    <row r="3177" spans="1:8">
      <c r="A3177" t="s">
        <v>6067</v>
      </c>
      <c r="B3177" s="15">
        <v>45436</v>
      </c>
      <c r="C3177" s="15">
        <v>45292</v>
      </c>
      <c r="D3177" s="15">
        <v>45413</v>
      </c>
      <c r="E3177">
        <v>1</v>
      </c>
      <c r="F3177">
        <v>0</v>
      </c>
      <c r="G3177">
        <v>0</v>
      </c>
      <c r="H3177">
        <v>1</v>
      </c>
    </row>
    <row r="3178" spans="1:8">
      <c r="A3178" t="s">
        <v>4627</v>
      </c>
      <c r="B3178" s="15">
        <v>45436</v>
      </c>
      <c r="C3178" s="15">
        <v>45292</v>
      </c>
      <c r="D3178" s="15">
        <v>45413</v>
      </c>
      <c r="E3178">
        <v>0</v>
      </c>
      <c r="F3178">
        <v>1</v>
      </c>
      <c r="G3178">
        <v>0</v>
      </c>
      <c r="H3178">
        <v>1</v>
      </c>
    </row>
    <row r="3179" spans="1:8">
      <c r="A3179" t="s">
        <v>4361</v>
      </c>
      <c r="B3179" s="15">
        <v>45436</v>
      </c>
      <c r="C3179" s="15">
        <v>45292</v>
      </c>
      <c r="D3179" s="15">
        <v>45413</v>
      </c>
      <c r="E3179">
        <v>0</v>
      </c>
      <c r="F3179">
        <v>0</v>
      </c>
      <c r="G3179">
        <v>1</v>
      </c>
      <c r="H3179">
        <v>1</v>
      </c>
    </row>
    <row r="3180" spans="1:8">
      <c r="A3180" t="s">
        <v>6980</v>
      </c>
      <c r="B3180" s="15">
        <v>45436</v>
      </c>
      <c r="C3180" s="15">
        <v>45292</v>
      </c>
      <c r="D3180" s="15">
        <v>45413</v>
      </c>
      <c r="E3180">
        <v>0</v>
      </c>
      <c r="F3180">
        <v>0</v>
      </c>
      <c r="G3180">
        <v>1</v>
      </c>
      <c r="H3180">
        <v>1</v>
      </c>
    </row>
    <row r="3181" spans="1:8">
      <c r="A3181" t="s">
        <v>5252</v>
      </c>
      <c r="B3181" s="15">
        <v>45436</v>
      </c>
      <c r="C3181" s="15">
        <v>45292</v>
      </c>
      <c r="D3181" s="15">
        <v>45413</v>
      </c>
      <c r="E3181">
        <v>1</v>
      </c>
      <c r="F3181">
        <v>0</v>
      </c>
      <c r="G3181">
        <v>0</v>
      </c>
      <c r="H3181">
        <v>1</v>
      </c>
    </row>
    <row r="3182" spans="1:8">
      <c r="A3182" t="s">
        <v>6728</v>
      </c>
      <c r="B3182" s="15">
        <v>45437</v>
      </c>
      <c r="C3182" s="15">
        <v>45292</v>
      </c>
      <c r="D3182" s="15">
        <v>45413</v>
      </c>
      <c r="E3182">
        <v>1</v>
      </c>
      <c r="F3182">
        <v>0</v>
      </c>
      <c r="G3182">
        <v>0</v>
      </c>
      <c r="H3182">
        <v>1</v>
      </c>
    </row>
    <row r="3183" spans="1:8">
      <c r="A3183" t="s">
        <v>5044</v>
      </c>
      <c r="B3183" s="15">
        <v>45437</v>
      </c>
      <c r="C3183" s="15">
        <v>45292</v>
      </c>
      <c r="D3183" s="15">
        <v>45413</v>
      </c>
      <c r="E3183">
        <v>1</v>
      </c>
      <c r="F3183">
        <v>0</v>
      </c>
      <c r="G3183">
        <v>0</v>
      </c>
      <c r="H3183">
        <v>1</v>
      </c>
    </row>
    <row r="3184" spans="1:8">
      <c r="A3184" t="s">
        <v>4239</v>
      </c>
      <c r="B3184" s="15">
        <v>45437</v>
      </c>
      <c r="C3184" s="15">
        <v>45292</v>
      </c>
      <c r="D3184" s="15">
        <v>45413</v>
      </c>
      <c r="E3184">
        <v>1</v>
      </c>
      <c r="F3184">
        <v>0</v>
      </c>
      <c r="G3184">
        <v>0</v>
      </c>
      <c r="H3184">
        <v>1</v>
      </c>
    </row>
    <row r="3185" spans="1:8">
      <c r="A3185" t="s">
        <v>495</v>
      </c>
      <c r="B3185" s="15">
        <v>45437</v>
      </c>
      <c r="C3185" s="15">
        <v>45292</v>
      </c>
      <c r="D3185" s="15">
        <v>45413</v>
      </c>
      <c r="E3185">
        <v>1</v>
      </c>
      <c r="F3185">
        <v>0</v>
      </c>
      <c r="G3185">
        <v>0</v>
      </c>
      <c r="H3185">
        <v>1</v>
      </c>
    </row>
    <row r="3186" spans="1:8">
      <c r="A3186" t="s">
        <v>216</v>
      </c>
      <c r="B3186" s="15">
        <v>45437</v>
      </c>
      <c r="C3186" s="15">
        <v>45292</v>
      </c>
      <c r="D3186" s="15">
        <v>45413</v>
      </c>
      <c r="E3186">
        <v>1</v>
      </c>
      <c r="F3186">
        <v>0</v>
      </c>
      <c r="G3186">
        <v>0</v>
      </c>
      <c r="H3186">
        <v>1</v>
      </c>
    </row>
    <row r="3187" spans="1:8">
      <c r="A3187" t="s">
        <v>5309</v>
      </c>
      <c r="B3187" s="15">
        <v>45438</v>
      </c>
      <c r="C3187" s="15">
        <v>45292</v>
      </c>
      <c r="D3187" s="15">
        <v>45413</v>
      </c>
      <c r="E3187">
        <v>0</v>
      </c>
      <c r="F3187">
        <v>1</v>
      </c>
      <c r="G3187">
        <v>0</v>
      </c>
      <c r="H3187">
        <v>1</v>
      </c>
    </row>
    <row r="3188" spans="1:8">
      <c r="A3188" t="s">
        <v>32</v>
      </c>
      <c r="B3188" s="15">
        <v>45438</v>
      </c>
      <c r="C3188" s="15">
        <v>45292</v>
      </c>
      <c r="D3188" s="15">
        <v>45413</v>
      </c>
      <c r="E3188">
        <v>1</v>
      </c>
      <c r="F3188">
        <v>0</v>
      </c>
      <c r="G3188">
        <v>0</v>
      </c>
      <c r="H3188">
        <v>1</v>
      </c>
    </row>
    <row r="3189" spans="1:8">
      <c r="A3189" t="s">
        <v>3931</v>
      </c>
      <c r="B3189" s="15">
        <v>45438</v>
      </c>
      <c r="C3189" s="15">
        <v>45292</v>
      </c>
      <c r="D3189" s="15">
        <v>45413</v>
      </c>
      <c r="E3189">
        <v>0</v>
      </c>
      <c r="F3189">
        <v>1</v>
      </c>
      <c r="G3189">
        <v>0</v>
      </c>
      <c r="H3189">
        <v>1</v>
      </c>
    </row>
    <row r="3190" spans="1:8">
      <c r="A3190" t="s">
        <v>344</v>
      </c>
      <c r="B3190" s="15">
        <v>45438</v>
      </c>
      <c r="C3190" s="15">
        <v>45292</v>
      </c>
      <c r="D3190" s="15">
        <v>45413</v>
      </c>
      <c r="E3190">
        <v>1</v>
      </c>
      <c r="F3190">
        <v>0</v>
      </c>
      <c r="G3190">
        <v>0</v>
      </c>
      <c r="H3190">
        <v>1</v>
      </c>
    </row>
    <row r="3191" spans="1:8">
      <c r="A3191" t="s">
        <v>3705</v>
      </c>
      <c r="B3191" s="15">
        <v>45438</v>
      </c>
      <c r="C3191" s="15">
        <v>45292</v>
      </c>
      <c r="D3191" s="15">
        <v>45413</v>
      </c>
      <c r="E3191">
        <v>1</v>
      </c>
      <c r="F3191">
        <v>0</v>
      </c>
      <c r="G3191">
        <v>0</v>
      </c>
      <c r="H3191">
        <v>1</v>
      </c>
    </row>
    <row r="3192" spans="1:8">
      <c r="A3192" t="s">
        <v>5211</v>
      </c>
      <c r="B3192" s="15">
        <v>45438</v>
      </c>
      <c r="C3192" s="15">
        <v>45292</v>
      </c>
      <c r="D3192" s="15">
        <v>45413</v>
      </c>
      <c r="E3192">
        <v>1</v>
      </c>
      <c r="F3192">
        <v>0</v>
      </c>
      <c r="G3192">
        <v>0</v>
      </c>
      <c r="H3192">
        <v>1</v>
      </c>
    </row>
    <row r="3193" spans="1:8">
      <c r="A3193" t="s">
        <v>5897</v>
      </c>
      <c r="B3193" s="15">
        <v>45438</v>
      </c>
      <c r="C3193" s="15">
        <v>45292</v>
      </c>
      <c r="D3193" s="15">
        <v>45413</v>
      </c>
      <c r="E3193">
        <v>1</v>
      </c>
      <c r="F3193">
        <v>0</v>
      </c>
      <c r="G3193">
        <v>0</v>
      </c>
      <c r="H3193">
        <v>1</v>
      </c>
    </row>
    <row r="3194" spans="1:8">
      <c r="A3194" t="s">
        <v>6981</v>
      </c>
      <c r="B3194" s="15">
        <v>45438</v>
      </c>
      <c r="C3194" s="15">
        <v>45292</v>
      </c>
      <c r="D3194" s="15">
        <v>45413</v>
      </c>
      <c r="E3194">
        <v>0</v>
      </c>
      <c r="F3194">
        <v>0</v>
      </c>
      <c r="G3194">
        <v>1</v>
      </c>
      <c r="H3194">
        <v>1</v>
      </c>
    </row>
    <row r="3195" spans="1:8">
      <c r="A3195" t="s">
        <v>6982</v>
      </c>
      <c r="B3195" s="15">
        <v>45438</v>
      </c>
      <c r="C3195" s="15">
        <v>45292</v>
      </c>
      <c r="D3195" s="15">
        <v>45413</v>
      </c>
      <c r="E3195">
        <v>0</v>
      </c>
      <c r="F3195">
        <v>1</v>
      </c>
      <c r="G3195">
        <v>0</v>
      </c>
      <c r="H3195">
        <v>1</v>
      </c>
    </row>
    <row r="3196" spans="1:8">
      <c r="A3196" t="s">
        <v>6983</v>
      </c>
      <c r="B3196" s="15">
        <v>45438</v>
      </c>
      <c r="C3196" s="15">
        <v>45292</v>
      </c>
      <c r="D3196" s="15">
        <v>45413</v>
      </c>
      <c r="E3196">
        <v>1</v>
      </c>
      <c r="F3196">
        <v>0</v>
      </c>
      <c r="G3196">
        <v>0</v>
      </c>
      <c r="H3196">
        <v>1</v>
      </c>
    </row>
    <row r="3197" spans="1:8">
      <c r="A3197" t="s">
        <v>4068</v>
      </c>
      <c r="B3197" s="15">
        <v>45438</v>
      </c>
      <c r="C3197" s="15">
        <v>45292</v>
      </c>
      <c r="D3197" s="15">
        <v>45413</v>
      </c>
      <c r="E3197">
        <v>1</v>
      </c>
      <c r="F3197">
        <v>0</v>
      </c>
      <c r="G3197">
        <v>0</v>
      </c>
      <c r="H3197">
        <v>1</v>
      </c>
    </row>
    <row r="3198" spans="1:8">
      <c r="A3198" t="s">
        <v>6418</v>
      </c>
      <c r="B3198" s="15">
        <v>45439</v>
      </c>
      <c r="C3198" s="15">
        <v>45292</v>
      </c>
      <c r="D3198" s="15">
        <v>45413</v>
      </c>
      <c r="E3198">
        <v>1</v>
      </c>
      <c r="F3198">
        <v>0</v>
      </c>
      <c r="G3198">
        <v>0</v>
      </c>
      <c r="H3198">
        <v>1</v>
      </c>
    </row>
    <row r="3199" spans="1:8">
      <c r="A3199" t="s">
        <v>160</v>
      </c>
      <c r="B3199" s="15">
        <v>45439</v>
      </c>
      <c r="C3199" s="15">
        <v>45292</v>
      </c>
      <c r="D3199" s="15">
        <v>45413</v>
      </c>
      <c r="E3199">
        <v>1</v>
      </c>
      <c r="F3199">
        <v>0</v>
      </c>
      <c r="G3199">
        <v>0</v>
      </c>
      <c r="H3199">
        <v>1</v>
      </c>
    </row>
    <row r="3200" spans="1:8">
      <c r="A3200" t="s">
        <v>269</v>
      </c>
      <c r="B3200" s="15">
        <v>45439</v>
      </c>
      <c r="C3200" s="15">
        <v>45292</v>
      </c>
      <c r="D3200" s="15">
        <v>45413</v>
      </c>
      <c r="E3200">
        <v>0</v>
      </c>
      <c r="F3200">
        <v>0</v>
      </c>
      <c r="G3200">
        <v>1</v>
      </c>
      <c r="H3200">
        <v>1</v>
      </c>
    </row>
    <row r="3201" spans="1:8">
      <c r="A3201" t="s">
        <v>4144</v>
      </c>
      <c r="B3201" s="15">
        <v>45439</v>
      </c>
      <c r="C3201" s="15">
        <v>45292</v>
      </c>
      <c r="D3201" s="15">
        <v>45413</v>
      </c>
      <c r="E3201">
        <v>1</v>
      </c>
      <c r="F3201">
        <v>0</v>
      </c>
      <c r="G3201">
        <v>0</v>
      </c>
      <c r="H3201">
        <v>1</v>
      </c>
    </row>
    <row r="3202" spans="1:8">
      <c r="A3202" t="s">
        <v>5812</v>
      </c>
      <c r="B3202" s="15">
        <v>45439</v>
      </c>
      <c r="C3202" s="15">
        <v>45292</v>
      </c>
      <c r="D3202" s="15">
        <v>45413</v>
      </c>
      <c r="E3202">
        <v>1</v>
      </c>
      <c r="F3202">
        <v>0</v>
      </c>
      <c r="G3202">
        <v>0</v>
      </c>
      <c r="H3202">
        <v>1</v>
      </c>
    </row>
    <row r="3203" spans="1:8">
      <c r="A3203" t="s">
        <v>5301</v>
      </c>
      <c r="B3203" s="15">
        <v>45439</v>
      </c>
      <c r="C3203" s="15">
        <v>45292</v>
      </c>
      <c r="D3203" s="15">
        <v>45413</v>
      </c>
      <c r="E3203">
        <v>1</v>
      </c>
      <c r="F3203">
        <v>0</v>
      </c>
      <c r="G3203">
        <v>0</v>
      </c>
      <c r="H3203">
        <v>1</v>
      </c>
    </row>
    <row r="3204" spans="1:8">
      <c r="A3204" t="s">
        <v>6984</v>
      </c>
      <c r="B3204" s="15">
        <v>45439</v>
      </c>
      <c r="C3204" s="15">
        <v>45292</v>
      </c>
      <c r="D3204" s="15">
        <v>45413</v>
      </c>
      <c r="E3204">
        <v>1</v>
      </c>
      <c r="F3204">
        <v>0</v>
      </c>
      <c r="G3204">
        <v>0</v>
      </c>
      <c r="H3204">
        <v>1</v>
      </c>
    </row>
    <row r="3205" spans="1:8">
      <c r="A3205" t="s">
        <v>270</v>
      </c>
      <c r="B3205" s="15">
        <v>45439</v>
      </c>
      <c r="C3205" s="15">
        <v>45292</v>
      </c>
      <c r="D3205" s="15">
        <v>45413</v>
      </c>
      <c r="E3205">
        <v>1</v>
      </c>
      <c r="F3205">
        <v>0</v>
      </c>
      <c r="G3205">
        <v>0</v>
      </c>
      <c r="H3205">
        <v>1</v>
      </c>
    </row>
    <row r="3206" spans="1:8">
      <c r="A3206" t="s">
        <v>325</v>
      </c>
      <c r="B3206" s="15">
        <v>45439</v>
      </c>
      <c r="C3206" s="15">
        <v>45292</v>
      </c>
      <c r="D3206" s="15">
        <v>45413</v>
      </c>
      <c r="E3206">
        <v>0</v>
      </c>
      <c r="F3206">
        <v>1</v>
      </c>
      <c r="G3206">
        <v>0</v>
      </c>
      <c r="H3206">
        <v>1</v>
      </c>
    </row>
    <row r="3207" spans="1:8">
      <c r="A3207" t="s">
        <v>5620</v>
      </c>
      <c r="B3207" s="15">
        <v>45439</v>
      </c>
      <c r="C3207" s="15">
        <v>45292</v>
      </c>
      <c r="D3207" s="15">
        <v>45413</v>
      </c>
      <c r="E3207">
        <v>1</v>
      </c>
      <c r="F3207">
        <v>0</v>
      </c>
      <c r="G3207">
        <v>0</v>
      </c>
      <c r="H3207">
        <v>1</v>
      </c>
    </row>
    <row r="3208" spans="1:8">
      <c r="A3208" t="s">
        <v>5319</v>
      </c>
      <c r="B3208" s="15">
        <v>45439</v>
      </c>
      <c r="C3208" s="15">
        <v>45292</v>
      </c>
      <c r="D3208" s="15">
        <v>45413</v>
      </c>
      <c r="E3208">
        <v>0</v>
      </c>
      <c r="F3208">
        <v>1</v>
      </c>
      <c r="G3208">
        <v>0</v>
      </c>
      <c r="H3208">
        <v>1</v>
      </c>
    </row>
    <row r="3209" spans="1:8">
      <c r="A3209" t="s">
        <v>27</v>
      </c>
      <c r="B3209" s="15">
        <v>45439</v>
      </c>
      <c r="C3209" s="15">
        <v>45292</v>
      </c>
      <c r="D3209" s="15">
        <v>45413</v>
      </c>
      <c r="E3209">
        <v>0</v>
      </c>
      <c r="F3209">
        <v>0</v>
      </c>
      <c r="G3209">
        <v>1</v>
      </c>
      <c r="H3209">
        <v>1</v>
      </c>
    </row>
    <row r="3210" spans="1:8">
      <c r="A3210" t="s">
        <v>5601</v>
      </c>
      <c r="B3210" s="15">
        <v>45440</v>
      </c>
      <c r="C3210" s="15">
        <v>45292</v>
      </c>
      <c r="D3210" s="15">
        <v>45413</v>
      </c>
      <c r="E3210">
        <v>1</v>
      </c>
      <c r="F3210">
        <v>0</v>
      </c>
      <c r="G3210">
        <v>0</v>
      </c>
      <c r="H3210">
        <v>1</v>
      </c>
    </row>
    <row r="3211" spans="1:8">
      <c r="A3211" t="s">
        <v>4160</v>
      </c>
      <c r="B3211" s="15">
        <v>45440</v>
      </c>
      <c r="C3211" s="15">
        <v>45292</v>
      </c>
      <c r="D3211" s="15">
        <v>45413</v>
      </c>
      <c r="E3211">
        <v>1</v>
      </c>
      <c r="F3211">
        <v>0</v>
      </c>
      <c r="G3211">
        <v>0</v>
      </c>
      <c r="H3211">
        <v>1</v>
      </c>
    </row>
    <row r="3212" spans="1:8">
      <c r="A3212" t="s">
        <v>6131</v>
      </c>
      <c r="B3212" s="15">
        <v>45440</v>
      </c>
      <c r="C3212" s="15">
        <v>45292</v>
      </c>
      <c r="D3212" s="15">
        <v>45413</v>
      </c>
      <c r="E3212">
        <v>0</v>
      </c>
      <c r="F3212">
        <v>1</v>
      </c>
      <c r="G3212">
        <v>0</v>
      </c>
      <c r="H3212">
        <v>1</v>
      </c>
    </row>
    <row r="3213" spans="1:8">
      <c r="A3213" t="s">
        <v>6985</v>
      </c>
      <c r="B3213" s="15">
        <v>45440</v>
      </c>
      <c r="C3213" s="15">
        <v>45292</v>
      </c>
      <c r="D3213" s="15">
        <v>45413</v>
      </c>
      <c r="E3213">
        <v>1</v>
      </c>
      <c r="F3213">
        <v>0</v>
      </c>
      <c r="G3213">
        <v>0</v>
      </c>
      <c r="H3213">
        <v>1</v>
      </c>
    </row>
    <row r="3214" spans="1:8">
      <c r="A3214" t="s">
        <v>5569</v>
      </c>
      <c r="B3214" s="15">
        <v>45440</v>
      </c>
      <c r="C3214" s="15">
        <v>45292</v>
      </c>
      <c r="D3214" s="15">
        <v>45413</v>
      </c>
      <c r="E3214">
        <v>0</v>
      </c>
      <c r="F3214">
        <v>0</v>
      </c>
      <c r="G3214">
        <v>1</v>
      </c>
      <c r="H3214">
        <v>1</v>
      </c>
    </row>
    <row r="3215" spans="1:8">
      <c r="A3215" t="s">
        <v>5118</v>
      </c>
      <c r="B3215" s="15">
        <v>45440</v>
      </c>
      <c r="C3215" s="15">
        <v>45292</v>
      </c>
      <c r="D3215" s="15">
        <v>45413</v>
      </c>
      <c r="E3215">
        <v>0</v>
      </c>
      <c r="F3215">
        <v>0</v>
      </c>
      <c r="G3215">
        <v>1</v>
      </c>
      <c r="H3215">
        <v>1</v>
      </c>
    </row>
    <row r="3216" spans="1:8">
      <c r="A3216" t="s">
        <v>4771</v>
      </c>
      <c r="B3216" s="15">
        <v>45440</v>
      </c>
      <c r="C3216" s="15">
        <v>45292</v>
      </c>
      <c r="D3216" s="15">
        <v>45413</v>
      </c>
      <c r="E3216">
        <v>0</v>
      </c>
      <c r="F3216">
        <v>0</v>
      </c>
      <c r="G3216">
        <v>1</v>
      </c>
      <c r="H3216">
        <v>1</v>
      </c>
    </row>
    <row r="3217" spans="1:8">
      <c r="A3217" t="s">
        <v>6986</v>
      </c>
      <c r="B3217" s="15">
        <v>45440</v>
      </c>
      <c r="C3217" s="15">
        <v>45292</v>
      </c>
      <c r="D3217" s="15">
        <v>45413</v>
      </c>
      <c r="E3217">
        <v>1</v>
      </c>
      <c r="F3217">
        <v>0</v>
      </c>
      <c r="G3217">
        <v>0</v>
      </c>
      <c r="H3217">
        <v>1</v>
      </c>
    </row>
    <row r="3218" spans="1:8">
      <c r="A3218" t="s">
        <v>496</v>
      </c>
      <c r="B3218" s="15">
        <v>45440</v>
      </c>
      <c r="C3218" s="15">
        <v>45292</v>
      </c>
      <c r="D3218" s="15">
        <v>45413</v>
      </c>
      <c r="E3218">
        <v>0</v>
      </c>
      <c r="F3218">
        <v>0</v>
      </c>
      <c r="G3218">
        <v>1</v>
      </c>
      <c r="H3218">
        <v>1</v>
      </c>
    </row>
    <row r="3219" spans="1:8">
      <c r="A3219" t="s">
        <v>4622</v>
      </c>
      <c r="B3219" s="15">
        <v>45440</v>
      </c>
      <c r="C3219" s="15">
        <v>45292</v>
      </c>
      <c r="D3219" s="15">
        <v>45413</v>
      </c>
      <c r="E3219">
        <v>0</v>
      </c>
      <c r="F3219">
        <v>0</v>
      </c>
      <c r="G3219">
        <v>1</v>
      </c>
      <c r="H3219">
        <v>1</v>
      </c>
    </row>
    <row r="3220" spans="1:8">
      <c r="A3220" t="s">
        <v>497</v>
      </c>
      <c r="B3220" s="15">
        <v>45440</v>
      </c>
      <c r="C3220" s="15">
        <v>45292</v>
      </c>
      <c r="D3220" s="15">
        <v>45413</v>
      </c>
      <c r="E3220">
        <v>1</v>
      </c>
      <c r="F3220">
        <v>0</v>
      </c>
      <c r="G3220">
        <v>0</v>
      </c>
      <c r="H3220">
        <v>1</v>
      </c>
    </row>
    <row r="3221" spans="1:8">
      <c r="A3221" t="s">
        <v>434</v>
      </c>
      <c r="B3221" s="15">
        <v>45440</v>
      </c>
      <c r="C3221" s="15">
        <v>45292</v>
      </c>
      <c r="D3221" s="15">
        <v>45413</v>
      </c>
      <c r="E3221">
        <v>0</v>
      </c>
      <c r="F3221">
        <v>0</v>
      </c>
      <c r="G3221">
        <v>1</v>
      </c>
      <c r="H3221">
        <v>1</v>
      </c>
    </row>
    <row r="3222" spans="1:8">
      <c r="A3222" t="s">
        <v>6987</v>
      </c>
      <c r="B3222" s="15">
        <v>45440</v>
      </c>
      <c r="C3222" s="15">
        <v>45292</v>
      </c>
      <c r="D3222" s="15">
        <v>45413</v>
      </c>
      <c r="E3222">
        <v>0</v>
      </c>
      <c r="F3222">
        <v>0</v>
      </c>
      <c r="G3222">
        <v>1</v>
      </c>
      <c r="H3222">
        <v>1</v>
      </c>
    </row>
    <row r="3223" spans="1:8">
      <c r="A3223" t="s">
        <v>5862</v>
      </c>
      <c r="B3223" s="15">
        <v>45440</v>
      </c>
      <c r="C3223" s="15">
        <v>45292</v>
      </c>
      <c r="D3223" s="15">
        <v>45413</v>
      </c>
      <c r="E3223">
        <v>1</v>
      </c>
      <c r="F3223">
        <v>0</v>
      </c>
      <c r="G3223">
        <v>0</v>
      </c>
      <c r="H3223">
        <v>1</v>
      </c>
    </row>
    <row r="3224" spans="1:8">
      <c r="A3224" t="s">
        <v>5071</v>
      </c>
      <c r="B3224" s="15">
        <v>45440</v>
      </c>
      <c r="C3224" s="15">
        <v>45292</v>
      </c>
      <c r="D3224" s="15">
        <v>45413</v>
      </c>
      <c r="E3224">
        <v>1</v>
      </c>
      <c r="F3224">
        <v>0</v>
      </c>
      <c r="G3224">
        <v>0</v>
      </c>
      <c r="H3224">
        <v>1</v>
      </c>
    </row>
    <row r="3225" spans="1:8">
      <c r="A3225" t="s">
        <v>6284</v>
      </c>
      <c r="B3225" s="15">
        <v>45441</v>
      </c>
      <c r="C3225" s="15">
        <v>45292</v>
      </c>
      <c r="D3225" s="15">
        <v>45413</v>
      </c>
      <c r="E3225">
        <v>0</v>
      </c>
      <c r="F3225">
        <v>0</v>
      </c>
      <c r="G3225">
        <v>1</v>
      </c>
      <c r="H3225">
        <v>1</v>
      </c>
    </row>
    <row r="3226" spans="1:8">
      <c r="A3226" t="s">
        <v>4559</v>
      </c>
      <c r="B3226" s="15">
        <v>45441</v>
      </c>
      <c r="C3226" s="15">
        <v>45292</v>
      </c>
      <c r="D3226" s="15">
        <v>45413</v>
      </c>
      <c r="E3226">
        <v>0</v>
      </c>
      <c r="F3226">
        <v>1</v>
      </c>
      <c r="G3226">
        <v>0</v>
      </c>
      <c r="H3226">
        <v>1</v>
      </c>
    </row>
    <row r="3227" spans="1:8">
      <c r="A3227" t="s">
        <v>6409</v>
      </c>
      <c r="B3227" s="15">
        <v>45441</v>
      </c>
      <c r="C3227" s="15">
        <v>45292</v>
      </c>
      <c r="D3227" s="15">
        <v>45413</v>
      </c>
      <c r="E3227">
        <v>1</v>
      </c>
      <c r="F3227">
        <v>0</v>
      </c>
      <c r="G3227">
        <v>0</v>
      </c>
      <c r="H3227">
        <v>1</v>
      </c>
    </row>
    <row r="3228" spans="1:8">
      <c r="A3228" t="s">
        <v>396</v>
      </c>
      <c r="B3228" s="15">
        <v>45441</v>
      </c>
      <c r="C3228" s="15">
        <v>45292</v>
      </c>
      <c r="D3228" s="15">
        <v>45413</v>
      </c>
      <c r="E3228">
        <v>0</v>
      </c>
      <c r="F3228">
        <v>0</v>
      </c>
      <c r="G3228">
        <v>1</v>
      </c>
      <c r="H3228">
        <v>1</v>
      </c>
    </row>
    <row r="3229" spans="1:8">
      <c r="A3229" t="s">
        <v>437</v>
      </c>
      <c r="B3229" s="15">
        <v>45441</v>
      </c>
      <c r="C3229" s="15">
        <v>45292</v>
      </c>
      <c r="D3229" s="15">
        <v>45413</v>
      </c>
      <c r="E3229">
        <v>1</v>
      </c>
      <c r="F3229">
        <v>0</v>
      </c>
      <c r="G3229">
        <v>0</v>
      </c>
      <c r="H3229">
        <v>1</v>
      </c>
    </row>
    <row r="3230" spans="1:8">
      <c r="A3230" t="s">
        <v>6988</v>
      </c>
      <c r="B3230" s="15">
        <v>45441</v>
      </c>
      <c r="C3230" s="15">
        <v>45292</v>
      </c>
      <c r="D3230" s="15">
        <v>45413</v>
      </c>
      <c r="E3230">
        <v>1</v>
      </c>
      <c r="F3230">
        <v>0</v>
      </c>
      <c r="G3230">
        <v>0</v>
      </c>
      <c r="H3230">
        <v>1</v>
      </c>
    </row>
    <row r="3231" spans="1:8">
      <c r="A3231" t="s">
        <v>4025</v>
      </c>
      <c r="B3231" s="15">
        <v>45441</v>
      </c>
      <c r="C3231" s="15">
        <v>45292</v>
      </c>
      <c r="D3231" s="15">
        <v>45413</v>
      </c>
      <c r="E3231">
        <v>0</v>
      </c>
      <c r="F3231">
        <v>1</v>
      </c>
      <c r="G3231">
        <v>0</v>
      </c>
      <c r="H3231">
        <v>1</v>
      </c>
    </row>
    <row r="3232" spans="1:8">
      <c r="A3232" t="s">
        <v>4480</v>
      </c>
      <c r="B3232" s="15">
        <v>45441</v>
      </c>
      <c r="C3232" s="15">
        <v>45292</v>
      </c>
      <c r="D3232" s="15">
        <v>45413</v>
      </c>
      <c r="E3232">
        <v>1</v>
      </c>
      <c r="F3232">
        <v>0</v>
      </c>
      <c r="G3232">
        <v>0</v>
      </c>
      <c r="H3232">
        <v>1</v>
      </c>
    </row>
    <row r="3233" spans="1:8">
      <c r="A3233" t="s">
        <v>4619</v>
      </c>
      <c r="B3233" s="15">
        <v>45441</v>
      </c>
      <c r="C3233" s="15">
        <v>45292</v>
      </c>
      <c r="D3233" s="15">
        <v>45413</v>
      </c>
      <c r="E3233">
        <v>1</v>
      </c>
      <c r="F3233">
        <v>0</v>
      </c>
      <c r="G3233">
        <v>0</v>
      </c>
      <c r="H3233">
        <v>1</v>
      </c>
    </row>
    <row r="3234" spans="1:8">
      <c r="A3234" t="s">
        <v>316</v>
      </c>
      <c r="B3234" s="15">
        <v>45441</v>
      </c>
      <c r="C3234" s="15">
        <v>45292</v>
      </c>
      <c r="D3234" s="15">
        <v>45413</v>
      </c>
      <c r="E3234">
        <v>0</v>
      </c>
      <c r="F3234">
        <v>0</v>
      </c>
      <c r="G3234">
        <v>1</v>
      </c>
      <c r="H3234">
        <v>1</v>
      </c>
    </row>
    <row r="3235" spans="1:8">
      <c r="A3235" t="s">
        <v>4181</v>
      </c>
      <c r="B3235" s="15">
        <v>45441</v>
      </c>
      <c r="C3235" s="15">
        <v>45292</v>
      </c>
      <c r="D3235" s="15">
        <v>45413</v>
      </c>
      <c r="E3235">
        <v>0</v>
      </c>
      <c r="F3235">
        <v>0</v>
      </c>
      <c r="G3235">
        <v>1</v>
      </c>
      <c r="H3235">
        <v>1</v>
      </c>
    </row>
    <row r="3236" spans="1:8">
      <c r="A3236" t="s">
        <v>6252</v>
      </c>
      <c r="B3236" s="15">
        <v>45441</v>
      </c>
      <c r="C3236" s="15">
        <v>45292</v>
      </c>
      <c r="D3236" s="15">
        <v>45413</v>
      </c>
      <c r="E3236">
        <v>0</v>
      </c>
      <c r="F3236">
        <v>0</v>
      </c>
      <c r="G3236">
        <v>1</v>
      </c>
      <c r="H3236">
        <v>1</v>
      </c>
    </row>
    <row r="3237" spans="1:8">
      <c r="A3237" t="s">
        <v>5044</v>
      </c>
      <c r="B3237" s="15">
        <v>45441</v>
      </c>
      <c r="C3237" s="15">
        <v>45292</v>
      </c>
      <c r="D3237" s="15">
        <v>45413</v>
      </c>
      <c r="E3237">
        <v>1</v>
      </c>
      <c r="F3237">
        <v>0</v>
      </c>
      <c r="G3237">
        <v>0</v>
      </c>
      <c r="H3237">
        <v>1</v>
      </c>
    </row>
    <row r="3238" spans="1:8">
      <c r="A3238" t="s">
        <v>6679</v>
      </c>
      <c r="B3238" s="15">
        <v>45441</v>
      </c>
      <c r="C3238" s="15">
        <v>45292</v>
      </c>
      <c r="D3238" s="15">
        <v>45413</v>
      </c>
      <c r="E3238">
        <v>0</v>
      </c>
      <c r="F3238">
        <v>1</v>
      </c>
      <c r="G3238">
        <v>0</v>
      </c>
      <c r="H3238">
        <v>1</v>
      </c>
    </row>
    <row r="3239" spans="1:8">
      <c r="A3239" t="s">
        <v>3695</v>
      </c>
      <c r="B3239" s="15">
        <v>45441</v>
      </c>
      <c r="C3239" s="15">
        <v>45292</v>
      </c>
      <c r="D3239" s="15">
        <v>45413</v>
      </c>
      <c r="E3239">
        <v>0</v>
      </c>
      <c r="F3239">
        <v>1</v>
      </c>
      <c r="G3239">
        <v>0</v>
      </c>
      <c r="H3239">
        <v>1</v>
      </c>
    </row>
    <row r="3240" spans="1:8">
      <c r="A3240" t="s">
        <v>6989</v>
      </c>
      <c r="B3240" s="15">
        <v>45441</v>
      </c>
      <c r="C3240" s="15">
        <v>45292</v>
      </c>
      <c r="D3240" s="15">
        <v>45413</v>
      </c>
      <c r="E3240">
        <v>0</v>
      </c>
      <c r="F3240">
        <v>0</v>
      </c>
      <c r="G3240">
        <v>1</v>
      </c>
      <c r="H3240">
        <v>1</v>
      </c>
    </row>
    <row r="3241" spans="1:8">
      <c r="A3241" t="s">
        <v>4608</v>
      </c>
      <c r="B3241" s="15">
        <v>45441</v>
      </c>
      <c r="C3241" s="15">
        <v>45292</v>
      </c>
      <c r="D3241" s="15">
        <v>45413</v>
      </c>
      <c r="E3241">
        <v>0</v>
      </c>
      <c r="F3241">
        <v>0</v>
      </c>
      <c r="G3241">
        <v>1</v>
      </c>
      <c r="H3241">
        <v>1</v>
      </c>
    </row>
    <row r="3242" spans="1:8">
      <c r="A3242" t="s">
        <v>317</v>
      </c>
      <c r="B3242" s="15">
        <v>45441</v>
      </c>
      <c r="C3242" s="15">
        <v>45292</v>
      </c>
      <c r="D3242" s="15">
        <v>45413</v>
      </c>
      <c r="E3242">
        <v>1</v>
      </c>
      <c r="F3242">
        <v>0</v>
      </c>
      <c r="G3242">
        <v>0</v>
      </c>
      <c r="H3242">
        <v>1</v>
      </c>
    </row>
    <row r="3243" spans="1:8">
      <c r="A3243" t="s">
        <v>6990</v>
      </c>
      <c r="B3243" s="15">
        <v>45441</v>
      </c>
      <c r="C3243" s="15">
        <v>45292</v>
      </c>
      <c r="D3243" s="15">
        <v>45413</v>
      </c>
      <c r="E3243">
        <v>1</v>
      </c>
      <c r="F3243">
        <v>0</v>
      </c>
      <c r="G3243">
        <v>0</v>
      </c>
      <c r="H3243">
        <v>1</v>
      </c>
    </row>
    <row r="3244" spans="1:8">
      <c r="A3244" t="s">
        <v>326</v>
      </c>
      <c r="B3244" s="15">
        <v>45441</v>
      </c>
      <c r="C3244" s="15">
        <v>45292</v>
      </c>
      <c r="D3244" s="15">
        <v>45413</v>
      </c>
      <c r="E3244">
        <v>1</v>
      </c>
      <c r="F3244">
        <v>0</v>
      </c>
      <c r="G3244">
        <v>0</v>
      </c>
      <c r="H3244">
        <v>1</v>
      </c>
    </row>
    <row r="3245" spans="1:8">
      <c r="A3245" t="s">
        <v>413</v>
      </c>
      <c r="B3245" s="15">
        <v>45442</v>
      </c>
      <c r="C3245" s="15">
        <v>45292</v>
      </c>
      <c r="D3245" s="15">
        <v>45413</v>
      </c>
      <c r="E3245">
        <v>0</v>
      </c>
      <c r="F3245">
        <v>1</v>
      </c>
      <c r="G3245">
        <v>0</v>
      </c>
      <c r="H3245">
        <v>1</v>
      </c>
    </row>
    <row r="3246" spans="1:8">
      <c r="A3246" t="s">
        <v>4823</v>
      </c>
      <c r="B3246" s="15">
        <v>45442</v>
      </c>
      <c r="C3246" s="15">
        <v>45292</v>
      </c>
      <c r="D3246" s="15">
        <v>45413</v>
      </c>
      <c r="E3246">
        <v>0</v>
      </c>
      <c r="F3246">
        <v>1</v>
      </c>
      <c r="G3246">
        <v>0</v>
      </c>
      <c r="H3246">
        <v>1</v>
      </c>
    </row>
    <row r="3247" spans="1:8">
      <c r="A3247" t="s">
        <v>5680</v>
      </c>
      <c r="B3247" s="15">
        <v>45442</v>
      </c>
      <c r="C3247" s="15">
        <v>45292</v>
      </c>
      <c r="D3247" s="15">
        <v>45413</v>
      </c>
      <c r="E3247">
        <v>0</v>
      </c>
      <c r="F3247">
        <v>1</v>
      </c>
      <c r="G3247">
        <v>0</v>
      </c>
      <c r="H3247">
        <v>1</v>
      </c>
    </row>
    <row r="3248" spans="1:8">
      <c r="A3248" t="s">
        <v>191</v>
      </c>
      <c r="B3248" s="15">
        <v>45442</v>
      </c>
      <c r="C3248" s="15">
        <v>45292</v>
      </c>
      <c r="D3248" s="15">
        <v>45413</v>
      </c>
      <c r="E3248">
        <v>0</v>
      </c>
      <c r="F3248">
        <v>0</v>
      </c>
      <c r="G3248">
        <v>1</v>
      </c>
      <c r="H3248">
        <v>1</v>
      </c>
    </row>
    <row r="3249" spans="1:8">
      <c r="A3249" t="s">
        <v>498</v>
      </c>
      <c r="B3249" s="15">
        <v>45442</v>
      </c>
      <c r="C3249" s="15">
        <v>45292</v>
      </c>
      <c r="D3249" s="15">
        <v>45413</v>
      </c>
      <c r="E3249">
        <v>0</v>
      </c>
      <c r="F3249">
        <v>1</v>
      </c>
      <c r="G3249">
        <v>0</v>
      </c>
      <c r="H3249">
        <v>1</v>
      </c>
    </row>
    <row r="3250" spans="1:8">
      <c r="A3250" t="s">
        <v>443</v>
      </c>
      <c r="B3250" s="15">
        <v>45442</v>
      </c>
      <c r="C3250" s="15">
        <v>45292</v>
      </c>
      <c r="D3250" s="15">
        <v>45413</v>
      </c>
      <c r="E3250">
        <v>0</v>
      </c>
      <c r="F3250">
        <v>1</v>
      </c>
      <c r="G3250">
        <v>0</v>
      </c>
      <c r="H3250">
        <v>1</v>
      </c>
    </row>
    <row r="3251" spans="1:8">
      <c r="A3251" t="s">
        <v>4564</v>
      </c>
      <c r="B3251" s="15">
        <v>45442</v>
      </c>
      <c r="C3251" s="15">
        <v>45292</v>
      </c>
      <c r="D3251" s="15">
        <v>45413</v>
      </c>
      <c r="E3251">
        <v>0</v>
      </c>
      <c r="F3251">
        <v>2</v>
      </c>
      <c r="G3251">
        <v>0</v>
      </c>
      <c r="H3251">
        <v>2</v>
      </c>
    </row>
    <row r="3252" spans="1:8">
      <c r="A3252" t="s">
        <v>213</v>
      </c>
      <c r="B3252" s="15">
        <v>45442</v>
      </c>
      <c r="C3252" s="15">
        <v>45292</v>
      </c>
      <c r="D3252" s="15">
        <v>45413</v>
      </c>
      <c r="E3252">
        <v>0</v>
      </c>
      <c r="F3252">
        <v>1</v>
      </c>
      <c r="G3252">
        <v>0</v>
      </c>
      <c r="H3252">
        <v>1</v>
      </c>
    </row>
    <row r="3253" spans="1:8">
      <c r="A3253" t="s">
        <v>499</v>
      </c>
      <c r="B3253" s="15">
        <v>45443</v>
      </c>
      <c r="C3253" s="15">
        <v>45292</v>
      </c>
      <c r="D3253" s="15">
        <v>45413</v>
      </c>
      <c r="E3253">
        <v>0</v>
      </c>
      <c r="F3253">
        <v>1</v>
      </c>
      <c r="G3253">
        <v>0</v>
      </c>
      <c r="H3253">
        <v>1</v>
      </c>
    </row>
    <row r="3254" spans="1:8">
      <c r="A3254" t="s">
        <v>6991</v>
      </c>
      <c r="B3254" s="15">
        <v>45443</v>
      </c>
      <c r="C3254" s="15">
        <v>45292</v>
      </c>
      <c r="D3254" s="15">
        <v>45413</v>
      </c>
      <c r="E3254">
        <v>1</v>
      </c>
      <c r="F3254">
        <v>0</v>
      </c>
      <c r="G3254">
        <v>0</v>
      </c>
      <c r="H3254">
        <v>1</v>
      </c>
    </row>
    <row r="3255" spans="1:8">
      <c r="A3255" t="s">
        <v>4250</v>
      </c>
      <c r="B3255" s="15">
        <v>45443</v>
      </c>
      <c r="C3255" s="15">
        <v>45292</v>
      </c>
      <c r="D3255" s="15">
        <v>45413</v>
      </c>
      <c r="E3255">
        <v>1</v>
      </c>
      <c r="F3255">
        <v>0</v>
      </c>
      <c r="G3255">
        <v>0</v>
      </c>
      <c r="H3255">
        <v>1</v>
      </c>
    </row>
    <row r="3256" spans="1:8">
      <c r="A3256" t="s">
        <v>4343</v>
      </c>
      <c r="B3256" s="15">
        <v>45443</v>
      </c>
      <c r="C3256" s="15">
        <v>45292</v>
      </c>
      <c r="D3256" s="15">
        <v>45413</v>
      </c>
      <c r="E3256">
        <v>1</v>
      </c>
      <c r="F3256">
        <v>0</v>
      </c>
      <c r="G3256">
        <v>0</v>
      </c>
      <c r="H3256">
        <v>1</v>
      </c>
    </row>
    <row r="3257" spans="1:8">
      <c r="A3257" t="s">
        <v>5925</v>
      </c>
      <c r="B3257" s="15">
        <v>45443</v>
      </c>
      <c r="C3257" s="15">
        <v>45292</v>
      </c>
      <c r="D3257" s="15">
        <v>45413</v>
      </c>
      <c r="E3257">
        <v>1</v>
      </c>
      <c r="F3257">
        <v>0</v>
      </c>
      <c r="G3257">
        <v>0</v>
      </c>
      <c r="H3257">
        <v>1</v>
      </c>
    </row>
    <row r="3258" spans="1:8">
      <c r="A3258" t="s">
        <v>411</v>
      </c>
      <c r="B3258" s="15">
        <v>45443</v>
      </c>
      <c r="C3258" s="15">
        <v>45292</v>
      </c>
      <c r="D3258" s="15">
        <v>45413</v>
      </c>
      <c r="E3258">
        <v>1</v>
      </c>
      <c r="F3258">
        <v>0</v>
      </c>
      <c r="G3258">
        <v>0</v>
      </c>
      <c r="H3258">
        <v>1</v>
      </c>
    </row>
    <row r="3259" spans="1:8">
      <c r="A3259" t="s">
        <v>4498</v>
      </c>
      <c r="B3259" s="15">
        <v>45443</v>
      </c>
      <c r="C3259" s="15">
        <v>45292</v>
      </c>
      <c r="D3259" s="15">
        <v>45413</v>
      </c>
      <c r="E3259">
        <v>1</v>
      </c>
      <c r="F3259">
        <v>0</v>
      </c>
      <c r="G3259">
        <v>0</v>
      </c>
      <c r="H3259">
        <v>1</v>
      </c>
    </row>
    <row r="3260" spans="1:8">
      <c r="A3260" t="s">
        <v>4194</v>
      </c>
      <c r="B3260" s="15">
        <v>45443</v>
      </c>
      <c r="C3260" s="15">
        <v>45292</v>
      </c>
      <c r="D3260" s="15">
        <v>45413</v>
      </c>
      <c r="E3260">
        <v>1</v>
      </c>
      <c r="F3260">
        <v>0</v>
      </c>
      <c r="G3260">
        <v>0</v>
      </c>
      <c r="H3260">
        <v>1</v>
      </c>
    </row>
    <row r="3261" spans="1:8">
      <c r="A3261" t="s">
        <v>3656</v>
      </c>
      <c r="B3261" s="15">
        <v>45443</v>
      </c>
      <c r="C3261" s="15">
        <v>45292</v>
      </c>
      <c r="D3261" s="15">
        <v>45413</v>
      </c>
      <c r="E3261">
        <v>1</v>
      </c>
      <c r="F3261">
        <v>0</v>
      </c>
      <c r="G3261">
        <v>0</v>
      </c>
      <c r="H3261">
        <v>1</v>
      </c>
    </row>
    <row r="3262" spans="1:8">
      <c r="A3262" t="s">
        <v>4398</v>
      </c>
      <c r="B3262" s="15">
        <v>45443</v>
      </c>
      <c r="C3262" s="15">
        <v>45292</v>
      </c>
      <c r="D3262" s="15">
        <v>45413</v>
      </c>
      <c r="E3262">
        <v>0</v>
      </c>
      <c r="F3262">
        <v>0</v>
      </c>
      <c r="G3262">
        <v>1</v>
      </c>
      <c r="H3262">
        <v>1</v>
      </c>
    </row>
    <row r="3263" spans="1:8">
      <c r="A3263" t="s">
        <v>6992</v>
      </c>
      <c r="B3263" s="15">
        <v>45444</v>
      </c>
      <c r="C3263" s="15">
        <v>45292</v>
      </c>
      <c r="D3263" s="15">
        <v>45444</v>
      </c>
      <c r="E3263">
        <v>1</v>
      </c>
      <c r="F3263">
        <v>0</v>
      </c>
      <c r="G3263">
        <v>0</v>
      </c>
      <c r="H3263">
        <v>1</v>
      </c>
    </row>
    <row r="3264" spans="1:8">
      <c r="A3264" t="s">
        <v>6993</v>
      </c>
      <c r="B3264" s="15">
        <v>45444</v>
      </c>
      <c r="C3264" s="15">
        <v>45292</v>
      </c>
      <c r="D3264" s="15">
        <v>45444</v>
      </c>
      <c r="E3264">
        <v>0</v>
      </c>
      <c r="F3264">
        <v>0</v>
      </c>
      <c r="G3264">
        <v>1</v>
      </c>
      <c r="H3264">
        <v>1</v>
      </c>
    </row>
    <row r="3265" spans="1:8">
      <c r="A3265" t="s">
        <v>4672</v>
      </c>
      <c r="B3265" s="15">
        <v>45444</v>
      </c>
      <c r="C3265" s="15">
        <v>45292</v>
      </c>
      <c r="D3265" s="15">
        <v>45444</v>
      </c>
      <c r="E3265">
        <v>1</v>
      </c>
      <c r="F3265">
        <v>0</v>
      </c>
      <c r="G3265">
        <v>0</v>
      </c>
      <c r="H3265">
        <v>1</v>
      </c>
    </row>
    <row r="3266" spans="1:8">
      <c r="A3266" t="s">
        <v>6180</v>
      </c>
      <c r="B3266" s="15">
        <v>45444</v>
      </c>
      <c r="C3266" s="15">
        <v>45292</v>
      </c>
      <c r="D3266" s="15">
        <v>45444</v>
      </c>
      <c r="E3266">
        <v>1</v>
      </c>
      <c r="F3266">
        <v>0</v>
      </c>
      <c r="G3266">
        <v>0</v>
      </c>
      <c r="H3266">
        <v>1</v>
      </c>
    </row>
    <row r="3267" spans="1:8">
      <c r="A3267" t="s">
        <v>30</v>
      </c>
      <c r="B3267" s="15">
        <v>45444</v>
      </c>
      <c r="C3267" s="15">
        <v>45292</v>
      </c>
      <c r="D3267" s="15">
        <v>45444</v>
      </c>
      <c r="E3267">
        <v>0</v>
      </c>
      <c r="F3267">
        <v>0</v>
      </c>
      <c r="G3267">
        <v>1</v>
      </c>
      <c r="H3267">
        <v>1</v>
      </c>
    </row>
    <row r="3268" spans="1:8">
      <c r="A3268" t="s">
        <v>4193</v>
      </c>
      <c r="B3268" s="15">
        <v>45444</v>
      </c>
      <c r="C3268" s="15">
        <v>45292</v>
      </c>
      <c r="D3268" s="15">
        <v>45444</v>
      </c>
      <c r="E3268">
        <v>1</v>
      </c>
      <c r="F3268">
        <v>0</v>
      </c>
      <c r="G3268">
        <v>0</v>
      </c>
      <c r="H3268">
        <v>1</v>
      </c>
    </row>
    <row r="3269" spans="1:8">
      <c r="A3269" t="s">
        <v>3768</v>
      </c>
      <c r="B3269" s="15">
        <v>45444</v>
      </c>
      <c r="C3269" s="15">
        <v>45292</v>
      </c>
      <c r="D3269" s="15">
        <v>45444</v>
      </c>
      <c r="E3269">
        <v>0</v>
      </c>
      <c r="F3269">
        <v>1</v>
      </c>
      <c r="G3269">
        <v>0</v>
      </c>
      <c r="H3269">
        <v>1</v>
      </c>
    </row>
    <row r="3270" spans="1:8">
      <c r="A3270" t="s">
        <v>5114</v>
      </c>
      <c r="B3270" s="15">
        <v>45444</v>
      </c>
      <c r="C3270" s="15">
        <v>45292</v>
      </c>
      <c r="D3270" s="15">
        <v>45444</v>
      </c>
      <c r="E3270">
        <v>0</v>
      </c>
      <c r="F3270">
        <v>0</v>
      </c>
      <c r="G3270">
        <v>1</v>
      </c>
      <c r="H3270">
        <v>1</v>
      </c>
    </row>
    <row r="3271" spans="1:8">
      <c r="A3271" t="s">
        <v>5838</v>
      </c>
      <c r="B3271" s="15">
        <v>45444</v>
      </c>
      <c r="C3271" s="15">
        <v>45292</v>
      </c>
      <c r="D3271" s="15">
        <v>45444</v>
      </c>
      <c r="E3271">
        <v>0</v>
      </c>
      <c r="F3271">
        <v>0</v>
      </c>
      <c r="G3271">
        <v>1</v>
      </c>
      <c r="H3271">
        <v>1</v>
      </c>
    </row>
    <row r="3272" spans="1:8">
      <c r="A3272" t="s">
        <v>6994</v>
      </c>
      <c r="B3272" s="15">
        <v>45444</v>
      </c>
      <c r="C3272" s="15">
        <v>45292</v>
      </c>
      <c r="D3272" s="15">
        <v>45444</v>
      </c>
      <c r="E3272">
        <v>1</v>
      </c>
      <c r="F3272">
        <v>0</v>
      </c>
      <c r="G3272">
        <v>0</v>
      </c>
      <c r="H3272">
        <v>1</v>
      </c>
    </row>
    <row r="3273" spans="1:8">
      <c r="A3273" t="s">
        <v>5042</v>
      </c>
      <c r="B3273" s="15">
        <v>45444</v>
      </c>
      <c r="C3273" s="15">
        <v>45292</v>
      </c>
      <c r="D3273" s="15">
        <v>45444</v>
      </c>
      <c r="E3273">
        <v>0</v>
      </c>
      <c r="F3273">
        <v>0</v>
      </c>
      <c r="G3273">
        <v>1</v>
      </c>
      <c r="H3273">
        <v>1</v>
      </c>
    </row>
    <row r="3274" spans="1:8">
      <c r="A3274" t="s">
        <v>168</v>
      </c>
      <c r="B3274" s="15">
        <v>45444</v>
      </c>
      <c r="C3274" s="15">
        <v>45292</v>
      </c>
      <c r="D3274" s="15">
        <v>45444</v>
      </c>
      <c r="E3274">
        <v>0</v>
      </c>
      <c r="F3274">
        <v>0</v>
      </c>
      <c r="G3274">
        <v>1</v>
      </c>
      <c r="H3274">
        <v>1</v>
      </c>
    </row>
    <row r="3275" spans="1:8">
      <c r="A3275" t="s">
        <v>5581</v>
      </c>
      <c r="B3275" s="15">
        <v>45444</v>
      </c>
      <c r="C3275" s="15">
        <v>45292</v>
      </c>
      <c r="D3275" s="15">
        <v>45444</v>
      </c>
      <c r="E3275">
        <v>1</v>
      </c>
      <c r="F3275">
        <v>0</v>
      </c>
      <c r="G3275">
        <v>0</v>
      </c>
      <c r="H3275">
        <v>1</v>
      </c>
    </row>
    <row r="3276" spans="1:8">
      <c r="A3276" t="s">
        <v>5549</v>
      </c>
      <c r="B3276" s="15">
        <v>45444</v>
      </c>
      <c r="C3276" s="15">
        <v>45292</v>
      </c>
      <c r="D3276" s="15">
        <v>45444</v>
      </c>
      <c r="E3276">
        <v>1</v>
      </c>
      <c r="F3276">
        <v>0</v>
      </c>
      <c r="G3276">
        <v>0</v>
      </c>
      <c r="H3276">
        <v>1</v>
      </c>
    </row>
    <row r="3277" spans="1:8">
      <c r="A3277" t="s">
        <v>3699</v>
      </c>
      <c r="B3277" s="15">
        <v>45444</v>
      </c>
      <c r="C3277" s="15">
        <v>45292</v>
      </c>
      <c r="D3277" s="15">
        <v>45444</v>
      </c>
      <c r="E3277">
        <v>0</v>
      </c>
      <c r="F3277">
        <v>0</v>
      </c>
      <c r="G3277">
        <v>1</v>
      </c>
      <c r="H3277">
        <v>1</v>
      </c>
    </row>
    <row r="3278" spans="1:8">
      <c r="A3278" t="s">
        <v>5545</v>
      </c>
      <c r="B3278" s="15">
        <v>45444</v>
      </c>
      <c r="C3278" s="15">
        <v>45292</v>
      </c>
      <c r="D3278" s="15">
        <v>45444</v>
      </c>
      <c r="E3278">
        <v>0</v>
      </c>
      <c r="F3278">
        <v>0</v>
      </c>
      <c r="G3278">
        <v>1</v>
      </c>
      <c r="H3278">
        <v>1</v>
      </c>
    </row>
    <row r="3279" spans="1:8">
      <c r="A3279" t="s">
        <v>4272</v>
      </c>
      <c r="B3279" s="15">
        <v>45444</v>
      </c>
      <c r="C3279" s="15">
        <v>45292</v>
      </c>
      <c r="D3279" s="15">
        <v>45444</v>
      </c>
      <c r="E3279">
        <v>0</v>
      </c>
      <c r="F3279">
        <v>0</v>
      </c>
      <c r="G3279">
        <v>1</v>
      </c>
      <c r="H3279">
        <v>1</v>
      </c>
    </row>
    <row r="3280" spans="1:8">
      <c r="A3280" t="s">
        <v>4488</v>
      </c>
      <c r="B3280" s="15">
        <v>45444</v>
      </c>
      <c r="C3280" s="15">
        <v>45292</v>
      </c>
      <c r="D3280" s="15">
        <v>45444</v>
      </c>
      <c r="E3280">
        <v>1</v>
      </c>
      <c r="F3280">
        <v>0</v>
      </c>
      <c r="G3280">
        <v>0</v>
      </c>
      <c r="H3280">
        <v>1</v>
      </c>
    </row>
    <row r="3281" spans="1:8">
      <c r="A3281" t="s">
        <v>4463</v>
      </c>
      <c r="B3281" s="15">
        <v>45444</v>
      </c>
      <c r="C3281" s="15">
        <v>45292</v>
      </c>
      <c r="D3281" s="15">
        <v>45444</v>
      </c>
      <c r="E3281">
        <v>1</v>
      </c>
      <c r="F3281">
        <v>0</v>
      </c>
      <c r="G3281">
        <v>0</v>
      </c>
      <c r="H3281">
        <v>1</v>
      </c>
    </row>
    <row r="3282" spans="1:8">
      <c r="A3282" t="s">
        <v>6062</v>
      </c>
      <c r="B3282" s="15">
        <v>45445</v>
      </c>
      <c r="C3282" s="15">
        <v>45292</v>
      </c>
      <c r="D3282" s="15">
        <v>45444</v>
      </c>
      <c r="E3282">
        <v>1</v>
      </c>
      <c r="F3282">
        <v>0</v>
      </c>
      <c r="G3282">
        <v>0</v>
      </c>
      <c r="H3282">
        <v>1</v>
      </c>
    </row>
    <row r="3283" spans="1:8">
      <c r="A3283" t="s">
        <v>3726</v>
      </c>
      <c r="B3283" s="15">
        <v>45445</v>
      </c>
      <c r="C3283" s="15">
        <v>45292</v>
      </c>
      <c r="D3283" s="15">
        <v>45444</v>
      </c>
      <c r="E3283">
        <v>0</v>
      </c>
      <c r="F3283">
        <v>0</v>
      </c>
      <c r="G3283">
        <v>1</v>
      </c>
      <c r="H3283">
        <v>1</v>
      </c>
    </row>
    <row r="3284" spans="1:8">
      <c r="A3284" t="s">
        <v>4754</v>
      </c>
      <c r="B3284" s="15">
        <v>45445</v>
      </c>
      <c r="C3284" s="15">
        <v>45292</v>
      </c>
      <c r="D3284" s="15">
        <v>45444</v>
      </c>
      <c r="E3284">
        <v>1</v>
      </c>
      <c r="F3284">
        <v>0</v>
      </c>
      <c r="G3284">
        <v>0</v>
      </c>
      <c r="H3284">
        <v>1</v>
      </c>
    </row>
    <row r="3285" spans="1:8">
      <c r="A3285" t="s">
        <v>4194</v>
      </c>
      <c r="B3285" s="15">
        <v>45445</v>
      </c>
      <c r="C3285" s="15">
        <v>45292</v>
      </c>
      <c r="D3285" s="15">
        <v>45444</v>
      </c>
      <c r="E3285">
        <v>1</v>
      </c>
      <c r="F3285">
        <v>0</v>
      </c>
      <c r="G3285">
        <v>0</v>
      </c>
      <c r="H3285">
        <v>1</v>
      </c>
    </row>
    <row r="3286" spans="1:8">
      <c r="A3286" t="s">
        <v>6995</v>
      </c>
      <c r="B3286" s="15">
        <v>45445</v>
      </c>
      <c r="C3286" s="15">
        <v>45292</v>
      </c>
      <c r="D3286" s="15">
        <v>45444</v>
      </c>
      <c r="E3286">
        <v>1</v>
      </c>
      <c r="F3286">
        <v>0</v>
      </c>
      <c r="G3286">
        <v>0</v>
      </c>
      <c r="H3286">
        <v>1</v>
      </c>
    </row>
    <row r="3287" spans="1:8">
      <c r="A3287" t="s">
        <v>181</v>
      </c>
      <c r="B3287" s="15">
        <v>45445</v>
      </c>
      <c r="C3287" s="15">
        <v>45292</v>
      </c>
      <c r="D3287" s="15">
        <v>45444</v>
      </c>
      <c r="E3287">
        <v>0</v>
      </c>
      <c r="F3287">
        <v>0</v>
      </c>
      <c r="G3287">
        <v>1</v>
      </c>
      <c r="H3287">
        <v>1</v>
      </c>
    </row>
    <row r="3288" spans="1:8">
      <c r="A3288" t="s">
        <v>4807</v>
      </c>
      <c r="B3288" s="15">
        <v>45445</v>
      </c>
      <c r="C3288" s="15">
        <v>45292</v>
      </c>
      <c r="D3288" s="15">
        <v>45444</v>
      </c>
      <c r="E3288">
        <v>1</v>
      </c>
      <c r="F3288">
        <v>0</v>
      </c>
      <c r="G3288">
        <v>0</v>
      </c>
      <c r="H3288">
        <v>1</v>
      </c>
    </row>
    <row r="3289" spans="1:8">
      <c r="A3289" t="s">
        <v>6996</v>
      </c>
      <c r="B3289" s="15">
        <v>45445</v>
      </c>
      <c r="C3289" s="15">
        <v>45292</v>
      </c>
      <c r="D3289" s="15">
        <v>45444</v>
      </c>
      <c r="E3289">
        <v>1</v>
      </c>
      <c r="F3289">
        <v>0</v>
      </c>
      <c r="G3289">
        <v>0</v>
      </c>
      <c r="H3289">
        <v>1</v>
      </c>
    </row>
    <row r="3290" spans="1:8">
      <c r="A3290" t="s">
        <v>5027</v>
      </c>
      <c r="B3290" s="15">
        <v>45445</v>
      </c>
      <c r="C3290" s="15">
        <v>45292</v>
      </c>
      <c r="D3290" s="15">
        <v>45444</v>
      </c>
      <c r="E3290">
        <v>1</v>
      </c>
      <c r="F3290">
        <v>0</v>
      </c>
      <c r="G3290">
        <v>0</v>
      </c>
      <c r="H3290">
        <v>1</v>
      </c>
    </row>
    <row r="3291" spans="1:8">
      <c r="A3291" t="s">
        <v>6181</v>
      </c>
      <c r="B3291" s="15">
        <v>45445</v>
      </c>
      <c r="C3291" s="15">
        <v>45292</v>
      </c>
      <c r="D3291" s="15">
        <v>45444</v>
      </c>
      <c r="E3291">
        <v>1</v>
      </c>
      <c r="F3291">
        <v>0</v>
      </c>
      <c r="G3291">
        <v>0</v>
      </c>
      <c r="H3291">
        <v>1</v>
      </c>
    </row>
    <row r="3292" spans="1:8">
      <c r="A3292" t="s">
        <v>6073</v>
      </c>
      <c r="B3292" s="15">
        <v>45445</v>
      </c>
      <c r="C3292" s="15">
        <v>45292</v>
      </c>
      <c r="D3292" s="15">
        <v>45444</v>
      </c>
      <c r="E3292">
        <v>0</v>
      </c>
      <c r="F3292">
        <v>0</v>
      </c>
      <c r="G3292">
        <v>1</v>
      </c>
      <c r="H3292">
        <v>1</v>
      </c>
    </row>
    <row r="3293" spans="1:8">
      <c r="A3293" t="s">
        <v>5769</v>
      </c>
      <c r="B3293" s="15">
        <v>45445</v>
      </c>
      <c r="C3293" s="15">
        <v>45292</v>
      </c>
      <c r="D3293" s="15">
        <v>45444</v>
      </c>
      <c r="E3293">
        <v>1</v>
      </c>
      <c r="F3293">
        <v>0</v>
      </c>
      <c r="G3293">
        <v>0</v>
      </c>
      <c r="H3293">
        <v>1</v>
      </c>
    </row>
    <row r="3294" spans="1:8">
      <c r="A3294" t="s">
        <v>287</v>
      </c>
      <c r="B3294" s="15">
        <v>45445</v>
      </c>
      <c r="C3294" s="15">
        <v>45292</v>
      </c>
      <c r="D3294" s="15">
        <v>45444</v>
      </c>
      <c r="E3294">
        <v>1</v>
      </c>
      <c r="F3294">
        <v>0</v>
      </c>
      <c r="G3294">
        <v>0</v>
      </c>
      <c r="H3294">
        <v>1</v>
      </c>
    </row>
    <row r="3295" spans="1:8">
      <c r="A3295" t="s">
        <v>500</v>
      </c>
      <c r="B3295" s="15">
        <v>45445</v>
      </c>
      <c r="C3295" s="15">
        <v>45292</v>
      </c>
      <c r="D3295" s="15">
        <v>45444</v>
      </c>
      <c r="E3295">
        <v>1</v>
      </c>
      <c r="F3295">
        <v>0</v>
      </c>
      <c r="G3295">
        <v>0</v>
      </c>
      <c r="H3295">
        <v>1</v>
      </c>
    </row>
    <row r="3296" spans="1:8">
      <c r="A3296" t="s">
        <v>6473</v>
      </c>
      <c r="B3296" s="15">
        <v>45445</v>
      </c>
      <c r="C3296" s="15">
        <v>45292</v>
      </c>
      <c r="D3296" s="15">
        <v>45444</v>
      </c>
      <c r="E3296">
        <v>0</v>
      </c>
      <c r="F3296">
        <v>0</v>
      </c>
      <c r="G3296">
        <v>1</v>
      </c>
      <c r="H3296">
        <v>1</v>
      </c>
    </row>
    <row r="3297" spans="1:8">
      <c r="A3297" t="s">
        <v>5331</v>
      </c>
      <c r="B3297" s="15">
        <v>45445</v>
      </c>
      <c r="C3297" s="15">
        <v>45292</v>
      </c>
      <c r="D3297" s="15">
        <v>45444</v>
      </c>
      <c r="E3297">
        <v>1</v>
      </c>
      <c r="F3297">
        <v>0</v>
      </c>
      <c r="G3297">
        <v>0</v>
      </c>
      <c r="H3297">
        <v>1</v>
      </c>
    </row>
    <row r="3298" spans="1:8">
      <c r="A3298" t="s">
        <v>195</v>
      </c>
      <c r="B3298" s="15">
        <v>45445</v>
      </c>
      <c r="C3298" s="15">
        <v>45292</v>
      </c>
      <c r="D3298" s="15">
        <v>45444</v>
      </c>
      <c r="E3298">
        <v>1</v>
      </c>
      <c r="F3298">
        <v>0</v>
      </c>
      <c r="G3298">
        <v>0</v>
      </c>
      <c r="H3298">
        <v>1</v>
      </c>
    </row>
    <row r="3299" spans="1:8">
      <c r="A3299" t="s">
        <v>6997</v>
      </c>
      <c r="B3299" s="15">
        <v>45445</v>
      </c>
      <c r="C3299" s="15">
        <v>45292</v>
      </c>
      <c r="D3299" s="15">
        <v>45444</v>
      </c>
      <c r="E3299">
        <v>1</v>
      </c>
      <c r="F3299">
        <v>0</v>
      </c>
      <c r="G3299">
        <v>0</v>
      </c>
      <c r="H3299">
        <v>1</v>
      </c>
    </row>
    <row r="3300" spans="1:8">
      <c r="A3300" t="s">
        <v>263</v>
      </c>
      <c r="B3300" s="15">
        <v>45445</v>
      </c>
      <c r="C3300" s="15">
        <v>45292</v>
      </c>
      <c r="D3300" s="15">
        <v>45444</v>
      </c>
      <c r="E3300">
        <v>1</v>
      </c>
      <c r="F3300">
        <v>0</v>
      </c>
      <c r="G3300">
        <v>0</v>
      </c>
      <c r="H3300">
        <v>1</v>
      </c>
    </row>
    <row r="3301" spans="1:8">
      <c r="A3301" t="s">
        <v>3893</v>
      </c>
      <c r="B3301" s="15">
        <v>45445</v>
      </c>
      <c r="C3301" s="15">
        <v>45292</v>
      </c>
      <c r="D3301" s="15">
        <v>45444</v>
      </c>
      <c r="E3301">
        <v>0</v>
      </c>
      <c r="F3301">
        <v>0</v>
      </c>
      <c r="G3301">
        <v>1</v>
      </c>
      <c r="H3301">
        <v>1</v>
      </c>
    </row>
    <row r="3302" spans="1:8">
      <c r="A3302" t="s">
        <v>4485</v>
      </c>
      <c r="B3302" s="15">
        <v>45445</v>
      </c>
      <c r="C3302" s="15">
        <v>45292</v>
      </c>
      <c r="D3302" s="15">
        <v>45444</v>
      </c>
      <c r="E3302">
        <v>1</v>
      </c>
      <c r="F3302">
        <v>0</v>
      </c>
      <c r="G3302">
        <v>0</v>
      </c>
      <c r="H3302">
        <v>1</v>
      </c>
    </row>
    <row r="3303" spans="1:8">
      <c r="A3303" t="s">
        <v>4977</v>
      </c>
      <c r="B3303" s="15">
        <v>45445</v>
      </c>
      <c r="C3303" s="15">
        <v>45292</v>
      </c>
      <c r="D3303" s="15">
        <v>45444</v>
      </c>
      <c r="E3303">
        <v>1</v>
      </c>
      <c r="F3303">
        <v>0</v>
      </c>
      <c r="G3303">
        <v>0</v>
      </c>
      <c r="H3303">
        <v>1</v>
      </c>
    </row>
    <row r="3304" spans="1:8">
      <c r="A3304" t="s">
        <v>4903</v>
      </c>
      <c r="B3304" s="15">
        <v>45445</v>
      </c>
      <c r="C3304" s="15">
        <v>45292</v>
      </c>
      <c r="D3304" s="15">
        <v>45444</v>
      </c>
      <c r="E3304">
        <v>1</v>
      </c>
      <c r="F3304">
        <v>0</v>
      </c>
      <c r="G3304">
        <v>0</v>
      </c>
      <c r="H3304">
        <v>1</v>
      </c>
    </row>
    <row r="3305" spans="1:8">
      <c r="A3305" t="s">
        <v>6116</v>
      </c>
      <c r="B3305" s="15">
        <v>45445</v>
      </c>
      <c r="C3305" s="15">
        <v>45292</v>
      </c>
      <c r="D3305" s="15">
        <v>45444</v>
      </c>
      <c r="E3305">
        <v>0</v>
      </c>
      <c r="F3305">
        <v>0</v>
      </c>
      <c r="G3305">
        <v>1</v>
      </c>
      <c r="H3305">
        <v>1</v>
      </c>
    </row>
    <row r="3306" spans="1:8">
      <c r="A3306" t="s">
        <v>4985</v>
      </c>
      <c r="B3306" s="15">
        <v>45445</v>
      </c>
      <c r="C3306" s="15">
        <v>45292</v>
      </c>
      <c r="D3306" s="15">
        <v>45444</v>
      </c>
      <c r="E3306">
        <v>0</v>
      </c>
      <c r="F3306">
        <v>1</v>
      </c>
      <c r="G3306">
        <v>0</v>
      </c>
      <c r="H3306">
        <v>1</v>
      </c>
    </row>
    <row r="3307" spans="1:8">
      <c r="A3307" t="s">
        <v>5260</v>
      </c>
      <c r="B3307" s="15">
        <v>45446</v>
      </c>
      <c r="C3307" s="15">
        <v>45292</v>
      </c>
      <c r="D3307" s="15">
        <v>45444</v>
      </c>
      <c r="E3307">
        <v>1</v>
      </c>
      <c r="F3307">
        <v>0</v>
      </c>
      <c r="G3307">
        <v>0</v>
      </c>
      <c r="H3307">
        <v>1</v>
      </c>
    </row>
    <row r="3308" spans="1:8">
      <c r="A3308" t="s">
        <v>6143</v>
      </c>
      <c r="B3308" s="15">
        <v>45446</v>
      </c>
      <c r="C3308" s="15">
        <v>45292</v>
      </c>
      <c r="D3308" s="15">
        <v>45444</v>
      </c>
      <c r="E3308">
        <v>1</v>
      </c>
      <c r="F3308">
        <v>0</v>
      </c>
      <c r="G3308">
        <v>0</v>
      </c>
      <c r="H3308">
        <v>1</v>
      </c>
    </row>
    <row r="3309" spans="1:8">
      <c r="A3309" t="s">
        <v>6998</v>
      </c>
      <c r="B3309" s="15">
        <v>45446</v>
      </c>
      <c r="C3309" s="15">
        <v>45292</v>
      </c>
      <c r="D3309" s="15">
        <v>45444</v>
      </c>
      <c r="E3309">
        <v>0</v>
      </c>
      <c r="F3309">
        <v>1</v>
      </c>
      <c r="G3309">
        <v>0</v>
      </c>
      <c r="H3309">
        <v>1</v>
      </c>
    </row>
    <row r="3310" spans="1:8">
      <c r="A3310" t="s">
        <v>4994</v>
      </c>
      <c r="B3310" s="15">
        <v>45446</v>
      </c>
      <c r="C3310" s="15">
        <v>45292</v>
      </c>
      <c r="D3310" s="15">
        <v>45444</v>
      </c>
      <c r="E3310">
        <v>1</v>
      </c>
      <c r="F3310">
        <v>0</v>
      </c>
      <c r="G3310">
        <v>0</v>
      </c>
      <c r="H3310">
        <v>1</v>
      </c>
    </row>
    <row r="3311" spans="1:8">
      <c r="A3311" t="s">
        <v>4864</v>
      </c>
      <c r="B3311" s="15">
        <v>45446</v>
      </c>
      <c r="C3311" s="15">
        <v>45292</v>
      </c>
      <c r="D3311" s="15">
        <v>45444</v>
      </c>
      <c r="E3311">
        <v>1</v>
      </c>
      <c r="F3311">
        <v>0</v>
      </c>
      <c r="G3311">
        <v>0</v>
      </c>
      <c r="H3311">
        <v>1</v>
      </c>
    </row>
    <row r="3312" spans="1:8">
      <c r="A3312" t="s">
        <v>6999</v>
      </c>
      <c r="B3312" s="15">
        <v>45446</v>
      </c>
      <c r="C3312" s="15">
        <v>45292</v>
      </c>
      <c r="D3312" s="15">
        <v>45444</v>
      </c>
      <c r="E3312">
        <v>0</v>
      </c>
      <c r="F3312">
        <v>1</v>
      </c>
      <c r="G3312">
        <v>0</v>
      </c>
      <c r="H3312">
        <v>1</v>
      </c>
    </row>
    <row r="3313" spans="1:8">
      <c r="A3313" t="s">
        <v>7000</v>
      </c>
      <c r="B3313" s="15">
        <v>45446</v>
      </c>
      <c r="C3313" s="15">
        <v>45292</v>
      </c>
      <c r="D3313" s="15">
        <v>45444</v>
      </c>
      <c r="E3313">
        <v>1</v>
      </c>
      <c r="F3313">
        <v>0</v>
      </c>
      <c r="G3313">
        <v>0</v>
      </c>
      <c r="H3313">
        <v>1</v>
      </c>
    </row>
    <row r="3314" spans="1:8">
      <c r="A3314" t="s">
        <v>5562</v>
      </c>
      <c r="B3314" s="15">
        <v>45446</v>
      </c>
      <c r="C3314" s="15">
        <v>45292</v>
      </c>
      <c r="D3314" s="15">
        <v>45444</v>
      </c>
      <c r="E3314">
        <v>1</v>
      </c>
      <c r="F3314">
        <v>0</v>
      </c>
      <c r="G3314">
        <v>0</v>
      </c>
      <c r="H3314">
        <v>1</v>
      </c>
    </row>
    <row r="3315" spans="1:8">
      <c r="A3315" t="s">
        <v>7001</v>
      </c>
      <c r="B3315" s="15">
        <v>45446</v>
      </c>
      <c r="C3315" s="15">
        <v>45292</v>
      </c>
      <c r="D3315" s="15">
        <v>45444</v>
      </c>
      <c r="E3315">
        <v>1</v>
      </c>
      <c r="F3315">
        <v>0</v>
      </c>
      <c r="G3315">
        <v>0</v>
      </c>
      <c r="H3315">
        <v>1</v>
      </c>
    </row>
    <row r="3316" spans="1:8">
      <c r="A3316" t="s">
        <v>4700</v>
      </c>
      <c r="B3316" s="15">
        <v>45446</v>
      </c>
      <c r="C3316" s="15">
        <v>45292</v>
      </c>
      <c r="D3316" s="15">
        <v>45444</v>
      </c>
      <c r="E3316">
        <v>1</v>
      </c>
      <c r="F3316">
        <v>0</v>
      </c>
      <c r="G3316">
        <v>0</v>
      </c>
      <c r="H3316">
        <v>1</v>
      </c>
    </row>
    <row r="3317" spans="1:8">
      <c r="A3317" t="s">
        <v>3735</v>
      </c>
      <c r="B3317" s="15">
        <v>45446</v>
      </c>
      <c r="C3317" s="15">
        <v>45292</v>
      </c>
      <c r="D3317" s="15">
        <v>45444</v>
      </c>
      <c r="E3317">
        <v>0</v>
      </c>
      <c r="F3317">
        <v>0</v>
      </c>
      <c r="G3317">
        <v>1</v>
      </c>
      <c r="H3317">
        <v>1</v>
      </c>
    </row>
    <row r="3318" spans="1:8">
      <c r="A3318" t="s">
        <v>296</v>
      </c>
      <c r="B3318" s="15">
        <v>45446</v>
      </c>
      <c r="C3318" s="15">
        <v>45292</v>
      </c>
      <c r="D3318" s="15">
        <v>45444</v>
      </c>
      <c r="E3318">
        <v>1</v>
      </c>
      <c r="F3318">
        <v>0</v>
      </c>
      <c r="G3318">
        <v>0</v>
      </c>
      <c r="H3318">
        <v>1</v>
      </c>
    </row>
    <row r="3319" spans="1:8">
      <c r="A3319" t="s">
        <v>4445</v>
      </c>
      <c r="B3319" s="15">
        <v>45446</v>
      </c>
      <c r="C3319" s="15">
        <v>45292</v>
      </c>
      <c r="D3319" s="15">
        <v>45444</v>
      </c>
      <c r="E3319">
        <v>1</v>
      </c>
      <c r="F3319">
        <v>0</v>
      </c>
      <c r="G3319">
        <v>0</v>
      </c>
      <c r="H3319">
        <v>1</v>
      </c>
    </row>
    <row r="3320" spans="1:8">
      <c r="A3320" t="s">
        <v>4672</v>
      </c>
      <c r="B3320" s="15">
        <v>45446</v>
      </c>
      <c r="C3320" s="15">
        <v>45292</v>
      </c>
      <c r="D3320" s="15">
        <v>45444</v>
      </c>
      <c r="E3320">
        <v>0</v>
      </c>
      <c r="F3320">
        <v>0</v>
      </c>
      <c r="G3320">
        <v>1</v>
      </c>
      <c r="H3320">
        <v>1</v>
      </c>
    </row>
    <row r="3321" spans="1:8">
      <c r="A3321" t="s">
        <v>5836</v>
      </c>
      <c r="B3321" s="15">
        <v>45446</v>
      </c>
      <c r="C3321" s="15">
        <v>45292</v>
      </c>
      <c r="D3321" s="15">
        <v>45444</v>
      </c>
      <c r="E3321">
        <v>0</v>
      </c>
      <c r="F3321">
        <v>1</v>
      </c>
      <c r="G3321">
        <v>0</v>
      </c>
      <c r="H3321">
        <v>1</v>
      </c>
    </row>
    <row r="3322" spans="1:8">
      <c r="A3322" t="s">
        <v>5288</v>
      </c>
      <c r="B3322" s="15">
        <v>45446</v>
      </c>
      <c r="C3322" s="15">
        <v>45292</v>
      </c>
      <c r="D3322" s="15">
        <v>45444</v>
      </c>
      <c r="E3322">
        <v>1</v>
      </c>
      <c r="F3322">
        <v>0</v>
      </c>
      <c r="G3322">
        <v>0</v>
      </c>
      <c r="H3322">
        <v>1</v>
      </c>
    </row>
    <row r="3323" spans="1:8">
      <c r="A3323" t="s">
        <v>5195</v>
      </c>
      <c r="B3323" s="15">
        <v>45446</v>
      </c>
      <c r="C3323" s="15">
        <v>45292</v>
      </c>
      <c r="D3323" s="15">
        <v>45444</v>
      </c>
      <c r="E3323">
        <v>1</v>
      </c>
      <c r="F3323">
        <v>0</v>
      </c>
      <c r="G3323">
        <v>0</v>
      </c>
      <c r="H3323">
        <v>1</v>
      </c>
    </row>
    <row r="3324" spans="1:8">
      <c r="A3324" t="s">
        <v>4144</v>
      </c>
      <c r="B3324" s="15">
        <v>45446</v>
      </c>
      <c r="C3324" s="15">
        <v>45292</v>
      </c>
      <c r="D3324" s="15">
        <v>45444</v>
      </c>
      <c r="E3324">
        <v>1</v>
      </c>
      <c r="F3324">
        <v>0</v>
      </c>
      <c r="G3324">
        <v>0</v>
      </c>
      <c r="H3324">
        <v>1</v>
      </c>
    </row>
    <row r="3325" spans="1:8">
      <c r="A3325" t="s">
        <v>7002</v>
      </c>
      <c r="B3325" s="15">
        <v>45446</v>
      </c>
      <c r="C3325" s="15">
        <v>45292</v>
      </c>
      <c r="D3325" s="15">
        <v>45444</v>
      </c>
      <c r="E3325">
        <v>1</v>
      </c>
      <c r="F3325">
        <v>0</v>
      </c>
      <c r="G3325">
        <v>0</v>
      </c>
      <c r="H3325">
        <v>1</v>
      </c>
    </row>
    <row r="3326" spans="1:8">
      <c r="A3326" t="s">
        <v>4616</v>
      </c>
      <c r="B3326" s="15">
        <v>45446</v>
      </c>
      <c r="C3326" s="15">
        <v>45292</v>
      </c>
      <c r="D3326" s="15">
        <v>45444</v>
      </c>
      <c r="E3326">
        <v>0</v>
      </c>
      <c r="F3326">
        <v>0</v>
      </c>
      <c r="G3326">
        <v>1</v>
      </c>
      <c r="H3326">
        <v>1</v>
      </c>
    </row>
    <row r="3327" spans="1:8">
      <c r="A3327" t="s">
        <v>6013</v>
      </c>
      <c r="B3327" s="15">
        <v>45446</v>
      </c>
      <c r="C3327" s="15">
        <v>45292</v>
      </c>
      <c r="D3327" s="15">
        <v>45444</v>
      </c>
      <c r="E3327">
        <v>1</v>
      </c>
      <c r="F3327">
        <v>0</v>
      </c>
      <c r="G3327">
        <v>0</v>
      </c>
      <c r="H3327">
        <v>1</v>
      </c>
    </row>
    <row r="3328" spans="1:8">
      <c r="A3328" t="s">
        <v>3907</v>
      </c>
      <c r="B3328" s="15">
        <v>45447</v>
      </c>
      <c r="C3328" s="15">
        <v>45292</v>
      </c>
      <c r="D3328" s="15">
        <v>45444</v>
      </c>
      <c r="E3328">
        <v>1</v>
      </c>
      <c r="F3328">
        <v>0</v>
      </c>
      <c r="G3328">
        <v>0</v>
      </c>
      <c r="H3328">
        <v>1</v>
      </c>
    </row>
    <row r="3329" spans="1:8">
      <c r="A3329" t="s">
        <v>5005</v>
      </c>
      <c r="B3329" s="15">
        <v>45447</v>
      </c>
      <c r="C3329" s="15">
        <v>45292</v>
      </c>
      <c r="D3329" s="15">
        <v>45444</v>
      </c>
      <c r="E3329">
        <v>0</v>
      </c>
      <c r="F3329">
        <v>0</v>
      </c>
      <c r="G3329">
        <v>1</v>
      </c>
      <c r="H3329">
        <v>1</v>
      </c>
    </row>
    <row r="3330" spans="1:8">
      <c r="A3330" t="s">
        <v>7003</v>
      </c>
      <c r="B3330" s="15">
        <v>45447</v>
      </c>
      <c r="C3330" s="15">
        <v>45292</v>
      </c>
      <c r="D3330" s="15">
        <v>45444</v>
      </c>
      <c r="E3330">
        <v>1</v>
      </c>
      <c r="F3330">
        <v>0</v>
      </c>
      <c r="G3330">
        <v>0</v>
      </c>
      <c r="H3330">
        <v>1</v>
      </c>
    </row>
    <row r="3331" spans="1:8">
      <c r="A3331" t="s">
        <v>6228</v>
      </c>
      <c r="B3331" s="15">
        <v>45447</v>
      </c>
      <c r="C3331" s="15">
        <v>45292</v>
      </c>
      <c r="D3331" s="15">
        <v>45444</v>
      </c>
      <c r="E3331">
        <v>0</v>
      </c>
      <c r="F3331">
        <v>0</v>
      </c>
      <c r="G3331">
        <v>1</v>
      </c>
      <c r="H3331">
        <v>1</v>
      </c>
    </row>
    <row r="3332" spans="1:8">
      <c r="A3332" t="s">
        <v>6097</v>
      </c>
      <c r="B3332" s="15">
        <v>45447</v>
      </c>
      <c r="C3332" s="15">
        <v>45292</v>
      </c>
      <c r="D3332" s="15">
        <v>45444</v>
      </c>
      <c r="E3332">
        <v>0</v>
      </c>
      <c r="F3332">
        <v>1</v>
      </c>
      <c r="G3332">
        <v>0</v>
      </c>
      <c r="H3332">
        <v>1</v>
      </c>
    </row>
    <row r="3333" spans="1:8">
      <c r="A3333" t="s">
        <v>4856</v>
      </c>
      <c r="B3333" s="15">
        <v>45447</v>
      </c>
      <c r="C3333" s="15">
        <v>45292</v>
      </c>
      <c r="D3333" s="15">
        <v>45444</v>
      </c>
      <c r="E3333">
        <v>0</v>
      </c>
      <c r="F3333">
        <v>1</v>
      </c>
      <c r="G3333">
        <v>0</v>
      </c>
      <c r="H3333">
        <v>1</v>
      </c>
    </row>
    <row r="3334" spans="1:8">
      <c r="A3334" t="s">
        <v>4035</v>
      </c>
      <c r="B3334" s="15">
        <v>45447</v>
      </c>
      <c r="C3334" s="15">
        <v>45292</v>
      </c>
      <c r="D3334" s="15">
        <v>45444</v>
      </c>
      <c r="E3334">
        <v>1</v>
      </c>
      <c r="F3334">
        <v>0</v>
      </c>
      <c r="G3334">
        <v>0</v>
      </c>
      <c r="H3334">
        <v>1</v>
      </c>
    </row>
    <row r="3335" spans="1:8">
      <c r="A3335" t="s">
        <v>7004</v>
      </c>
      <c r="B3335" s="15">
        <v>45447</v>
      </c>
      <c r="C3335" s="15">
        <v>45292</v>
      </c>
      <c r="D3335" s="15">
        <v>45444</v>
      </c>
      <c r="E3335">
        <v>0</v>
      </c>
      <c r="F3335">
        <v>1</v>
      </c>
      <c r="G3335">
        <v>0</v>
      </c>
      <c r="H3335">
        <v>1</v>
      </c>
    </row>
    <row r="3336" spans="1:8">
      <c r="A3336" t="s">
        <v>7005</v>
      </c>
      <c r="B3336" s="15">
        <v>45447</v>
      </c>
      <c r="C3336" s="15">
        <v>45292</v>
      </c>
      <c r="D3336" s="15">
        <v>45444</v>
      </c>
      <c r="E3336">
        <v>1</v>
      </c>
      <c r="F3336">
        <v>0</v>
      </c>
      <c r="G3336">
        <v>0</v>
      </c>
      <c r="H3336">
        <v>1</v>
      </c>
    </row>
    <row r="3337" spans="1:8">
      <c r="A3337" t="s">
        <v>168</v>
      </c>
      <c r="B3337" s="15">
        <v>45447</v>
      </c>
      <c r="C3337" s="15">
        <v>45292</v>
      </c>
      <c r="D3337" s="15">
        <v>45444</v>
      </c>
      <c r="E3337">
        <v>1</v>
      </c>
      <c r="F3337">
        <v>0</v>
      </c>
      <c r="G3337">
        <v>1</v>
      </c>
      <c r="H3337">
        <v>2</v>
      </c>
    </row>
    <row r="3338" spans="1:8">
      <c r="A3338" t="s">
        <v>30</v>
      </c>
      <c r="B3338" s="15">
        <v>45447</v>
      </c>
      <c r="C3338" s="15">
        <v>45292</v>
      </c>
      <c r="D3338" s="15">
        <v>45444</v>
      </c>
      <c r="E3338">
        <v>1</v>
      </c>
      <c r="F3338">
        <v>0</v>
      </c>
      <c r="G3338">
        <v>0</v>
      </c>
      <c r="H3338">
        <v>1</v>
      </c>
    </row>
    <row r="3339" spans="1:8">
      <c r="A3339" t="s">
        <v>6158</v>
      </c>
      <c r="B3339" s="15">
        <v>45447</v>
      </c>
      <c r="C3339" s="15">
        <v>45292</v>
      </c>
      <c r="D3339" s="15">
        <v>45444</v>
      </c>
      <c r="E3339">
        <v>0</v>
      </c>
      <c r="F3339">
        <v>1</v>
      </c>
      <c r="G3339">
        <v>0</v>
      </c>
      <c r="H3339">
        <v>1</v>
      </c>
    </row>
    <row r="3340" spans="1:8">
      <c r="A3340" t="s">
        <v>5729</v>
      </c>
      <c r="B3340" s="15">
        <v>45447</v>
      </c>
      <c r="C3340" s="15">
        <v>45292</v>
      </c>
      <c r="D3340" s="15">
        <v>45444</v>
      </c>
      <c r="E3340">
        <v>1</v>
      </c>
      <c r="F3340">
        <v>0</v>
      </c>
      <c r="G3340">
        <v>0</v>
      </c>
      <c r="H3340">
        <v>1</v>
      </c>
    </row>
    <row r="3341" spans="1:8">
      <c r="A3341" t="s">
        <v>7006</v>
      </c>
      <c r="B3341" s="15">
        <v>45448</v>
      </c>
      <c r="C3341" s="15">
        <v>45292</v>
      </c>
      <c r="D3341" s="15">
        <v>45444</v>
      </c>
      <c r="E3341">
        <v>0</v>
      </c>
      <c r="F3341">
        <v>1</v>
      </c>
      <c r="G3341">
        <v>0</v>
      </c>
      <c r="H3341">
        <v>1</v>
      </c>
    </row>
    <row r="3342" spans="1:8">
      <c r="A3342" t="s">
        <v>7007</v>
      </c>
      <c r="B3342" s="15">
        <v>45448</v>
      </c>
      <c r="C3342" s="15">
        <v>45292</v>
      </c>
      <c r="D3342" s="15">
        <v>45444</v>
      </c>
      <c r="E3342">
        <v>0</v>
      </c>
      <c r="F3342">
        <v>1</v>
      </c>
      <c r="G3342">
        <v>0</v>
      </c>
      <c r="H3342">
        <v>1</v>
      </c>
    </row>
    <row r="3343" spans="1:8">
      <c r="A3343" t="s">
        <v>7008</v>
      </c>
      <c r="B3343" s="15">
        <v>45449</v>
      </c>
      <c r="C3343" s="15">
        <v>45292</v>
      </c>
      <c r="D3343" s="15">
        <v>45444</v>
      </c>
      <c r="E3343">
        <v>0</v>
      </c>
      <c r="F3343">
        <v>1</v>
      </c>
      <c r="G3343">
        <v>0</v>
      </c>
      <c r="H3343">
        <v>1</v>
      </c>
    </row>
    <row r="3344" spans="1:8">
      <c r="A3344" t="s">
        <v>6146</v>
      </c>
      <c r="B3344" s="15">
        <v>45449</v>
      </c>
      <c r="C3344" s="15">
        <v>45292</v>
      </c>
      <c r="D3344" s="15">
        <v>45444</v>
      </c>
      <c r="E3344">
        <v>1</v>
      </c>
      <c r="F3344">
        <v>0</v>
      </c>
      <c r="G3344">
        <v>0</v>
      </c>
      <c r="H3344">
        <v>1</v>
      </c>
    </row>
    <row r="3345" spans="1:8">
      <c r="A3345" t="s">
        <v>5332</v>
      </c>
      <c r="B3345" s="15">
        <v>45449</v>
      </c>
      <c r="C3345" s="15">
        <v>45292</v>
      </c>
      <c r="D3345" s="15">
        <v>45444</v>
      </c>
      <c r="E3345">
        <v>1</v>
      </c>
      <c r="F3345">
        <v>0</v>
      </c>
      <c r="G3345">
        <v>0</v>
      </c>
      <c r="H3345">
        <v>1</v>
      </c>
    </row>
    <row r="3346" spans="1:8">
      <c r="A3346" t="s">
        <v>394</v>
      </c>
      <c r="B3346" s="15">
        <v>45449</v>
      </c>
      <c r="C3346" s="15">
        <v>45292</v>
      </c>
      <c r="D3346" s="15">
        <v>45444</v>
      </c>
      <c r="E3346">
        <v>0</v>
      </c>
      <c r="F3346">
        <v>1</v>
      </c>
      <c r="G3346">
        <v>0</v>
      </c>
      <c r="H3346">
        <v>1</v>
      </c>
    </row>
    <row r="3347" spans="1:8">
      <c r="A3347" t="s">
        <v>7009</v>
      </c>
      <c r="B3347" s="15">
        <v>45449</v>
      </c>
      <c r="C3347" s="15">
        <v>45292</v>
      </c>
      <c r="D3347" s="15">
        <v>45444</v>
      </c>
      <c r="E3347">
        <v>0</v>
      </c>
      <c r="F3347">
        <v>1</v>
      </c>
      <c r="G3347">
        <v>0</v>
      </c>
      <c r="H3347">
        <v>1</v>
      </c>
    </row>
    <row r="3348" spans="1:8">
      <c r="A3348" t="s">
        <v>7010</v>
      </c>
      <c r="B3348" s="15">
        <v>45449</v>
      </c>
      <c r="C3348" s="15">
        <v>45292</v>
      </c>
      <c r="D3348" s="15">
        <v>45444</v>
      </c>
      <c r="E3348">
        <v>1</v>
      </c>
      <c r="F3348">
        <v>0</v>
      </c>
      <c r="G3348">
        <v>0</v>
      </c>
      <c r="H3348">
        <v>1</v>
      </c>
    </row>
    <row r="3349" spans="1:8">
      <c r="A3349" t="s">
        <v>5206</v>
      </c>
      <c r="B3349" s="15">
        <v>45449</v>
      </c>
      <c r="C3349" s="15">
        <v>45292</v>
      </c>
      <c r="D3349" s="15">
        <v>45444</v>
      </c>
      <c r="E3349">
        <v>1</v>
      </c>
      <c r="F3349">
        <v>0</v>
      </c>
      <c r="G3349">
        <v>0</v>
      </c>
      <c r="H3349">
        <v>1</v>
      </c>
    </row>
    <row r="3350" spans="1:8">
      <c r="A3350" t="s">
        <v>3726</v>
      </c>
      <c r="B3350" s="15">
        <v>45449</v>
      </c>
      <c r="C3350" s="15">
        <v>45292</v>
      </c>
      <c r="D3350" s="15">
        <v>45444</v>
      </c>
      <c r="E3350">
        <v>1</v>
      </c>
      <c r="F3350">
        <v>0</v>
      </c>
      <c r="G3350">
        <v>0</v>
      </c>
      <c r="H3350">
        <v>1</v>
      </c>
    </row>
    <row r="3351" spans="1:8">
      <c r="A3351" t="s">
        <v>3726</v>
      </c>
      <c r="B3351" s="15">
        <v>45450</v>
      </c>
      <c r="C3351" s="15">
        <v>45292</v>
      </c>
      <c r="D3351" s="15">
        <v>45444</v>
      </c>
      <c r="E3351">
        <v>1</v>
      </c>
      <c r="F3351">
        <v>0</v>
      </c>
      <c r="G3351">
        <v>0</v>
      </c>
      <c r="H3351">
        <v>1</v>
      </c>
    </row>
    <row r="3352" spans="1:8">
      <c r="A3352" t="s">
        <v>5470</v>
      </c>
      <c r="B3352" s="15">
        <v>45450</v>
      </c>
      <c r="C3352" s="15">
        <v>45292</v>
      </c>
      <c r="D3352" s="15">
        <v>45444</v>
      </c>
      <c r="E3352">
        <v>1</v>
      </c>
      <c r="F3352">
        <v>0</v>
      </c>
      <c r="G3352">
        <v>0</v>
      </c>
      <c r="H3352">
        <v>1</v>
      </c>
    </row>
    <row r="3353" spans="1:8">
      <c r="A3353" t="s">
        <v>361</v>
      </c>
      <c r="B3353" s="15">
        <v>45450</v>
      </c>
      <c r="C3353" s="15">
        <v>45292</v>
      </c>
      <c r="D3353" s="15">
        <v>45444</v>
      </c>
      <c r="E3353">
        <v>1</v>
      </c>
      <c r="F3353">
        <v>0</v>
      </c>
      <c r="G3353">
        <v>0</v>
      </c>
      <c r="H3353">
        <v>1</v>
      </c>
    </row>
    <row r="3354" spans="1:8">
      <c r="A3354" t="s">
        <v>6389</v>
      </c>
      <c r="B3354" s="15">
        <v>45450</v>
      </c>
      <c r="C3354" s="15">
        <v>45292</v>
      </c>
      <c r="D3354" s="15">
        <v>45444</v>
      </c>
      <c r="E3354">
        <v>1</v>
      </c>
      <c r="F3354">
        <v>0</v>
      </c>
      <c r="G3354">
        <v>0</v>
      </c>
      <c r="H3354">
        <v>1</v>
      </c>
    </row>
    <row r="3355" spans="1:8">
      <c r="A3355" t="s">
        <v>5366</v>
      </c>
      <c r="B3355" s="15">
        <v>45450</v>
      </c>
      <c r="C3355" s="15">
        <v>45292</v>
      </c>
      <c r="D3355" s="15">
        <v>45444</v>
      </c>
      <c r="E3355">
        <v>1</v>
      </c>
      <c r="F3355">
        <v>0</v>
      </c>
      <c r="G3355">
        <v>0</v>
      </c>
      <c r="H3355">
        <v>1</v>
      </c>
    </row>
    <row r="3356" spans="1:8">
      <c r="A3356" t="s">
        <v>4126</v>
      </c>
      <c r="B3356" s="15">
        <v>45450</v>
      </c>
      <c r="C3356" s="15">
        <v>45292</v>
      </c>
      <c r="D3356" s="15">
        <v>45444</v>
      </c>
      <c r="E3356">
        <v>1</v>
      </c>
      <c r="F3356">
        <v>0</v>
      </c>
      <c r="G3356">
        <v>0</v>
      </c>
      <c r="H3356">
        <v>1</v>
      </c>
    </row>
    <row r="3357" spans="1:8">
      <c r="A3357" t="s">
        <v>6234</v>
      </c>
      <c r="B3357" s="15">
        <v>45450</v>
      </c>
      <c r="C3357" s="15">
        <v>45292</v>
      </c>
      <c r="D3357" s="15">
        <v>45444</v>
      </c>
      <c r="E3357">
        <v>1</v>
      </c>
      <c r="F3357">
        <v>0</v>
      </c>
      <c r="G3357">
        <v>0</v>
      </c>
      <c r="H3357">
        <v>1</v>
      </c>
    </row>
    <row r="3358" spans="1:8">
      <c r="A3358" t="s">
        <v>6593</v>
      </c>
      <c r="B3358" s="15">
        <v>45450</v>
      </c>
      <c r="C3358" s="15">
        <v>45292</v>
      </c>
      <c r="D3358" s="15">
        <v>45444</v>
      </c>
      <c r="E3358">
        <v>1</v>
      </c>
      <c r="F3358">
        <v>0</v>
      </c>
      <c r="G3358">
        <v>0</v>
      </c>
      <c r="H3358">
        <v>1</v>
      </c>
    </row>
    <row r="3359" spans="1:8">
      <c r="A3359" t="s">
        <v>7011</v>
      </c>
      <c r="B3359" s="15">
        <v>45450</v>
      </c>
      <c r="C3359" s="15">
        <v>45292</v>
      </c>
      <c r="D3359" s="15">
        <v>45444</v>
      </c>
      <c r="E3359">
        <v>0</v>
      </c>
      <c r="F3359">
        <v>0</v>
      </c>
      <c r="G3359">
        <v>1</v>
      </c>
      <c r="H3359">
        <v>1</v>
      </c>
    </row>
    <row r="3360" spans="1:8">
      <c r="A3360" t="s">
        <v>45</v>
      </c>
      <c r="B3360" s="15">
        <v>45450</v>
      </c>
      <c r="C3360" s="15">
        <v>45292</v>
      </c>
      <c r="D3360" s="15">
        <v>45444</v>
      </c>
      <c r="E3360">
        <v>0</v>
      </c>
      <c r="F3360">
        <v>0</v>
      </c>
      <c r="G3360">
        <v>1</v>
      </c>
      <c r="H3360">
        <v>1</v>
      </c>
    </row>
    <row r="3361" spans="1:8">
      <c r="A3361" t="s">
        <v>5428</v>
      </c>
      <c r="B3361" s="15">
        <v>45450</v>
      </c>
      <c r="C3361" s="15">
        <v>45292</v>
      </c>
      <c r="D3361" s="15">
        <v>45444</v>
      </c>
      <c r="E3361">
        <v>1</v>
      </c>
      <c r="F3361">
        <v>0</v>
      </c>
      <c r="G3361">
        <v>0</v>
      </c>
      <c r="H3361">
        <v>1</v>
      </c>
    </row>
    <row r="3362" spans="1:8">
      <c r="A3362" t="s">
        <v>30</v>
      </c>
      <c r="B3362" s="15">
        <v>45451</v>
      </c>
      <c r="C3362" s="15">
        <v>45292</v>
      </c>
      <c r="D3362" s="15">
        <v>45444</v>
      </c>
      <c r="E3362">
        <v>1</v>
      </c>
      <c r="F3362">
        <v>0</v>
      </c>
      <c r="G3362">
        <v>0</v>
      </c>
      <c r="H3362">
        <v>1</v>
      </c>
    </row>
    <row r="3363" spans="1:8">
      <c r="A3363" t="s">
        <v>7012</v>
      </c>
      <c r="B3363" s="15">
        <v>45451</v>
      </c>
      <c r="C3363" s="15">
        <v>45292</v>
      </c>
      <c r="D3363" s="15">
        <v>45444</v>
      </c>
      <c r="E3363">
        <v>0</v>
      </c>
      <c r="F3363">
        <v>0</v>
      </c>
      <c r="G3363">
        <v>1</v>
      </c>
      <c r="H3363">
        <v>1</v>
      </c>
    </row>
    <row r="3364" spans="1:8">
      <c r="A3364" t="s">
        <v>5562</v>
      </c>
      <c r="B3364" s="15">
        <v>45451</v>
      </c>
      <c r="C3364" s="15">
        <v>45292</v>
      </c>
      <c r="D3364" s="15">
        <v>45444</v>
      </c>
      <c r="E3364">
        <v>1</v>
      </c>
      <c r="F3364">
        <v>0</v>
      </c>
      <c r="G3364">
        <v>0</v>
      </c>
      <c r="H3364">
        <v>1</v>
      </c>
    </row>
    <row r="3365" spans="1:8">
      <c r="A3365" t="s">
        <v>168</v>
      </c>
      <c r="B3365" s="15">
        <v>45451</v>
      </c>
      <c r="C3365" s="15">
        <v>45292</v>
      </c>
      <c r="D3365" s="15">
        <v>45444</v>
      </c>
      <c r="E3365">
        <v>1</v>
      </c>
      <c r="F3365">
        <v>0</v>
      </c>
      <c r="G3365">
        <v>0</v>
      </c>
      <c r="H3365">
        <v>1</v>
      </c>
    </row>
    <row r="3366" spans="1:8">
      <c r="A3366" t="s">
        <v>3377</v>
      </c>
      <c r="B3366" s="15">
        <v>45451</v>
      </c>
      <c r="C3366" s="15">
        <v>45292</v>
      </c>
      <c r="D3366" s="15">
        <v>45444</v>
      </c>
      <c r="E3366">
        <v>0</v>
      </c>
      <c r="F3366">
        <v>0</v>
      </c>
      <c r="G3366">
        <v>1</v>
      </c>
      <c r="H3366">
        <v>1</v>
      </c>
    </row>
    <row r="3367" spans="1:8">
      <c r="A3367" t="s">
        <v>5158</v>
      </c>
      <c r="B3367" s="15">
        <v>45451</v>
      </c>
      <c r="C3367" s="15">
        <v>45292</v>
      </c>
      <c r="D3367" s="15">
        <v>45444</v>
      </c>
      <c r="E3367">
        <v>0</v>
      </c>
      <c r="F3367">
        <v>1</v>
      </c>
      <c r="G3367">
        <v>0</v>
      </c>
      <c r="H3367">
        <v>1</v>
      </c>
    </row>
    <row r="3368" spans="1:8">
      <c r="A3368" t="s">
        <v>7013</v>
      </c>
      <c r="B3368" s="15">
        <v>45451</v>
      </c>
      <c r="C3368" s="15">
        <v>45292</v>
      </c>
      <c r="D3368" s="15">
        <v>45444</v>
      </c>
      <c r="E3368">
        <v>1</v>
      </c>
      <c r="F3368">
        <v>0</v>
      </c>
      <c r="G3368">
        <v>0</v>
      </c>
      <c r="H3368">
        <v>1</v>
      </c>
    </row>
    <row r="3369" spans="1:8">
      <c r="A3369" t="s">
        <v>4996</v>
      </c>
      <c r="B3369" s="15">
        <v>45451</v>
      </c>
      <c r="C3369" s="15">
        <v>45292</v>
      </c>
      <c r="D3369" s="15">
        <v>45444</v>
      </c>
      <c r="E3369">
        <v>1</v>
      </c>
      <c r="F3369">
        <v>0</v>
      </c>
      <c r="G3369">
        <v>0</v>
      </c>
      <c r="H3369">
        <v>1</v>
      </c>
    </row>
    <row r="3370" spans="1:8">
      <c r="A3370" t="s">
        <v>5105</v>
      </c>
      <c r="B3370" s="15">
        <v>45451</v>
      </c>
      <c r="C3370" s="15">
        <v>45292</v>
      </c>
      <c r="D3370" s="15">
        <v>45444</v>
      </c>
      <c r="E3370">
        <v>0</v>
      </c>
      <c r="F3370">
        <v>0</v>
      </c>
      <c r="G3370">
        <v>1</v>
      </c>
      <c r="H3370">
        <v>1</v>
      </c>
    </row>
    <row r="3371" spans="1:8">
      <c r="A3371" t="s">
        <v>301</v>
      </c>
      <c r="B3371" s="15">
        <v>45452</v>
      </c>
      <c r="C3371" s="15">
        <v>45292</v>
      </c>
      <c r="D3371" s="15">
        <v>45444</v>
      </c>
      <c r="E3371">
        <v>0</v>
      </c>
      <c r="F3371">
        <v>0</v>
      </c>
      <c r="G3371">
        <v>1</v>
      </c>
      <c r="H3371">
        <v>1</v>
      </c>
    </row>
    <row r="3372" spans="1:8">
      <c r="A3372" t="s">
        <v>4546</v>
      </c>
      <c r="B3372" s="15">
        <v>45452</v>
      </c>
      <c r="C3372" s="15">
        <v>45292</v>
      </c>
      <c r="D3372" s="15">
        <v>45444</v>
      </c>
      <c r="E3372">
        <v>0</v>
      </c>
      <c r="F3372">
        <v>1</v>
      </c>
      <c r="G3372">
        <v>0</v>
      </c>
      <c r="H3372">
        <v>1</v>
      </c>
    </row>
    <row r="3373" spans="1:8">
      <c r="A3373" t="s">
        <v>5096</v>
      </c>
      <c r="B3373" s="15">
        <v>45452</v>
      </c>
      <c r="C3373" s="15">
        <v>45292</v>
      </c>
      <c r="D3373" s="15">
        <v>45444</v>
      </c>
      <c r="E3373">
        <v>0</v>
      </c>
      <c r="F3373">
        <v>1</v>
      </c>
      <c r="G3373">
        <v>0</v>
      </c>
      <c r="H3373">
        <v>1</v>
      </c>
    </row>
    <row r="3374" spans="1:8">
      <c r="A3374" t="s">
        <v>3695</v>
      </c>
      <c r="B3374" s="15">
        <v>45453</v>
      </c>
      <c r="C3374" s="15">
        <v>45292</v>
      </c>
      <c r="D3374" s="15">
        <v>45444</v>
      </c>
      <c r="E3374">
        <v>1</v>
      </c>
      <c r="F3374">
        <v>0</v>
      </c>
      <c r="G3374">
        <v>0</v>
      </c>
      <c r="H3374">
        <v>1</v>
      </c>
    </row>
    <row r="3375" spans="1:8">
      <c r="A3375" t="s">
        <v>168</v>
      </c>
      <c r="B3375" s="15">
        <v>45453</v>
      </c>
      <c r="C3375" s="15">
        <v>45292</v>
      </c>
      <c r="D3375" s="15">
        <v>45444</v>
      </c>
      <c r="E3375">
        <v>1</v>
      </c>
      <c r="F3375">
        <v>0</v>
      </c>
      <c r="G3375">
        <v>0</v>
      </c>
      <c r="H3375">
        <v>1</v>
      </c>
    </row>
    <row r="3376" spans="1:8">
      <c r="A3376" t="s">
        <v>270</v>
      </c>
      <c r="B3376" s="15">
        <v>45453</v>
      </c>
      <c r="C3376" s="15">
        <v>45292</v>
      </c>
      <c r="D3376" s="15">
        <v>45444</v>
      </c>
      <c r="E3376">
        <v>1</v>
      </c>
      <c r="F3376">
        <v>0</v>
      </c>
      <c r="G3376">
        <v>0</v>
      </c>
      <c r="H3376">
        <v>1</v>
      </c>
    </row>
    <row r="3377" spans="1:8">
      <c r="A3377" t="s">
        <v>5065</v>
      </c>
      <c r="B3377" s="15">
        <v>45453</v>
      </c>
      <c r="C3377" s="15">
        <v>45292</v>
      </c>
      <c r="D3377" s="15">
        <v>45444</v>
      </c>
      <c r="E3377">
        <v>1</v>
      </c>
      <c r="F3377">
        <v>0</v>
      </c>
      <c r="G3377">
        <v>0</v>
      </c>
      <c r="H3377">
        <v>1</v>
      </c>
    </row>
    <row r="3378" spans="1:8">
      <c r="A3378" t="s">
        <v>6679</v>
      </c>
      <c r="B3378" s="15">
        <v>45453</v>
      </c>
      <c r="C3378" s="15">
        <v>45292</v>
      </c>
      <c r="D3378" s="15">
        <v>45444</v>
      </c>
      <c r="E3378">
        <v>1</v>
      </c>
      <c r="F3378">
        <v>0</v>
      </c>
      <c r="G3378">
        <v>0</v>
      </c>
      <c r="H3378">
        <v>1</v>
      </c>
    </row>
    <row r="3379" spans="1:8">
      <c r="A3379" t="s">
        <v>5531</v>
      </c>
      <c r="B3379" s="15">
        <v>45454</v>
      </c>
      <c r="C3379" s="15">
        <v>45292</v>
      </c>
      <c r="D3379" s="15">
        <v>45444</v>
      </c>
      <c r="E3379">
        <v>1</v>
      </c>
      <c r="F3379">
        <v>0</v>
      </c>
      <c r="G3379">
        <v>0</v>
      </c>
      <c r="H3379">
        <v>1</v>
      </c>
    </row>
    <row r="3380" spans="1:8">
      <c r="A3380" t="s">
        <v>5234</v>
      </c>
      <c r="B3380" s="15">
        <v>45454</v>
      </c>
      <c r="C3380" s="15">
        <v>45292</v>
      </c>
      <c r="D3380" s="15">
        <v>45444</v>
      </c>
      <c r="E3380">
        <v>1</v>
      </c>
      <c r="F3380">
        <v>0</v>
      </c>
      <c r="G3380">
        <v>0</v>
      </c>
      <c r="H3380">
        <v>1</v>
      </c>
    </row>
    <row r="3381" spans="1:8">
      <c r="A3381" t="s">
        <v>4276</v>
      </c>
      <c r="B3381" s="15">
        <v>45454</v>
      </c>
      <c r="C3381" s="15">
        <v>45292</v>
      </c>
      <c r="D3381" s="15">
        <v>45444</v>
      </c>
      <c r="E3381">
        <v>1</v>
      </c>
      <c r="F3381">
        <v>0</v>
      </c>
      <c r="G3381">
        <v>0</v>
      </c>
      <c r="H3381">
        <v>1</v>
      </c>
    </row>
    <row r="3382" spans="1:8">
      <c r="A3382" t="s">
        <v>4278</v>
      </c>
      <c r="B3382" s="15">
        <v>45455</v>
      </c>
      <c r="C3382" s="15">
        <v>45292</v>
      </c>
      <c r="D3382" s="15">
        <v>45444</v>
      </c>
      <c r="E3382">
        <v>0</v>
      </c>
      <c r="F3382">
        <v>1</v>
      </c>
      <c r="G3382">
        <v>0</v>
      </c>
      <c r="H3382">
        <v>1</v>
      </c>
    </row>
    <row r="3383" spans="1:8">
      <c r="A3383" t="s">
        <v>3726</v>
      </c>
      <c r="B3383" s="15">
        <v>45455</v>
      </c>
      <c r="C3383" s="15">
        <v>45292</v>
      </c>
      <c r="D3383" s="15">
        <v>45444</v>
      </c>
      <c r="E3383">
        <v>1</v>
      </c>
      <c r="F3383">
        <v>0</v>
      </c>
      <c r="G3383">
        <v>0</v>
      </c>
      <c r="H3383">
        <v>1</v>
      </c>
    </row>
    <row r="3384" spans="1:8">
      <c r="A3384" t="s">
        <v>7014</v>
      </c>
      <c r="B3384" s="15">
        <v>45455</v>
      </c>
      <c r="C3384" s="15">
        <v>45292</v>
      </c>
      <c r="D3384" s="15">
        <v>45444</v>
      </c>
      <c r="E3384">
        <v>0</v>
      </c>
      <c r="F3384">
        <v>0</v>
      </c>
      <c r="G3384">
        <v>1</v>
      </c>
      <c r="H3384">
        <v>1</v>
      </c>
    </row>
    <row r="3385" spans="1:8">
      <c r="A3385" t="s">
        <v>5521</v>
      </c>
      <c r="B3385" s="15">
        <v>45455</v>
      </c>
      <c r="C3385" s="15">
        <v>45292</v>
      </c>
      <c r="D3385" s="15">
        <v>45444</v>
      </c>
      <c r="E3385">
        <v>1</v>
      </c>
      <c r="F3385">
        <v>0</v>
      </c>
      <c r="G3385">
        <v>0</v>
      </c>
      <c r="H3385">
        <v>1</v>
      </c>
    </row>
    <row r="3386" spans="1:8">
      <c r="A3386" t="s">
        <v>3743</v>
      </c>
      <c r="B3386" s="15">
        <v>45455</v>
      </c>
      <c r="C3386" s="15">
        <v>45292</v>
      </c>
      <c r="D3386" s="15">
        <v>45444</v>
      </c>
      <c r="E3386">
        <v>1</v>
      </c>
      <c r="F3386">
        <v>0</v>
      </c>
      <c r="G3386">
        <v>0</v>
      </c>
      <c r="H3386">
        <v>1</v>
      </c>
    </row>
    <row r="3387" spans="1:8">
      <c r="A3387" t="s">
        <v>6050</v>
      </c>
      <c r="B3387" s="15">
        <v>45455</v>
      </c>
      <c r="C3387" s="15">
        <v>45292</v>
      </c>
      <c r="D3387" s="15">
        <v>45444</v>
      </c>
      <c r="E3387">
        <v>1</v>
      </c>
      <c r="F3387">
        <v>0</v>
      </c>
      <c r="G3387">
        <v>0</v>
      </c>
      <c r="H3387">
        <v>1</v>
      </c>
    </row>
    <row r="3388" spans="1:8">
      <c r="A3388" t="s">
        <v>4122</v>
      </c>
      <c r="B3388" s="15">
        <v>45455</v>
      </c>
      <c r="C3388" s="15">
        <v>45292</v>
      </c>
      <c r="D3388" s="15">
        <v>45444</v>
      </c>
      <c r="E3388">
        <v>0</v>
      </c>
      <c r="F3388">
        <v>0</v>
      </c>
      <c r="G3388">
        <v>1</v>
      </c>
      <c r="H3388">
        <v>1</v>
      </c>
    </row>
    <row r="3389" spans="1:8">
      <c r="A3389" t="s">
        <v>7015</v>
      </c>
      <c r="B3389" s="15">
        <v>45455</v>
      </c>
      <c r="C3389" s="15">
        <v>45292</v>
      </c>
      <c r="D3389" s="15">
        <v>45444</v>
      </c>
      <c r="E3389">
        <v>0</v>
      </c>
      <c r="F3389">
        <v>0</v>
      </c>
      <c r="G3389">
        <v>1</v>
      </c>
      <c r="H3389">
        <v>1</v>
      </c>
    </row>
    <row r="3390" spans="1:8">
      <c r="A3390" t="s">
        <v>4245</v>
      </c>
      <c r="B3390" s="15">
        <v>45456</v>
      </c>
      <c r="C3390" s="15">
        <v>45292</v>
      </c>
      <c r="D3390" s="15">
        <v>45444</v>
      </c>
      <c r="E3390">
        <v>1</v>
      </c>
      <c r="F3390">
        <v>0</v>
      </c>
      <c r="G3390">
        <v>0</v>
      </c>
      <c r="H3390">
        <v>1</v>
      </c>
    </row>
    <row r="3391" spans="1:8">
      <c r="A3391" t="s">
        <v>4085</v>
      </c>
      <c r="B3391" s="15">
        <v>45456</v>
      </c>
      <c r="C3391" s="15">
        <v>45292</v>
      </c>
      <c r="D3391" s="15">
        <v>45444</v>
      </c>
      <c r="E3391">
        <v>1</v>
      </c>
      <c r="F3391">
        <v>0</v>
      </c>
      <c r="G3391">
        <v>0</v>
      </c>
      <c r="H3391">
        <v>1</v>
      </c>
    </row>
    <row r="3392" spans="1:8">
      <c r="A3392" t="s">
        <v>6395</v>
      </c>
      <c r="B3392" s="15">
        <v>45458</v>
      </c>
      <c r="C3392" s="15">
        <v>45292</v>
      </c>
      <c r="D3392" s="15">
        <v>45444</v>
      </c>
      <c r="E3392">
        <v>0</v>
      </c>
      <c r="F3392">
        <v>0</v>
      </c>
      <c r="G3392">
        <v>1</v>
      </c>
      <c r="H3392">
        <v>1</v>
      </c>
    </row>
    <row r="3393" spans="1:8">
      <c r="A3393" t="s">
        <v>4231</v>
      </c>
      <c r="B3393" s="15">
        <v>45458</v>
      </c>
      <c r="C3393" s="15">
        <v>45292</v>
      </c>
      <c r="D3393" s="15">
        <v>45444</v>
      </c>
      <c r="E3393">
        <v>1</v>
      </c>
      <c r="F3393">
        <v>0</v>
      </c>
      <c r="G3393">
        <v>0</v>
      </c>
      <c r="H3393">
        <v>1</v>
      </c>
    </row>
    <row r="3394" spans="1:8">
      <c r="A3394" t="s">
        <v>270</v>
      </c>
      <c r="B3394" s="15">
        <v>45458</v>
      </c>
      <c r="C3394" s="15">
        <v>45292</v>
      </c>
      <c r="D3394" s="15">
        <v>45444</v>
      </c>
      <c r="E3394">
        <v>1</v>
      </c>
      <c r="F3394">
        <v>0</v>
      </c>
      <c r="G3394">
        <v>0</v>
      </c>
      <c r="H3394">
        <v>1</v>
      </c>
    </row>
    <row r="3395" spans="1:8">
      <c r="A3395" t="s">
        <v>4760</v>
      </c>
      <c r="B3395" s="15">
        <v>45458</v>
      </c>
      <c r="C3395" s="15">
        <v>45292</v>
      </c>
      <c r="D3395" s="15">
        <v>45444</v>
      </c>
      <c r="E3395">
        <v>1</v>
      </c>
      <c r="F3395">
        <v>0</v>
      </c>
      <c r="G3395">
        <v>0</v>
      </c>
      <c r="H3395">
        <v>1</v>
      </c>
    </row>
    <row r="3396" spans="1:8">
      <c r="A3396" t="s">
        <v>4684</v>
      </c>
      <c r="B3396" s="15">
        <v>45458</v>
      </c>
      <c r="C3396" s="15">
        <v>45292</v>
      </c>
      <c r="D3396" s="15">
        <v>45444</v>
      </c>
      <c r="E3396">
        <v>1</v>
      </c>
      <c r="F3396">
        <v>0</v>
      </c>
      <c r="G3396">
        <v>0</v>
      </c>
      <c r="H3396">
        <v>1</v>
      </c>
    </row>
    <row r="3397" spans="1:8">
      <c r="A3397" t="s">
        <v>83</v>
      </c>
      <c r="B3397" s="15">
        <v>45459</v>
      </c>
      <c r="C3397" s="15">
        <v>45292</v>
      </c>
      <c r="D3397" s="15">
        <v>45444</v>
      </c>
      <c r="E3397">
        <v>1</v>
      </c>
      <c r="F3397">
        <v>0</v>
      </c>
      <c r="G3397">
        <v>0</v>
      </c>
      <c r="H3397">
        <v>1</v>
      </c>
    </row>
    <row r="3398" spans="1:8">
      <c r="A3398" t="s">
        <v>4541</v>
      </c>
      <c r="B3398" s="15">
        <v>45460</v>
      </c>
      <c r="C3398" s="15">
        <v>45292</v>
      </c>
      <c r="D3398" s="15">
        <v>45444</v>
      </c>
      <c r="E3398">
        <v>1</v>
      </c>
      <c r="F3398">
        <v>0</v>
      </c>
      <c r="G3398">
        <v>0</v>
      </c>
      <c r="H3398">
        <v>1</v>
      </c>
    </row>
    <row r="3399" spans="1:8">
      <c r="A3399" t="s">
        <v>4449</v>
      </c>
      <c r="B3399" s="15">
        <v>45460</v>
      </c>
      <c r="C3399" s="15">
        <v>45292</v>
      </c>
      <c r="D3399" s="15">
        <v>45444</v>
      </c>
      <c r="E3399">
        <v>1</v>
      </c>
      <c r="F3399">
        <v>0</v>
      </c>
      <c r="G3399">
        <v>0</v>
      </c>
      <c r="H3399">
        <v>1</v>
      </c>
    </row>
    <row r="3400" spans="1:8">
      <c r="A3400" t="s">
        <v>5497</v>
      </c>
      <c r="B3400" s="15">
        <v>45460</v>
      </c>
      <c r="C3400" s="15">
        <v>45292</v>
      </c>
      <c r="D3400" s="15">
        <v>45444</v>
      </c>
      <c r="E3400">
        <v>0</v>
      </c>
      <c r="F3400">
        <v>0</v>
      </c>
      <c r="G3400">
        <v>1</v>
      </c>
      <c r="H3400">
        <v>1</v>
      </c>
    </row>
    <row r="3401" spans="1:8">
      <c r="A3401" t="s">
        <v>3992</v>
      </c>
      <c r="B3401" s="15">
        <v>45461</v>
      </c>
      <c r="C3401" s="15">
        <v>45292</v>
      </c>
      <c r="D3401" s="15">
        <v>45444</v>
      </c>
      <c r="E3401">
        <v>1</v>
      </c>
      <c r="F3401">
        <v>0</v>
      </c>
      <c r="G3401">
        <v>0</v>
      </c>
      <c r="H3401">
        <v>1</v>
      </c>
    </row>
    <row r="3402" spans="1:8">
      <c r="A3402" t="s">
        <v>5210</v>
      </c>
      <c r="B3402" s="15">
        <v>45461</v>
      </c>
      <c r="C3402" s="15">
        <v>45292</v>
      </c>
      <c r="D3402" s="15">
        <v>45444</v>
      </c>
      <c r="E3402">
        <v>1</v>
      </c>
      <c r="F3402">
        <v>0</v>
      </c>
      <c r="G3402">
        <v>0</v>
      </c>
      <c r="H3402">
        <v>1</v>
      </c>
    </row>
    <row r="3403" spans="1:8">
      <c r="A3403" t="s">
        <v>4460</v>
      </c>
      <c r="B3403" s="15">
        <v>45461</v>
      </c>
      <c r="C3403" s="15">
        <v>45292</v>
      </c>
      <c r="D3403" s="15">
        <v>45444</v>
      </c>
      <c r="E3403">
        <v>1</v>
      </c>
      <c r="F3403">
        <v>0</v>
      </c>
      <c r="G3403">
        <v>0</v>
      </c>
      <c r="H3403">
        <v>1</v>
      </c>
    </row>
    <row r="3404" spans="1:8">
      <c r="A3404" t="s">
        <v>7016</v>
      </c>
      <c r="B3404" s="15">
        <v>45461</v>
      </c>
      <c r="C3404" s="15">
        <v>45292</v>
      </c>
      <c r="D3404" s="15">
        <v>45444</v>
      </c>
      <c r="E3404">
        <v>0</v>
      </c>
      <c r="F3404">
        <v>1</v>
      </c>
      <c r="G3404">
        <v>0</v>
      </c>
      <c r="H3404">
        <v>1</v>
      </c>
    </row>
    <row r="3405" spans="1:8">
      <c r="A3405" t="s">
        <v>4618</v>
      </c>
      <c r="B3405" s="15">
        <v>45461</v>
      </c>
      <c r="C3405" s="15">
        <v>45292</v>
      </c>
      <c r="D3405" s="15">
        <v>45444</v>
      </c>
      <c r="E3405">
        <v>0</v>
      </c>
      <c r="F3405">
        <v>0</v>
      </c>
      <c r="G3405">
        <v>1</v>
      </c>
      <c r="H3405">
        <v>1</v>
      </c>
    </row>
    <row r="3406" spans="1:8">
      <c r="A3406" t="s">
        <v>7017</v>
      </c>
      <c r="B3406" s="15">
        <v>45461</v>
      </c>
      <c r="C3406" s="15">
        <v>45292</v>
      </c>
      <c r="D3406" s="15">
        <v>45444</v>
      </c>
      <c r="E3406">
        <v>1</v>
      </c>
      <c r="F3406">
        <v>0</v>
      </c>
      <c r="G3406">
        <v>0</v>
      </c>
      <c r="H3406">
        <v>1</v>
      </c>
    </row>
    <row r="3407" spans="1:8">
      <c r="A3407" t="s">
        <v>4194</v>
      </c>
      <c r="B3407" s="15">
        <v>45461</v>
      </c>
      <c r="C3407" s="15">
        <v>45292</v>
      </c>
      <c r="D3407" s="15">
        <v>45444</v>
      </c>
      <c r="E3407">
        <v>1</v>
      </c>
      <c r="F3407">
        <v>0</v>
      </c>
      <c r="G3407">
        <v>0</v>
      </c>
      <c r="H3407">
        <v>1</v>
      </c>
    </row>
    <row r="3408" spans="1:8">
      <c r="A3408" t="s">
        <v>5033</v>
      </c>
      <c r="B3408" s="15">
        <v>45462</v>
      </c>
      <c r="C3408" s="15">
        <v>45292</v>
      </c>
      <c r="D3408" s="15">
        <v>45444</v>
      </c>
      <c r="E3408">
        <v>1</v>
      </c>
      <c r="F3408">
        <v>0</v>
      </c>
      <c r="G3408">
        <v>0</v>
      </c>
      <c r="H3408">
        <v>1</v>
      </c>
    </row>
    <row r="3409" spans="1:8">
      <c r="A3409" t="s">
        <v>5403</v>
      </c>
      <c r="B3409" s="15">
        <v>45462</v>
      </c>
      <c r="C3409" s="15">
        <v>45292</v>
      </c>
      <c r="D3409" s="15">
        <v>45444</v>
      </c>
      <c r="E3409">
        <v>0</v>
      </c>
      <c r="F3409">
        <v>0</v>
      </c>
      <c r="G3409">
        <v>1</v>
      </c>
      <c r="H3409">
        <v>1</v>
      </c>
    </row>
    <row r="3410" spans="1:8">
      <c r="A3410" t="s">
        <v>3726</v>
      </c>
      <c r="B3410" s="15">
        <v>45462</v>
      </c>
      <c r="C3410" s="15">
        <v>45292</v>
      </c>
      <c r="D3410" s="15">
        <v>45444</v>
      </c>
      <c r="E3410">
        <v>1</v>
      </c>
      <c r="F3410">
        <v>0</v>
      </c>
      <c r="G3410">
        <v>0</v>
      </c>
      <c r="H3410">
        <v>1</v>
      </c>
    </row>
    <row r="3411" spans="1:8">
      <c r="A3411" t="s">
        <v>501</v>
      </c>
      <c r="B3411" s="15">
        <v>45462</v>
      </c>
      <c r="C3411" s="15">
        <v>45292</v>
      </c>
      <c r="D3411" s="15">
        <v>45444</v>
      </c>
      <c r="E3411">
        <v>1</v>
      </c>
      <c r="F3411">
        <v>0</v>
      </c>
      <c r="G3411">
        <v>0</v>
      </c>
      <c r="H3411">
        <v>1</v>
      </c>
    </row>
    <row r="3412" spans="1:8">
      <c r="A3412" t="s">
        <v>4974</v>
      </c>
      <c r="B3412" s="15">
        <v>45462</v>
      </c>
      <c r="C3412" s="15">
        <v>45292</v>
      </c>
      <c r="D3412" s="15">
        <v>45444</v>
      </c>
      <c r="E3412">
        <v>1</v>
      </c>
      <c r="F3412">
        <v>0</v>
      </c>
      <c r="G3412">
        <v>0</v>
      </c>
      <c r="H3412">
        <v>1</v>
      </c>
    </row>
    <row r="3413" spans="1:8">
      <c r="A3413" t="s">
        <v>7018</v>
      </c>
      <c r="B3413" s="15">
        <v>45463</v>
      </c>
      <c r="C3413" s="15">
        <v>45292</v>
      </c>
      <c r="D3413" s="15">
        <v>45444</v>
      </c>
      <c r="E3413">
        <v>1</v>
      </c>
      <c r="F3413">
        <v>0</v>
      </c>
      <c r="G3413">
        <v>0</v>
      </c>
      <c r="H3413">
        <v>1</v>
      </c>
    </row>
    <row r="3414" spans="1:8">
      <c r="A3414" t="s">
        <v>4926</v>
      </c>
      <c r="B3414" s="15">
        <v>45463</v>
      </c>
      <c r="C3414" s="15">
        <v>45292</v>
      </c>
      <c r="D3414" s="15">
        <v>45444</v>
      </c>
      <c r="E3414">
        <v>1</v>
      </c>
      <c r="F3414">
        <v>0</v>
      </c>
      <c r="G3414">
        <v>0</v>
      </c>
      <c r="H3414">
        <v>1</v>
      </c>
    </row>
    <row r="3415" spans="1:8">
      <c r="A3415" t="s">
        <v>6304</v>
      </c>
      <c r="B3415" s="15">
        <v>45463</v>
      </c>
      <c r="C3415" s="15">
        <v>45292</v>
      </c>
      <c r="D3415" s="15">
        <v>45444</v>
      </c>
      <c r="E3415">
        <v>1</v>
      </c>
      <c r="F3415">
        <v>0</v>
      </c>
      <c r="G3415">
        <v>0</v>
      </c>
      <c r="H3415">
        <v>1</v>
      </c>
    </row>
    <row r="3416" spans="1:8">
      <c r="A3416" t="s">
        <v>3730</v>
      </c>
      <c r="B3416" s="15">
        <v>45464</v>
      </c>
      <c r="C3416" s="15">
        <v>45292</v>
      </c>
      <c r="D3416" s="15">
        <v>45444</v>
      </c>
      <c r="E3416">
        <v>1</v>
      </c>
      <c r="F3416">
        <v>0</v>
      </c>
      <c r="G3416">
        <v>0</v>
      </c>
      <c r="H3416">
        <v>1</v>
      </c>
    </row>
    <row r="3417" spans="1:8">
      <c r="A3417" t="s">
        <v>4171</v>
      </c>
      <c r="B3417" s="15">
        <v>45464</v>
      </c>
      <c r="C3417" s="15">
        <v>45292</v>
      </c>
      <c r="D3417" s="15">
        <v>45444</v>
      </c>
      <c r="E3417">
        <v>1</v>
      </c>
      <c r="F3417">
        <v>0</v>
      </c>
      <c r="G3417">
        <v>0</v>
      </c>
      <c r="H3417">
        <v>1</v>
      </c>
    </row>
    <row r="3418" spans="1:8">
      <c r="A3418" t="s">
        <v>6828</v>
      </c>
      <c r="B3418" s="15">
        <v>45464</v>
      </c>
      <c r="C3418" s="15">
        <v>45292</v>
      </c>
      <c r="D3418" s="15">
        <v>45444</v>
      </c>
      <c r="E3418">
        <v>0</v>
      </c>
      <c r="F3418">
        <v>1</v>
      </c>
      <c r="G3418">
        <v>0</v>
      </c>
      <c r="H3418">
        <v>1</v>
      </c>
    </row>
    <row r="3419" spans="1:8">
      <c r="A3419" t="s">
        <v>502</v>
      </c>
      <c r="B3419" s="15">
        <v>45464</v>
      </c>
      <c r="C3419" s="15">
        <v>45292</v>
      </c>
      <c r="D3419" s="15">
        <v>45444</v>
      </c>
      <c r="E3419">
        <v>1</v>
      </c>
      <c r="F3419">
        <v>0</v>
      </c>
      <c r="G3419">
        <v>0</v>
      </c>
      <c r="H3419">
        <v>1</v>
      </c>
    </row>
    <row r="3420" spans="1:8">
      <c r="A3420" t="s">
        <v>4990</v>
      </c>
      <c r="B3420" s="15">
        <v>45464</v>
      </c>
      <c r="C3420" s="15">
        <v>45292</v>
      </c>
      <c r="D3420" s="15">
        <v>45444</v>
      </c>
      <c r="E3420">
        <v>1</v>
      </c>
      <c r="F3420">
        <v>0</v>
      </c>
      <c r="G3420">
        <v>0</v>
      </c>
      <c r="H3420">
        <v>1</v>
      </c>
    </row>
    <row r="3421" spans="1:8">
      <c r="A3421" t="s">
        <v>303</v>
      </c>
      <c r="B3421" s="15">
        <v>45464</v>
      </c>
      <c r="C3421" s="15">
        <v>45292</v>
      </c>
      <c r="D3421" s="15">
        <v>45444</v>
      </c>
      <c r="E3421">
        <v>1</v>
      </c>
      <c r="F3421">
        <v>0</v>
      </c>
      <c r="G3421">
        <v>0</v>
      </c>
      <c r="H3421">
        <v>1</v>
      </c>
    </row>
    <row r="3422" spans="1:8">
      <c r="A3422" t="s">
        <v>5106</v>
      </c>
      <c r="B3422" s="15">
        <v>45464</v>
      </c>
      <c r="C3422" s="15">
        <v>45292</v>
      </c>
      <c r="D3422" s="15">
        <v>45444</v>
      </c>
      <c r="E3422">
        <v>1</v>
      </c>
      <c r="F3422">
        <v>0</v>
      </c>
      <c r="G3422">
        <v>0</v>
      </c>
      <c r="H3422">
        <v>1</v>
      </c>
    </row>
    <row r="3423" spans="1:8">
      <c r="A3423" t="s">
        <v>6540</v>
      </c>
      <c r="B3423" s="15">
        <v>45466</v>
      </c>
      <c r="C3423" s="15">
        <v>45292</v>
      </c>
      <c r="D3423" s="15">
        <v>45444</v>
      </c>
      <c r="E3423">
        <v>0</v>
      </c>
      <c r="F3423">
        <v>0</v>
      </c>
      <c r="G3423">
        <v>1</v>
      </c>
      <c r="H3423">
        <v>1</v>
      </c>
    </row>
    <row r="3424" spans="1:8">
      <c r="A3424" t="s">
        <v>5366</v>
      </c>
      <c r="B3424" s="15">
        <v>45467</v>
      </c>
      <c r="C3424" s="15">
        <v>45292</v>
      </c>
      <c r="D3424" s="15">
        <v>45444</v>
      </c>
      <c r="E3424">
        <v>0</v>
      </c>
      <c r="F3424">
        <v>0</v>
      </c>
      <c r="G3424">
        <v>1</v>
      </c>
      <c r="H3424">
        <v>1</v>
      </c>
    </row>
    <row r="3425" spans="1:8">
      <c r="A3425" t="s">
        <v>5743</v>
      </c>
      <c r="B3425" s="15">
        <v>45467</v>
      </c>
      <c r="C3425" s="15">
        <v>45292</v>
      </c>
      <c r="D3425" s="15">
        <v>45444</v>
      </c>
      <c r="E3425">
        <v>0</v>
      </c>
      <c r="F3425">
        <v>0</v>
      </c>
      <c r="G3425">
        <v>1</v>
      </c>
      <c r="H3425">
        <v>1</v>
      </c>
    </row>
    <row r="3426" spans="1:8">
      <c r="A3426" t="s">
        <v>3711</v>
      </c>
      <c r="B3426" s="15">
        <v>45467</v>
      </c>
      <c r="C3426" s="15">
        <v>45292</v>
      </c>
      <c r="D3426" s="15">
        <v>45444</v>
      </c>
      <c r="E3426">
        <v>1</v>
      </c>
      <c r="F3426">
        <v>0</v>
      </c>
      <c r="G3426">
        <v>0</v>
      </c>
      <c r="H3426">
        <v>1</v>
      </c>
    </row>
    <row r="3427" spans="1:8">
      <c r="A3427" t="s">
        <v>7019</v>
      </c>
      <c r="B3427" s="15">
        <v>45467</v>
      </c>
      <c r="C3427" s="15">
        <v>45292</v>
      </c>
      <c r="D3427" s="15">
        <v>45444</v>
      </c>
      <c r="E3427">
        <v>0</v>
      </c>
      <c r="F3427">
        <v>0</v>
      </c>
      <c r="G3427">
        <v>1</v>
      </c>
      <c r="H3427">
        <v>1</v>
      </c>
    </row>
    <row r="3428" spans="1:8">
      <c r="A3428" t="s">
        <v>5186</v>
      </c>
      <c r="B3428" s="15">
        <v>45467</v>
      </c>
      <c r="C3428" s="15">
        <v>45292</v>
      </c>
      <c r="D3428" s="15">
        <v>45444</v>
      </c>
      <c r="E3428">
        <v>0</v>
      </c>
      <c r="F3428">
        <v>0</v>
      </c>
      <c r="G3428">
        <v>1</v>
      </c>
      <c r="H3428">
        <v>1</v>
      </c>
    </row>
    <row r="3429" spans="1:8">
      <c r="A3429" t="s">
        <v>361</v>
      </c>
      <c r="B3429" s="15">
        <v>45467</v>
      </c>
      <c r="C3429" s="15">
        <v>45292</v>
      </c>
      <c r="D3429" s="15">
        <v>45444</v>
      </c>
      <c r="E3429">
        <v>1</v>
      </c>
      <c r="F3429">
        <v>0</v>
      </c>
      <c r="G3429">
        <v>0</v>
      </c>
      <c r="H3429">
        <v>1</v>
      </c>
    </row>
    <row r="3430" spans="1:8">
      <c r="A3430" t="s">
        <v>297</v>
      </c>
      <c r="B3430" s="15">
        <v>45467</v>
      </c>
      <c r="C3430" s="15">
        <v>45292</v>
      </c>
      <c r="D3430" s="15">
        <v>45444</v>
      </c>
      <c r="E3430">
        <v>1</v>
      </c>
      <c r="F3430">
        <v>0</v>
      </c>
      <c r="G3430">
        <v>0</v>
      </c>
      <c r="H3430">
        <v>1</v>
      </c>
    </row>
    <row r="3431" spans="1:8">
      <c r="A3431" t="s">
        <v>7020</v>
      </c>
      <c r="B3431" s="15">
        <v>45467</v>
      </c>
      <c r="C3431" s="15">
        <v>45292</v>
      </c>
      <c r="D3431" s="15">
        <v>45444</v>
      </c>
      <c r="E3431">
        <v>0</v>
      </c>
      <c r="F3431">
        <v>0</v>
      </c>
      <c r="G3431">
        <v>1</v>
      </c>
      <c r="H3431">
        <v>1</v>
      </c>
    </row>
    <row r="3432" spans="1:8">
      <c r="A3432" t="s">
        <v>5156</v>
      </c>
      <c r="B3432" s="15">
        <v>45467</v>
      </c>
      <c r="C3432" s="15">
        <v>45292</v>
      </c>
      <c r="D3432" s="15">
        <v>45444</v>
      </c>
      <c r="E3432">
        <v>0</v>
      </c>
      <c r="F3432">
        <v>0</v>
      </c>
      <c r="G3432">
        <v>1</v>
      </c>
      <c r="H3432">
        <v>1</v>
      </c>
    </row>
    <row r="3433" spans="1:8">
      <c r="A3433" t="s">
        <v>4040</v>
      </c>
      <c r="B3433" s="15">
        <v>45467</v>
      </c>
      <c r="C3433" s="15">
        <v>45292</v>
      </c>
      <c r="D3433" s="15">
        <v>45444</v>
      </c>
      <c r="E3433">
        <v>1</v>
      </c>
      <c r="F3433">
        <v>0</v>
      </c>
      <c r="G3433">
        <v>0</v>
      </c>
      <c r="H3433">
        <v>1</v>
      </c>
    </row>
    <row r="3434" spans="1:8">
      <c r="A3434" t="s">
        <v>3934</v>
      </c>
      <c r="B3434" s="15">
        <v>45468</v>
      </c>
      <c r="C3434" s="15">
        <v>45292</v>
      </c>
      <c r="D3434" s="15">
        <v>45444</v>
      </c>
      <c r="E3434">
        <v>0</v>
      </c>
      <c r="F3434">
        <v>0</v>
      </c>
      <c r="G3434">
        <v>1</v>
      </c>
      <c r="H3434">
        <v>1</v>
      </c>
    </row>
    <row r="3435" spans="1:8">
      <c r="A3435" t="s">
        <v>5044</v>
      </c>
      <c r="B3435" s="15">
        <v>45469</v>
      </c>
      <c r="C3435" s="15">
        <v>45292</v>
      </c>
      <c r="D3435" s="15">
        <v>45444</v>
      </c>
      <c r="E3435">
        <v>1</v>
      </c>
      <c r="F3435">
        <v>0</v>
      </c>
      <c r="G3435">
        <v>0</v>
      </c>
      <c r="H3435">
        <v>1</v>
      </c>
    </row>
    <row r="3436" spans="1:8">
      <c r="A3436" t="s">
        <v>159</v>
      </c>
      <c r="B3436" s="15">
        <v>45470</v>
      </c>
      <c r="C3436" s="15">
        <v>45292</v>
      </c>
      <c r="D3436" s="15">
        <v>45444</v>
      </c>
      <c r="E3436">
        <v>1</v>
      </c>
      <c r="F3436">
        <v>0</v>
      </c>
      <c r="G3436">
        <v>0</v>
      </c>
      <c r="H3436">
        <v>1</v>
      </c>
    </row>
    <row r="3437" spans="1:8">
      <c r="A3437" t="s">
        <v>503</v>
      </c>
      <c r="B3437" s="15">
        <v>45470</v>
      </c>
      <c r="C3437" s="15">
        <v>45292</v>
      </c>
      <c r="D3437" s="15">
        <v>45444</v>
      </c>
      <c r="E3437">
        <v>1</v>
      </c>
      <c r="F3437">
        <v>0</v>
      </c>
      <c r="G3437">
        <v>0</v>
      </c>
      <c r="H3437">
        <v>1</v>
      </c>
    </row>
    <row r="3438" spans="1:8">
      <c r="A3438" t="s">
        <v>7021</v>
      </c>
      <c r="B3438" s="15">
        <v>45470</v>
      </c>
      <c r="C3438" s="15">
        <v>45292</v>
      </c>
      <c r="D3438" s="15">
        <v>45444</v>
      </c>
      <c r="E3438">
        <v>0</v>
      </c>
      <c r="F3438">
        <v>1</v>
      </c>
      <c r="G3438">
        <v>0</v>
      </c>
      <c r="H3438">
        <v>1</v>
      </c>
    </row>
    <row r="3439" spans="1:8">
      <c r="A3439" t="s">
        <v>4950</v>
      </c>
      <c r="B3439" s="15">
        <v>45470</v>
      </c>
      <c r="C3439" s="15">
        <v>45292</v>
      </c>
      <c r="D3439" s="15">
        <v>45444</v>
      </c>
      <c r="E3439">
        <v>1</v>
      </c>
      <c r="F3439">
        <v>0</v>
      </c>
      <c r="G3439">
        <v>0</v>
      </c>
      <c r="H3439">
        <v>1</v>
      </c>
    </row>
    <row r="3440" spans="1:8">
      <c r="A3440" t="s">
        <v>6540</v>
      </c>
      <c r="B3440" s="15">
        <v>45470</v>
      </c>
      <c r="C3440" s="15">
        <v>45292</v>
      </c>
      <c r="D3440" s="15">
        <v>45444</v>
      </c>
      <c r="E3440">
        <v>0</v>
      </c>
      <c r="F3440">
        <v>1</v>
      </c>
      <c r="G3440">
        <v>0</v>
      </c>
      <c r="H3440">
        <v>1</v>
      </c>
    </row>
    <row r="3441" spans="1:8">
      <c r="A3441" t="s">
        <v>4587</v>
      </c>
      <c r="B3441" s="15">
        <v>45471</v>
      </c>
      <c r="C3441" s="15">
        <v>45292</v>
      </c>
      <c r="D3441" s="15">
        <v>45444</v>
      </c>
      <c r="E3441">
        <v>0</v>
      </c>
      <c r="F3441">
        <v>1</v>
      </c>
      <c r="G3441">
        <v>0</v>
      </c>
      <c r="H3441">
        <v>1</v>
      </c>
    </row>
    <row r="3442" spans="1:8">
      <c r="A3442" t="s">
        <v>4283</v>
      </c>
      <c r="B3442" s="15">
        <v>45471</v>
      </c>
      <c r="C3442" s="15">
        <v>45292</v>
      </c>
      <c r="D3442" s="15">
        <v>45444</v>
      </c>
      <c r="E3442">
        <v>1</v>
      </c>
      <c r="F3442">
        <v>0</v>
      </c>
      <c r="G3442">
        <v>0</v>
      </c>
      <c r="H3442">
        <v>1</v>
      </c>
    </row>
    <row r="3443" spans="1:8">
      <c r="A3443" t="s">
        <v>5746</v>
      </c>
      <c r="B3443" s="15">
        <v>45471</v>
      </c>
      <c r="C3443" s="15">
        <v>45292</v>
      </c>
      <c r="D3443" s="15">
        <v>45444</v>
      </c>
      <c r="E3443">
        <v>0</v>
      </c>
      <c r="F3443">
        <v>1</v>
      </c>
      <c r="G3443">
        <v>0</v>
      </c>
      <c r="H3443">
        <v>1</v>
      </c>
    </row>
    <row r="3444" spans="1:8">
      <c r="A3444" t="s">
        <v>504</v>
      </c>
      <c r="B3444" s="15">
        <v>45471</v>
      </c>
      <c r="C3444" s="15">
        <v>45292</v>
      </c>
      <c r="D3444" s="15">
        <v>45444</v>
      </c>
      <c r="E3444">
        <v>1</v>
      </c>
      <c r="F3444">
        <v>0</v>
      </c>
      <c r="G3444">
        <v>0</v>
      </c>
      <c r="H3444">
        <v>1</v>
      </c>
    </row>
    <row r="3445" spans="1:8">
      <c r="A3445" t="s">
        <v>269</v>
      </c>
      <c r="B3445" s="15">
        <v>45471</v>
      </c>
      <c r="C3445" s="15">
        <v>45292</v>
      </c>
      <c r="D3445" s="15">
        <v>45444</v>
      </c>
      <c r="E3445">
        <v>0</v>
      </c>
      <c r="F3445">
        <v>0</v>
      </c>
      <c r="G3445">
        <v>1</v>
      </c>
      <c r="H3445">
        <v>1</v>
      </c>
    </row>
    <row r="3446" spans="1:8">
      <c r="A3446" t="s">
        <v>7022</v>
      </c>
      <c r="B3446" s="15">
        <v>45471</v>
      </c>
      <c r="C3446" s="15">
        <v>45292</v>
      </c>
      <c r="D3446" s="15">
        <v>45444</v>
      </c>
      <c r="E3446">
        <v>0</v>
      </c>
      <c r="F3446">
        <v>0</v>
      </c>
      <c r="G3446">
        <v>1</v>
      </c>
      <c r="H3446">
        <v>1</v>
      </c>
    </row>
    <row r="3447" spans="1:8">
      <c r="A3447" t="s">
        <v>168</v>
      </c>
      <c r="B3447" s="15">
        <v>45472</v>
      </c>
      <c r="C3447" s="15">
        <v>45292</v>
      </c>
      <c r="D3447" s="15">
        <v>45444</v>
      </c>
      <c r="E3447">
        <v>1</v>
      </c>
      <c r="F3447">
        <v>0</v>
      </c>
      <c r="G3447">
        <v>0</v>
      </c>
      <c r="H3447">
        <v>1</v>
      </c>
    </row>
    <row r="3448" spans="1:8">
      <c r="A3448" t="s">
        <v>210</v>
      </c>
      <c r="B3448" s="15">
        <v>45472</v>
      </c>
      <c r="C3448" s="15">
        <v>45292</v>
      </c>
      <c r="D3448" s="15">
        <v>45444</v>
      </c>
      <c r="E3448">
        <v>0</v>
      </c>
      <c r="F3448">
        <v>1</v>
      </c>
      <c r="G3448">
        <v>0</v>
      </c>
      <c r="H3448">
        <v>1</v>
      </c>
    </row>
    <row r="3449" spans="1:8">
      <c r="A3449" t="s">
        <v>297</v>
      </c>
      <c r="B3449" s="15">
        <v>45472</v>
      </c>
      <c r="C3449" s="15">
        <v>45292</v>
      </c>
      <c r="D3449" s="15">
        <v>45444</v>
      </c>
      <c r="E3449">
        <v>1</v>
      </c>
      <c r="F3449">
        <v>0</v>
      </c>
      <c r="G3449">
        <v>0</v>
      </c>
      <c r="H3449">
        <v>1</v>
      </c>
    </row>
    <row r="3450" spans="1:8">
      <c r="A3450" t="s">
        <v>4767</v>
      </c>
      <c r="B3450" s="15">
        <v>45472</v>
      </c>
      <c r="C3450" s="15">
        <v>45292</v>
      </c>
      <c r="D3450" s="15">
        <v>45444</v>
      </c>
      <c r="E3450">
        <v>1</v>
      </c>
      <c r="F3450">
        <v>0</v>
      </c>
      <c r="G3450">
        <v>0</v>
      </c>
      <c r="H3450">
        <v>1</v>
      </c>
    </row>
    <row r="3451" spans="1:8">
      <c r="A3451" t="s">
        <v>7023</v>
      </c>
      <c r="B3451" s="15">
        <v>45472</v>
      </c>
      <c r="C3451" s="15">
        <v>45292</v>
      </c>
      <c r="D3451" s="15">
        <v>45444</v>
      </c>
      <c r="E3451">
        <v>1</v>
      </c>
      <c r="F3451">
        <v>0</v>
      </c>
      <c r="G3451">
        <v>0</v>
      </c>
      <c r="H3451">
        <v>1</v>
      </c>
    </row>
    <row r="3452" spans="1:8">
      <c r="A3452" t="s">
        <v>3792</v>
      </c>
      <c r="B3452" s="15">
        <v>45472</v>
      </c>
      <c r="C3452" s="15">
        <v>45292</v>
      </c>
      <c r="D3452" s="15">
        <v>45444</v>
      </c>
      <c r="E3452">
        <v>1</v>
      </c>
      <c r="F3452">
        <v>0</v>
      </c>
      <c r="G3452">
        <v>0</v>
      </c>
      <c r="H3452">
        <v>1</v>
      </c>
    </row>
    <row r="3453" spans="1:8">
      <c r="A3453" t="s">
        <v>7024</v>
      </c>
      <c r="B3453" s="15">
        <v>45472</v>
      </c>
      <c r="C3453" s="15">
        <v>45292</v>
      </c>
      <c r="D3453" s="15">
        <v>45444</v>
      </c>
      <c r="E3453">
        <v>0</v>
      </c>
      <c r="F3453">
        <v>0</v>
      </c>
      <c r="G3453">
        <v>1</v>
      </c>
      <c r="H3453">
        <v>1</v>
      </c>
    </row>
    <row r="3454" spans="1:8">
      <c r="A3454" t="s">
        <v>4970</v>
      </c>
      <c r="B3454" s="15">
        <v>45472</v>
      </c>
      <c r="C3454" s="15">
        <v>45292</v>
      </c>
      <c r="D3454" s="15">
        <v>45444</v>
      </c>
      <c r="E3454">
        <v>1</v>
      </c>
      <c r="F3454">
        <v>0</v>
      </c>
      <c r="G3454">
        <v>0</v>
      </c>
      <c r="H3454">
        <v>1</v>
      </c>
    </row>
    <row r="3455" spans="1:8">
      <c r="A3455" t="s">
        <v>83</v>
      </c>
      <c r="B3455" s="15">
        <v>45472</v>
      </c>
      <c r="C3455" s="15">
        <v>45292</v>
      </c>
      <c r="D3455" s="15">
        <v>45444</v>
      </c>
      <c r="E3455">
        <v>1</v>
      </c>
      <c r="F3455">
        <v>0</v>
      </c>
      <c r="G3455">
        <v>0</v>
      </c>
      <c r="H3455">
        <v>1</v>
      </c>
    </row>
    <row r="3456" spans="1:8">
      <c r="A3456" t="s">
        <v>505</v>
      </c>
      <c r="B3456" s="15">
        <v>45472</v>
      </c>
      <c r="C3456" s="15">
        <v>45292</v>
      </c>
      <c r="D3456" s="15">
        <v>45444</v>
      </c>
      <c r="E3456">
        <v>1</v>
      </c>
      <c r="F3456">
        <v>0</v>
      </c>
      <c r="G3456">
        <v>0</v>
      </c>
      <c r="H3456">
        <v>1</v>
      </c>
    </row>
    <row r="3457" spans="1:8">
      <c r="A3457" t="s">
        <v>3726</v>
      </c>
      <c r="B3457" s="15">
        <v>45472</v>
      </c>
      <c r="C3457" s="15">
        <v>45292</v>
      </c>
      <c r="D3457" s="15">
        <v>45444</v>
      </c>
      <c r="E3457">
        <v>0</v>
      </c>
      <c r="F3457">
        <v>0</v>
      </c>
      <c r="G3457">
        <v>1</v>
      </c>
      <c r="H3457">
        <v>1</v>
      </c>
    </row>
    <row r="3458" spans="1:8">
      <c r="A3458" t="s">
        <v>7025</v>
      </c>
      <c r="B3458" s="15">
        <v>45472</v>
      </c>
      <c r="C3458" s="15">
        <v>45292</v>
      </c>
      <c r="D3458" s="15">
        <v>45444</v>
      </c>
      <c r="E3458">
        <v>0</v>
      </c>
      <c r="F3458">
        <v>0</v>
      </c>
      <c r="G3458">
        <v>1</v>
      </c>
      <c r="H3458">
        <v>1</v>
      </c>
    </row>
    <row r="3459" spans="1:8">
      <c r="A3459" t="s">
        <v>3682</v>
      </c>
      <c r="B3459" s="15">
        <v>45474</v>
      </c>
      <c r="C3459" s="15">
        <v>45292</v>
      </c>
      <c r="D3459" s="15">
        <v>45474</v>
      </c>
      <c r="E3459">
        <v>1</v>
      </c>
      <c r="F3459">
        <v>0</v>
      </c>
      <c r="G3459">
        <v>0</v>
      </c>
      <c r="H3459">
        <v>1</v>
      </c>
    </row>
    <row r="3460" spans="1:8">
      <c r="A3460" t="s">
        <v>7026</v>
      </c>
      <c r="B3460" s="15">
        <v>45474</v>
      </c>
      <c r="C3460" s="15">
        <v>45292</v>
      </c>
      <c r="D3460" s="15">
        <v>45474</v>
      </c>
      <c r="E3460">
        <v>1</v>
      </c>
      <c r="F3460">
        <v>0</v>
      </c>
      <c r="G3460">
        <v>0</v>
      </c>
      <c r="H3460">
        <v>1</v>
      </c>
    </row>
    <row r="3461" spans="1:8">
      <c r="A3461" t="s">
        <v>5829</v>
      </c>
      <c r="B3461" s="15">
        <v>45474</v>
      </c>
      <c r="C3461" s="15">
        <v>45292</v>
      </c>
      <c r="D3461" s="15">
        <v>45474</v>
      </c>
      <c r="E3461">
        <v>1</v>
      </c>
      <c r="F3461">
        <v>0</v>
      </c>
      <c r="G3461">
        <v>0</v>
      </c>
      <c r="H3461">
        <v>1</v>
      </c>
    </row>
    <row r="3462" spans="1:8">
      <c r="A3462" t="s">
        <v>4526</v>
      </c>
      <c r="B3462" s="15">
        <v>45474</v>
      </c>
      <c r="C3462" s="15">
        <v>45292</v>
      </c>
      <c r="D3462" s="15">
        <v>45474</v>
      </c>
      <c r="E3462">
        <v>1</v>
      </c>
      <c r="F3462">
        <v>0</v>
      </c>
      <c r="G3462">
        <v>0</v>
      </c>
      <c r="H3462">
        <v>1</v>
      </c>
    </row>
    <row r="3463" spans="1:8">
      <c r="A3463" t="s">
        <v>4779</v>
      </c>
      <c r="B3463" s="15">
        <v>45474</v>
      </c>
      <c r="C3463" s="15">
        <v>45292</v>
      </c>
      <c r="D3463" s="15">
        <v>45474</v>
      </c>
      <c r="E3463">
        <v>0</v>
      </c>
      <c r="F3463">
        <v>0</v>
      </c>
      <c r="G3463">
        <v>1</v>
      </c>
      <c r="H3463">
        <v>1</v>
      </c>
    </row>
    <row r="3464" spans="1:8">
      <c r="A3464" t="s">
        <v>4781</v>
      </c>
      <c r="B3464" s="15">
        <v>45474</v>
      </c>
      <c r="C3464" s="15">
        <v>45292</v>
      </c>
      <c r="D3464" s="15">
        <v>45474</v>
      </c>
      <c r="E3464">
        <v>0</v>
      </c>
      <c r="F3464">
        <v>0</v>
      </c>
      <c r="G3464">
        <v>1</v>
      </c>
      <c r="H3464">
        <v>1</v>
      </c>
    </row>
    <row r="3465" spans="1:8">
      <c r="A3465" t="s">
        <v>6019</v>
      </c>
      <c r="B3465" s="15">
        <v>45474</v>
      </c>
      <c r="C3465" s="15">
        <v>45292</v>
      </c>
      <c r="D3465" s="15">
        <v>45474</v>
      </c>
      <c r="E3465">
        <v>1</v>
      </c>
      <c r="F3465">
        <v>0</v>
      </c>
      <c r="G3465">
        <v>0</v>
      </c>
      <c r="H3465">
        <v>1</v>
      </c>
    </row>
    <row r="3466" spans="1:8">
      <c r="A3466" t="s">
        <v>3960</v>
      </c>
      <c r="B3466" s="15">
        <v>45474</v>
      </c>
      <c r="C3466" s="15">
        <v>45292</v>
      </c>
      <c r="D3466" s="15">
        <v>45474</v>
      </c>
      <c r="E3466">
        <v>1</v>
      </c>
      <c r="F3466">
        <v>0</v>
      </c>
      <c r="G3466">
        <v>0</v>
      </c>
      <c r="H3466">
        <v>1</v>
      </c>
    </row>
    <row r="3467" spans="1:8">
      <c r="A3467" t="s">
        <v>4144</v>
      </c>
      <c r="B3467" s="15">
        <v>45474</v>
      </c>
      <c r="C3467" s="15">
        <v>45292</v>
      </c>
      <c r="D3467" s="15">
        <v>45474</v>
      </c>
      <c r="E3467">
        <v>1</v>
      </c>
      <c r="F3467">
        <v>0</v>
      </c>
      <c r="G3467">
        <v>0</v>
      </c>
      <c r="H3467">
        <v>1</v>
      </c>
    </row>
    <row r="3468" spans="1:8">
      <c r="A3468" t="s">
        <v>6309</v>
      </c>
      <c r="B3468" s="15">
        <v>45474</v>
      </c>
      <c r="C3468" s="15">
        <v>45292</v>
      </c>
      <c r="D3468" s="15">
        <v>45474</v>
      </c>
      <c r="E3468">
        <v>1</v>
      </c>
      <c r="F3468">
        <v>0</v>
      </c>
      <c r="G3468">
        <v>0</v>
      </c>
      <c r="H3468">
        <v>1</v>
      </c>
    </row>
    <row r="3469" spans="1:8">
      <c r="A3469" t="s">
        <v>4584</v>
      </c>
      <c r="B3469" s="15">
        <v>45475</v>
      </c>
      <c r="C3469" s="15">
        <v>45292</v>
      </c>
      <c r="D3469" s="15">
        <v>45474</v>
      </c>
      <c r="E3469">
        <v>1</v>
      </c>
      <c r="F3469">
        <v>0</v>
      </c>
      <c r="G3469">
        <v>0</v>
      </c>
      <c r="H3469">
        <v>1</v>
      </c>
    </row>
    <row r="3470" spans="1:8">
      <c r="A3470" t="s">
        <v>6335</v>
      </c>
      <c r="B3470" s="15">
        <v>45475</v>
      </c>
      <c r="C3470" s="15">
        <v>45292</v>
      </c>
      <c r="D3470" s="15">
        <v>45474</v>
      </c>
      <c r="E3470">
        <v>1</v>
      </c>
      <c r="F3470">
        <v>0</v>
      </c>
      <c r="G3470">
        <v>0</v>
      </c>
      <c r="H3470">
        <v>1</v>
      </c>
    </row>
    <row r="3471" spans="1:8">
      <c r="A3471" t="s">
        <v>255</v>
      </c>
      <c r="B3471" s="15">
        <v>45476</v>
      </c>
      <c r="C3471" s="15">
        <v>45292</v>
      </c>
      <c r="D3471" s="15">
        <v>45474</v>
      </c>
      <c r="E3471">
        <v>0</v>
      </c>
      <c r="F3471">
        <v>0</v>
      </c>
      <c r="G3471">
        <v>1</v>
      </c>
      <c r="H3471">
        <v>1</v>
      </c>
    </row>
    <row r="3472" spans="1:8">
      <c r="A3472" t="s">
        <v>4545</v>
      </c>
      <c r="B3472" s="15">
        <v>45477</v>
      </c>
      <c r="C3472" s="15">
        <v>45292</v>
      </c>
      <c r="D3472" s="15">
        <v>45474</v>
      </c>
      <c r="E3472">
        <v>0</v>
      </c>
      <c r="F3472">
        <v>1</v>
      </c>
      <c r="G3472">
        <v>0</v>
      </c>
      <c r="H3472">
        <v>1</v>
      </c>
    </row>
    <row r="3473" spans="1:8">
      <c r="A3473" t="s">
        <v>5198</v>
      </c>
      <c r="B3473" s="15">
        <v>45477</v>
      </c>
      <c r="C3473" s="15">
        <v>45292</v>
      </c>
      <c r="D3473" s="15">
        <v>45474</v>
      </c>
      <c r="E3473">
        <v>1</v>
      </c>
      <c r="F3473">
        <v>0</v>
      </c>
      <c r="G3473">
        <v>0</v>
      </c>
      <c r="H3473">
        <v>1</v>
      </c>
    </row>
    <row r="3474" spans="1:8">
      <c r="A3474" t="s">
        <v>4044</v>
      </c>
      <c r="B3474" s="15">
        <v>45479</v>
      </c>
      <c r="C3474" s="15">
        <v>45292</v>
      </c>
      <c r="D3474" s="15">
        <v>45474</v>
      </c>
      <c r="E3474">
        <v>0</v>
      </c>
      <c r="F3474">
        <v>0</v>
      </c>
      <c r="G3474">
        <v>1</v>
      </c>
      <c r="H3474">
        <v>1</v>
      </c>
    </row>
    <row r="3475" spans="1:8">
      <c r="A3475" t="s">
        <v>5043</v>
      </c>
      <c r="B3475" s="15">
        <v>45479</v>
      </c>
      <c r="C3475" s="15">
        <v>45292</v>
      </c>
      <c r="D3475" s="15">
        <v>45474</v>
      </c>
      <c r="E3475">
        <v>0</v>
      </c>
      <c r="F3475">
        <v>1</v>
      </c>
      <c r="G3475">
        <v>0</v>
      </c>
      <c r="H3475">
        <v>1</v>
      </c>
    </row>
    <row r="3476" spans="1:8">
      <c r="A3476" t="s">
        <v>7027</v>
      </c>
      <c r="B3476" s="15">
        <v>45479</v>
      </c>
      <c r="C3476" s="15">
        <v>45292</v>
      </c>
      <c r="D3476" s="15">
        <v>45474</v>
      </c>
      <c r="E3476">
        <v>1</v>
      </c>
      <c r="F3476">
        <v>0</v>
      </c>
      <c r="G3476">
        <v>0</v>
      </c>
      <c r="H3476">
        <v>1</v>
      </c>
    </row>
    <row r="3477" spans="1:8">
      <c r="A3477" t="s">
        <v>5382</v>
      </c>
      <c r="B3477" s="15">
        <v>45479</v>
      </c>
      <c r="C3477" s="15">
        <v>45292</v>
      </c>
      <c r="D3477" s="15">
        <v>45474</v>
      </c>
      <c r="E3477">
        <v>1</v>
      </c>
      <c r="F3477">
        <v>0</v>
      </c>
      <c r="G3477">
        <v>0</v>
      </c>
      <c r="H3477">
        <v>1</v>
      </c>
    </row>
    <row r="3478" spans="1:8">
      <c r="A3478" t="s">
        <v>4758</v>
      </c>
      <c r="B3478" s="15">
        <v>45482</v>
      </c>
      <c r="C3478" s="15">
        <v>45292</v>
      </c>
      <c r="D3478" s="15">
        <v>45474</v>
      </c>
      <c r="E3478">
        <v>1</v>
      </c>
      <c r="F3478">
        <v>0</v>
      </c>
      <c r="G3478">
        <v>0</v>
      </c>
      <c r="H3478">
        <v>1</v>
      </c>
    </row>
    <row r="3479" spans="1:8">
      <c r="A3479" t="s">
        <v>3740</v>
      </c>
      <c r="B3479" s="15">
        <v>45482</v>
      </c>
      <c r="C3479" s="15">
        <v>45292</v>
      </c>
      <c r="D3479" s="15">
        <v>45474</v>
      </c>
      <c r="E3479">
        <v>1</v>
      </c>
      <c r="F3479">
        <v>0</v>
      </c>
      <c r="G3479">
        <v>0</v>
      </c>
      <c r="H3479">
        <v>1</v>
      </c>
    </row>
    <row r="3480" spans="1:8">
      <c r="A3480" t="s">
        <v>6115</v>
      </c>
      <c r="B3480" s="15">
        <v>45482</v>
      </c>
      <c r="C3480" s="15">
        <v>45292</v>
      </c>
      <c r="D3480" s="15">
        <v>45474</v>
      </c>
      <c r="E3480">
        <v>1</v>
      </c>
      <c r="F3480">
        <v>0</v>
      </c>
      <c r="G3480">
        <v>0</v>
      </c>
      <c r="H3480">
        <v>1</v>
      </c>
    </row>
    <row r="3481" spans="1:8">
      <c r="A3481" t="s">
        <v>3814</v>
      </c>
      <c r="B3481" s="15">
        <v>45482</v>
      </c>
      <c r="C3481" s="15">
        <v>45292</v>
      </c>
      <c r="D3481" s="15">
        <v>45474</v>
      </c>
      <c r="E3481">
        <v>1</v>
      </c>
      <c r="F3481">
        <v>0</v>
      </c>
      <c r="G3481">
        <v>0</v>
      </c>
      <c r="H3481">
        <v>1</v>
      </c>
    </row>
    <row r="3482" spans="1:8">
      <c r="A3482" t="s">
        <v>7028</v>
      </c>
      <c r="B3482" s="15">
        <v>45482</v>
      </c>
      <c r="C3482" s="15">
        <v>45292</v>
      </c>
      <c r="D3482" s="15">
        <v>45474</v>
      </c>
      <c r="E3482">
        <v>0</v>
      </c>
      <c r="F3482">
        <v>0</v>
      </c>
      <c r="G3482">
        <v>1</v>
      </c>
      <c r="H3482">
        <v>1</v>
      </c>
    </row>
    <row r="3483" spans="1:8">
      <c r="A3483" t="s">
        <v>297</v>
      </c>
      <c r="B3483" s="15">
        <v>45482</v>
      </c>
      <c r="C3483" s="15">
        <v>45292</v>
      </c>
      <c r="D3483" s="15">
        <v>45474</v>
      </c>
      <c r="E3483">
        <v>1</v>
      </c>
      <c r="F3483">
        <v>0</v>
      </c>
      <c r="G3483">
        <v>0</v>
      </c>
      <c r="H3483">
        <v>1</v>
      </c>
    </row>
    <row r="3484" spans="1:8">
      <c r="A3484" t="s">
        <v>4542</v>
      </c>
      <c r="B3484" s="15">
        <v>45482</v>
      </c>
      <c r="C3484" s="15">
        <v>45292</v>
      </c>
      <c r="D3484" s="15">
        <v>45474</v>
      </c>
      <c r="E3484">
        <v>1</v>
      </c>
      <c r="F3484">
        <v>0</v>
      </c>
      <c r="G3484">
        <v>0</v>
      </c>
      <c r="H3484">
        <v>1</v>
      </c>
    </row>
    <row r="3485" spans="1:8">
      <c r="A3485" t="s">
        <v>5865</v>
      </c>
      <c r="B3485" s="15">
        <v>45482</v>
      </c>
      <c r="C3485" s="15">
        <v>45292</v>
      </c>
      <c r="D3485" s="15">
        <v>45474</v>
      </c>
      <c r="E3485">
        <v>0</v>
      </c>
      <c r="F3485">
        <v>0</v>
      </c>
      <c r="G3485">
        <v>1</v>
      </c>
      <c r="H3485">
        <v>1</v>
      </c>
    </row>
    <row r="3486" spans="1:8">
      <c r="A3486" t="s">
        <v>184</v>
      </c>
      <c r="B3486" s="15">
        <v>45482</v>
      </c>
      <c r="C3486" s="15">
        <v>45292</v>
      </c>
      <c r="D3486" s="15">
        <v>45474</v>
      </c>
      <c r="E3486">
        <v>0</v>
      </c>
      <c r="F3486">
        <v>0</v>
      </c>
      <c r="G3486">
        <v>1</v>
      </c>
      <c r="H3486">
        <v>1</v>
      </c>
    </row>
    <row r="3487" spans="1:8">
      <c r="A3487" t="s">
        <v>5208</v>
      </c>
      <c r="B3487" s="15">
        <v>45482</v>
      </c>
      <c r="C3487" s="15">
        <v>45292</v>
      </c>
      <c r="D3487" s="15">
        <v>45474</v>
      </c>
      <c r="E3487">
        <v>0</v>
      </c>
      <c r="F3487">
        <v>0</v>
      </c>
      <c r="G3487">
        <v>1</v>
      </c>
      <c r="H3487">
        <v>1</v>
      </c>
    </row>
    <row r="3488" spans="1:8">
      <c r="A3488" t="s">
        <v>7029</v>
      </c>
      <c r="B3488" s="15">
        <v>45482</v>
      </c>
      <c r="C3488" s="15">
        <v>45292</v>
      </c>
      <c r="D3488" s="15">
        <v>45474</v>
      </c>
      <c r="E3488">
        <v>0</v>
      </c>
      <c r="F3488">
        <v>0</v>
      </c>
      <c r="G3488">
        <v>1</v>
      </c>
      <c r="H3488">
        <v>1</v>
      </c>
    </row>
    <row r="3489" spans="1:8">
      <c r="A3489" t="s">
        <v>506</v>
      </c>
      <c r="B3489" s="15">
        <v>45482</v>
      </c>
      <c r="C3489" s="15">
        <v>45292</v>
      </c>
      <c r="D3489" s="15">
        <v>45474</v>
      </c>
      <c r="E3489">
        <v>1</v>
      </c>
      <c r="F3489">
        <v>0</v>
      </c>
      <c r="G3489">
        <v>0</v>
      </c>
      <c r="H3489">
        <v>1</v>
      </c>
    </row>
    <row r="3490" spans="1:8">
      <c r="A3490" t="s">
        <v>7030</v>
      </c>
      <c r="B3490" s="15">
        <v>45482</v>
      </c>
      <c r="C3490" s="15">
        <v>45292</v>
      </c>
      <c r="D3490" s="15">
        <v>45474</v>
      </c>
      <c r="E3490">
        <v>1</v>
      </c>
      <c r="F3490">
        <v>0</v>
      </c>
      <c r="G3490">
        <v>0</v>
      </c>
      <c r="H3490">
        <v>1</v>
      </c>
    </row>
    <row r="3491" spans="1:8">
      <c r="A3491" t="s">
        <v>501</v>
      </c>
      <c r="B3491" s="15">
        <v>45482</v>
      </c>
      <c r="C3491" s="15">
        <v>45292</v>
      </c>
      <c r="D3491" s="15">
        <v>45474</v>
      </c>
      <c r="E3491">
        <v>1</v>
      </c>
      <c r="F3491">
        <v>0</v>
      </c>
      <c r="G3491">
        <v>0</v>
      </c>
      <c r="H3491">
        <v>1</v>
      </c>
    </row>
    <row r="3492" spans="1:8">
      <c r="A3492" t="s">
        <v>3730</v>
      </c>
      <c r="B3492" s="15">
        <v>45482</v>
      </c>
      <c r="C3492" s="15">
        <v>45292</v>
      </c>
      <c r="D3492" s="15">
        <v>45474</v>
      </c>
      <c r="E3492">
        <v>0</v>
      </c>
      <c r="F3492">
        <v>0</v>
      </c>
      <c r="G3492">
        <v>1</v>
      </c>
      <c r="H3492">
        <v>1</v>
      </c>
    </row>
    <row r="3493" spans="1:8">
      <c r="A3493" t="s">
        <v>5353</v>
      </c>
      <c r="B3493" s="15">
        <v>45482</v>
      </c>
      <c r="C3493" s="15">
        <v>45292</v>
      </c>
      <c r="D3493" s="15">
        <v>45474</v>
      </c>
      <c r="E3493">
        <v>1</v>
      </c>
      <c r="F3493">
        <v>0</v>
      </c>
      <c r="G3493">
        <v>0</v>
      </c>
      <c r="H3493">
        <v>1</v>
      </c>
    </row>
    <row r="3494" spans="1:8">
      <c r="A3494" t="s">
        <v>3783</v>
      </c>
      <c r="B3494" s="15">
        <v>45483</v>
      </c>
      <c r="C3494" s="15">
        <v>45292</v>
      </c>
      <c r="D3494" s="15">
        <v>45474</v>
      </c>
      <c r="E3494">
        <v>0</v>
      </c>
      <c r="F3494">
        <v>0</v>
      </c>
      <c r="G3494">
        <v>1</v>
      </c>
      <c r="H3494">
        <v>1</v>
      </c>
    </row>
    <row r="3495" spans="1:8">
      <c r="A3495" t="s">
        <v>507</v>
      </c>
      <c r="B3495" s="15">
        <v>45483</v>
      </c>
      <c r="C3495" s="15">
        <v>45292</v>
      </c>
      <c r="D3495" s="15">
        <v>45474</v>
      </c>
      <c r="E3495">
        <v>0</v>
      </c>
      <c r="F3495">
        <v>1</v>
      </c>
      <c r="G3495">
        <v>0</v>
      </c>
      <c r="H3495">
        <v>1</v>
      </c>
    </row>
    <row r="3496" spans="1:8">
      <c r="A3496" t="s">
        <v>155</v>
      </c>
      <c r="B3496" s="15">
        <v>45483</v>
      </c>
      <c r="C3496" s="15">
        <v>45292</v>
      </c>
      <c r="D3496" s="15">
        <v>45474</v>
      </c>
      <c r="E3496">
        <v>1</v>
      </c>
      <c r="F3496">
        <v>0</v>
      </c>
      <c r="G3496">
        <v>0</v>
      </c>
      <c r="H3496">
        <v>1</v>
      </c>
    </row>
    <row r="3497" spans="1:8">
      <c r="A3497" t="s">
        <v>211</v>
      </c>
      <c r="B3497" s="15">
        <v>45483</v>
      </c>
      <c r="C3497" s="15">
        <v>45292</v>
      </c>
      <c r="D3497" s="15">
        <v>45474</v>
      </c>
      <c r="E3497">
        <v>1</v>
      </c>
      <c r="F3497">
        <v>0</v>
      </c>
      <c r="G3497">
        <v>0</v>
      </c>
      <c r="H3497">
        <v>1</v>
      </c>
    </row>
    <row r="3498" spans="1:8">
      <c r="A3498" t="s">
        <v>168</v>
      </c>
      <c r="B3498" s="15">
        <v>45483</v>
      </c>
      <c r="C3498" s="15">
        <v>45292</v>
      </c>
      <c r="D3498" s="15">
        <v>45474</v>
      </c>
      <c r="E3498">
        <v>1</v>
      </c>
      <c r="F3498">
        <v>0</v>
      </c>
      <c r="G3498">
        <v>0</v>
      </c>
      <c r="H3498">
        <v>1</v>
      </c>
    </row>
    <row r="3499" spans="1:8">
      <c r="A3499" t="s">
        <v>509</v>
      </c>
      <c r="B3499" s="15">
        <v>45483</v>
      </c>
      <c r="C3499" s="15">
        <v>45292</v>
      </c>
      <c r="D3499" s="15">
        <v>45474</v>
      </c>
      <c r="E3499">
        <v>0</v>
      </c>
      <c r="F3499">
        <v>1</v>
      </c>
      <c r="G3499">
        <v>0</v>
      </c>
      <c r="H3499">
        <v>1</v>
      </c>
    </row>
    <row r="3500" spans="1:8">
      <c r="A3500" t="s">
        <v>4311</v>
      </c>
      <c r="B3500" s="15">
        <v>45483</v>
      </c>
      <c r="C3500" s="15">
        <v>45292</v>
      </c>
      <c r="D3500" s="15">
        <v>45474</v>
      </c>
      <c r="E3500">
        <v>1</v>
      </c>
      <c r="F3500">
        <v>0</v>
      </c>
      <c r="G3500">
        <v>0</v>
      </c>
      <c r="H3500">
        <v>1</v>
      </c>
    </row>
    <row r="3501" spans="1:8">
      <c r="A3501" t="s">
        <v>4997</v>
      </c>
      <c r="B3501" s="15">
        <v>45483</v>
      </c>
      <c r="C3501" s="15">
        <v>45292</v>
      </c>
      <c r="D3501" s="15">
        <v>45474</v>
      </c>
      <c r="E3501">
        <v>1</v>
      </c>
      <c r="F3501">
        <v>0</v>
      </c>
      <c r="G3501">
        <v>0</v>
      </c>
      <c r="H3501">
        <v>1</v>
      </c>
    </row>
    <row r="3502" spans="1:8">
      <c r="A3502" t="s">
        <v>5760</v>
      </c>
      <c r="B3502" s="15">
        <v>45484</v>
      </c>
      <c r="C3502" s="15">
        <v>45292</v>
      </c>
      <c r="D3502" s="15">
        <v>45474</v>
      </c>
      <c r="E3502">
        <v>0</v>
      </c>
      <c r="F3502">
        <v>1</v>
      </c>
      <c r="G3502">
        <v>0</v>
      </c>
      <c r="H3502">
        <v>1</v>
      </c>
    </row>
    <row r="3503" spans="1:8">
      <c r="A3503" t="s">
        <v>3900</v>
      </c>
      <c r="B3503" s="15">
        <v>45484</v>
      </c>
      <c r="C3503" s="15">
        <v>45292</v>
      </c>
      <c r="D3503" s="15">
        <v>45474</v>
      </c>
      <c r="E3503">
        <v>1</v>
      </c>
      <c r="F3503">
        <v>0</v>
      </c>
      <c r="G3503">
        <v>0</v>
      </c>
      <c r="H3503">
        <v>1</v>
      </c>
    </row>
    <row r="3504" spans="1:8">
      <c r="A3504" t="s">
        <v>4759</v>
      </c>
      <c r="B3504" s="15">
        <v>45484</v>
      </c>
      <c r="C3504" s="15">
        <v>45292</v>
      </c>
      <c r="D3504" s="15">
        <v>45474</v>
      </c>
      <c r="E3504">
        <v>1</v>
      </c>
      <c r="F3504">
        <v>0</v>
      </c>
      <c r="G3504">
        <v>0</v>
      </c>
      <c r="H3504">
        <v>1</v>
      </c>
    </row>
    <row r="3505" spans="1:8">
      <c r="A3505" t="s">
        <v>5491</v>
      </c>
      <c r="B3505" s="15">
        <v>45484</v>
      </c>
      <c r="C3505" s="15">
        <v>45292</v>
      </c>
      <c r="D3505" s="15">
        <v>45474</v>
      </c>
      <c r="E3505">
        <v>1</v>
      </c>
      <c r="F3505">
        <v>0</v>
      </c>
      <c r="G3505">
        <v>0</v>
      </c>
      <c r="H3505">
        <v>1</v>
      </c>
    </row>
    <row r="3506" spans="1:8">
      <c r="A3506" t="s">
        <v>4075</v>
      </c>
      <c r="B3506" s="15">
        <v>45485</v>
      </c>
      <c r="C3506" s="15">
        <v>45292</v>
      </c>
      <c r="D3506" s="15">
        <v>45474</v>
      </c>
      <c r="E3506">
        <v>0</v>
      </c>
      <c r="F3506">
        <v>0</v>
      </c>
      <c r="G3506">
        <v>1</v>
      </c>
      <c r="H3506">
        <v>1</v>
      </c>
    </row>
    <row r="3507" spans="1:8">
      <c r="A3507" t="s">
        <v>6059</v>
      </c>
      <c r="B3507" s="15">
        <v>45486</v>
      </c>
      <c r="C3507" s="15">
        <v>45292</v>
      </c>
      <c r="D3507" s="15">
        <v>45474</v>
      </c>
      <c r="E3507">
        <v>0</v>
      </c>
      <c r="F3507">
        <v>0</v>
      </c>
      <c r="G3507">
        <v>1</v>
      </c>
      <c r="H3507">
        <v>1</v>
      </c>
    </row>
    <row r="3508" spans="1:8">
      <c r="A3508" t="s">
        <v>5787</v>
      </c>
      <c r="B3508" s="15">
        <v>45486</v>
      </c>
      <c r="C3508" s="15">
        <v>45292</v>
      </c>
      <c r="D3508" s="15">
        <v>45474</v>
      </c>
      <c r="E3508">
        <v>0</v>
      </c>
      <c r="F3508">
        <v>0</v>
      </c>
      <c r="G3508">
        <v>1</v>
      </c>
      <c r="H3508">
        <v>1</v>
      </c>
    </row>
    <row r="3509" spans="1:8">
      <c r="A3509" t="s">
        <v>508</v>
      </c>
      <c r="B3509" s="15">
        <v>45487</v>
      </c>
      <c r="C3509" s="15">
        <v>45292</v>
      </c>
      <c r="D3509" s="15">
        <v>45474</v>
      </c>
      <c r="E3509">
        <v>1</v>
      </c>
      <c r="F3509">
        <v>0</v>
      </c>
      <c r="G3509">
        <v>0</v>
      </c>
      <c r="H3509">
        <v>1</v>
      </c>
    </row>
    <row r="3510" spans="1:8">
      <c r="A3510" t="s">
        <v>439</v>
      </c>
      <c r="B3510" s="15">
        <v>45487</v>
      </c>
      <c r="C3510" s="15">
        <v>45292</v>
      </c>
      <c r="D3510" s="15">
        <v>45474</v>
      </c>
      <c r="E3510">
        <v>1</v>
      </c>
      <c r="F3510">
        <v>0</v>
      </c>
      <c r="G3510">
        <v>0</v>
      </c>
      <c r="H3510">
        <v>1</v>
      </c>
    </row>
    <row r="3511" spans="1:8">
      <c r="A3511" t="s">
        <v>4958</v>
      </c>
      <c r="B3511" s="15">
        <v>45488</v>
      </c>
      <c r="C3511" s="15">
        <v>45292</v>
      </c>
      <c r="D3511" s="15">
        <v>45474</v>
      </c>
      <c r="E3511">
        <v>0</v>
      </c>
      <c r="F3511">
        <v>1</v>
      </c>
      <c r="G3511">
        <v>0</v>
      </c>
      <c r="H3511">
        <v>1</v>
      </c>
    </row>
    <row r="3512" spans="1:8">
      <c r="A3512" t="s">
        <v>215</v>
      </c>
      <c r="B3512" s="15">
        <v>45490</v>
      </c>
      <c r="C3512" s="15">
        <v>45292</v>
      </c>
      <c r="D3512" s="15">
        <v>45474</v>
      </c>
      <c r="E3512">
        <v>1</v>
      </c>
      <c r="F3512">
        <v>0</v>
      </c>
      <c r="G3512">
        <v>0</v>
      </c>
      <c r="H3512">
        <v>1</v>
      </c>
    </row>
    <row r="3513" spans="1:8">
      <c r="A3513" t="s">
        <v>5247</v>
      </c>
      <c r="B3513" s="15">
        <v>45490</v>
      </c>
      <c r="C3513" s="15">
        <v>45292</v>
      </c>
      <c r="D3513" s="15">
        <v>45474</v>
      </c>
      <c r="E3513">
        <v>0</v>
      </c>
      <c r="F3513">
        <v>0</v>
      </c>
      <c r="G3513">
        <v>1</v>
      </c>
      <c r="H3513">
        <v>1</v>
      </c>
    </row>
    <row r="3514" spans="1:8">
      <c r="A3514" t="s">
        <v>7031</v>
      </c>
      <c r="B3514" s="15">
        <v>45490</v>
      </c>
      <c r="C3514" s="15">
        <v>45292</v>
      </c>
      <c r="D3514" s="15">
        <v>45474</v>
      </c>
      <c r="E3514">
        <v>0</v>
      </c>
      <c r="F3514">
        <v>1</v>
      </c>
      <c r="G3514">
        <v>0</v>
      </c>
      <c r="H3514">
        <v>1</v>
      </c>
    </row>
    <row r="3515" spans="1:8">
      <c r="A3515" t="s">
        <v>4765</v>
      </c>
      <c r="B3515" s="15">
        <v>45490</v>
      </c>
      <c r="C3515" s="15">
        <v>45292</v>
      </c>
      <c r="D3515" s="15">
        <v>45474</v>
      </c>
      <c r="E3515">
        <v>0</v>
      </c>
      <c r="F3515">
        <v>0</v>
      </c>
      <c r="G3515">
        <v>1</v>
      </c>
      <c r="H3515">
        <v>1</v>
      </c>
    </row>
    <row r="3516" spans="1:8">
      <c r="A3516" t="s">
        <v>5921</v>
      </c>
      <c r="B3516" s="15">
        <v>45490</v>
      </c>
      <c r="C3516" s="15">
        <v>45292</v>
      </c>
      <c r="D3516" s="15">
        <v>45474</v>
      </c>
      <c r="E3516">
        <v>0</v>
      </c>
      <c r="F3516">
        <v>0</v>
      </c>
      <c r="G3516">
        <v>1</v>
      </c>
      <c r="H3516">
        <v>1</v>
      </c>
    </row>
    <row r="3517" spans="1:8">
      <c r="A3517" t="s">
        <v>7032</v>
      </c>
      <c r="B3517" s="15">
        <v>45492</v>
      </c>
      <c r="C3517" s="15">
        <v>45292</v>
      </c>
      <c r="D3517" s="15">
        <v>45474</v>
      </c>
      <c r="E3517">
        <v>1</v>
      </c>
      <c r="F3517">
        <v>0</v>
      </c>
      <c r="G3517">
        <v>0</v>
      </c>
      <c r="H3517">
        <v>1</v>
      </c>
    </row>
    <row r="3518" spans="1:8">
      <c r="A3518" t="s">
        <v>3717</v>
      </c>
      <c r="B3518" s="15">
        <v>45492</v>
      </c>
      <c r="C3518" s="15">
        <v>45292</v>
      </c>
      <c r="D3518" s="15">
        <v>45474</v>
      </c>
      <c r="E3518">
        <v>0</v>
      </c>
      <c r="F3518">
        <v>0</v>
      </c>
      <c r="G3518">
        <v>1</v>
      </c>
      <c r="H3518">
        <v>1</v>
      </c>
    </row>
    <row r="3519" spans="1:8">
      <c r="A3519" t="s">
        <v>3661</v>
      </c>
      <c r="B3519" s="15">
        <v>45492</v>
      </c>
      <c r="C3519" s="15">
        <v>45292</v>
      </c>
      <c r="D3519" s="15">
        <v>45474</v>
      </c>
      <c r="E3519">
        <v>0</v>
      </c>
      <c r="F3519">
        <v>0</v>
      </c>
      <c r="G3519">
        <v>1</v>
      </c>
      <c r="H3519">
        <v>1</v>
      </c>
    </row>
    <row r="3520" spans="1:8">
      <c r="A3520" t="s">
        <v>4970</v>
      </c>
      <c r="B3520" s="15">
        <v>45492</v>
      </c>
      <c r="C3520" s="15">
        <v>45292</v>
      </c>
      <c r="D3520" s="15">
        <v>45474</v>
      </c>
      <c r="E3520">
        <v>1</v>
      </c>
      <c r="F3520">
        <v>0</v>
      </c>
      <c r="G3520">
        <v>0</v>
      </c>
      <c r="H3520">
        <v>1</v>
      </c>
    </row>
    <row r="3521" spans="1:8">
      <c r="A3521" t="s">
        <v>6863</v>
      </c>
      <c r="B3521" s="15">
        <v>45493</v>
      </c>
      <c r="C3521" s="15">
        <v>45292</v>
      </c>
      <c r="D3521" s="15">
        <v>45474</v>
      </c>
      <c r="E3521">
        <v>1</v>
      </c>
      <c r="F3521">
        <v>0</v>
      </c>
      <c r="G3521">
        <v>0</v>
      </c>
      <c r="H3521">
        <v>1</v>
      </c>
    </row>
    <row r="3522" spans="1:8">
      <c r="A3522" t="s">
        <v>241</v>
      </c>
      <c r="B3522" s="15">
        <v>45493</v>
      </c>
      <c r="C3522" s="15">
        <v>45292</v>
      </c>
      <c r="D3522" s="15">
        <v>45474</v>
      </c>
      <c r="E3522">
        <v>1</v>
      </c>
      <c r="F3522">
        <v>0</v>
      </c>
      <c r="G3522">
        <v>0</v>
      </c>
      <c r="H3522">
        <v>1</v>
      </c>
    </row>
    <row r="3523" spans="1:8">
      <c r="A3523" t="s">
        <v>3845</v>
      </c>
      <c r="B3523" s="15">
        <v>45493</v>
      </c>
      <c r="C3523" s="15">
        <v>45292</v>
      </c>
      <c r="D3523" s="15">
        <v>45474</v>
      </c>
      <c r="E3523">
        <v>1</v>
      </c>
      <c r="F3523">
        <v>0</v>
      </c>
      <c r="G3523">
        <v>0</v>
      </c>
      <c r="H3523">
        <v>1</v>
      </c>
    </row>
    <row r="3524" spans="1:8">
      <c r="A3524" t="s">
        <v>5593</v>
      </c>
      <c r="B3524" s="15">
        <v>45493</v>
      </c>
      <c r="C3524" s="15">
        <v>45292</v>
      </c>
      <c r="D3524" s="15">
        <v>45474</v>
      </c>
      <c r="E3524">
        <v>1</v>
      </c>
      <c r="F3524">
        <v>0</v>
      </c>
      <c r="G3524">
        <v>0</v>
      </c>
      <c r="H3524">
        <v>1</v>
      </c>
    </row>
    <row r="3525" spans="1:8">
      <c r="A3525" t="s">
        <v>5835</v>
      </c>
      <c r="B3525" s="15">
        <v>45493</v>
      </c>
      <c r="C3525" s="15">
        <v>45292</v>
      </c>
      <c r="D3525" s="15">
        <v>45474</v>
      </c>
      <c r="E3525">
        <v>1</v>
      </c>
      <c r="F3525">
        <v>0</v>
      </c>
      <c r="G3525">
        <v>0</v>
      </c>
      <c r="H3525">
        <v>1</v>
      </c>
    </row>
    <row r="3526" spans="1:8">
      <c r="A3526" t="s">
        <v>160</v>
      </c>
      <c r="B3526" s="15">
        <v>45493</v>
      </c>
      <c r="C3526" s="15">
        <v>45292</v>
      </c>
      <c r="D3526" s="15">
        <v>45474</v>
      </c>
      <c r="E3526">
        <v>0</v>
      </c>
      <c r="F3526">
        <v>1</v>
      </c>
      <c r="G3526">
        <v>0</v>
      </c>
      <c r="H3526">
        <v>1</v>
      </c>
    </row>
    <row r="3527" spans="1:8">
      <c r="A3527" t="s">
        <v>5401</v>
      </c>
      <c r="B3527" s="15">
        <v>45493</v>
      </c>
      <c r="C3527" s="15">
        <v>45292</v>
      </c>
      <c r="D3527" s="15">
        <v>45474</v>
      </c>
      <c r="E3527">
        <v>1</v>
      </c>
      <c r="F3527">
        <v>0</v>
      </c>
      <c r="G3527">
        <v>0</v>
      </c>
      <c r="H3527">
        <v>1</v>
      </c>
    </row>
    <row r="3528" spans="1:8">
      <c r="A3528" t="s">
        <v>6074</v>
      </c>
      <c r="B3528" s="15">
        <v>45494</v>
      </c>
      <c r="C3528" s="15">
        <v>45292</v>
      </c>
      <c r="D3528" s="15">
        <v>45474</v>
      </c>
      <c r="E3528">
        <v>0</v>
      </c>
      <c r="F3528">
        <v>0</v>
      </c>
      <c r="G3528">
        <v>1</v>
      </c>
      <c r="H3528">
        <v>1</v>
      </c>
    </row>
    <row r="3529" spans="1:8">
      <c r="A3529" t="s">
        <v>5354</v>
      </c>
      <c r="B3529" s="15">
        <v>45494</v>
      </c>
      <c r="C3529" s="15">
        <v>45292</v>
      </c>
      <c r="D3529" s="15">
        <v>45474</v>
      </c>
      <c r="E3529">
        <v>0</v>
      </c>
      <c r="F3529">
        <v>0</v>
      </c>
      <c r="G3529">
        <v>1</v>
      </c>
      <c r="H3529">
        <v>1</v>
      </c>
    </row>
    <row r="3530" spans="1:8">
      <c r="A3530" t="s">
        <v>5931</v>
      </c>
      <c r="B3530" s="15">
        <v>45494</v>
      </c>
      <c r="C3530" s="15">
        <v>45292</v>
      </c>
      <c r="D3530" s="15">
        <v>45474</v>
      </c>
      <c r="E3530">
        <v>0</v>
      </c>
      <c r="F3530">
        <v>0</v>
      </c>
      <c r="G3530">
        <v>1</v>
      </c>
      <c r="H3530">
        <v>1</v>
      </c>
    </row>
    <row r="3531" spans="1:8">
      <c r="A3531" t="s">
        <v>5805</v>
      </c>
      <c r="B3531" s="15">
        <v>45494</v>
      </c>
      <c r="C3531" s="15">
        <v>45292</v>
      </c>
      <c r="D3531" s="15">
        <v>45474</v>
      </c>
      <c r="E3531">
        <v>1</v>
      </c>
      <c r="F3531">
        <v>0</v>
      </c>
      <c r="G3531">
        <v>0</v>
      </c>
      <c r="H3531">
        <v>1</v>
      </c>
    </row>
    <row r="3532" spans="1:8">
      <c r="A3532" t="s">
        <v>7033</v>
      </c>
      <c r="B3532" s="15">
        <v>45494</v>
      </c>
      <c r="C3532" s="15">
        <v>45292</v>
      </c>
      <c r="D3532" s="15">
        <v>45474</v>
      </c>
      <c r="E3532">
        <v>0</v>
      </c>
      <c r="F3532">
        <v>0</v>
      </c>
      <c r="G3532">
        <v>1</v>
      </c>
      <c r="H3532">
        <v>1</v>
      </c>
    </row>
    <row r="3533" spans="1:8">
      <c r="A3533" t="s">
        <v>510</v>
      </c>
      <c r="B3533" s="15">
        <v>45494</v>
      </c>
      <c r="C3533" s="15">
        <v>45292</v>
      </c>
      <c r="D3533" s="15">
        <v>45474</v>
      </c>
      <c r="E3533">
        <v>0</v>
      </c>
      <c r="F3533">
        <v>0</v>
      </c>
      <c r="G3533">
        <v>1</v>
      </c>
      <c r="H3533">
        <v>1</v>
      </c>
    </row>
    <row r="3534" spans="1:8">
      <c r="A3534" t="s">
        <v>5462</v>
      </c>
      <c r="B3534" s="15">
        <v>45494</v>
      </c>
      <c r="C3534" s="15">
        <v>45292</v>
      </c>
      <c r="D3534" s="15">
        <v>45474</v>
      </c>
      <c r="E3534">
        <v>1</v>
      </c>
      <c r="F3534">
        <v>0</v>
      </c>
      <c r="G3534">
        <v>0</v>
      </c>
      <c r="H3534">
        <v>1</v>
      </c>
    </row>
    <row r="3535" spans="1:8">
      <c r="A3535" t="s">
        <v>7034</v>
      </c>
      <c r="B3535" s="15">
        <v>45494</v>
      </c>
      <c r="C3535" s="15">
        <v>45292</v>
      </c>
      <c r="D3535" s="15">
        <v>45474</v>
      </c>
      <c r="E3535">
        <v>0</v>
      </c>
      <c r="F3535">
        <v>1</v>
      </c>
      <c r="G3535">
        <v>0</v>
      </c>
      <c r="H3535">
        <v>1</v>
      </c>
    </row>
    <row r="3536" spans="1:8">
      <c r="A3536" t="s">
        <v>3836</v>
      </c>
      <c r="B3536" s="15">
        <v>45495</v>
      </c>
      <c r="C3536" s="15">
        <v>45292</v>
      </c>
      <c r="D3536" s="15">
        <v>45474</v>
      </c>
      <c r="E3536">
        <v>1</v>
      </c>
      <c r="F3536">
        <v>0</v>
      </c>
      <c r="G3536">
        <v>0</v>
      </c>
      <c r="H3536">
        <v>1</v>
      </c>
    </row>
    <row r="3537" spans="1:8">
      <c r="A3537" t="s">
        <v>361</v>
      </c>
      <c r="B3537" s="15">
        <v>45495</v>
      </c>
      <c r="C3537" s="15">
        <v>45292</v>
      </c>
      <c r="D3537" s="15">
        <v>45474</v>
      </c>
      <c r="E3537">
        <v>1</v>
      </c>
      <c r="F3537">
        <v>0</v>
      </c>
      <c r="G3537">
        <v>0</v>
      </c>
      <c r="H3537">
        <v>1</v>
      </c>
    </row>
    <row r="3538" spans="1:8">
      <c r="A3538" t="s">
        <v>3792</v>
      </c>
      <c r="B3538" s="15">
        <v>45495</v>
      </c>
      <c r="C3538" s="15">
        <v>45292</v>
      </c>
      <c r="D3538" s="15">
        <v>45474</v>
      </c>
      <c r="E3538">
        <v>1</v>
      </c>
      <c r="F3538">
        <v>0</v>
      </c>
      <c r="G3538">
        <v>0</v>
      </c>
      <c r="H3538">
        <v>1</v>
      </c>
    </row>
    <row r="3539" spans="1:8">
      <c r="A3539" t="s">
        <v>3873</v>
      </c>
      <c r="B3539" s="15">
        <v>45495</v>
      </c>
      <c r="C3539" s="15">
        <v>45292</v>
      </c>
      <c r="D3539" s="15">
        <v>45474</v>
      </c>
      <c r="E3539">
        <v>1</v>
      </c>
      <c r="F3539">
        <v>0</v>
      </c>
      <c r="G3539">
        <v>0</v>
      </c>
      <c r="H3539">
        <v>1</v>
      </c>
    </row>
    <row r="3540" spans="1:8">
      <c r="A3540" t="s">
        <v>5272</v>
      </c>
      <c r="B3540" s="15">
        <v>45495</v>
      </c>
      <c r="C3540" s="15">
        <v>45292</v>
      </c>
      <c r="D3540" s="15">
        <v>45474</v>
      </c>
      <c r="E3540">
        <v>1</v>
      </c>
      <c r="F3540">
        <v>0</v>
      </c>
      <c r="G3540">
        <v>0</v>
      </c>
      <c r="H3540">
        <v>1</v>
      </c>
    </row>
    <row r="3541" spans="1:8">
      <c r="A3541" t="s">
        <v>7035</v>
      </c>
      <c r="B3541" s="15">
        <v>45495</v>
      </c>
      <c r="C3541" s="15">
        <v>45292</v>
      </c>
      <c r="D3541" s="15">
        <v>45474</v>
      </c>
      <c r="E3541">
        <v>1</v>
      </c>
      <c r="F3541">
        <v>0</v>
      </c>
      <c r="G3541">
        <v>0</v>
      </c>
      <c r="H3541">
        <v>1</v>
      </c>
    </row>
    <row r="3542" spans="1:8">
      <c r="A3542" t="s">
        <v>238</v>
      </c>
      <c r="B3542" s="15">
        <v>45495</v>
      </c>
      <c r="C3542" s="15">
        <v>45292</v>
      </c>
      <c r="D3542" s="15">
        <v>45474</v>
      </c>
      <c r="E3542">
        <v>0</v>
      </c>
      <c r="F3542">
        <v>0</v>
      </c>
      <c r="G3542">
        <v>1</v>
      </c>
      <c r="H3542">
        <v>1</v>
      </c>
    </row>
    <row r="3543" spans="1:8">
      <c r="A3543" t="s">
        <v>7036</v>
      </c>
      <c r="B3543" s="15">
        <v>45495</v>
      </c>
      <c r="C3543" s="15">
        <v>45292</v>
      </c>
      <c r="D3543" s="15">
        <v>45474</v>
      </c>
      <c r="E3543">
        <v>0</v>
      </c>
      <c r="F3543">
        <v>0</v>
      </c>
      <c r="G3543">
        <v>1</v>
      </c>
      <c r="H3543">
        <v>1</v>
      </c>
    </row>
    <row r="3544" spans="1:8">
      <c r="A3544" t="s">
        <v>5538</v>
      </c>
      <c r="B3544" s="15">
        <v>45495</v>
      </c>
      <c r="C3544" s="15">
        <v>45292</v>
      </c>
      <c r="D3544" s="15">
        <v>45474</v>
      </c>
      <c r="E3544">
        <v>0</v>
      </c>
      <c r="F3544">
        <v>0</v>
      </c>
      <c r="G3544">
        <v>1</v>
      </c>
      <c r="H3544">
        <v>1</v>
      </c>
    </row>
    <row r="3545" spans="1:8">
      <c r="A3545" t="s">
        <v>5201</v>
      </c>
      <c r="B3545" s="15">
        <v>45496</v>
      </c>
      <c r="C3545" s="15">
        <v>45292</v>
      </c>
      <c r="D3545" s="15">
        <v>45474</v>
      </c>
      <c r="E3545">
        <v>0</v>
      </c>
      <c r="F3545">
        <v>0</v>
      </c>
      <c r="G3545">
        <v>1</v>
      </c>
      <c r="H3545">
        <v>1</v>
      </c>
    </row>
    <row r="3546" spans="1:8">
      <c r="A3546" t="s">
        <v>511</v>
      </c>
      <c r="B3546" s="15">
        <v>45496</v>
      </c>
      <c r="C3546" s="15">
        <v>45292</v>
      </c>
      <c r="D3546" s="15">
        <v>45474</v>
      </c>
      <c r="E3546">
        <v>0</v>
      </c>
      <c r="F3546">
        <v>0</v>
      </c>
      <c r="G3546">
        <v>1</v>
      </c>
      <c r="H3546">
        <v>1</v>
      </c>
    </row>
    <row r="3547" spans="1:8">
      <c r="A3547" t="s">
        <v>166</v>
      </c>
      <c r="B3547" s="15">
        <v>45496</v>
      </c>
      <c r="C3547" s="15">
        <v>45292</v>
      </c>
      <c r="D3547" s="15">
        <v>45474</v>
      </c>
      <c r="E3547">
        <v>1</v>
      </c>
      <c r="F3547">
        <v>0</v>
      </c>
      <c r="G3547">
        <v>0</v>
      </c>
      <c r="H3547">
        <v>1</v>
      </c>
    </row>
    <row r="3548" spans="1:8">
      <c r="A3548" t="s">
        <v>4558</v>
      </c>
      <c r="B3548" s="15">
        <v>45496</v>
      </c>
      <c r="C3548" s="15">
        <v>45292</v>
      </c>
      <c r="D3548" s="15">
        <v>45474</v>
      </c>
      <c r="E3548">
        <v>1</v>
      </c>
      <c r="F3548">
        <v>0</v>
      </c>
      <c r="G3548">
        <v>0</v>
      </c>
      <c r="H3548">
        <v>1</v>
      </c>
    </row>
    <row r="3549" spans="1:8">
      <c r="A3549" t="s">
        <v>7037</v>
      </c>
      <c r="B3549" s="15">
        <v>45496</v>
      </c>
      <c r="C3549" s="15">
        <v>45292</v>
      </c>
      <c r="D3549" s="15">
        <v>45474</v>
      </c>
      <c r="E3549">
        <v>0</v>
      </c>
      <c r="F3549">
        <v>0</v>
      </c>
      <c r="G3549">
        <v>1</v>
      </c>
      <c r="H3549">
        <v>1</v>
      </c>
    </row>
    <row r="3550" spans="1:8">
      <c r="A3550" t="s">
        <v>5076</v>
      </c>
      <c r="B3550" s="15">
        <v>45496</v>
      </c>
      <c r="C3550" s="15">
        <v>45292</v>
      </c>
      <c r="D3550" s="15">
        <v>45474</v>
      </c>
      <c r="E3550">
        <v>1</v>
      </c>
      <c r="F3550">
        <v>0</v>
      </c>
      <c r="G3550">
        <v>0</v>
      </c>
      <c r="H3550">
        <v>1</v>
      </c>
    </row>
    <row r="3551" spans="1:8">
      <c r="A3551" t="s">
        <v>4934</v>
      </c>
      <c r="B3551" s="15">
        <v>45496</v>
      </c>
      <c r="C3551" s="15">
        <v>45292</v>
      </c>
      <c r="D3551" s="15">
        <v>45474</v>
      </c>
      <c r="E3551">
        <v>1</v>
      </c>
      <c r="F3551">
        <v>0</v>
      </c>
      <c r="G3551">
        <v>0</v>
      </c>
      <c r="H3551">
        <v>1</v>
      </c>
    </row>
    <row r="3552" spans="1:8">
      <c r="A3552" t="s">
        <v>7038</v>
      </c>
      <c r="B3552" s="15">
        <v>45497</v>
      </c>
      <c r="C3552" s="15">
        <v>45292</v>
      </c>
      <c r="D3552" s="15">
        <v>45474</v>
      </c>
      <c r="E3552">
        <v>1</v>
      </c>
      <c r="F3552">
        <v>0</v>
      </c>
      <c r="G3552">
        <v>0</v>
      </c>
      <c r="H3552">
        <v>1</v>
      </c>
    </row>
    <row r="3553" spans="1:8">
      <c r="A3553" t="s">
        <v>4673</v>
      </c>
      <c r="B3553" s="15">
        <v>45497</v>
      </c>
      <c r="C3553" s="15">
        <v>45292</v>
      </c>
      <c r="D3553" s="15">
        <v>45474</v>
      </c>
      <c r="E3553">
        <v>1</v>
      </c>
      <c r="F3553">
        <v>0</v>
      </c>
      <c r="G3553">
        <v>0</v>
      </c>
      <c r="H3553">
        <v>1</v>
      </c>
    </row>
    <row r="3554" spans="1:8">
      <c r="A3554" t="s">
        <v>5493</v>
      </c>
      <c r="B3554" s="15">
        <v>45498</v>
      </c>
      <c r="C3554" s="15">
        <v>45292</v>
      </c>
      <c r="D3554" s="15">
        <v>45474</v>
      </c>
      <c r="E3554">
        <v>1</v>
      </c>
      <c r="F3554">
        <v>0</v>
      </c>
      <c r="G3554">
        <v>0</v>
      </c>
      <c r="H3554">
        <v>1</v>
      </c>
    </row>
    <row r="3555" spans="1:8">
      <c r="A3555" t="s">
        <v>5044</v>
      </c>
      <c r="B3555" s="15">
        <v>45499</v>
      </c>
      <c r="C3555" s="15">
        <v>45292</v>
      </c>
      <c r="D3555" s="15">
        <v>45474</v>
      </c>
      <c r="E3555">
        <v>1</v>
      </c>
      <c r="F3555">
        <v>0</v>
      </c>
      <c r="G3555">
        <v>0</v>
      </c>
      <c r="H3555">
        <v>1</v>
      </c>
    </row>
    <row r="3556" spans="1:8">
      <c r="A3556" t="s">
        <v>5176</v>
      </c>
      <c r="B3556" s="15">
        <v>45500</v>
      </c>
      <c r="C3556" s="15">
        <v>45292</v>
      </c>
      <c r="D3556" s="15">
        <v>45474</v>
      </c>
      <c r="E3556">
        <v>0</v>
      </c>
      <c r="F3556">
        <v>0</v>
      </c>
      <c r="G3556">
        <v>1</v>
      </c>
      <c r="H3556">
        <v>1</v>
      </c>
    </row>
    <row r="3557" spans="1:8">
      <c r="A3557" t="s">
        <v>4496</v>
      </c>
      <c r="B3557" s="15">
        <v>45500</v>
      </c>
      <c r="C3557" s="15">
        <v>45292</v>
      </c>
      <c r="D3557" s="15">
        <v>45474</v>
      </c>
      <c r="E3557">
        <v>0</v>
      </c>
      <c r="F3557">
        <v>0</v>
      </c>
      <c r="G3557">
        <v>1</v>
      </c>
      <c r="H3557">
        <v>1</v>
      </c>
    </row>
    <row r="3558" spans="1:8">
      <c r="A3558" t="s">
        <v>5497</v>
      </c>
      <c r="B3558" s="15">
        <v>45501</v>
      </c>
      <c r="C3558" s="15">
        <v>45292</v>
      </c>
      <c r="D3558" s="15">
        <v>45474</v>
      </c>
      <c r="E3558">
        <v>0</v>
      </c>
      <c r="F3558">
        <v>0</v>
      </c>
      <c r="G3558">
        <v>1</v>
      </c>
      <c r="H3558">
        <v>1</v>
      </c>
    </row>
    <row r="3559" spans="1:8">
      <c r="A3559" t="s">
        <v>6045</v>
      </c>
      <c r="B3559" s="15">
        <v>45501</v>
      </c>
      <c r="C3559" s="15">
        <v>45292</v>
      </c>
      <c r="D3559" s="15">
        <v>45474</v>
      </c>
      <c r="E3559">
        <v>1</v>
      </c>
      <c r="F3559">
        <v>0</v>
      </c>
      <c r="G3559">
        <v>0</v>
      </c>
      <c r="H3559">
        <v>1</v>
      </c>
    </row>
    <row r="3560" spans="1:8">
      <c r="A3560" t="s">
        <v>3696</v>
      </c>
      <c r="B3560" s="15">
        <v>45501</v>
      </c>
      <c r="C3560" s="15">
        <v>45292</v>
      </c>
      <c r="D3560" s="15">
        <v>45474</v>
      </c>
      <c r="E3560">
        <v>1</v>
      </c>
      <c r="F3560">
        <v>0</v>
      </c>
      <c r="G3560">
        <v>0</v>
      </c>
      <c r="H3560">
        <v>1</v>
      </c>
    </row>
    <row r="3561" spans="1:8">
      <c r="A3561" t="s">
        <v>4100</v>
      </c>
      <c r="B3561" s="15">
        <v>45501</v>
      </c>
      <c r="C3561" s="15">
        <v>45292</v>
      </c>
      <c r="D3561" s="15">
        <v>45474</v>
      </c>
      <c r="E3561">
        <v>1</v>
      </c>
      <c r="F3561">
        <v>0</v>
      </c>
      <c r="G3561">
        <v>0</v>
      </c>
      <c r="H3561">
        <v>1</v>
      </c>
    </row>
    <row r="3562" spans="1:8">
      <c r="A3562" t="s">
        <v>5634</v>
      </c>
      <c r="B3562" s="15">
        <v>45502</v>
      </c>
      <c r="C3562" s="15">
        <v>45292</v>
      </c>
      <c r="D3562" s="15">
        <v>45474</v>
      </c>
      <c r="E3562">
        <v>0</v>
      </c>
      <c r="F3562">
        <v>0</v>
      </c>
      <c r="G3562">
        <v>1</v>
      </c>
      <c r="H3562">
        <v>1</v>
      </c>
    </row>
    <row r="3563" spans="1:8">
      <c r="A3563" t="s">
        <v>3742</v>
      </c>
      <c r="B3563" s="15">
        <v>45502</v>
      </c>
      <c r="C3563" s="15">
        <v>45292</v>
      </c>
      <c r="D3563" s="15">
        <v>45474</v>
      </c>
      <c r="E3563">
        <v>0</v>
      </c>
      <c r="F3563">
        <v>0</v>
      </c>
      <c r="G3563">
        <v>1</v>
      </c>
      <c r="H3563">
        <v>1</v>
      </c>
    </row>
    <row r="3564" spans="1:8">
      <c r="A3564" t="s">
        <v>4755</v>
      </c>
      <c r="B3564" s="15">
        <v>45502</v>
      </c>
      <c r="C3564" s="15">
        <v>45292</v>
      </c>
      <c r="D3564" s="15">
        <v>45474</v>
      </c>
      <c r="E3564">
        <v>0</v>
      </c>
      <c r="F3564">
        <v>0</v>
      </c>
      <c r="G3564">
        <v>1</v>
      </c>
      <c r="H3564">
        <v>1</v>
      </c>
    </row>
    <row r="3565" spans="1:8">
      <c r="A3565" t="s">
        <v>5204</v>
      </c>
      <c r="B3565" s="15">
        <v>45503</v>
      </c>
      <c r="C3565" s="15">
        <v>45292</v>
      </c>
      <c r="D3565" s="15">
        <v>45474</v>
      </c>
      <c r="E3565">
        <v>0</v>
      </c>
      <c r="F3565">
        <v>0</v>
      </c>
      <c r="G3565">
        <v>1</v>
      </c>
      <c r="H3565">
        <v>1</v>
      </c>
    </row>
    <row r="3566" spans="1:8">
      <c r="A3566" t="s">
        <v>3811</v>
      </c>
      <c r="B3566" s="15">
        <v>45503</v>
      </c>
      <c r="C3566" s="15">
        <v>45292</v>
      </c>
      <c r="D3566" s="15">
        <v>45474</v>
      </c>
      <c r="E3566">
        <v>1</v>
      </c>
      <c r="F3566">
        <v>0</v>
      </c>
      <c r="G3566">
        <v>0</v>
      </c>
      <c r="H3566">
        <v>1</v>
      </c>
    </row>
    <row r="3567" spans="1:8">
      <c r="A3567" t="s">
        <v>6821</v>
      </c>
      <c r="B3567" s="15">
        <v>45503</v>
      </c>
      <c r="C3567" s="15">
        <v>45292</v>
      </c>
      <c r="D3567" s="15">
        <v>45474</v>
      </c>
      <c r="E3567">
        <v>0</v>
      </c>
      <c r="F3567">
        <v>1</v>
      </c>
      <c r="G3567">
        <v>0</v>
      </c>
      <c r="H3567">
        <v>1</v>
      </c>
    </row>
    <row r="3568" spans="1:8">
      <c r="A3568" t="s">
        <v>5297</v>
      </c>
      <c r="B3568" s="15">
        <v>45504</v>
      </c>
      <c r="C3568" s="15">
        <v>45292</v>
      </c>
      <c r="D3568" s="15">
        <v>45474</v>
      </c>
      <c r="E3568">
        <v>1</v>
      </c>
      <c r="F3568">
        <v>0</v>
      </c>
      <c r="G3568">
        <v>0</v>
      </c>
      <c r="H3568">
        <v>1</v>
      </c>
    </row>
    <row r="3569" spans="1:8">
      <c r="A3569" t="s">
        <v>5357</v>
      </c>
      <c r="B3569" s="15">
        <v>45504</v>
      </c>
      <c r="C3569" s="15">
        <v>45292</v>
      </c>
      <c r="D3569" s="15">
        <v>45474</v>
      </c>
      <c r="E3569">
        <v>1</v>
      </c>
      <c r="F3569">
        <v>0</v>
      </c>
      <c r="G3569">
        <v>0</v>
      </c>
      <c r="H3569">
        <v>1</v>
      </c>
    </row>
    <row r="3570" spans="1:8">
      <c r="A3570" t="s">
        <v>3961</v>
      </c>
      <c r="B3570" s="15">
        <v>45504</v>
      </c>
      <c r="C3570" s="15">
        <v>45292</v>
      </c>
      <c r="D3570" s="15">
        <v>45474</v>
      </c>
      <c r="E3570">
        <v>1</v>
      </c>
      <c r="F3570">
        <v>0</v>
      </c>
      <c r="G3570">
        <v>0</v>
      </c>
      <c r="H3570">
        <v>1</v>
      </c>
    </row>
    <row r="3571" spans="1:8">
      <c r="A3571" t="s">
        <v>338</v>
      </c>
      <c r="B3571" s="15">
        <v>45504</v>
      </c>
      <c r="C3571" s="15">
        <v>45292</v>
      </c>
      <c r="D3571" s="15">
        <v>45474</v>
      </c>
      <c r="E3571">
        <v>1</v>
      </c>
      <c r="F3571">
        <v>0</v>
      </c>
      <c r="G3571">
        <v>0</v>
      </c>
      <c r="H3571">
        <v>1</v>
      </c>
    </row>
    <row r="3572" spans="1:8">
      <c r="A3572" t="s">
        <v>6367</v>
      </c>
      <c r="B3572" s="15">
        <v>45505</v>
      </c>
      <c r="C3572" s="15">
        <v>45292</v>
      </c>
      <c r="D3572" s="15">
        <v>45505</v>
      </c>
      <c r="E3572">
        <v>1</v>
      </c>
      <c r="F3572">
        <v>0</v>
      </c>
      <c r="G3572">
        <v>0</v>
      </c>
      <c r="H3572">
        <v>1</v>
      </c>
    </row>
    <row r="3573" spans="1:8">
      <c r="A3573" t="s">
        <v>7039</v>
      </c>
      <c r="B3573" s="15">
        <v>45506</v>
      </c>
      <c r="C3573" s="15">
        <v>45292</v>
      </c>
      <c r="D3573" s="15">
        <v>45505</v>
      </c>
      <c r="E3573">
        <v>0</v>
      </c>
      <c r="F3573">
        <v>0</v>
      </c>
      <c r="G3573">
        <v>1</v>
      </c>
      <c r="H3573">
        <v>1</v>
      </c>
    </row>
    <row r="3574" spans="1:8">
      <c r="A3574" t="s">
        <v>512</v>
      </c>
      <c r="B3574" s="15">
        <v>45506</v>
      </c>
      <c r="C3574" s="15">
        <v>45292</v>
      </c>
      <c r="D3574" s="15">
        <v>45505</v>
      </c>
      <c r="E3574">
        <v>0</v>
      </c>
      <c r="F3574">
        <v>0</v>
      </c>
      <c r="G3574">
        <v>1</v>
      </c>
      <c r="H3574">
        <v>1</v>
      </c>
    </row>
    <row r="3575" spans="1:8">
      <c r="A3575" t="s">
        <v>7040</v>
      </c>
      <c r="B3575" s="15">
        <v>45507</v>
      </c>
      <c r="C3575" s="15">
        <v>45292</v>
      </c>
      <c r="D3575" s="15">
        <v>45505</v>
      </c>
      <c r="E3575">
        <v>0</v>
      </c>
      <c r="F3575">
        <v>0</v>
      </c>
      <c r="G3575">
        <v>1</v>
      </c>
      <c r="H3575">
        <v>1</v>
      </c>
    </row>
    <row r="3576" spans="1:8">
      <c r="A3576" t="s">
        <v>435</v>
      </c>
      <c r="B3576" s="15">
        <v>45507</v>
      </c>
      <c r="C3576" s="15">
        <v>45292</v>
      </c>
      <c r="D3576" s="15">
        <v>45505</v>
      </c>
      <c r="E3576">
        <v>0</v>
      </c>
      <c r="F3576">
        <v>1</v>
      </c>
      <c r="G3576">
        <v>0</v>
      </c>
      <c r="H3576">
        <v>1</v>
      </c>
    </row>
    <row r="3577" spans="1:8">
      <c r="A3577" t="s">
        <v>4930</v>
      </c>
      <c r="B3577" s="15">
        <v>45507</v>
      </c>
      <c r="C3577" s="15">
        <v>45292</v>
      </c>
      <c r="D3577" s="15">
        <v>45505</v>
      </c>
      <c r="E3577">
        <v>0</v>
      </c>
      <c r="F3577">
        <v>0</v>
      </c>
      <c r="G3577">
        <v>1</v>
      </c>
      <c r="H3577">
        <v>1</v>
      </c>
    </row>
    <row r="3578" spans="1:8">
      <c r="A3578" t="s">
        <v>513</v>
      </c>
      <c r="B3578" s="15">
        <v>45507</v>
      </c>
      <c r="C3578" s="15">
        <v>45292</v>
      </c>
      <c r="D3578" s="15">
        <v>45505</v>
      </c>
      <c r="E3578">
        <v>0</v>
      </c>
      <c r="F3578">
        <v>0</v>
      </c>
      <c r="G3578">
        <v>1</v>
      </c>
      <c r="H3578">
        <v>1</v>
      </c>
    </row>
    <row r="3579" spans="1:8">
      <c r="A3579" t="s">
        <v>4837</v>
      </c>
      <c r="B3579" s="15">
        <v>45507</v>
      </c>
      <c r="C3579" s="15">
        <v>45292</v>
      </c>
      <c r="D3579" s="15">
        <v>45505</v>
      </c>
      <c r="E3579">
        <v>1</v>
      </c>
      <c r="F3579">
        <v>0</v>
      </c>
      <c r="G3579">
        <v>0</v>
      </c>
      <c r="H3579">
        <v>1</v>
      </c>
    </row>
    <row r="3580" spans="1:8">
      <c r="A3580" t="s">
        <v>5522</v>
      </c>
      <c r="B3580" s="15">
        <v>45507</v>
      </c>
      <c r="C3580" s="15">
        <v>45292</v>
      </c>
      <c r="D3580" s="15">
        <v>45505</v>
      </c>
      <c r="E3580">
        <v>1</v>
      </c>
      <c r="F3580">
        <v>0</v>
      </c>
      <c r="G3580">
        <v>0</v>
      </c>
      <c r="H3580">
        <v>1</v>
      </c>
    </row>
    <row r="3581" spans="1:8">
      <c r="A3581" t="s">
        <v>7041</v>
      </c>
      <c r="B3581" s="15">
        <v>45507</v>
      </c>
      <c r="C3581" s="15">
        <v>45292</v>
      </c>
      <c r="D3581" s="15">
        <v>45505</v>
      </c>
      <c r="E3581">
        <v>1</v>
      </c>
      <c r="F3581">
        <v>0</v>
      </c>
      <c r="G3581">
        <v>0</v>
      </c>
      <c r="H3581">
        <v>1</v>
      </c>
    </row>
    <row r="3582" spans="1:8">
      <c r="A3582" t="s">
        <v>4768</v>
      </c>
      <c r="B3582" s="15">
        <v>45507</v>
      </c>
      <c r="C3582" s="15">
        <v>45292</v>
      </c>
      <c r="D3582" s="15">
        <v>45505</v>
      </c>
      <c r="E3582">
        <v>1</v>
      </c>
      <c r="F3582">
        <v>0</v>
      </c>
      <c r="G3582">
        <v>0</v>
      </c>
      <c r="H3582">
        <v>1</v>
      </c>
    </row>
    <row r="3583" spans="1:8">
      <c r="A3583" t="s">
        <v>6567</v>
      </c>
      <c r="B3583" s="15">
        <v>45508</v>
      </c>
      <c r="C3583" s="15">
        <v>45292</v>
      </c>
      <c r="D3583" s="15">
        <v>45505</v>
      </c>
      <c r="E3583">
        <v>0</v>
      </c>
      <c r="F3583">
        <v>0</v>
      </c>
      <c r="G3583">
        <v>1</v>
      </c>
      <c r="H3583">
        <v>1</v>
      </c>
    </row>
    <row r="3584" spans="1:8">
      <c r="A3584" t="s">
        <v>6057</v>
      </c>
      <c r="B3584" s="15">
        <v>45509</v>
      </c>
      <c r="C3584" s="15">
        <v>45292</v>
      </c>
      <c r="D3584" s="15">
        <v>45505</v>
      </c>
      <c r="E3584">
        <v>0</v>
      </c>
      <c r="F3584">
        <v>0</v>
      </c>
      <c r="G3584">
        <v>1</v>
      </c>
      <c r="H3584">
        <v>1</v>
      </c>
    </row>
    <row r="3585" spans="1:8">
      <c r="A3585" t="s">
        <v>4359</v>
      </c>
      <c r="B3585" s="15">
        <v>45509</v>
      </c>
      <c r="C3585" s="15">
        <v>45292</v>
      </c>
      <c r="D3585" s="15">
        <v>45505</v>
      </c>
      <c r="E3585">
        <v>1</v>
      </c>
      <c r="F3585">
        <v>0</v>
      </c>
      <c r="G3585">
        <v>0</v>
      </c>
      <c r="H3585">
        <v>1</v>
      </c>
    </row>
    <row r="3586" spans="1:8">
      <c r="A3586" t="s">
        <v>3871</v>
      </c>
      <c r="B3586" s="15">
        <v>45509</v>
      </c>
      <c r="C3586" s="15">
        <v>45292</v>
      </c>
      <c r="D3586" s="15">
        <v>45505</v>
      </c>
      <c r="E3586">
        <v>1</v>
      </c>
      <c r="F3586">
        <v>0</v>
      </c>
      <c r="G3586">
        <v>0</v>
      </c>
      <c r="H3586">
        <v>1</v>
      </c>
    </row>
    <row r="3587" spans="1:8">
      <c r="A3587" t="s">
        <v>7042</v>
      </c>
      <c r="B3587" s="15">
        <v>45509</v>
      </c>
      <c r="C3587" s="15">
        <v>45292</v>
      </c>
      <c r="D3587" s="15">
        <v>45505</v>
      </c>
      <c r="E3587">
        <v>0</v>
      </c>
      <c r="F3587">
        <v>0</v>
      </c>
      <c r="G3587">
        <v>1</v>
      </c>
      <c r="H3587">
        <v>1</v>
      </c>
    </row>
    <row r="3588" spans="1:8">
      <c r="A3588" t="s">
        <v>3827</v>
      </c>
      <c r="B3588" s="15">
        <v>45509</v>
      </c>
      <c r="C3588" s="15">
        <v>45292</v>
      </c>
      <c r="D3588" s="15">
        <v>45505</v>
      </c>
      <c r="E3588">
        <v>1</v>
      </c>
      <c r="F3588">
        <v>0</v>
      </c>
      <c r="G3588">
        <v>0</v>
      </c>
      <c r="H3588">
        <v>1</v>
      </c>
    </row>
    <row r="3589" spans="1:8">
      <c r="A3589" t="s">
        <v>4194</v>
      </c>
      <c r="B3589" s="15">
        <v>45509</v>
      </c>
      <c r="C3589" s="15">
        <v>45292</v>
      </c>
      <c r="D3589" s="15">
        <v>45505</v>
      </c>
      <c r="E3589">
        <v>0</v>
      </c>
      <c r="F3589">
        <v>0</v>
      </c>
      <c r="G3589">
        <v>1</v>
      </c>
      <c r="H3589">
        <v>1</v>
      </c>
    </row>
    <row r="3590" spans="1:8">
      <c r="A3590" t="s">
        <v>405</v>
      </c>
      <c r="B3590" s="15">
        <v>45509</v>
      </c>
      <c r="C3590" s="15">
        <v>45292</v>
      </c>
      <c r="D3590" s="15">
        <v>45505</v>
      </c>
      <c r="E3590">
        <v>0</v>
      </c>
      <c r="F3590">
        <v>0</v>
      </c>
      <c r="G3590">
        <v>1</v>
      </c>
      <c r="H3590">
        <v>1</v>
      </c>
    </row>
    <row r="3591" spans="1:8">
      <c r="A3591" t="s">
        <v>6578</v>
      </c>
      <c r="B3591" s="15">
        <v>45509</v>
      </c>
      <c r="C3591" s="15">
        <v>45292</v>
      </c>
      <c r="D3591" s="15">
        <v>45505</v>
      </c>
      <c r="E3591">
        <v>1</v>
      </c>
      <c r="F3591">
        <v>0</v>
      </c>
      <c r="G3591">
        <v>0</v>
      </c>
      <c r="H3591">
        <v>1</v>
      </c>
    </row>
    <row r="3592" spans="1:8">
      <c r="A3592" t="s">
        <v>4759</v>
      </c>
      <c r="B3592" s="15">
        <v>45509</v>
      </c>
      <c r="C3592" s="15">
        <v>45292</v>
      </c>
      <c r="D3592" s="15">
        <v>45505</v>
      </c>
      <c r="E3592">
        <v>0</v>
      </c>
      <c r="F3592">
        <v>0</v>
      </c>
      <c r="G3592">
        <v>1</v>
      </c>
      <c r="H3592">
        <v>1</v>
      </c>
    </row>
    <row r="3593" spans="1:8">
      <c r="A3593" t="s">
        <v>5474</v>
      </c>
      <c r="B3593" s="15">
        <v>45510</v>
      </c>
      <c r="C3593" s="15">
        <v>45292</v>
      </c>
      <c r="D3593" s="15">
        <v>45505</v>
      </c>
      <c r="E3593">
        <v>1</v>
      </c>
      <c r="F3593">
        <v>0</v>
      </c>
      <c r="G3593">
        <v>0</v>
      </c>
      <c r="H3593">
        <v>1</v>
      </c>
    </row>
    <row r="3594" spans="1:8">
      <c r="A3594" t="s">
        <v>3955</v>
      </c>
      <c r="B3594" s="15">
        <v>45510</v>
      </c>
      <c r="C3594" s="15">
        <v>45292</v>
      </c>
      <c r="D3594" s="15">
        <v>45505</v>
      </c>
      <c r="E3594">
        <v>0</v>
      </c>
      <c r="F3594">
        <v>1</v>
      </c>
      <c r="G3594">
        <v>0</v>
      </c>
      <c r="H3594">
        <v>1</v>
      </c>
    </row>
    <row r="3595" spans="1:8">
      <c r="A3595" t="s">
        <v>31</v>
      </c>
      <c r="B3595" s="15">
        <v>45510</v>
      </c>
      <c r="C3595" s="15">
        <v>45292</v>
      </c>
      <c r="D3595" s="15">
        <v>45505</v>
      </c>
      <c r="E3595">
        <v>1</v>
      </c>
      <c r="F3595">
        <v>0</v>
      </c>
      <c r="G3595">
        <v>0</v>
      </c>
      <c r="H3595">
        <v>1</v>
      </c>
    </row>
    <row r="3596" spans="1:8">
      <c r="A3596" t="s">
        <v>5044</v>
      </c>
      <c r="B3596" s="15">
        <v>45510</v>
      </c>
      <c r="C3596" s="15">
        <v>45292</v>
      </c>
      <c r="D3596" s="15">
        <v>45505</v>
      </c>
      <c r="E3596">
        <v>1</v>
      </c>
      <c r="F3596">
        <v>0</v>
      </c>
      <c r="G3596">
        <v>0</v>
      </c>
      <c r="H3596">
        <v>1</v>
      </c>
    </row>
    <row r="3597" spans="1:8">
      <c r="A3597" t="s">
        <v>299</v>
      </c>
      <c r="B3597" s="15">
        <v>45510</v>
      </c>
      <c r="C3597" s="15">
        <v>45292</v>
      </c>
      <c r="D3597" s="15">
        <v>45505</v>
      </c>
      <c r="E3597">
        <v>1</v>
      </c>
      <c r="F3597">
        <v>0</v>
      </c>
      <c r="G3597">
        <v>0</v>
      </c>
      <c r="H3597">
        <v>1</v>
      </c>
    </row>
    <row r="3598" spans="1:8">
      <c r="A3598" t="s">
        <v>4221</v>
      </c>
      <c r="B3598" s="15">
        <v>45510</v>
      </c>
      <c r="C3598" s="15">
        <v>45292</v>
      </c>
      <c r="D3598" s="15">
        <v>45505</v>
      </c>
      <c r="E3598">
        <v>1</v>
      </c>
      <c r="F3598">
        <v>0</v>
      </c>
      <c r="G3598">
        <v>0</v>
      </c>
      <c r="H3598">
        <v>1</v>
      </c>
    </row>
    <row r="3599" spans="1:8">
      <c r="A3599" t="s">
        <v>3891</v>
      </c>
      <c r="B3599" s="15">
        <v>45510</v>
      </c>
      <c r="C3599" s="15">
        <v>45292</v>
      </c>
      <c r="D3599" s="15">
        <v>45505</v>
      </c>
      <c r="E3599">
        <v>0</v>
      </c>
      <c r="F3599">
        <v>1</v>
      </c>
      <c r="G3599">
        <v>0</v>
      </c>
      <c r="H3599">
        <v>1</v>
      </c>
    </row>
    <row r="3600" spans="1:8">
      <c r="A3600" t="s">
        <v>5335</v>
      </c>
      <c r="B3600" s="15">
        <v>45512</v>
      </c>
      <c r="C3600" s="15">
        <v>45292</v>
      </c>
      <c r="D3600" s="15">
        <v>45505</v>
      </c>
      <c r="E3600">
        <v>1</v>
      </c>
      <c r="F3600">
        <v>0</v>
      </c>
      <c r="G3600">
        <v>0</v>
      </c>
      <c r="H3600">
        <v>1</v>
      </c>
    </row>
    <row r="3601" spans="1:8">
      <c r="A3601" t="s">
        <v>5257</v>
      </c>
      <c r="B3601" s="15">
        <v>45512</v>
      </c>
      <c r="C3601" s="15">
        <v>45292</v>
      </c>
      <c r="D3601" s="15">
        <v>45505</v>
      </c>
      <c r="E3601">
        <v>1</v>
      </c>
      <c r="F3601">
        <v>0</v>
      </c>
      <c r="G3601">
        <v>0</v>
      </c>
      <c r="H3601">
        <v>1</v>
      </c>
    </row>
    <row r="3602" spans="1:8">
      <c r="A3602" t="s">
        <v>6306</v>
      </c>
      <c r="B3602" s="15">
        <v>45512</v>
      </c>
      <c r="C3602" s="15">
        <v>45292</v>
      </c>
      <c r="D3602" s="15">
        <v>45505</v>
      </c>
      <c r="E3602">
        <v>0</v>
      </c>
      <c r="F3602">
        <v>0</v>
      </c>
      <c r="G3602">
        <v>1</v>
      </c>
      <c r="H3602">
        <v>1</v>
      </c>
    </row>
    <row r="3603" spans="1:8">
      <c r="A3603" t="s">
        <v>266</v>
      </c>
      <c r="B3603" s="15">
        <v>45513</v>
      </c>
      <c r="C3603" s="15">
        <v>45292</v>
      </c>
      <c r="D3603" s="15">
        <v>45505</v>
      </c>
      <c r="E3603">
        <v>1</v>
      </c>
      <c r="F3603">
        <v>0</v>
      </c>
      <c r="G3603">
        <v>0</v>
      </c>
      <c r="H3603">
        <v>1</v>
      </c>
    </row>
    <row r="3604" spans="1:8">
      <c r="A3604" t="s">
        <v>3830</v>
      </c>
      <c r="B3604" s="15">
        <v>45513</v>
      </c>
      <c r="C3604" s="15">
        <v>45292</v>
      </c>
      <c r="D3604" s="15">
        <v>45505</v>
      </c>
      <c r="E3604">
        <v>1</v>
      </c>
      <c r="F3604">
        <v>0</v>
      </c>
      <c r="G3604">
        <v>0</v>
      </c>
      <c r="H3604">
        <v>1</v>
      </c>
    </row>
    <row r="3605" spans="1:8">
      <c r="A3605" t="s">
        <v>4106</v>
      </c>
      <c r="B3605" s="15">
        <v>45513</v>
      </c>
      <c r="C3605" s="15">
        <v>45292</v>
      </c>
      <c r="D3605" s="15">
        <v>45505</v>
      </c>
      <c r="E3605">
        <v>1</v>
      </c>
      <c r="F3605">
        <v>0</v>
      </c>
      <c r="G3605">
        <v>0</v>
      </c>
      <c r="H3605">
        <v>1</v>
      </c>
    </row>
    <row r="3606" spans="1:8">
      <c r="A3606" t="s">
        <v>3710</v>
      </c>
      <c r="B3606" s="15">
        <v>45513</v>
      </c>
      <c r="C3606" s="15">
        <v>45292</v>
      </c>
      <c r="D3606" s="15">
        <v>45505</v>
      </c>
      <c r="E3606">
        <v>1</v>
      </c>
      <c r="F3606">
        <v>0</v>
      </c>
      <c r="G3606">
        <v>0</v>
      </c>
      <c r="H3606">
        <v>1</v>
      </c>
    </row>
    <row r="3607" spans="1:8">
      <c r="A3607" t="s">
        <v>7043</v>
      </c>
      <c r="B3607" s="15">
        <v>45513</v>
      </c>
      <c r="C3607" s="15">
        <v>45292</v>
      </c>
      <c r="D3607" s="15">
        <v>45505</v>
      </c>
      <c r="E3607">
        <v>0</v>
      </c>
      <c r="F3607">
        <v>1</v>
      </c>
      <c r="G3607">
        <v>0</v>
      </c>
      <c r="H3607">
        <v>1</v>
      </c>
    </row>
    <row r="3608" spans="1:8">
      <c r="A3608" t="s">
        <v>514</v>
      </c>
      <c r="B3608" s="15">
        <v>45515</v>
      </c>
      <c r="C3608" s="15">
        <v>45292</v>
      </c>
      <c r="D3608" s="15">
        <v>45505</v>
      </c>
      <c r="E3608">
        <v>0</v>
      </c>
      <c r="F3608">
        <v>1</v>
      </c>
      <c r="G3608">
        <v>0</v>
      </c>
      <c r="H3608">
        <v>1</v>
      </c>
    </row>
    <row r="3609" spans="1:8">
      <c r="A3609" t="s">
        <v>6093</v>
      </c>
      <c r="B3609" s="15">
        <v>45515</v>
      </c>
      <c r="C3609" s="15">
        <v>45292</v>
      </c>
      <c r="D3609" s="15">
        <v>45505</v>
      </c>
      <c r="E3609">
        <v>0</v>
      </c>
      <c r="F3609">
        <v>0</v>
      </c>
      <c r="G3609">
        <v>1</v>
      </c>
      <c r="H3609">
        <v>1</v>
      </c>
    </row>
    <row r="3610" spans="1:8">
      <c r="A3610" t="s">
        <v>4806</v>
      </c>
      <c r="B3610" s="15">
        <v>45516</v>
      </c>
      <c r="C3610" s="15">
        <v>45292</v>
      </c>
      <c r="D3610" s="15">
        <v>45505</v>
      </c>
      <c r="E3610">
        <v>0</v>
      </c>
      <c r="F3610">
        <v>0</v>
      </c>
      <c r="G3610">
        <v>1</v>
      </c>
      <c r="H3610">
        <v>1</v>
      </c>
    </row>
    <row r="3611" spans="1:8">
      <c r="A3611" t="s">
        <v>3992</v>
      </c>
      <c r="B3611" s="15">
        <v>45516</v>
      </c>
      <c r="C3611" s="15">
        <v>45292</v>
      </c>
      <c r="D3611" s="15">
        <v>45505</v>
      </c>
      <c r="E3611">
        <v>1</v>
      </c>
      <c r="F3611">
        <v>0</v>
      </c>
      <c r="G3611">
        <v>0</v>
      </c>
      <c r="H3611">
        <v>1</v>
      </c>
    </row>
    <row r="3612" spans="1:8">
      <c r="A3612" t="s">
        <v>5840</v>
      </c>
      <c r="B3612" s="15">
        <v>45516</v>
      </c>
      <c r="C3612" s="15">
        <v>45292</v>
      </c>
      <c r="D3612" s="15">
        <v>45505</v>
      </c>
      <c r="E3612">
        <v>1</v>
      </c>
      <c r="F3612">
        <v>0</v>
      </c>
      <c r="G3612">
        <v>0</v>
      </c>
      <c r="H3612">
        <v>1</v>
      </c>
    </row>
    <row r="3613" spans="1:8">
      <c r="A3613" t="s">
        <v>4031</v>
      </c>
      <c r="B3613" s="15">
        <v>45517</v>
      </c>
      <c r="C3613" s="15">
        <v>45292</v>
      </c>
      <c r="D3613" s="15">
        <v>45505</v>
      </c>
      <c r="E3613">
        <v>1</v>
      </c>
      <c r="F3613">
        <v>0</v>
      </c>
      <c r="G3613">
        <v>0</v>
      </c>
      <c r="H3613">
        <v>1</v>
      </c>
    </row>
    <row r="3614" spans="1:8">
      <c r="A3614" t="s">
        <v>213</v>
      </c>
      <c r="B3614" s="15">
        <v>45517</v>
      </c>
      <c r="C3614" s="15">
        <v>45292</v>
      </c>
      <c r="D3614" s="15">
        <v>45505</v>
      </c>
      <c r="E3614">
        <v>1</v>
      </c>
      <c r="F3614">
        <v>0</v>
      </c>
      <c r="G3614">
        <v>0</v>
      </c>
      <c r="H3614">
        <v>1</v>
      </c>
    </row>
    <row r="3615" spans="1:8">
      <c r="A3615" t="s">
        <v>4761</v>
      </c>
      <c r="B3615" s="15">
        <v>45517</v>
      </c>
      <c r="C3615" s="15">
        <v>45292</v>
      </c>
      <c r="D3615" s="15">
        <v>45505</v>
      </c>
      <c r="E3615">
        <v>1</v>
      </c>
      <c r="F3615">
        <v>0</v>
      </c>
      <c r="G3615">
        <v>0</v>
      </c>
      <c r="H3615">
        <v>1</v>
      </c>
    </row>
    <row r="3616" spans="1:8">
      <c r="A3616" t="s">
        <v>7044</v>
      </c>
      <c r="B3616" s="15">
        <v>45517</v>
      </c>
      <c r="C3616" s="15">
        <v>45292</v>
      </c>
      <c r="D3616" s="15">
        <v>45505</v>
      </c>
      <c r="E3616">
        <v>0</v>
      </c>
      <c r="F3616">
        <v>0</v>
      </c>
      <c r="G3616">
        <v>1</v>
      </c>
      <c r="H3616">
        <v>1</v>
      </c>
    </row>
    <row r="3617" spans="1:8">
      <c r="A3617" t="s">
        <v>7045</v>
      </c>
      <c r="B3617" s="15">
        <v>45517</v>
      </c>
      <c r="C3617" s="15">
        <v>45292</v>
      </c>
      <c r="D3617" s="15">
        <v>45505</v>
      </c>
      <c r="E3617">
        <v>0</v>
      </c>
      <c r="F3617">
        <v>0</v>
      </c>
      <c r="G3617">
        <v>1</v>
      </c>
      <c r="H3617">
        <v>1</v>
      </c>
    </row>
    <row r="3618" spans="1:8">
      <c r="A3618" t="s">
        <v>3698</v>
      </c>
      <c r="B3618" s="15">
        <v>45517</v>
      </c>
      <c r="C3618" s="15">
        <v>45292</v>
      </c>
      <c r="D3618" s="15">
        <v>45505</v>
      </c>
      <c r="E3618">
        <v>1</v>
      </c>
      <c r="F3618">
        <v>0</v>
      </c>
      <c r="G3618">
        <v>0</v>
      </c>
      <c r="H3618">
        <v>1</v>
      </c>
    </row>
    <row r="3619" spans="1:8">
      <c r="A3619" t="s">
        <v>3695</v>
      </c>
      <c r="B3619" s="15">
        <v>45518</v>
      </c>
      <c r="C3619" s="15">
        <v>45292</v>
      </c>
      <c r="D3619" s="15">
        <v>45505</v>
      </c>
      <c r="E3619">
        <v>0</v>
      </c>
      <c r="F3619">
        <v>0</v>
      </c>
      <c r="G3619">
        <v>1</v>
      </c>
      <c r="H3619">
        <v>1</v>
      </c>
    </row>
    <row r="3620" spans="1:8">
      <c r="A3620" t="s">
        <v>7046</v>
      </c>
      <c r="B3620" s="15">
        <v>45518</v>
      </c>
      <c r="C3620" s="15">
        <v>45292</v>
      </c>
      <c r="D3620" s="15">
        <v>45505</v>
      </c>
      <c r="E3620">
        <v>0</v>
      </c>
      <c r="F3620">
        <v>0</v>
      </c>
      <c r="G3620">
        <v>1</v>
      </c>
      <c r="H3620">
        <v>1</v>
      </c>
    </row>
    <row r="3621" spans="1:8">
      <c r="A3621" t="s">
        <v>3726</v>
      </c>
      <c r="B3621" s="15">
        <v>45518</v>
      </c>
      <c r="C3621" s="15">
        <v>45292</v>
      </c>
      <c r="D3621" s="15">
        <v>45505</v>
      </c>
      <c r="E3621">
        <v>0</v>
      </c>
      <c r="F3621">
        <v>0</v>
      </c>
      <c r="G3621">
        <v>1</v>
      </c>
      <c r="H3621">
        <v>1</v>
      </c>
    </row>
    <row r="3622" spans="1:8">
      <c r="A3622" t="s">
        <v>4737</v>
      </c>
      <c r="B3622" s="15">
        <v>45518</v>
      </c>
      <c r="C3622" s="15">
        <v>45292</v>
      </c>
      <c r="D3622" s="15">
        <v>45505</v>
      </c>
      <c r="E3622">
        <v>0</v>
      </c>
      <c r="F3622">
        <v>0</v>
      </c>
      <c r="G3622">
        <v>1</v>
      </c>
      <c r="H3622">
        <v>1</v>
      </c>
    </row>
    <row r="3623" spans="1:8">
      <c r="A3623" t="s">
        <v>7047</v>
      </c>
      <c r="B3623" s="15">
        <v>45518</v>
      </c>
      <c r="C3623" s="15">
        <v>45292</v>
      </c>
      <c r="D3623" s="15">
        <v>45505</v>
      </c>
      <c r="E3623">
        <v>0</v>
      </c>
      <c r="F3623">
        <v>0</v>
      </c>
      <c r="G3623">
        <v>1</v>
      </c>
      <c r="H3623">
        <v>1</v>
      </c>
    </row>
    <row r="3624" spans="1:8">
      <c r="A3624" t="s">
        <v>7048</v>
      </c>
      <c r="B3624" s="15">
        <v>45518</v>
      </c>
      <c r="C3624" s="15">
        <v>45292</v>
      </c>
      <c r="D3624" s="15">
        <v>45505</v>
      </c>
      <c r="E3624">
        <v>0</v>
      </c>
      <c r="F3624">
        <v>0</v>
      </c>
      <c r="G3624">
        <v>1</v>
      </c>
      <c r="H3624">
        <v>1</v>
      </c>
    </row>
    <row r="3625" spans="1:8">
      <c r="A3625" t="s">
        <v>4273</v>
      </c>
      <c r="B3625" s="15">
        <v>45518</v>
      </c>
      <c r="C3625" s="15">
        <v>45292</v>
      </c>
      <c r="D3625" s="15">
        <v>45505</v>
      </c>
      <c r="E3625">
        <v>0</v>
      </c>
      <c r="F3625">
        <v>0</v>
      </c>
      <c r="G3625">
        <v>1</v>
      </c>
      <c r="H3625">
        <v>1</v>
      </c>
    </row>
    <row r="3626" spans="1:8">
      <c r="A3626" t="s">
        <v>5145</v>
      </c>
      <c r="B3626" s="15">
        <v>45518</v>
      </c>
      <c r="C3626" s="15">
        <v>45292</v>
      </c>
      <c r="D3626" s="15">
        <v>45505</v>
      </c>
      <c r="E3626">
        <v>0</v>
      </c>
      <c r="F3626">
        <v>0</v>
      </c>
      <c r="G3626">
        <v>1</v>
      </c>
      <c r="H3626">
        <v>1</v>
      </c>
    </row>
    <row r="3627" spans="1:8">
      <c r="A3627" t="s">
        <v>5610</v>
      </c>
      <c r="B3627" s="15">
        <v>45519</v>
      </c>
      <c r="C3627" s="15">
        <v>45292</v>
      </c>
      <c r="D3627" s="15">
        <v>45505</v>
      </c>
      <c r="E3627">
        <v>1</v>
      </c>
      <c r="F3627">
        <v>0</v>
      </c>
      <c r="G3627">
        <v>0</v>
      </c>
      <c r="H3627">
        <v>1</v>
      </c>
    </row>
    <row r="3628" spans="1:8">
      <c r="A3628" t="s">
        <v>5406</v>
      </c>
      <c r="B3628" s="15">
        <v>45519</v>
      </c>
      <c r="C3628" s="15">
        <v>45292</v>
      </c>
      <c r="D3628" s="15">
        <v>45505</v>
      </c>
      <c r="E3628">
        <v>1</v>
      </c>
      <c r="F3628">
        <v>0</v>
      </c>
      <c r="G3628">
        <v>0</v>
      </c>
      <c r="H3628">
        <v>1</v>
      </c>
    </row>
    <row r="3629" spans="1:8">
      <c r="A3629" t="s">
        <v>3805</v>
      </c>
      <c r="B3629" s="15">
        <v>45519</v>
      </c>
      <c r="C3629" s="15">
        <v>45292</v>
      </c>
      <c r="D3629" s="15">
        <v>45505</v>
      </c>
      <c r="E3629">
        <v>1</v>
      </c>
      <c r="F3629">
        <v>0</v>
      </c>
      <c r="G3629">
        <v>0</v>
      </c>
      <c r="H3629">
        <v>1</v>
      </c>
    </row>
    <row r="3630" spans="1:8">
      <c r="A3630" t="s">
        <v>197</v>
      </c>
      <c r="B3630" s="15">
        <v>45520</v>
      </c>
      <c r="C3630" s="15">
        <v>45292</v>
      </c>
      <c r="D3630" s="15">
        <v>45505</v>
      </c>
      <c r="E3630">
        <v>0</v>
      </c>
      <c r="F3630">
        <v>0</v>
      </c>
      <c r="G3630">
        <v>1</v>
      </c>
      <c r="H3630">
        <v>1</v>
      </c>
    </row>
    <row r="3631" spans="1:8">
      <c r="A3631" t="s">
        <v>7049</v>
      </c>
      <c r="B3631" s="15">
        <v>45520</v>
      </c>
      <c r="C3631" s="15">
        <v>45292</v>
      </c>
      <c r="D3631" s="15">
        <v>45505</v>
      </c>
      <c r="E3631">
        <v>1</v>
      </c>
      <c r="F3631">
        <v>0</v>
      </c>
      <c r="G3631">
        <v>0</v>
      </c>
      <c r="H3631">
        <v>1</v>
      </c>
    </row>
    <row r="3632" spans="1:8">
      <c r="A3632" t="s">
        <v>387</v>
      </c>
      <c r="B3632" s="15">
        <v>45520</v>
      </c>
      <c r="C3632" s="15">
        <v>45292</v>
      </c>
      <c r="D3632" s="15">
        <v>45505</v>
      </c>
      <c r="E3632">
        <v>0</v>
      </c>
      <c r="F3632">
        <v>0</v>
      </c>
      <c r="G3632">
        <v>1</v>
      </c>
      <c r="H3632">
        <v>1</v>
      </c>
    </row>
    <row r="3633" spans="1:8">
      <c r="A3633" t="s">
        <v>5541</v>
      </c>
      <c r="B3633" s="15">
        <v>45520</v>
      </c>
      <c r="C3633" s="15">
        <v>45292</v>
      </c>
      <c r="D3633" s="15">
        <v>45505</v>
      </c>
      <c r="E3633">
        <v>0</v>
      </c>
      <c r="F3633">
        <v>0</v>
      </c>
      <c r="G3633">
        <v>1</v>
      </c>
      <c r="H3633">
        <v>1</v>
      </c>
    </row>
    <row r="3634" spans="1:8">
      <c r="A3634" t="s">
        <v>3713</v>
      </c>
      <c r="B3634" s="15">
        <v>45520</v>
      </c>
      <c r="C3634" s="15">
        <v>45292</v>
      </c>
      <c r="D3634" s="15">
        <v>45505</v>
      </c>
      <c r="E3634">
        <v>0</v>
      </c>
      <c r="F3634">
        <v>0</v>
      </c>
      <c r="G3634">
        <v>1</v>
      </c>
      <c r="H3634">
        <v>1</v>
      </c>
    </row>
    <row r="3635" spans="1:8">
      <c r="A3635" t="s">
        <v>7050</v>
      </c>
      <c r="B3635" s="15">
        <v>45520</v>
      </c>
      <c r="C3635" s="15">
        <v>45292</v>
      </c>
      <c r="D3635" s="15">
        <v>45505</v>
      </c>
      <c r="E3635">
        <v>1</v>
      </c>
      <c r="F3635">
        <v>0</v>
      </c>
      <c r="G3635">
        <v>0</v>
      </c>
      <c r="H3635">
        <v>1</v>
      </c>
    </row>
    <row r="3636" spans="1:8">
      <c r="A3636" t="s">
        <v>4063</v>
      </c>
      <c r="B3636" s="15">
        <v>45520</v>
      </c>
      <c r="C3636" s="15">
        <v>45292</v>
      </c>
      <c r="D3636" s="15">
        <v>45505</v>
      </c>
      <c r="E3636">
        <v>1</v>
      </c>
      <c r="F3636">
        <v>0</v>
      </c>
      <c r="G3636">
        <v>0</v>
      </c>
      <c r="H3636">
        <v>1</v>
      </c>
    </row>
    <row r="3637" spans="1:8">
      <c r="A3637" t="s">
        <v>4632</v>
      </c>
      <c r="B3637" s="15">
        <v>45520</v>
      </c>
      <c r="C3637" s="15">
        <v>45292</v>
      </c>
      <c r="D3637" s="15">
        <v>45505</v>
      </c>
      <c r="E3637">
        <v>0</v>
      </c>
      <c r="F3637">
        <v>0</v>
      </c>
      <c r="G3637">
        <v>1</v>
      </c>
      <c r="H3637">
        <v>1</v>
      </c>
    </row>
    <row r="3638" spans="1:8">
      <c r="A3638" t="s">
        <v>3926</v>
      </c>
      <c r="B3638" s="15">
        <v>45520</v>
      </c>
      <c r="C3638" s="15">
        <v>45292</v>
      </c>
      <c r="D3638" s="15">
        <v>45505</v>
      </c>
      <c r="E3638">
        <v>0</v>
      </c>
      <c r="F3638">
        <v>0</v>
      </c>
      <c r="G3638">
        <v>1</v>
      </c>
      <c r="H3638">
        <v>1</v>
      </c>
    </row>
    <row r="3639" spans="1:8">
      <c r="A3639" t="s">
        <v>7051</v>
      </c>
      <c r="B3639" s="15">
        <v>45520</v>
      </c>
      <c r="C3639" s="15">
        <v>45292</v>
      </c>
      <c r="D3639" s="15">
        <v>45505</v>
      </c>
      <c r="E3639">
        <v>1</v>
      </c>
      <c r="F3639">
        <v>0</v>
      </c>
      <c r="G3639">
        <v>0</v>
      </c>
      <c r="H3639">
        <v>1</v>
      </c>
    </row>
    <row r="3640" spans="1:8">
      <c r="A3640" t="s">
        <v>4746</v>
      </c>
      <c r="B3640" s="15">
        <v>45520</v>
      </c>
      <c r="C3640" s="15">
        <v>45292</v>
      </c>
      <c r="D3640" s="15">
        <v>45505</v>
      </c>
      <c r="E3640">
        <v>0</v>
      </c>
      <c r="F3640">
        <v>0</v>
      </c>
      <c r="G3640">
        <v>1</v>
      </c>
      <c r="H3640">
        <v>1</v>
      </c>
    </row>
    <row r="3641" spans="1:8">
      <c r="A3641" t="s">
        <v>515</v>
      </c>
      <c r="B3641" s="15">
        <v>45521</v>
      </c>
      <c r="C3641" s="15">
        <v>45292</v>
      </c>
      <c r="D3641" s="15">
        <v>45505</v>
      </c>
      <c r="E3641">
        <v>1</v>
      </c>
      <c r="F3641">
        <v>0</v>
      </c>
      <c r="G3641">
        <v>0</v>
      </c>
      <c r="H3641">
        <v>1</v>
      </c>
    </row>
    <row r="3642" spans="1:8">
      <c r="A3642" t="s">
        <v>3726</v>
      </c>
      <c r="B3642" s="15">
        <v>45521</v>
      </c>
      <c r="C3642" s="15">
        <v>45292</v>
      </c>
      <c r="D3642" s="15">
        <v>45505</v>
      </c>
      <c r="E3642">
        <v>0</v>
      </c>
      <c r="F3642">
        <v>0</v>
      </c>
      <c r="G3642">
        <v>1</v>
      </c>
      <c r="H3642">
        <v>1</v>
      </c>
    </row>
    <row r="3643" spans="1:8">
      <c r="A3643" t="s">
        <v>7052</v>
      </c>
      <c r="B3643" s="15">
        <v>45521</v>
      </c>
      <c r="C3643" s="15">
        <v>45292</v>
      </c>
      <c r="D3643" s="15">
        <v>45505</v>
      </c>
      <c r="E3643">
        <v>1</v>
      </c>
      <c r="F3643">
        <v>0</v>
      </c>
      <c r="G3643">
        <v>0</v>
      </c>
      <c r="H3643">
        <v>1</v>
      </c>
    </row>
    <row r="3644" spans="1:8">
      <c r="A3644" t="s">
        <v>5772</v>
      </c>
      <c r="B3644" s="15">
        <v>45521</v>
      </c>
      <c r="C3644" s="15">
        <v>45292</v>
      </c>
      <c r="D3644" s="15">
        <v>45505</v>
      </c>
      <c r="E3644">
        <v>1</v>
      </c>
      <c r="F3644">
        <v>0</v>
      </c>
      <c r="G3644">
        <v>0</v>
      </c>
      <c r="H3644">
        <v>1</v>
      </c>
    </row>
    <row r="3645" spans="1:8">
      <c r="A3645" t="s">
        <v>6213</v>
      </c>
      <c r="B3645" s="15">
        <v>45521</v>
      </c>
      <c r="C3645" s="15">
        <v>45292</v>
      </c>
      <c r="D3645" s="15">
        <v>45505</v>
      </c>
      <c r="E3645">
        <v>0</v>
      </c>
      <c r="F3645">
        <v>1</v>
      </c>
      <c r="G3645">
        <v>0</v>
      </c>
      <c r="H3645">
        <v>1</v>
      </c>
    </row>
    <row r="3646" spans="1:8">
      <c r="A3646" t="s">
        <v>7053</v>
      </c>
      <c r="B3646" s="15">
        <v>45522</v>
      </c>
      <c r="C3646" s="15">
        <v>45292</v>
      </c>
      <c r="D3646" s="15">
        <v>45505</v>
      </c>
      <c r="E3646">
        <v>0</v>
      </c>
      <c r="F3646">
        <v>0</v>
      </c>
      <c r="G3646">
        <v>1</v>
      </c>
      <c r="H3646">
        <v>1</v>
      </c>
    </row>
    <row r="3647" spans="1:8">
      <c r="A3647" t="s">
        <v>5267</v>
      </c>
      <c r="B3647" s="15">
        <v>45522</v>
      </c>
      <c r="C3647" s="15">
        <v>45292</v>
      </c>
      <c r="D3647" s="15">
        <v>45505</v>
      </c>
      <c r="E3647">
        <v>1</v>
      </c>
      <c r="F3647">
        <v>0</v>
      </c>
      <c r="G3647">
        <v>0</v>
      </c>
      <c r="H3647">
        <v>1</v>
      </c>
    </row>
    <row r="3648" spans="1:8">
      <c r="A3648" t="s">
        <v>4157</v>
      </c>
      <c r="B3648" s="15">
        <v>45522</v>
      </c>
      <c r="C3648" s="15">
        <v>45292</v>
      </c>
      <c r="D3648" s="15">
        <v>45505</v>
      </c>
      <c r="E3648">
        <v>1</v>
      </c>
      <c r="F3648">
        <v>0</v>
      </c>
      <c r="G3648">
        <v>0</v>
      </c>
      <c r="H3648">
        <v>1</v>
      </c>
    </row>
    <row r="3649" spans="1:8">
      <c r="A3649" t="s">
        <v>4547</v>
      </c>
      <c r="B3649" s="15">
        <v>45522</v>
      </c>
      <c r="C3649" s="15">
        <v>45292</v>
      </c>
      <c r="D3649" s="15">
        <v>45505</v>
      </c>
      <c r="E3649">
        <v>0</v>
      </c>
      <c r="F3649">
        <v>0</v>
      </c>
      <c r="G3649">
        <v>1</v>
      </c>
      <c r="H3649">
        <v>1</v>
      </c>
    </row>
    <row r="3650" spans="1:8">
      <c r="A3650" t="s">
        <v>5177</v>
      </c>
      <c r="B3650" s="15">
        <v>45522</v>
      </c>
      <c r="C3650" s="15">
        <v>45292</v>
      </c>
      <c r="D3650" s="15">
        <v>45505</v>
      </c>
      <c r="E3650">
        <v>1</v>
      </c>
      <c r="F3650">
        <v>0</v>
      </c>
      <c r="G3650">
        <v>0</v>
      </c>
      <c r="H3650">
        <v>1</v>
      </c>
    </row>
    <row r="3651" spans="1:8">
      <c r="A3651" t="s">
        <v>213</v>
      </c>
      <c r="B3651" s="15">
        <v>45522</v>
      </c>
      <c r="C3651" s="15">
        <v>45292</v>
      </c>
      <c r="D3651" s="15">
        <v>45505</v>
      </c>
      <c r="E3651">
        <v>1</v>
      </c>
      <c r="F3651">
        <v>0</v>
      </c>
      <c r="G3651">
        <v>0</v>
      </c>
      <c r="H3651">
        <v>1</v>
      </c>
    </row>
    <row r="3652" spans="1:8">
      <c r="A3652" t="s">
        <v>452</v>
      </c>
      <c r="B3652" s="15">
        <v>45522</v>
      </c>
      <c r="C3652" s="15">
        <v>45292</v>
      </c>
      <c r="D3652" s="15">
        <v>45505</v>
      </c>
      <c r="E3652">
        <v>0</v>
      </c>
      <c r="F3652">
        <v>0</v>
      </c>
      <c r="G3652">
        <v>1</v>
      </c>
      <c r="H3652">
        <v>1</v>
      </c>
    </row>
    <row r="3653" spans="1:8">
      <c r="A3653" t="s">
        <v>4234</v>
      </c>
      <c r="B3653" s="15">
        <v>45523</v>
      </c>
      <c r="C3653" s="15">
        <v>45292</v>
      </c>
      <c r="D3653" s="15">
        <v>45505</v>
      </c>
      <c r="E3653">
        <v>0</v>
      </c>
      <c r="F3653">
        <v>1</v>
      </c>
      <c r="G3653">
        <v>0</v>
      </c>
      <c r="H3653">
        <v>1</v>
      </c>
    </row>
    <row r="3654" spans="1:8">
      <c r="A3654" t="s">
        <v>516</v>
      </c>
      <c r="B3654" s="15">
        <v>45523</v>
      </c>
      <c r="C3654" s="15">
        <v>45292</v>
      </c>
      <c r="D3654" s="15">
        <v>45505</v>
      </c>
      <c r="E3654">
        <v>0</v>
      </c>
      <c r="F3654">
        <v>1</v>
      </c>
      <c r="G3654">
        <v>0</v>
      </c>
      <c r="H3654">
        <v>1</v>
      </c>
    </row>
    <row r="3655" spans="1:8">
      <c r="A3655" t="s">
        <v>4071</v>
      </c>
      <c r="B3655" s="15">
        <v>45523</v>
      </c>
      <c r="C3655" s="15">
        <v>45292</v>
      </c>
      <c r="D3655" s="15">
        <v>45505</v>
      </c>
      <c r="E3655">
        <v>0</v>
      </c>
      <c r="F3655">
        <v>1</v>
      </c>
      <c r="G3655">
        <v>0</v>
      </c>
      <c r="H3655">
        <v>1</v>
      </c>
    </row>
    <row r="3656" spans="1:8">
      <c r="A3656" t="s">
        <v>4253</v>
      </c>
      <c r="B3656" s="15">
        <v>45523</v>
      </c>
      <c r="C3656" s="15">
        <v>45292</v>
      </c>
      <c r="D3656" s="15">
        <v>45505</v>
      </c>
      <c r="E3656">
        <v>0</v>
      </c>
      <c r="F3656">
        <v>1</v>
      </c>
      <c r="G3656">
        <v>0</v>
      </c>
      <c r="H3656">
        <v>1</v>
      </c>
    </row>
    <row r="3657" spans="1:8">
      <c r="A3657" t="s">
        <v>7054</v>
      </c>
      <c r="B3657" s="15">
        <v>45523</v>
      </c>
      <c r="C3657" s="15">
        <v>45292</v>
      </c>
      <c r="D3657" s="15">
        <v>45505</v>
      </c>
      <c r="E3657">
        <v>1</v>
      </c>
      <c r="F3657">
        <v>0</v>
      </c>
      <c r="G3657">
        <v>0</v>
      </c>
      <c r="H3657">
        <v>1</v>
      </c>
    </row>
    <row r="3658" spans="1:8">
      <c r="A3658" t="s">
        <v>5662</v>
      </c>
      <c r="B3658" s="15">
        <v>45523</v>
      </c>
      <c r="C3658" s="15">
        <v>45292</v>
      </c>
      <c r="D3658" s="15">
        <v>45505</v>
      </c>
      <c r="E3658">
        <v>0</v>
      </c>
      <c r="F3658">
        <v>0</v>
      </c>
      <c r="G3658">
        <v>1</v>
      </c>
      <c r="H3658">
        <v>1</v>
      </c>
    </row>
    <row r="3659" spans="1:8">
      <c r="A3659" t="s">
        <v>5944</v>
      </c>
      <c r="B3659" s="15">
        <v>45523</v>
      </c>
      <c r="C3659" s="15">
        <v>45292</v>
      </c>
      <c r="D3659" s="15">
        <v>45505</v>
      </c>
      <c r="E3659">
        <v>0</v>
      </c>
      <c r="F3659">
        <v>0</v>
      </c>
      <c r="G3659">
        <v>1</v>
      </c>
      <c r="H3659">
        <v>1</v>
      </c>
    </row>
    <row r="3660" spans="1:8">
      <c r="A3660" t="s">
        <v>6054</v>
      </c>
      <c r="B3660" s="15">
        <v>45523</v>
      </c>
      <c r="C3660" s="15">
        <v>45292</v>
      </c>
      <c r="D3660" s="15">
        <v>45505</v>
      </c>
      <c r="E3660">
        <v>1</v>
      </c>
      <c r="F3660">
        <v>0</v>
      </c>
      <c r="G3660">
        <v>0</v>
      </c>
      <c r="H3660">
        <v>1</v>
      </c>
    </row>
    <row r="3661" spans="1:8">
      <c r="A3661" t="s">
        <v>4035</v>
      </c>
      <c r="B3661" s="15">
        <v>45523</v>
      </c>
      <c r="C3661" s="15">
        <v>45292</v>
      </c>
      <c r="D3661" s="15">
        <v>45505</v>
      </c>
      <c r="E3661">
        <v>1</v>
      </c>
      <c r="F3661">
        <v>0</v>
      </c>
      <c r="G3661">
        <v>0</v>
      </c>
      <c r="H3661">
        <v>1</v>
      </c>
    </row>
    <row r="3662" spans="1:8">
      <c r="A3662" t="s">
        <v>4423</v>
      </c>
      <c r="B3662" s="15">
        <v>45523</v>
      </c>
      <c r="C3662" s="15">
        <v>45292</v>
      </c>
      <c r="D3662" s="15">
        <v>45505</v>
      </c>
      <c r="E3662">
        <v>1</v>
      </c>
      <c r="F3662">
        <v>0</v>
      </c>
      <c r="G3662">
        <v>0</v>
      </c>
      <c r="H3662">
        <v>1</v>
      </c>
    </row>
    <row r="3663" spans="1:8">
      <c r="A3663" t="s">
        <v>3806</v>
      </c>
      <c r="B3663" s="15">
        <v>45523</v>
      </c>
      <c r="C3663" s="15">
        <v>45292</v>
      </c>
      <c r="D3663" s="15">
        <v>45505</v>
      </c>
      <c r="E3663">
        <v>0</v>
      </c>
      <c r="F3663">
        <v>1</v>
      </c>
      <c r="G3663">
        <v>0</v>
      </c>
      <c r="H3663">
        <v>1</v>
      </c>
    </row>
    <row r="3664" spans="1:8">
      <c r="A3664" t="s">
        <v>5641</v>
      </c>
      <c r="B3664" s="15">
        <v>45523</v>
      </c>
      <c r="C3664" s="15">
        <v>45292</v>
      </c>
      <c r="D3664" s="15">
        <v>45505</v>
      </c>
      <c r="E3664">
        <v>0</v>
      </c>
      <c r="F3664">
        <v>0</v>
      </c>
      <c r="G3664">
        <v>1</v>
      </c>
      <c r="H3664">
        <v>1</v>
      </c>
    </row>
    <row r="3665" spans="1:8">
      <c r="A3665" t="s">
        <v>4213</v>
      </c>
      <c r="B3665" s="15">
        <v>45523</v>
      </c>
      <c r="C3665" s="15">
        <v>45292</v>
      </c>
      <c r="D3665" s="15">
        <v>45505</v>
      </c>
      <c r="E3665">
        <v>0</v>
      </c>
      <c r="F3665">
        <v>1</v>
      </c>
      <c r="G3665">
        <v>0</v>
      </c>
      <c r="H3665">
        <v>1</v>
      </c>
    </row>
    <row r="3666" spans="1:8">
      <c r="A3666" t="s">
        <v>4035</v>
      </c>
      <c r="B3666" s="15">
        <v>45524</v>
      </c>
      <c r="C3666" s="15">
        <v>45292</v>
      </c>
      <c r="D3666" s="15">
        <v>45505</v>
      </c>
      <c r="E3666">
        <v>1</v>
      </c>
      <c r="F3666">
        <v>0</v>
      </c>
      <c r="G3666">
        <v>0</v>
      </c>
      <c r="H3666">
        <v>1</v>
      </c>
    </row>
    <row r="3667" spans="1:8">
      <c r="A3667" t="s">
        <v>4815</v>
      </c>
      <c r="B3667" s="15">
        <v>45524</v>
      </c>
      <c r="C3667" s="15">
        <v>45292</v>
      </c>
      <c r="D3667" s="15">
        <v>45505</v>
      </c>
      <c r="E3667">
        <v>1</v>
      </c>
      <c r="F3667">
        <v>0</v>
      </c>
      <c r="G3667">
        <v>0</v>
      </c>
      <c r="H3667">
        <v>1</v>
      </c>
    </row>
    <row r="3668" spans="1:8">
      <c r="A3668" t="s">
        <v>5341</v>
      </c>
      <c r="B3668" s="15">
        <v>45524</v>
      </c>
      <c r="C3668" s="15">
        <v>45292</v>
      </c>
      <c r="D3668" s="15">
        <v>45505</v>
      </c>
      <c r="E3668">
        <v>0</v>
      </c>
      <c r="F3668">
        <v>1</v>
      </c>
      <c r="G3668">
        <v>0</v>
      </c>
      <c r="H3668">
        <v>1</v>
      </c>
    </row>
    <row r="3669" spans="1:8">
      <c r="A3669" t="s">
        <v>3983</v>
      </c>
      <c r="B3669" s="15">
        <v>45525</v>
      </c>
      <c r="C3669" s="15">
        <v>45292</v>
      </c>
      <c r="D3669" s="15">
        <v>45505</v>
      </c>
      <c r="E3669">
        <v>0</v>
      </c>
      <c r="F3669">
        <v>1</v>
      </c>
      <c r="G3669">
        <v>0</v>
      </c>
      <c r="H3669">
        <v>1</v>
      </c>
    </row>
    <row r="3670" spans="1:8">
      <c r="A3670" t="s">
        <v>4872</v>
      </c>
      <c r="B3670" s="15">
        <v>45525</v>
      </c>
      <c r="C3670" s="15">
        <v>45292</v>
      </c>
      <c r="D3670" s="15">
        <v>45505</v>
      </c>
      <c r="E3670">
        <v>1</v>
      </c>
      <c r="F3670">
        <v>0</v>
      </c>
      <c r="G3670">
        <v>0</v>
      </c>
      <c r="H3670">
        <v>1</v>
      </c>
    </row>
    <row r="3671" spans="1:8">
      <c r="A3671" t="s">
        <v>4021</v>
      </c>
      <c r="B3671" s="15">
        <v>45525</v>
      </c>
      <c r="C3671" s="15">
        <v>45292</v>
      </c>
      <c r="D3671" s="15">
        <v>45505</v>
      </c>
      <c r="E3671">
        <v>0</v>
      </c>
      <c r="F3671">
        <v>1</v>
      </c>
      <c r="G3671">
        <v>0</v>
      </c>
      <c r="H3671">
        <v>1</v>
      </c>
    </row>
    <row r="3672" spans="1:8">
      <c r="A3672" t="s">
        <v>7055</v>
      </c>
      <c r="B3672" s="15">
        <v>45525</v>
      </c>
      <c r="C3672" s="15">
        <v>45292</v>
      </c>
      <c r="D3672" s="15">
        <v>45505</v>
      </c>
      <c r="E3672">
        <v>1</v>
      </c>
      <c r="F3672">
        <v>0</v>
      </c>
      <c r="G3672">
        <v>0</v>
      </c>
      <c r="H3672">
        <v>1</v>
      </c>
    </row>
    <row r="3673" spans="1:8">
      <c r="A3673" t="s">
        <v>3882</v>
      </c>
      <c r="B3673" s="15">
        <v>45525</v>
      </c>
      <c r="C3673" s="15">
        <v>45292</v>
      </c>
      <c r="D3673" s="15">
        <v>45505</v>
      </c>
      <c r="E3673">
        <v>0</v>
      </c>
      <c r="F3673">
        <v>1</v>
      </c>
      <c r="G3673">
        <v>0</v>
      </c>
      <c r="H3673">
        <v>1</v>
      </c>
    </row>
    <row r="3674" spans="1:8">
      <c r="A3674" t="s">
        <v>3689</v>
      </c>
      <c r="B3674" s="15">
        <v>45525</v>
      </c>
      <c r="C3674" s="15">
        <v>45292</v>
      </c>
      <c r="D3674" s="15">
        <v>45505</v>
      </c>
      <c r="E3674">
        <v>0</v>
      </c>
      <c r="F3674">
        <v>1</v>
      </c>
      <c r="G3674">
        <v>0</v>
      </c>
      <c r="H3674">
        <v>1</v>
      </c>
    </row>
    <row r="3675" spans="1:8">
      <c r="A3675" t="s">
        <v>4046</v>
      </c>
      <c r="B3675" s="15">
        <v>45525</v>
      </c>
      <c r="C3675" s="15">
        <v>45292</v>
      </c>
      <c r="D3675" s="15">
        <v>45505</v>
      </c>
      <c r="E3675">
        <v>0</v>
      </c>
      <c r="F3675">
        <v>1</v>
      </c>
      <c r="G3675">
        <v>0</v>
      </c>
      <c r="H3675">
        <v>1</v>
      </c>
    </row>
    <row r="3676" spans="1:8">
      <c r="A3676" t="s">
        <v>4923</v>
      </c>
      <c r="B3676" s="15">
        <v>45525</v>
      </c>
      <c r="C3676" s="15">
        <v>45292</v>
      </c>
      <c r="D3676" s="15">
        <v>45505</v>
      </c>
      <c r="E3676">
        <v>0</v>
      </c>
      <c r="F3676">
        <v>0</v>
      </c>
      <c r="G3676">
        <v>1</v>
      </c>
      <c r="H3676">
        <v>1</v>
      </c>
    </row>
    <row r="3677" spans="1:8">
      <c r="A3677" t="s">
        <v>5667</v>
      </c>
      <c r="B3677" s="15">
        <v>45525</v>
      </c>
      <c r="C3677" s="15">
        <v>45292</v>
      </c>
      <c r="D3677" s="15">
        <v>45505</v>
      </c>
      <c r="E3677">
        <v>1</v>
      </c>
      <c r="F3677">
        <v>0</v>
      </c>
      <c r="G3677">
        <v>0</v>
      </c>
      <c r="H3677">
        <v>1</v>
      </c>
    </row>
    <row r="3678" spans="1:8">
      <c r="A3678" t="s">
        <v>7056</v>
      </c>
      <c r="B3678" s="15">
        <v>45526</v>
      </c>
      <c r="C3678" s="15">
        <v>45292</v>
      </c>
      <c r="D3678" s="15">
        <v>45505</v>
      </c>
      <c r="E3678">
        <v>1</v>
      </c>
      <c r="F3678">
        <v>0</v>
      </c>
      <c r="G3678">
        <v>0</v>
      </c>
      <c r="H3678">
        <v>1</v>
      </c>
    </row>
    <row r="3679" spans="1:8">
      <c r="A3679" t="s">
        <v>4940</v>
      </c>
      <c r="B3679" s="15">
        <v>45526</v>
      </c>
      <c r="C3679" s="15">
        <v>45292</v>
      </c>
      <c r="D3679" s="15">
        <v>45505</v>
      </c>
      <c r="E3679">
        <v>1</v>
      </c>
      <c r="F3679">
        <v>0</v>
      </c>
      <c r="G3679">
        <v>0</v>
      </c>
      <c r="H3679">
        <v>1</v>
      </c>
    </row>
    <row r="3680" spans="1:8">
      <c r="A3680" t="s">
        <v>83</v>
      </c>
      <c r="B3680" s="15">
        <v>45527</v>
      </c>
      <c r="C3680" s="15">
        <v>45292</v>
      </c>
      <c r="D3680" s="15">
        <v>45505</v>
      </c>
      <c r="E3680">
        <v>1</v>
      </c>
      <c r="F3680">
        <v>0</v>
      </c>
      <c r="G3680">
        <v>0</v>
      </c>
      <c r="H3680">
        <v>1</v>
      </c>
    </row>
    <row r="3681" spans="1:8">
      <c r="A3681" t="s">
        <v>6637</v>
      </c>
      <c r="B3681" s="15">
        <v>45528</v>
      </c>
      <c r="C3681" s="15">
        <v>45292</v>
      </c>
      <c r="D3681" s="15">
        <v>45505</v>
      </c>
      <c r="E3681">
        <v>0</v>
      </c>
      <c r="F3681">
        <v>0</v>
      </c>
      <c r="G3681">
        <v>1</v>
      </c>
      <c r="H3681">
        <v>1</v>
      </c>
    </row>
    <row r="3682" spans="1:8">
      <c r="A3682" t="s">
        <v>83</v>
      </c>
      <c r="B3682" s="15">
        <v>45528</v>
      </c>
      <c r="C3682" s="15">
        <v>45292</v>
      </c>
      <c r="D3682" s="15">
        <v>45505</v>
      </c>
      <c r="E3682">
        <v>1</v>
      </c>
      <c r="F3682">
        <v>0</v>
      </c>
      <c r="G3682">
        <v>0</v>
      </c>
      <c r="H3682">
        <v>1</v>
      </c>
    </row>
    <row r="3683" spans="1:8">
      <c r="A3683" t="s">
        <v>4503</v>
      </c>
      <c r="B3683" s="15">
        <v>45528</v>
      </c>
      <c r="C3683" s="15">
        <v>45292</v>
      </c>
      <c r="D3683" s="15">
        <v>45505</v>
      </c>
      <c r="E3683">
        <v>0</v>
      </c>
      <c r="F3683">
        <v>0</v>
      </c>
      <c r="G3683">
        <v>1</v>
      </c>
      <c r="H3683">
        <v>1</v>
      </c>
    </row>
    <row r="3684" spans="1:8">
      <c r="A3684" t="s">
        <v>5755</v>
      </c>
      <c r="B3684" s="15">
        <v>45529</v>
      </c>
      <c r="C3684" s="15">
        <v>45292</v>
      </c>
      <c r="D3684" s="15">
        <v>45505</v>
      </c>
      <c r="E3684">
        <v>1</v>
      </c>
      <c r="F3684">
        <v>0</v>
      </c>
      <c r="G3684">
        <v>0</v>
      </c>
      <c r="H3684">
        <v>1</v>
      </c>
    </row>
    <row r="3685" spans="1:8">
      <c r="A3685" t="s">
        <v>3655</v>
      </c>
      <c r="B3685" s="15">
        <v>45529</v>
      </c>
      <c r="C3685" s="15">
        <v>45292</v>
      </c>
      <c r="D3685" s="15">
        <v>45505</v>
      </c>
      <c r="E3685">
        <v>1</v>
      </c>
      <c r="F3685">
        <v>0</v>
      </c>
      <c r="G3685">
        <v>0</v>
      </c>
      <c r="H3685">
        <v>1</v>
      </c>
    </row>
    <row r="3686" spans="1:8">
      <c r="A3686" t="s">
        <v>299</v>
      </c>
      <c r="B3686" s="15">
        <v>45529</v>
      </c>
      <c r="C3686" s="15">
        <v>45292</v>
      </c>
      <c r="D3686" s="15">
        <v>45505</v>
      </c>
      <c r="E3686">
        <v>1</v>
      </c>
      <c r="F3686">
        <v>0</v>
      </c>
      <c r="G3686">
        <v>0</v>
      </c>
      <c r="H3686">
        <v>1</v>
      </c>
    </row>
    <row r="3687" spans="1:8">
      <c r="A3687" t="s">
        <v>5938</v>
      </c>
      <c r="B3687" s="15">
        <v>45530</v>
      </c>
      <c r="C3687" s="15">
        <v>45292</v>
      </c>
      <c r="D3687" s="15">
        <v>45505</v>
      </c>
      <c r="E3687">
        <v>1</v>
      </c>
      <c r="F3687">
        <v>0</v>
      </c>
      <c r="G3687">
        <v>0</v>
      </c>
      <c r="H3687">
        <v>1</v>
      </c>
    </row>
    <row r="3688" spans="1:8">
      <c r="A3688" t="s">
        <v>5895</v>
      </c>
      <c r="B3688" s="15">
        <v>45530</v>
      </c>
      <c r="C3688" s="15">
        <v>45292</v>
      </c>
      <c r="D3688" s="15">
        <v>45505</v>
      </c>
      <c r="E3688">
        <v>0</v>
      </c>
      <c r="F3688">
        <v>0</v>
      </c>
      <c r="G3688">
        <v>1</v>
      </c>
      <c r="H3688">
        <v>1</v>
      </c>
    </row>
    <row r="3689" spans="1:8">
      <c r="A3689" t="s">
        <v>7057</v>
      </c>
      <c r="B3689" s="15">
        <v>45530</v>
      </c>
      <c r="C3689" s="15">
        <v>45292</v>
      </c>
      <c r="D3689" s="15">
        <v>45505</v>
      </c>
      <c r="E3689">
        <v>1</v>
      </c>
      <c r="F3689">
        <v>0</v>
      </c>
      <c r="G3689">
        <v>0</v>
      </c>
      <c r="H3689">
        <v>1</v>
      </c>
    </row>
    <row r="3690" spans="1:8">
      <c r="A3690" t="s">
        <v>6353</v>
      </c>
      <c r="B3690" s="15">
        <v>45530</v>
      </c>
      <c r="C3690" s="15">
        <v>45292</v>
      </c>
      <c r="D3690" s="15">
        <v>45505</v>
      </c>
      <c r="E3690">
        <v>0</v>
      </c>
      <c r="F3690">
        <v>0</v>
      </c>
      <c r="G3690">
        <v>1</v>
      </c>
      <c r="H3690">
        <v>1</v>
      </c>
    </row>
    <row r="3691" spans="1:8">
      <c r="A3691" t="s">
        <v>7058</v>
      </c>
      <c r="B3691" s="15">
        <v>45531</v>
      </c>
      <c r="C3691" s="15">
        <v>45292</v>
      </c>
      <c r="D3691" s="15">
        <v>45505</v>
      </c>
      <c r="E3691">
        <v>1</v>
      </c>
      <c r="F3691">
        <v>0</v>
      </c>
      <c r="G3691">
        <v>0</v>
      </c>
      <c r="H3691">
        <v>1</v>
      </c>
    </row>
    <row r="3692" spans="1:8">
      <c r="A3692" t="s">
        <v>3825</v>
      </c>
      <c r="B3692" s="15">
        <v>45531</v>
      </c>
      <c r="C3692" s="15">
        <v>45292</v>
      </c>
      <c r="D3692" s="15">
        <v>45505</v>
      </c>
      <c r="E3692">
        <v>1</v>
      </c>
      <c r="F3692">
        <v>0</v>
      </c>
      <c r="G3692">
        <v>0</v>
      </c>
      <c r="H3692">
        <v>1</v>
      </c>
    </row>
    <row r="3693" spans="1:8">
      <c r="A3693" t="s">
        <v>518</v>
      </c>
      <c r="B3693" s="15">
        <v>45531</v>
      </c>
      <c r="C3693" s="15">
        <v>45292</v>
      </c>
      <c r="D3693" s="15">
        <v>45505</v>
      </c>
      <c r="E3693">
        <v>1</v>
      </c>
      <c r="F3693">
        <v>0</v>
      </c>
      <c r="G3693">
        <v>0</v>
      </c>
      <c r="H3693">
        <v>1</v>
      </c>
    </row>
    <row r="3694" spans="1:8">
      <c r="A3694" t="s">
        <v>4075</v>
      </c>
      <c r="B3694" s="15">
        <v>45531</v>
      </c>
      <c r="C3694" s="15">
        <v>45292</v>
      </c>
      <c r="D3694" s="15">
        <v>45505</v>
      </c>
      <c r="E3694">
        <v>1</v>
      </c>
      <c r="F3694">
        <v>0</v>
      </c>
      <c r="G3694">
        <v>0</v>
      </c>
      <c r="H3694">
        <v>1</v>
      </c>
    </row>
    <row r="3695" spans="1:8">
      <c r="A3695" t="s">
        <v>517</v>
      </c>
      <c r="B3695" s="15">
        <v>45531</v>
      </c>
      <c r="C3695" s="15">
        <v>45292</v>
      </c>
      <c r="D3695" s="15">
        <v>45505</v>
      </c>
      <c r="E3695">
        <v>1</v>
      </c>
      <c r="F3695">
        <v>0</v>
      </c>
      <c r="G3695">
        <v>0</v>
      </c>
      <c r="H3695">
        <v>1</v>
      </c>
    </row>
    <row r="3696" spans="1:8">
      <c r="A3696" t="s">
        <v>411</v>
      </c>
      <c r="B3696" s="15">
        <v>45532</v>
      </c>
      <c r="C3696" s="15">
        <v>45292</v>
      </c>
      <c r="D3696" s="15">
        <v>45505</v>
      </c>
      <c r="E3696">
        <v>1</v>
      </c>
      <c r="F3696">
        <v>0</v>
      </c>
      <c r="G3696">
        <v>0</v>
      </c>
      <c r="H3696">
        <v>1</v>
      </c>
    </row>
    <row r="3697" spans="1:8">
      <c r="A3697" t="s">
        <v>5366</v>
      </c>
      <c r="B3697" s="15">
        <v>45532</v>
      </c>
      <c r="C3697" s="15">
        <v>45292</v>
      </c>
      <c r="D3697" s="15">
        <v>45505</v>
      </c>
      <c r="E3697">
        <v>0</v>
      </c>
      <c r="F3697">
        <v>0</v>
      </c>
      <c r="G3697">
        <v>1</v>
      </c>
      <c r="H3697">
        <v>1</v>
      </c>
    </row>
    <row r="3698" spans="1:8">
      <c r="A3698" t="s">
        <v>5379</v>
      </c>
      <c r="B3698" s="15">
        <v>45532</v>
      </c>
      <c r="C3698" s="15">
        <v>45292</v>
      </c>
      <c r="D3698" s="15">
        <v>45505</v>
      </c>
      <c r="E3698">
        <v>1</v>
      </c>
      <c r="F3698">
        <v>0</v>
      </c>
      <c r="G3698">
        <v>0</v>
      </c>
      <c r="H3698">
        <v>1</v>
      </c>
    </row>
    <row r="3699" spans="1:8">
      <c r="A3699" t="s">
        <v>3756</v>
      </c>
      <c r="B3699" s="15">
        <v>45532</v>
      </c>
      <c r="C3699" s="15">
        <v>45292</v>
      </c>
      <c r="D3699" s="15">
        <v>45505</v>
      </c>
      <c r="E3699">
        <v>1</v>
      </c>
      <c r="F3699">
        <v>0</v>
      </c>
      <c r="G3699">
        <v>0</v>
      </c>
      <c r="H3699">
        <v>1</v>
      </c>
    </row>
    <row r="3700" spans="1:8">
      <c r="A3700" t="s">
        <v>6368</v>
      </c>
      <c r="B3700" s="15">
        <v>45532</v>
      </c>
      <c r="C3700" s="15">
        <v>45292</v>
      </c>
      <c r="D3700" s="15">
        <v>45505</v>
      </c>
      <c r="E3700">
        <v>0</v>
      </c>
      <c r="F3700">
        <v>0</v>
      </c>
      <c r="G3700">
        <v>1</v>
      </c>
      <c r="H3700">
        <v>1</v>
      </c>
    </row>
    <row r="3701" spans="1:8">
      <c r="A3701" t="s">
        <v>5880</v>
      </c>
      <c r="B3701" s="15">
        <v>45532</v>
      </c>
      <c r="C3701" s="15">
        <v>45292</v>
      </c>
      <c r="D3701" s="15">
        <v>45505</v>
      </c>
      <c r="E3701">
        <v>1</v>
      </c>
      <c r="F3701">
        <v>0</v>
      </c>
      <c r="G3701">
        <v>0</v>
      </c>
      <c r="H3701">
        <v>1</v>
      </c>
    </row>
    <row r="3702" spans="1:8">
      <c r="A3702" t="s">
        <v>335</v>
      </c>
      <c r="B3702" s="15">
        <v>45532</v>
      </c>
      <c r="C3702" s="15">
        <v>45292</v>
      </c>
      <c r="D3702" s="15">
        <v>45505</v>
      </c>
      <c r="E3702">
        <v>1</v>
      </c>
      <c r="F3702">
        <v>0</v>
      </c>
      <c r="G3702">
        <v>0</v>
      </c>
      <c r="H3702">
        <v>1</v>
      </c>
    </row>
    <row r="3703" spans="1:8">
      <c r="A3703" t="s">
        <v>5479</v>
      </c>
      <c r="B3703" s="15">
        <v>45532</v>
      </c>
      <c r="C3703" s="15">
        <v>45292</v>
      </c>
      <c r="D3703" s="15">
        <v>45505</v>
      </c>
      <c r="E3703">
        <v>1</v>
      </c>
      <c r="F3703">
        <v>0</v>
      </c>
      <c r="G3703">
        <v>0</v>
      </c>
      <c r="H3703">
        <v>1</v>
      </c>
    </row>
    <row r="3704" spans="1:8">
      <c r="A3704" t="s">
        <v>295</v>
      </c>
      <c r="B3704" s="15">
        <v>45532</v>
      </c>
      <c r="C3704" s="15">
        <v>45292</v>
      </c>
      <c r="D3704" s="15">
        <v>45505</v>
      </c>
      <c r="E3704">
        <v>1</v>
      </c>
      <c r="F3704">
        <v>0</v>
      </c>
      <c r="G3704">
        <v>0</v>
      </c>
      <c r="H3704">
        <v>1</v>
      </c>
    </row>
    <row r="3705" spans="1:8">
      <c r="A3705" t="s">
        <v>5577</v>
      </c>
      <c r="B3705" s="15">
        <v>45532</v>
      </c>
      <c r="C3705" s="15">
        <v>45292</v>
      </c>
      <c r="D3705" s="15">
        <v>45505</v>
      </c>
      <c r="E3705">
        <v>1</v>
      </c>
      <c r="F3705">
        <v>0</v>
      </c>
      <c r="G3705">
        <v>0</v>
      </c>
      <c r="H3705">
        <v>1</v>
      </c>
    </row>
    <row r="3706" spans="1:8">
      <c r="A3706" t="s">
        <v>5491</v>
      </c>
      <c r="B3706" s="15">
        <v>45532</v>
      </c>
      <c r="C3706" s="15">
        <v>45292</v>
      </c>
      <c r="D3706" s="15">
        <v>45505</v>
      </c>
      <c r="E3706">
        <v>0</v>
      </c>
      <c r="F3706">
        <v>0</v>
      </c>
      <c r="G3706">
        <v>1</v>
      </c>
      <c r="H3706">
        <v>1</v>
      </c>
    </row>
    <row r="3707" spans="1:8">
      <c r="A3707" t="s">
        <v>438</v>
      </c>
      <c r="B3707" s="15">
        <v>45532</v>
      </c>
      <c r="C3707" s="15">
        <v>45292</v>
      </c>
      <c r="D3707" s="15">
        <v>45505</v>
      </c>
      <c r="E3707">
        <v>0</v>
      </c>
      <c r="F3707">
        <v>0</v>
      </c>
      <c r="G3707">
        <v>1</v>
      </c>
      <c r="H3707">
        <v>1</v>
      </c>
    </row>
    <row r="3708" spans="1:8">
      <c r="A3708" t="s">
        <v>7059</v>
      </c>
      <c r="B3708" s="15">
        <v>45532</v>
      </c>
      <c r="C3708" s="15">
        <v>45292</v>
      </c>
      <c r="D3708" s="15">
        <v>45505</v>
      </c>
      <c r="E3708">
        <v>1</v>
      </c>
      <c r="F3708">
        <v>0</v>
      </c>
      <c r="G3708">
        <v>0</v>
      </c>
      <c r="H3708">
        <v>1</v>
      </c>
    </row>
    <row r="3709" spans="1:8">
      <c r="A3709" t="s">
        <v>7060</v>
      </c>
      <c r="B3709" s="15">
        <v>45533</v>
      </c>
      <c r="C3709" s="15">
        <v>45292</v>
      </c>
      <c r="D3709" s="15">
        <v>45505</v>
      </c>
      <c r="E3709">
        <v>0</v>
      </c>
      <c r="F3709">
        <v>0</v>
      </c>
      <c r="G3709">
        <v>1</v>
      </c>
      <c r="H3709">
        <v>1</v>
      </c>
    </row>
    <row r="3710" spans="1:8">
      <c r="A3710" t="s">
        <v>4858</v>
      </c>
      <c r="B3710" s="15">
        <v>45533</v>
      </c>
      <c r="C3710" s="15">
        <v>45292</v>
      </c>
      <c r="D3710" s="15">
        <v>45505</v>
      </c>
      <c r="E3710">
        <v>0</v>
      </c>
      <c r="F3710">
        <v>0</v>
      </c>
      <c r="G3710">
        <v>1</v>
      </c>
      <c r="H3710">
        <v>1</v>
      </c>
    </row>
    <row r="3711" spans="1:8">
      <c r="A3711" t="s">
        <v>6060</v>
      </c>
      <c r="B3711" s="15">
        <v>45533</v>
      </c>
      <c r="C3711" s="15">
        <v>45292</v>
      </c>
      <c r="D3711" s="15">
        <v>45505</v>
      </c>
      <c r="E3711">
        <v>0</v>
      </c>
      <c r="F3711">
        <v>1</v>
      </c>
      <c r="G3711">
        <v>0</v>
      </c>
      <c r="H3711">
        <v>1</v>
      </c>
    </row>
    <row r="3712" spans="1:8">
      <c r="A3712" t="s">
        <v>4575</v>
      </c>
      <c r="B3712" s="15">
        <v>45534</v>
      </c>
      <c r="C3712" s="15">
        <v>45292</v>
      </c>
      <c r="D3712" s="15">
        <v>45505</v>
      </c>
      <c r="E3712">
        <v>0</v>
      </c>
      <c r="F3712">
        <v>1</v>
      </c>
      <c r="G3712">
        <v>0</v>
      </c>
      <c r="H3712">
        <v>1</v>
      </c>
    </row>
    <row r="3713" spans="1:8">
      <c r="A3713" t="s">
        <v>7061</v>
      </c>
      <c r="B3713" s="15">
        <v>45534</v>
      </c>
      <c r="C3713" s="15">
        <v>45292</v>
      </c>
      <c r="D3713" s="15">
        <v>45505</v>
      </c>
      <c r="E3713">
        <v>1</v>
      </c>
      <c r="F3713">
        <v>0</v>
      </c>
      <c r="G3713">
        <v>0</v>
      </c>
      <c r="H3713">
        <v>1</v>
      </c>
    </row>
    <row r="3714" spans="1:8">
      <c r="A3714" t="s">
        <v>5922</v>
      </c>
      <c r="B3714" s="15">
        <v>45534</v>
      </c>
      <c r="C3714" s="15">
        <v>45292</v>
      </c>
      <c r="D3714" s="15">
        <v>45505</v>
      </c>
      <c r="E3714">
        <v>1</v>
      </c>
      <c r="F3714">
        <v>0</v>
      </c>
      <c r="G3714">
        <v>0</v>
      </c>
      <c r="H3714">
        <v>1</v>
      </c>
    </row>
    <row r="3715" spans="1:8">
      <c r="A3715" t="s">
        <v>6054</v>
      </c>
      <c r="B3715" s="15">
        <v>45534</v>
      </c>
      <c r="C3715" s="15">
        <v>45292</v>
      </c>
      <c r="D3715" s="15">
        <v>45505</v>
      </c>
      <c r="E3715">
        <v>1</v>
      </c>
      <c r="F3715">
        <v>0</v>
      </c>
      <c r="G3715">
        <v>0</v>
      </c>
      <c r="H3715">
        <v>1</v>
      </c>
    </row>
    <row r="3716" spans="1:8">
      <c r="A3716" t="s">
        <v>7062</v>
      </c>
      <c r="B3716" s="15">
        <v>45534</v>
      </c>
      <c r="C3716" s="15">
        <v>45292</v>
      </c>
      <c r="D3716" s="15">
        <v>45505</v>
      </c>
      <c r="E3716">
        <v>1</v>
      </c>
      <c r="F3716">
        <v>0</v>
      </c>
      <c r="G3716">
        <v>0</v>
      </c>
      <c r="H3716">
        <v>1</v>
      </c>
    </row>
    <row r="3717" spans="1:8">
      <c r="A3717" t="s">
        <v>4424</v>
      </c>
      <c r="B3717" s="15">
        <v>45534</v>
      </c>
      <c r="C3717" s="15">
        <v>45292</v>
      </c>
      <c r="D3717" s="15">
        <v>45505</v>
      </c>
      <c r="E3717">
        <v>0</v>
      </c>
      <c r="F3717">
        <v>1</v>
      </c>
      <c r="G3717">
        <v>0</v>
      </c>
      <c r="H3717">
        <v>1</v>
      </c>
    </row>
    <row r="3718" spans="1:8">
      <c r="A3718" t="s">
        <v>3762</v>
      </c>
      <c r="B3718" s="15">
        <v>45534</v>
      </c>
      <c r="C3718" s="15">
        <v>45292</v>
      </c>
      <c r="D3718" s="15">
        <v>45505</v>
      </c>
      <c r="E3718">
        <v>1</v>
      </c>
      <c r="F3718">
        <v>0</v>
      </c>
      <c r="G3718">
        <v>0</v>
      </c>
      <c r="H3718">
        <v>1</v>
      </c>
    </row>
    <row r="3719" spans="1:8">
      <c r="A3719" t="s">
        <v>3824</v>
      </c>
      <c r="B3719" s="15">
        <v>45534</v>
      </c>
      <c r="C3719" s="15">
        <v>45292</v>
      </c>
      <c r="D3719" s="15">
        <v>45505</v>
      </c>
      <c r="E3719">
        <v>1</v>
      </c>
      <c r="F3719">
        <v>0</v>
      </c>
      <c r="G3719">
        <v>0</v>
      </c>
      <c r="H3719">
        <v>1</v>
      </c>
    </row>
    <row r="3720" spans="1:8">
      <c r="A3720" t="s">
        <v>6214</v>
      </c>
      <c r="B3720" s="15">
        <v>45534</v>
      </c>
      <c r="C3720" s="15">
        <v>45292</v>
      </c>
      <c r="D3720" s="15">
        <v>45505</v>
      </c>
      <c r="E3720">
        <v>1</v>
      </c>
      <c r="F3720">
        <v>0</v>
      </c>
      <c r="G3720">
        <v>0</v>
      </c>
      <c r="H3720">
        <v>1</v>
      </c>
    </row>
    <row r="3721" spans="1:8">
      <c r="A3721" t="s">
        <v>5226</v>
      </c>
      <c r="B3721" s="15">
        <v>45534</v>
      </c>
      <c r="C3721" s="15">
        <v>45292</v>
      </c>
      <c r="D3721" s="15">
        <v>45505</v>
      </c>
      <c r="E3721">
        <v>1</v>
      </c>
      <c r="F3721">
        <v>0</v>
      </c>
      <c r="G3721">
        <v>0</v>
      </c>
      <c r="H3721">
        <v>1</v>
      </c>
    </row>
    <row r="3722" spans="1:8">
      <c r="A3722" t="s">
        <v>4448</v>
      </c>
      <c r="B3722" s="15">
        <v>45534</v>
      </c>
      <c r="C3722" s="15">
        <v>45292</v>
      </c>
      <c r="D3722" s="15">
        <v>45505</v>
      </c>
      <c r="E3722">
        <v>0</v>
      </c>
      <c r="F3722">
        <v>1</v>
      </c>
      <c r="G3722">
        <v>0</v>
      </c>
      <c r="H3722">
        <v>1</v>
      </c>
    </row>
    <row r="3723" spans="1:8">
      <c r="A3723" t="s">
        <v>43</v>
      </c>
      <c r="B3723" s="15">
        <v>45534</v>
      </c>
      <c r="C3723" s="15">
        <v>45292</v>
      </c>
      <c r="D3723" s="15">
        <v>45505</v>
      </c>
      <c r="E3723">
        <v>1</v>
      </c>
      <c r="F3723">
        <v>0</v>
      </c>
      <c r="G3723">
        <v>0</v>
      </c>
      <c r="H3723">
        <v>1</v>
      </c>
    </row>
    <row r="3724" spans="1:8">
      <c r="A3724" t="s">
        <v>7063</v>
      </c>
      <c r="B3724" s="15">
        <v>45534</v>
      </c>
      <c r="C3724" s="15">
        <v>45292</v>
      </c>
      <c r="D3724" s="15">
        <v>45505</v>
      </c>
      <c r="E3724">
        <v>1</v>
      </c>
      <c r="F3724">
        <v>0</v>
      </c>
      <c r="G3724">
        <v>0</v>
      </c>
      <c r="H3724">
        <v>1</v>
      </c>
    </row>
    <row r="3725" spans="1:8">
      <c r="A3725" t="s">
        <v>6000</v>
      </c>
      <c r="B3725" s="15">
        <v>45534</v>
      </c>
      <c r="C3725" s="15">
        <v>45292</v>
      </c>
      <c r="D3725" s="15">
        <v>45505</v>
      </c>
      <c r="E3725">
        <v>0</v>
      </c>
      <c r="F3725">
        <v>0</v>
      </c>
      <c r="G3725">
        <v>1</v>
      </c>
      <c r="H3725">
        <v>1</v>
      </c>
    </row>
    <row r="3726" spans="1:8">
      <c r="A3726" t="s">
        <v>5279</v>
      </c>
      <c r="B3726" s="15">
        <v>45534</v>
      </c>
      <c r="C3726" s="15">
        <v>45292</v>
      </c>
      <c r="D3726" s="15">
        <v>45505</v>
      </c>
      <c r="E3726">
        <v>1</v>
      </c>
      <c r="F3726">
        <v>0</v>
      </c>
      <c r="G3726">
        <v>0</v>
      </c>
      <c r="H3726">
        <v>1</v>
      </c>
    </row>
    <row r="3727" spans="1:8">
      <c r="A3727" t="s">
        <v>4400</v>
      </c>
      <c r="B3727" s="15">
        <v>45534</v>
      </c>
      <c r="C3727" s="15">
        <v>45292</v>
      </c>
      <c r="D3727" s="15">
        <v>45505</v>
      </c>
      <c r="E3727">
        <v>0</v>
      </c>
      <c r="F3727">
        <v>1</v>
      </c>
      <c r="G3727">
        <v>0</v>
      </c>
      <c r="H3727">
        <v>1</v>
      </c>
    </row>
    <row r="3728" spans="1:8">
      <c r="A3728" t="s">
        <v>519</v>
      </c>
      <c r="B3728" s="15">
        <v>45534</v>
      </c>
      <c r="C3728" s="15">
        <v>45292</v>
      </c>
      <c r="D3728" s="15">
        <v>45505</v>
      </c>
      <c r="E3728">
        <v>0</v>
      </c>
      <c r="F3728">
        <v>0</v>
      </c>
      <c r="G3728">
        <v>1</v>
      </c>
      <c r="H3728">
        <v>1</v>
      </c>
    </row>
    <row r="3729" spans="1:8">
      <c r="A3729" t="s">
        <v>4830</v>
      </c>
      <c r="B3729" s="15">
        <v>45534</v>
      </c>
      <c r="C3729" s="15">
        <v>45292</v>
      </c>
      <c r="D3729" s="15">
        <v>45505</v>
      </c>
      <c r="E3729">
        <v>1</v>
      </c>
      <c r="F3729">
        <v>0</v>
      </c>
      <c r="G3729">
        <v>0</v>
      </c>
      <c r="H3729">
        <v>1</v>
      </c>
    </row>
    <row r="3730" spans="1:8">
      <c r="A3730" t="s">
        <v>4479</v>
      </c>
      <c r="B3730" s="15">
        <v>45534</v>
      </c>
      <c r="C3730" s="15">
        <v>45292</v>
      </c>
      <c r="D3730" s="15">
        <v>45505</v>
      </c>
      <c r="E3730">
        <v>0</v>
      </c>
      <c r="F3730">
        <v>1</v>
      </c>
      <c r="G3730">
        <v>0</v>
      </c>
      <c r="H3730">
        <v>1</v>
      </c>
    </row>
    <row r="3731" spans="1:8">
      <c r="A3731" t="s">
        <v>5779</v>
      </c>
      <c r="B3731" s="15">
        <v>45536</v>
      </c>
      <c r="C3731" s="15">
        <v>45292</v>
      </c>
      <c r="D3731" s="15">
        <v>45536</v>
      </c>
      <c r="E3731">
        <v>0</v>
      </c>
      <c r="F3731">
        <v>0</v>
      </c>
      <c r="G3731">
        <v>1</v>
      </c>
      <c r="H3731">
        <v>1</v>
      </c>
    </row>
    <row r="3732" spans="1:8">
      <c r="A3732" t="s">
        <v>5538</v>
      </c>
      <c r="B3732" s="15">
        <v>45536</v>
      </c>
      <c r="C3732" s="15">
        <v>45292</v>
      </c>
      <c r="D3732" s="15">
        <v>45536</v>
      </c>
      <c r="E3732">
        <v>0</v>
      </c>
      <c r="F3732">
        <v>0</v>
      </c>
      <c r="G3732">
        <v>1</v>
      </c>
      <c r="H3732">
        <v>1</v>
      </c>
    </row>
    <row r="3733" spans="1:8">
      <c r="A3733" t="s">
        <v>7064</v>
      </c>
      <c r="B3733" s="15">
        <v>45536</v>
      </c>
      <c r="C3733" s="15">
        <v>45292</v>
      </c>
      <c r="D3733" s="15">
        <v>45536</v>
      </c>
      <c r="E3733">
        <v>1</v>
      </c>
      <c r="F3733">
        <v>0</v>
      </c>
      <c r="G3733">
        <v>0</v>
      </c>
      <c r="H3733">
        <v>1</v>
      </c>
    </row>
    <row r="3734" spans="1:8">
      <c r="A3734" t="s">
        <v>7065</v>
      </c>
      <c r="B3734" s="15">
        <v>45536</v>
      </c>
      <c r="C3734" s="15">
        <v>45292</v>
      </c>
      <c r="D3734" s="15">
        <v>45536</v>
      </c>
      <c r="E3734">
        <v>1</v>
      </c>
      <c r="F3734">
        <v>0</v>
      </c>
      <c r="G3734">
        <v>0</v>
      </c>
      <c r="H3734">
        <v>1</v>
      </c>
    </row>
    <row r="3735" spans="1:8">
      <c r="A3735" t="s">
        <v>4231</v>
      </c>
      <c r="B3735" s="15">
        <v>45536</v>
      </c>
      <c r="C3735" s="15">
        <v>45292</v>
      </c>
      <c r="D3735" s="15">
        <v>45536</v>
      </c>
      <c r="E3735">
        <v>1</v>
      </c>
      <c r="F3735">
        <v>0</v>
      </c>
      <c r="G3735">
        <v>0</v>
      </c>
      <c r="H3735">
        <v>1</v>
      </c>
    </row>
    <row r="3736" spans="1:8">
      <c r="A3736" t="s">
        <v>5245</v>
      </c>
      <c r="B3736" s="15">
        <v>45536</v>
      </c>
      <c r="C3736" s="15">
        <v>45292</v>
      </c>
      <c r="D3736" s="15">
        <v>45536</v>
      </c>
      <c r="E3736">
        <v>0</v>
      </c>
      <c r="F3736">
        <v>0</v>
      </c>
      <c r="G3736">
        <v>1</v>
      </c>
      <c r="H3736">
        <v>1</v>
      </c>
    </row>
    <row r="3737" spans="1:8">
      <c r="A3737" t="s">
        <v>4796</v>
      </c>
      <c r="B3737" s="15">
        <v>45536</v>
      </c>
      <c r="C3737" s="15">
        <v>45292</v>
      </c>
      <c r="D3737" s="15">
        <v>45536</v>
      </c>
      <c r="E3737">
        <v>1</v>
      </c>
      <c r="F3737">
        <v>0</v>
      </c>
      <c r="G3737">
        <v>0</v>
      </c>
      <c r="H3737">
        <v>1</v>
      </c>
    </row>
    <row r="3738" spans="1:8">
      <c r="A3738" t="s">
        <v>213</v>
      </c>
      <c r="B3738" s="15">
        <v>45536</v>
      </c>
      <c r="C3738" s="15">
        <v>45292</v>
      </c>
      <c r="D3738" s="15">
        <v>45536</v>
      </c>
      <c r="E3738">
        <v>0</v>
      </c>
      <c r="F3738">
        <v>0</v>
      </c>
      <c r="G3738">
        <v>1</v>
      </c>
      <c r="H3738">
        <v>1</v>
      </c>
    </row>
    <row r="3739" spans="1:8">
      <c r="A3739" t="s">
        <v>7066</v>
      </c>
      <c r="B3739" s="15">
        <v>45536</v>
      </c>
      <c r="C3739" s="15">
        <v>45292</v>
      </c>
      <c r="D3739" s="15">
        <v>45536</v>
      </c>
      <c r="E3739">
        <v>1</v>
      </c>
      <c r="F3739">
        <v>0</v>
      </c>
      <c r="G3739">
        <v>0</v>
      </c>
      <c r="H3739">
        <v>1</v>
      </c>
    </row>
    <row r="3740" spans="1:8">
      <c r="A3740" t="s">
        <v>4651</v>
      </c>
      <c r="B3740" s="15">
        <v>45536</v>
      </c>
      <c r="C3740" s="15">
        <v>45292</v>
      </c>
      <c r="D3740" s="15">
        <v>45536</v>
      </c>
      <c r="E3740">
        <v>0</v>
      </c>
      <c r="F3740">
        <v>0</v>
      </c>
      <c r="G3740">
        <v>1</v>
      </c>
      <c r="H3740">
        <v>1</v>
      </c>
    </row>
    <row r="3741" spans="1:8">
      <c r="A3741" t="s">
        <v>7067</v>
      </c>
      <c r="B3741" s="15">
        <v>45537</v>
      </c>
      <c r="C3741" s="15">
        <v>45292</v>
      </c>
      <c r="D3741" s="15">
        <v>45536</v>
      </c>
      <c r="E3741">
        <v>0</v>
      </c>
      <c r="F3741">
        <v>0</v>
      </c>
      <c r="G3741">
        <v>1</v>
      </c>
      <c r="H3741">
        <v>1</v>
      </c>
    </row>
    <row r="3742" spans="1:8">
      <c r="A3742" t="s">
        <v>185</v>
      </c>
      <c r="B3742" s="15">
        <v>45537</v>
      </c>
      <c r="C3742" s="15">
        <v>45292</v>
      </c>
      <c r="D3742" s="15">
        <v>45536</v>
      </c>
      <c r="E3742">
        <v>0</v>
      </c>
      <c r="F3742">
        <v>0</v>
      </c>
      <c r="G3742">
        <v>1</v>
      </c>
      <c r="H3742">
        <v>1</v>
      </c>
    </row>
    <row r="3743" spans="1:8">
      <c r="A3743" t="s">
        <v>5057</v>
      </c>
      <c r="B3743" s="15">
        <v>45537</v>
      </c>
      <c r="C3743" s="15">
        <v>45292</v>
      </c>
      <c r="D3743" s="15">
        <v>45536</v>
      </c>
      <c r="E3743">
        <v>0</v>
      </c>
      <c r="F3743">
        <v>0</v>
      </c>
      <c r="G3743">
        <v>1</v>
      </c>
      <c r="H3743">
        <v>1</v>
      </c>
    </row>
    <row r="3744" spans="1:8">
      <c r="A3744" t="s">
        <v>7068</v>
      </c>
      <c r="B3744" s="15">
        <v>45537</v>
      </c>
      <c r="C3744" s="15">
        <v>45292</v>
      </c>
      <c r="D3744" s="15">
        <v>45536</v>
      </c>
      <c r="E3744">
        <v>0</v>
      </c>
      <c r="F3744">
        <v>0</v>
      </c>
      <c r="G3744">
        <v>1</v>
      </c>
      <c r="H3744">
        <v>1</v>
      </c>
    </row>
    <row r="3745" spans="1:8">
      <c r="A3745" t="s">
        <v>4885</v>
      </c>
      <c r="B3745" s="15">
        <v>45537</v>
      </c>
      <c r="C3745" s="15">
        <v>45292</v>
      </c>
      <c r="D3745" s="15">
        <v>45536</v>
      </c>
      <c r="E3745">
        <v>0</v>
      </c>
      <c r="F3745">
        <v>0</v>
      </c>
      <c r="G3745">
        <v>2</v>
      </c>
      <c r="H3745">
        <v>2</v>
      </c>
    </row>
    <row r="3746" spans="1:8">
      <c r="A3746" t="s">
        <v>6388</v>
      </c>
      <c r="B3746" s="15">
        <v>45537</v>
      </c>
      <c r="C3746" s="15">
        <v>45292</v>
      </c>
      <c r="D3746" s="15">
        <v>45536</v>
      </c>
      <c r="E3746">
        <v>0</v>
      </c>
      <c r="F3746">
        <v>0</v>
      </c>
      <c r="G3746">
        <v>1</v>
      </c>
      <c r="H3746">
        <v>1</v>
      </c>
    </row>
    <row r="3747" spans="1:8">
      <c r="A3747" t="s">
        <v>7069</v>
      </c>
      <c r="B3747" s="15">
        <v>45537</v>
      </c>
      <c r="C3747" s="15">
        <v>45292</v>
      </c>
      <c r="D3747" s="15">
        <v>45536</v>
      </c>
      <c r="E3747">
        <v>0</v>
      </c>
      <c r="F3747">
        <v>0</v>
      </c>
      <c r="G3747">
        <v>1</v>
      </c>
      <c r="H3747">
        <v>1</v>
      </c>
    </row>
    <row r="3748" spans="1:8">
      <c r="A3748" t="s">
        <v>6654</v>
      </c>
      <c r="B3748" s="15">
        <v>45537</v>
      </c>
      <c r="C3748" s="15">
        <v>45292</v>
      </c>
      <c r="D3748" s="15">
        <v>45536</v>
      </c>
      <c r="E3748">
        <v>0</v>
      </c>
      <c r="F3748">
        <v>0</v>
      </c>
      <c r="G3748">
        <v>1</v>
      </c>
      <c r="H3748">
        <v>1</v>
      </c>
    </row>
    <row r="3749" spans="1:8">
      <c r="A3749" t="s">
        <v>5605</v>
      </c>
      <c r="B3749" s="15">
        <v>45538</v>
      </c>
      <c r="C3749" s="15">
        <v>45292</v>
      </c>
      <c r="D3749" s="15">
        <v>45536</v>
      </c>
      <c r="E3749">
        <v>0</v>
      </c>
      <c r="F3749">
        <v>0</v>
      </c>
      <c r="G3749">
        <v>1</v>
      </c>
      <c r="H3749">
        <v>1</v>
      </c>
    </row>
    <row r="3750" spans="1:8">
      <c r="A3750" t="s">
        <v>5421</v>
      </c>
      <c r="B3750" s="15">
        <v>45538</v>
      </c>
      <c r="C3750" s="15">
        <v>45292</v>
      </c>
      <c r="D3750" s="15">
        <v>45536</v>
      </c>
      <c r="E3750">
        <v>1</v>
      </c>
      <c r="F3750">
        <v>0</v>
      </c>
      <c r="G3750">
        <v>0</v>
      </c>
      <c r="H3750">
        <v>1</v>
      </c>
    </row>
    <row r="3751" spans="1:8">
      <c r="A3751" t="s">
        <v>520</v>
      </c>
      <c r="B3751" s="15">
        <v>45538</v>
      </c>
      <c r="C3751" s="15">
        <v>45292</v>
      </c>
      <c r="D3751" s="15">
        <v>45536</v>
      </c>
      <c r="E3751">
        <v>0</v>
      </c>
      <c r="F3751">
        <v>0</v>
      </c>
      <c r="G3751">
        <v>1</v>
      </c>
      <c r="H3751">
        <v>1</v>
      </c>
    </row>
    <row r="3752" spans="1:8">
      <c r="A3752" t="s">
        <v>6386</v>
      </c>
      <c r="B3752" s="15">
        <v>45538</v>
      </c>
      <c r="C3752" s="15">
        <v>45292</v>
      </c>
      <c r="D3752" s="15">
        <v>45536</v>
      </c>
      <c r="E3752">
        <v>1</v>
      </c>
      <c r="F3752">
        <v>0</v>
      </c>
      <c r="G3752">
        <v>0</v>
      </c>
      <c r="H3752">
        <v>1</v>
      </c>
    </row>
    <row r="3753" spans="1:8">
      <c r="A3753" t="s">
        <v>5008</v>
      </c>
      <c r="B3753" s="15">
        <v>45538</v>
      </c>
      <c r="C3753" s="15">
        <v>45292</v>
      </c>
      <c r="D3753" s="15">
        <v>45536</v>
      </c>
      <c r="E3753">
        <v>0</v>
      </c>
      <c r="F3753">
        <v>0</v>
      </c>
      <c r="G3753">
        <v>1</v>
      </c>
      <c r="H3753">
        <v>1</v>
      </c>
    </row>
    <row r="3754" spans="1:8">
      <c r="A3754" t="s">
        <v>4523</v>
      </c>
      <c r="B3754" s="15">
        <v>45539</v>
      </c>
      <c r="C3754" s="15">
        <v>45292</v>
      </c>
      <c r="D3754" s="15">
        <v>45536</v>
      </c>
      <c r="E3754">
        <v>0</v>
      </c>
      <c r="F3754">
        <v>1</v>
      </c>
      <c r="G3754">
        <v>0</v>
      </c>
      <c r="H3754">
        <v>1</v>
      </c>
    </row>
    <row r="3755" spans="1:8">
      <c r="A3755" t="s">
        <v>521</v>
      </c>
      <c r="B3755" s="15">
        <v>45539</v>
      </c>
      <c r="C3755" s="15">
        <v>45292</v>
      </c>
      <c r="D3755" s="15">
        <v>45536</v>
      </c>
      <c r="E3755">
        <v>1</v>
      </c>
      <c r="F3755">
        <v>0</v>
      </c>
      <c r="G3755">
        <v>0</v>
      </c>
      <c r="H3755">
        <v>1</v>
      </c>
    </row>
    <row r="3756" spans="1:8">
      <c r="A3756" t="s">
        <v>4517</v>
      </c>
      <c r="B3756" s="15">
        <v>45539</v>
      </c>
      <c r="C3756" s="15">
        <v>45292</v>
      </c>
      <c r="D3756" s="15">
        <v>45536</v>
      </c>
      <c r="E3756">
        <v>0</v>
      </c>
      <c r="F3756">
        <v>1</v>
      </c>
      <c r="G3756">
        <v>0</v>
      </c>
      <c r="H3756">
        <v>1</v>
      </c>
    </row>
    <row r="3757" spans="1:8">
      <c r="A3757" t="s">
        <v>5308</v>
      </c>
      <c r="B3757" s="15">
        <v>45539</v>
      </c>
      <c r="C3757" s="15">
        <v>45292</v>
      </c>
      <c r="D3757" s="15">
        <v>45536</v>
      </c>
      <c r="E3757">
        <v>0</v>
      </c>
      <c r="F3757">
        <v>1</v>
      </c>
      <c r="G3757">
        <v>0</v>
      </c>
      <c r="H3757">
        <v>1</v>
      </c>
    </row>
    <row r="3758" spans="1:8">
      <c r="A3758" t="s">
        <v>4569</v>
      </c>
      <c r="B3758" s="15">
        <v>45539</v>
      </c>
      <c r="C3758" s="15">
        <v>45292</v>
      </c>
      <c r="D3758" s="15">
        <v>45536</v>
      </c>
      <c r="E3758">
        <v>0</v>
      </c>
      <c r="F3758">
        <v>1</v>
      </c>
      <c r="G3758">
        <v>0</v>
      </c>
      <c r="H3758">
        <v>1</v>
      </c>
    </row>
    <row r="3759" spans="1:8">
      <c r="A3759" t="s">
        <v>4472</v>
      </c>
      <c r="B3759" s="15">
        <v>45539</v>
      </c>
      <c r="C3759" s="15">
        <v>45292</v>
      </c>
      <c r="D3759" s="15">
        <v>45536</v>
      </c>
      <c r="E3759">
        <v>0</v>
      </c>
      <c r="F3759">
        <v>1</v>
      </c>
      <c r="G3759">
        <v>0</v>
      </c>
      <c r="H3759">
        <v>1</v>
      </c>
    </row>
    <row r="3760" spans="1:8">
      <c r="A3760" t="s">
        <v>4120</v>
      </c>
      <c r="B3760" s="15">
        <v>45539</v>
      </c>
      <c r="C3760" s="15">
        <v>45292</v>
      </c>
      <c r="D3760" s="15">
        <v>45536</v>
      </c>
      <c r="E3760">
        <v>0</v>
      </c>
      <c r="F3760">
        <v>1</v>
      </c>
      <c r="G3760">
        <v>0</v>
      </c>
      <c r="H3760">
        <v>1</v>
      </c>
    </row>
    <row r="3761" spans="1:8">
      <c r="A3761" t="s">
        <v>4105</v>
      </c>
      <c r="B3761" s="15">
        <v>45540</v>
      </c>
      <c r="C3761" s="15">
        <v>45292</v>
      </c>
      <c r="D3761" s="15">
        <v>45536</v>
      </c>
      <c r="E3761">
        <v>0</v>
      </c>
      <c r="F3761">
        <v>1</v>
      </c>
      <c r="G3761">
        <v>0</v>
      </c>
      <c r="H3761">
        <v>1</v>
      </c>
    </row>
    <row r="3762" spans="1:8">
      <c r="A3762" t="s">
        <v>4003</v>
      </c>
      <c r="B3762" s="15">
        <v>45540</v>
      </c>
      <c r="C3762" s="15">
        <v>45292</v>
      </c>
      <c r="D3762" s="15">
        <v>45536</v>
      </c>
      <c r="E3762">
        <v>0</v>
      </c>
      <c r="F3762">
        <v>1</v>
      </c>
      <c r="G3762">
        <v>0</v>
      </c>
      <c r="H3762">
        <v>1</v>
      </c>
    </row>
    <row r="3763" spans="1:8">
      <c r="A3763" t="s">
        <v>3851</v>
      </c>
      <c r="B3763" s="15">
        <v>45540</v>
      </c>
      <c r="C3763" s="15">
        <v>45292</v>
      </c>
      <c r="D3763" s="15">
        <v>45536</v>
      </c>
      <c r="E3763">
        <v>0</v>
      </c>
      <c r="F3763">
        <v>1</v>
      </c>
      <c r="G3763">
        <v>0</v>
      </c>
      <c r="H3763">
        <v>1</v>
      </c>
    </row>
    <row r="3764" spans="1:8">
      <c r="A3764" t="s">
        <v>3913</v>
      </c>
      <c r="B3764" s="15">
        <v>45540</v>
      </c>
      <c r="C3764" s="15">
        <v>45292</v>
      </c>
      <c r="D3764" s="15">
        <v>45536</v>
      </c>
      <c r="E3764">
        <v>0</v>
      </c>
      <c r="F3764">
        <v>1</v>
      </c>
      <c r="G3764">
        <v>0</v>
      </c>
      <c r="H3764">
        <v>1</v>
      </c>
    </row>
    <row r="3765" spans="1:8">
      <c r="A3765" t="s">
        <v>4111</v>
      </c>
      <c r="B3765" s="15">
        <v>45540</v>
      </c>
      <c r="C3765" s="15">
        <v>45292</v>
      </c>
      <c r="D3765" s="15">
        <v>45536</v>
      </c>
      <c r="E3765">
        <v>0</v>
      </c>
      <c r="F3765">
        <v>1</v>
      </c>
      <c r="G3765">
        <v>0</v>
      </c>
      <c r="H3765">
        <v>1</v>
      </c>
    </row>
    <row r="3766" spans="1:8">
      <c r="A3766" t="s">
        <v>4412</v>
      </c>
      <c r="B3766" s="15">
        <v>45540</v>
      </c>
      <c r="C3766" s="15">
        <v>45292</v>
      </c>
      <c r="D3766" s="15">
        <v>45536</v>
      </c>
      <c r="E3766">
        <v>0</v>
      </c>
      <c r="F3766">
        <v>1</v>
      </c>
      <c r="G3766">
        <v>0</v>
      </c>
      <c r="H3766">
        <v>1</v>
      </c>
    </row>
    <row r="3767" spans="1:8">
      <c r="A3767" t="s">
        <v>3694</v>
      </c>
      <c r="B3767" s="15">
        <v>45540</v>
      </c>
      <c r="C3767" s="15">
        <v>45292</v>
      </c>
      <c r="D3767" s="15">
        <v>45536</v>
      </c>
      <c r="E3767">
        <v>0</v>
      </c>
      <c r="F3767">
        <v>1</v>
      </c>
      <c r="G3767">
        <v>0</v>
      </c>
      <c r="H3767">
        <v>1</v>
      </c>
    </row>
    <row r="3768" spans="1:8">
      <c r="A3768" t="s">
        <v>3967</v>
      </c>
      <c r="B3768" s="15">
        <v>45540</v>
      </c>
      <c r="C3768" s="15">
        <v>45292</v>
      </c>
      <c r="D3768" s="15">
        <v>45536</v>
      </c>
      <c r="E3768">
        <v>0</v>
      </c>
      <c r="F3768">
        <v>1</v>
      </c>
      <c r="G3768">
        <v>0</v>
      </c>
      <c r="H3768">
        <v>1</v>
      </c>
    </row>
    <row r="3769" spans="1:8">
      <c r="A3769" t="s">
        <v>4355</v>
      </c>
      <c r="B3769" s="15">
        <v>45540</v>
      </c>
      <c r="C3769" s="15">
        <v>45292</v>
      </c>
      <c r="D3769" s="15">
        <v>45536</v>
      </c>
      <c r="E3769">
        <v>0</v>
      </c>
      <c r="F3769">
        <v>1</v>
      </c>
      <c r="G3769">
        <v>0</v>
      </c>
      <c r="H3769">
        <v>1</v>
      </c>
    </row>
    <row r="3770" spans="1:8">
      <c r="A3770" t="s">
        <v>4394</v>
      </c>
      <c r="B3770" s="15">
        <v>45540</v>
      </c>
      <c r="C3770" s="15">
        <v>45292</v>
      </c>
      <c r="D3770" s="15">
        <v>45536</v>
      </c>
      <c r="E3770">
        <v>0</v>
      </c>
      <c r="F3770">
        <v>1</v>
      </c>
      <c r="G3770">
        <v>0</v>
      </c>
      <c r="H3770">
        <v>1</v>
      </c>
    </row>
    <row r="3771" spans="1:8">
      <c r="A3771" t="s">
        <v>4194</v>
      </c>
      <c r="B3771" s="15">
        <v>45541</v>
      </c>
      <c r="C3771" s="15">
        <v>45292</v>
      </c>
      <c r="D3771" s="15">
        <v>45536</v>
      </c>
      <c r="E3771">
        <v>0</v>
      </c>
      <c r="F3771">
        <v>0</v>
      </c>
      <c r="G3771">
        <v>1</v>
      </c>
      <c r="H3771">
        <v>1</v>
      </c>
    </row>
    <row r="3772" spans="1:8">
      <c r="A3772" t="s">
        <v>5037</v>
      </c>
      <c r="B3772" s="15">
        <v>45541</v>
      </c>
      <c r="C3772" s="15">
        <v>45292</v>
      </c>
      <c r="D3772" s="15">
        <v>45536</v>
      </c>
      <c r="E3772">
        <v>1</v>
      </c>
      <c r="F3772">
        <v>0</v>
      </c>
      <c r="G3772">
        <v>0</v>
      </c>
      <c r="H3772">
        <v>1</v>
      </c>
    </row>
    <row r="3773" spans="1:8">
      <c r="A3773" t="s">
        <v>4922</v>
      </c>
      <c r="B3773" s="15">
        <v>45541</v>
      </c>
      <c r="C3773" s="15">
        <v>45292</v>
      </c>
      <c r="D3773" s="15">
        <v>45536</v>
      </c>
      <c r="E3773">
        <v>0</v>
      </c>
      <c r="F3773">
        <v>0</v>
      </c>
      <c r="G3773">
        <v>1</v>
      </c>
      <c r="H3773">
        <v>1</v>
      </c>
    </row>
    <row r="3774" spans="1:8">
      <c r="A3774" t="s">
        <v>3766</v>
      </c>
      <c r="B3774" s="15">
        <v>45542</v>
      </c>
      <c r="C3774" s="15">
        <v>45292</v>
      </c>
      <c r="D3774" s="15">
        <v>45536</v>
      </c>
      <c r="E3774">
        <v>0</v>
      </c>
      <c r="F3774">
        <v>1</v>
      </c>
      <c r="G3774">
        <v>0</v>
      </c>
      <c r="H3774">
        <v>1</v>
      </c>
    </row>
    <row r="3775" spans="1:8">
      <c r="A3775" t="s">
        <v>3837</v>
      </c>
      <c r="B3775" s="15">
        <v>45542</v>
      </c>
      <c r="C3775" s="15">
        <v>45292</v>
      </c>
      <c r="D3775" s="15">
        <v>45536</v>
      </c>
      <c r="E3775">
        <v>0</v>
      </c>
      <c r="F3775">
        <v>1</v>
      </c>
      <c r="G3775">
        <v>0</v>
      </c>
      <c r="H3775">
        <v>1</v>
      </c>
    </row>
    <row r="3776" spans="1:8">
      <c r="A3776" t="s">
        <v>3829</v>
      </c>
      <c r="B3776" s="15">
        <v>45542</v>
      </c>
      <c r="C3776" s="15">
        <v>45292</v>
      </c>
      <c r="D3776" s="15">
        <v>45536</v>
      </c>
      <c r="E3776">
        <v>0</v>
      </c>
      <c r="F3776">
        <v>1</v>
      </c>
      <c r="G3776">
        <v>0</v>
      </c>
      <c r="H3776">
        <v>1</v>
      </c>
    </row>
    <row r="3777" spans="1:8">
      <c r="A3777" t="s">
        <v>4162</v>
      </c>
      <c r="B3777" s="15">
        <v>45542</v>
      </c>
      <c r="C3777" s="15">
        <v>45292</v>
      </c>
      <c r="D3777" s="15">
        <v>45536</v>
      </c>
      <c r="E3777">
        <v>0</v>
      </c>
      <c r="F3777">
        <v>1</v>
      </c>
      <c r="G3777">
        <v>0</v>
      </c>
      <c r="H3777">
        <v>1</v>
      </c>
    </row>
    <row r="3778" spans="1:8">
      <c r="A3778" t="s">
        <v>3924</v>
      </c>
      <c r="B3778" s="15">
        <v>45542</v>
      </c>
      <c r="C3778" s="15">
        <v>45292</v>
      </c>
      <c r="D3778" s="15">
        <v>45536</v>
      </c>
      <c r="E3778">
        <v>1</v>
      </c>
      <c r="F3778">
        <v>0</v>
      </c>
      <c r="G3778">
        <v>0</v>
      </c>
      <c r="H3778">
        <v>1</v>
      </c>
    </row>
    <row r="3779" spans="1:8">
      <c r="A3779" t="s">
        <v>6728</v>
      </c>
      <c r="B3779" s="15">
        <v>45542</v>
      </c>
      <c r="C3779" s="15">
        <v>45292</v>
      </c>
      <c r="D3779" s="15">
        <v>45536</v>
      </c>
      <c r="E3779">
        <v>1</v>
      </c>
      <c r="F3779">
        <v>0</v>
      </c>
      <c r="G3779">
        <v>0</v>
      </c>
      <c r="H3779">
        <v>1</v>
      </c>
    </row>
    <row r="3780" spans="1:8">
      <c r="A3780" t="s">
        <v>5389</v>
      </c>
      <c r="B3780" s="15">
        <v>45542</v>
      </c>
      <c r="C3780" s="15">
        <v>45292</v>
      </c>
      <c r="D3780" s="15">
        <v>45536</v>
      </c>
      <c r="E3780">
        <v>1</v>
      </c>
      <c r="F3780">
        <v>0</v>
      </c>
      <c r="G3780">
        <v>0</v>
      </c>
      <c r="H3780">
        <v>1</v>
      </c>
    </row>
    <row r="3781" spans="1:8">
      <c r="A3781" t="s">
        <v>3654</v>
      </c>
      <c r="B3781" s="15">
        <v>45542</v>
      </c>
      <c r="C3781" s="15">
        <v>45292</v>
      </c>
      <c r="D3781" s="15">
        <v>45536</v>
      </c>
      <c r="E3781">
        <v>0</v>
      </c>
      <c r="F3781">
        <v>1</v>
      </c>
      <c r="G3781">
        <v>0</v>
      </c>
      <c r="H3781">
        <v>1</v>
      </c>
    </row>
    <row r="3782" spans="1:8">
      <c r="A3782" t="s">
        <v>447</v>
      </c>
      <c r="B3782" s="15">
        <v>45544</v>
      </c>
      <c r="C3782" s="15">
        <v>45292</v>
      </c>
      <c r="D3782" s="15">
        <v>45536</v>
      </c>
      <c r="E3782">
        <v>0</v>
      </c>
      <c r="F3782">
        <v>0</v>
      </c>
      <c r="G3782">
        <v>1</v>
      </c>
      <c r="H3782">
        <v>1</v>
      </c>
    </row>
    <row r="3783" spans="1:8">
      <c r="A3783" t="s">
        <v>4189</v>
      </c>
      <c r="B3783" s="15">
        <v>45544</v>
      </c>
      <c r="C3783" s="15">
        <v>45292</v>
      </c>
      <c r="D3783" s="15">
        <v>45536</v>
      </c>
      <c r="E3783">
        <v>0</v>
      </c>
      <c r="F3783">
        <v>1</v>
      </c>
      <c r="G3783">
        <v>0</v>
      </c>
      <c r="H3783">
        <v>1</v>
      </c>
    </row>
    <row r="3784" spans="1:8">
      <c r="A3784" t="s">
        <v>3865</v>
      </c>
      <c r="B3784" s="15">
        <v>45544</v>
      </c>
      <c r="C3784" s="15">
        <v>45292</v>
      </c>
      <c r="D3784" s="15">
        <v>45536</v>
      </c>
      <c r="E3784">
        <v>0</v>
      </c>
      <c r="F3784">
        <v>1</v>
      </c>
      <c r="G3784">
        <v>0</v>
      </c>
      <c r="H3784">
        <v>1</v>
      </c>
    </row>
    <row r="3785" spans="1:8">
      <c r="A3785" t="s">
        <v>4348</v>
      </c>
      <c r="B3785" s="15">
        <v>45544</v>
      </c>
      <c r="C3785" s="15">
        <v>45292</v>
      </c>
      <c r="D3785" s="15">
        <v>45536</v>
      </c>
      <c r="E3785">
        <v>0</v>
      </c>
      <c r="F3785">
        <v>1</v>
      </c>
      <c r="G3785">
        <v>0</v>
      </c>
      <c r="H3785">
        <v>1</v>
      </c>
    </row>
    <row r="3786" spans="1:8">
      <c r="A3786" t="s">
        <v>3922</v>
      </c>
      <c r="B3786" s="15">
        <v>45544</v>
      </c>
      <c r="C3786" s="15">
        <v>45292</v>
      </c>
      <c r="D3786" s="15">
        <v>45536</v>
      </c>
      <c r="E3786">
        <v>0</v>
      </c>
      <c r="F3786">
        <v>1</v>
      </c>
      <c r="G3786">
        <v>0</v>
      </c>
      <c r="H3786">
        <v>1</v>
      </c>
    </row>
    <row r="3787" spans="1:8">
      <c r="A3787" t="s">
        <v>7070</v>
      </c>
      <c r="B3787" s="15">
        <v>45544</v>
      </c>
      <c r="C3787" s="15">
        <v>45292</v>
      </c>
      <c r="D3787" s="15">
        <v>45536</v>
      </c>
      <c r="E3787">
        <v>0</v>
      </c>
      <c r="F3787">
        <v>1</v>
      </c>
      <c r="G3787">
        <v>0</v>
      </c>
      <c r="H3787">
        <v>1</v>
      </c>
    </row>
    <row r="3788" spans="1:8">
      <c r="A3788" t="s">
        <v>3996</v>
      </c>
      <c r="B3788" s="15">
        <v>45544</v>
      </c>
      <c r="C3788" s="15">
        <v>45292</v>
      </c>
      <c r="D3788" s="15">
        <v>45536</v>
      </c>
      <c r="E3788">
        <v>0</v>
      </c>
      <c r="F3788">
        <v>1</v>
      </c>
      <c r="G3788">
        <v>0</v>
      </c>
      <c r="H3788">
        <v>1</v>
      </c>
    </row>
    <row r="3789" spans="1:8">
      <c r="A3789" t="s">
        <v>4029</v>
      </c>
      <c r="B3789" s="15">
        <v>45544</v>
      </c>
      <c r="C3789" s="15">
        <v>45292</v>
      </c>
      <c r="D3789" s="15">
        <v>45536</v>
      </c>
      <c r="E3789">
        <v>0</v>
      </c>
      <c r="F3789">
        <v>1</v>
      </c>
      <c r="G3789">
        <v>0</v>
      </c>
      <c r="H3789">
        <v>1</v>
      </c>
    </row>
    <row r="3790" spans="1:8">
      <c r="A3790" t="s">
        <v>4113</v>
      </c>
      <c r="B3790" s="15">
        <v>45544</v>
      </c>
      <c r="C3790" s="15">
        <v>45292</v>
      </c>
      <c r="D3790" s="15">
        <v>45536</v>
      </c>
      <c r="E3790">
        <v>0</v>
      </c>
      <c r="F3790">
        <v>0</v>
      </c>
      <c r="G3790">
        <v>1</v>
      </c>
      <c r="H3790">
        <v>1</v>
      </c>
    </row>
    <row r="3791" spans="1:8">
      <c r="A3791" t="s">
        <v>7071</v>
      </c>
      <c r="B3791" s="15">
        <v>45544</v>
      </c>
      <c r="C3791" s="15">
        <v>45292</v>
      </c>
      <c r="D3791" s="15">
        <v>45536</v>
      </c>
      <c r="E3791">
        <v>0</v>
      </c>
      <c r="F3791">
        <v>1</v>
      </c>
      <c r="G3791">
        <v>0</v>
      </c>
      <c r="H3791">
        <v>1</v>
      </c>
    </row>
    <row r="3792" spans="1:8">
      <c r="A3792" t="s">
        <v>4087</v>
      </c>
      <c r="B3792" s="15">
        <v>45544</v>
      </c>
      <c r="C3792" s="15">
        <v>45292</v>
      </c>
      <c r="D3792" s="15">
        <v>45536</v>
      </c>
      <c r="E3792">
        <v>0</v>
      </c>
      <c r="F3792">
        <v>1</v>
      </c>
      <c r="G3792">
        <v>0</v>
      </c>
      <c r="H3792">
        <v>1</v>
      </c>
    </row>
    <row r="3793" spans="1:8">
      <c r="A3793" t="s">
        <v>297</v>
      </c>
      <c r="B3793" s="15">
        <v>45544</v>
      </c>
      <c r="C3793" s="15">
        <v>45292</v>
      </c>
      <c r="D3793" s="15">
        <v>45536</v>
      </c>
      <c r="E3793">
        <v>0</v>
      </c>
      <c r="F3793">
        <v>0</v>
      </c>
      <c r="G3793">
        <v>1</v>
      </c>
      <c r="H3793">
        <v>1</v>
      </c>
    </row>
    <row r="3794" spans="1:8">
      <c r="A3794" t="s">
        <v>3701</v>
      </c>
      <c r="B3794" s="15">
        <v>45544</v>
      </c>
      <c r="C3794" s="15">
        <v>45292</v>
      </c>
      <c r="D3794" s="15">
        <v>45536</v>
      </c>
      <c r="E3794">
        <v>0</v>
      </c>
      <c r="F3794">
        <v>1</v>
      </c>
      <c r="G3794">
        <v>0</v>
      </c>
      <c r="H3794">
        <v>1</v>
      </c>
    </row>
    <row r="3795" spans="1:8">
      <c r="A3795" t="s">
        <v>4219</v>
      </c>
      <c r="B3795" s="15">
        <v>45544</v>
      </c>
      <c r="C3795" s="15">
        <v>45292</v>
      </c>
      <c r="D3795" s="15">
        <v>45536</v>
      </c>
      <c r="E3795">
        <v>0</v>
      </c>
      <c r="F3795">
        <v>1</v>
      </c>
      <c r="G3795">
        <v>0</v>
      </c>
      <c r="H3795">
        <v>1</v>
      </c>
    </row>
    <row r="3796" spans="1:8">
      <c r="A3796" t="s">
        <v>4362</v>
      </c>
      <c r="B3796" s="15">
        <v>45544</v>
      </c>
      <c r="C3796" s="15">
        <v>45292</v>
      </c>
      <c r="D3796" s="15">
        <v>45536</v>
      </c>
      <c r="E3796">
        <v>0</v>
      </c>
      <c r="F3796">
        <v>1</v>
      </c>
      <c r="G3796">
        <v>0</v>
      </c>
      <c r="H3796">
        <v>1</v>
      </c>
    </row>
    <row r="3797" spans="1:8">
      <c r="A3797" t="s">
        <v>4581</v>
      </c>
      <c r="B3797" s="15">
        <v>45544</v>
      </c>
      <c r="C3797" s="15">
        <v>45292</v>
      </c>
      <c r="D3797" s="15">
        <v>45536</v>
      </c>
      <c r="E3797">
        <v>0</v>
      </c>
      <c r="F3797">
        <v>1</v>
      </c>
      <c r="G3797">
        <v>0</v>
      </c>
      <c r="H3797">
        <v>1</v>
      </c>
    </row>
    <row r="3798" spans="1:8">
      <c r="A3798" t="s">
        <v>4388</v>
      </c>
      <c r="B3798" s="15">
        <v>45544</v>
      </c>
      <c r="C3798" s="15">
        <v>45292</v>
      </c>
      <c r="D3798" s="15">
        <v>45536</v>
      </c>
      <c r="E3798">
        <v>0</v>
      </c>
      <c r="F3798">
        <v>1</v>
      </c>
      <c r="G3798">
        <v>0</v>
      </c>
      <c r="H3798">
        <v>1</v>
      </c>
    </row>
    <row r="3799" spans="1:8">
      <c r="A3799" t="s">
        <v>4867</v>
      </c>
      <c r="B3799" s="15">
        <v>45544</v>
      </c>
      <c r="C3799" s="15">
        <v>45292</v>
      </c>
      <c r="D3799" s="15">
        <v>45536</v>
      </c>
      <c r="E3799">
        <v>0</v>
      </c>
      <c r="F3799">
        <v>0</v>
      </c>
      <c r="G3799">
        <v>1</v>
      </c>
      <c r="H3799">
        <v>1</v>
      </c>
    </row>
    <row r="3800" spans="1:8">
      <c r="A3800" t="s">
        <v>4055</v>
      </c>
      <c r="B3800" s="15">
        <v>45544</v>
      </c>
      <c r="C3800" s="15">
        <v>45292</v>
      </c>
      <c r="D3800" s="15">
        <v>45536</v>
      </c>
      <c r="E3800">
        <v>0</v>
      </c>
      <c r="F3800">
        <v>1</v>
      </c>
      <c r="G3800">
        <v>0</v>
      </c>
      <c r="H3800">
        <v>1</v>
      </c>
    </row>
    <row r="3801" spans="1:8">
      <c r="A3801" t="s">
        <v>4291</v>
      </c>
      <c r="B3801" s="15">
        <v>45544</v>
      </c>
      <c r="C3801" s="15">
        <v>45292</v>
      </c>
      <c r="D3801" s="15">
        <v>45536</v>
      </c>
      <c r="E3801">
        <v>0</v>
      </c>
      <c r="F3801">
        <v>1</v>
      </c>
      <c r="G3801">
        <v>0</v>
      </c>
      <c r="H3801">
        <v>1</v>
      </c>
    </row>
    <row r="3802" spans="1:8">
      <c r="A3802" t="s">
        <v>522</v>
      </c>
      <c r="B3802" s="15">
        <v>45548</v>
      </c>
      <c r="C3802" s="15">
        <v>45292</v>
      </c>
      <c r="D3802" s="15">
        <v>45536</v>
      </c>
      <c r="E3802">
        <v>1</v>
      </c>
      <c r="F3802">
        <v>0</v>
      </c>
      <c r="G3802">
        <v>0</v>
      </c>
      <c r="H3802">
        <v>1</v>
      </c>
    </row>
    <row r="3803" spans="1:8">
      <c r="A3803" t="s">
        <v>523</v>
      </c>
      <c r="B3803" s="15">
        <v>45549</v>
      </c>
      <c r="C3803" s="15">
        <v>45292</v>
      </c>
      <c r="D3803" s="15">
        <v>45536</v>
      </c>
      <c r="E3803">
        <v>0</v>
      </c>
      <c r="F3803">
        <v>1</v>
      </c>
      <c r="G3803">
        <v>0</v>
      </c>
      <c r="H3803">
        <v>1</v>
      </c>
    </row>
    <row r="3804" spans="1:8">
      <c r="A3804" t="s">
        <v>5500</v>
      </c>
      <c r="B3804" s="15">
        <v>45549</v>
      </c>
      <c r="C3804" s="15">
        <v>45292</v>
      </c>
      <c r="D3804" s="15">
        <v>45536</v>
      </c>
      <c r="E3804">
        <v>0</v>
      </c>
      <c r="F3804">
        <v>1</v>
      </c>
      <c r="G3804">
        <v>0</v>
      </c>
      <c r="H3804">
        <v>1</v>
      </c>
    </row>
    <row r="3805" spans="1:8">
      <c r="A3805" t="s">
        <v>4328</v>
      </c>
      <c r="B3805" s="15">
        <v>45549</v>
      </c>
      <c r="C3805" s="15">
        <v>45292</v>
      </c>
      <c r="D3805" s="15">
        <v>45536</v>
      </c>
      <c r="E3805">
        <v>0</v>
      </c>
      <c r="F3805">
        <v>1</v>
      </c>
      <c r="G3805">
        <v>0</v>
      </c>
      <c r="H3805">
        <v>1</v>
      </c>
    </row>
    <row r="3806" spans="1:8">
      <c r="A3806" t="s">
        <v>4259</v>
      </c>
      <c r="B3806" s="15">
        <v>45549</v>
      </c>
      <c r="C3806" s="15">
        <v>45292</v>
      </c>
      <c r="D3806" s="15">
        <v>45536</v>
      </c>
      <c r="E3806">
        <v>0</v>
      </c>
      <c r="F3806">
        <v>1</v>
      </c>
      <c r="G3806">
        <v>0</v>
      </c>
      <c r="H3806">
        <v>1</v>
      </c>
    </row>
    <row r="3807" spans="1:8">
      <c r="A3807" t="s">
        <v>3889</v>
      </c>
      <c r="B3807" s="15">
        <v>45549</v>
      </c>
      <c r="C3807" s="15">
        <v>45292</v>
      </c>
      <c r="D3807" s="15">
        <v>45536</v>
      </c>
      <c r="E3807">
        <v>0</v>
      </c>
      <c r="F3807">
        <v>1</v>
      </c>
      <c r="G3807">
        <v>0</v>
      </c>
      <c r="H3807">
        <v>1</v>
      </c>
    </row>
    <row r="3808" spans="1:8">
      <c r="A3808" t="s">
        <v>3789</v>
      </c>
      <c r="B3808" s="15">
        <v>45549</v>
      </c>
      <c r="C3808" s="15">
        <v>45292</v>
      </c>
      <c r="D3808" s="15">
        <v>45536</v>
      </c>
      <c r="E3808">
        <v>0</v>
      </c>
      <c r="F3808">
        <v>1</v>
      </c>
      <c r="G3808">
        <v>0</v>
      </c>
      <c r="H3808">
        <v>1</v>
      </c>
    </row>
    <row r="3809" spans="1:8">
      <c r="A3809" t="s">
        <v>3741</v>
      </c>
      <c r="B3809" s="15">
        <v>45549</v>
      </c>
      <c r="C3809" s="15">
        <v>45292</v>
      </c>
      <c r="D3809" s="15">
        <v>45536</v>
      </c>
      <c r="E3809">
        <v>0</v>
      </c>
      <c r="F3809">
        <v>1</v>
      </c>
      <c r="G3809">
        <v>0</v>
      </c>
      <c r="H3809">
        <v>1</v>
      </c>
    </row>
    <row r="3810" spans="1:8">
      <c r="A3810" t="s">
        <v>4227</v>
      </c>
      <c r="B3810" s="15">
        <v>45550</v>
      </c>
      <c r="C3810" s="15">
        <v>45292</v>
      </c>
      <c r="D3810" s="15">
        <v>45536</v>
      </c>
      <c r="E3810">
        <v>0</v>
      </c>
      <c r="F3810">
        <v>1</v>
      </c>
      <c r="G3810">
        <v>0</v>
      </c>
      <c r="H3810">
        <v>1</v>
      </c>
    </row>
    <row r="3811" spans="1:8">
      <c r="A3811" t="s">
        <v>6109</v>
      </c>
      <c r="B3811" s="15">
        <v>45550</v>
      </c>
      <c r="C3811" s="15">
        <v>45292</v>
      </c>
      <c r="D3811" s="15">
        <v>45536</v>
      </c>
      <c r="E3811">
        <v>1</v>
      </c>
      <c r="F3811">
        <v>0</v>
      </c>
      <c r="G3811">
        <v>0</v>
      </c>
      <c r="H3811">
        <v>1</v>
      </c>
    </row>
    <row r="3812" spans="1:8">
      <c r="A3812" t="s">
        <v>4038</v>
      </c>
      <c r="B3812" s="15">
        <v>45550</v>
      </c>
      <c r="C3812" s="15">
        <v>45292</v>
      </c>
      <c r="D3812" s="15">
        <v>45536</v>
      </c>
      <c r="E3812">
        <v>0</v>
      </c>
      <c r="F3812">
        <v>1</v>
      </c>
      <c r="G3812">
        <v>0</v>
      </c>
      <c r="H3812">
        <v>1</v>
      </c>
    </row>
    <row r="3813" spans="1:8">
      <c r="A3813" t="s">
        <v>4264</v>
      </c>
      <c r="B3813" s="15">
        <v>45550</v>
      </c>
      <c r="C3813" s="15">
        <v>45292</v>
      </c>
      <c r="D3813" s="15">
        <v>45536</v>
      </c>
      <c r="E3813">
        <v>0</v>
      </c>
      <c r="F3813">
        <v>1</v>
      </c>
      <c r="G3813">
        <v>0</v>
      </c>
      <c r="H3813">
        <v>1</v>
      </c>
    </row>
    <row r="3814" spans="1:8">
      <c r="A3814" t="s">
        <v>5472</v>
      </c>
      <c r="B3814" s="15">
        <v>45550</v>
      </c>
      <c r="C3814" s="15">
        <v>45292</v>
      </c>
      <c r="D3814" s="15">
        <v>45536</v>
      </c>
      <c r="E3814">
        <v>0</v>
      </c>
      <c r="F3814">
        <v>1</v>
      </c>
      <c r="G3814">
        <v>0</v>
      </c>
      <c r="H3814">
        <v>1</v>
      </c>
    </row>
    <row r="3815" spans="1:8">
      <c r="A3815" t="s">
        <v>4496</v>
      </c>
      <c r="B3815" s="15">
        <v>45550</v>
      </c>
      <c r="C3815" s="15">
        <v>45292</v>
      </c>
      <c r="D3815" s="15">
        <v>45536</v>
      </c>
      <c r="E3815">
        <v>0</v>
      </c>
      <c r="F3815">
        <v>0</v>
      </c>
      <c r="G3815">
        <v>1</v>
      </c>
      <c r="H3815">
        <v>1</v>
      </c>
    </row>
    <row r="3816" spans="1:8">
      <c r="A3816" t="s">
        <v>192</v>
      </c>
      <c r="B3816" s="15">
        <v>45550</v>
      </c>
      <c r="C3816" s="15">
        <v>45292</v>
      </c>
      <c r="D3816" s="15">
        <v>45536</v>
      </c>
      <c r="E3816">
        <v>1</v>
      </c>
      <c r="F3816">
        <v>0</v>
      </c>
      <c r="G3816">
        <v>0</v>
      </c>
      <c r="H3816">
        <v>1</v>
      </c>
    </row>
    <row r="3817" spans="1:8">
      <c r="A3817" t="s">
        <v>7072</v>
      </c>
      <c r="B3817" s="15">
        <v>45550</v>
      </c>
      <c r="C3817" s="15">
        <v>45292</v>
      </c>
      <c r="D3817" s="15">
        <v>45536</v>
      </c>
      <c r="E3817">
        <v>1</v>
      </c>
      <c r="F3817">
        <v>0</v>
      </c>
      <c r="G3817">
        <v>0</v>
      </c>
      <c r="H3817">
        <v>1</v>
      </c>
    </row>
    <row r="3818" spans="1:8">
      <c r="A3818" t="s">
        <v>4505</v>
      </c>
      <c r="B3818" s="15">
        <v>45550</v>
      </c>
      <c r="C3818" s="15">
        <v>45292</v>
      </c>
      <c r="D3818" s="15">
        <v>45536</v>
      </c>
      <c r="E3818">
        <v>0</v>
      </c>
      <c r="F3818">
        <v>1</v>
      </c>
      <c r="G3818">
        <v>0</v>
      </c>
      <c r="H3818">
        <v>1</v>
      </c>
    </row>
    <row r="3819" spans="1:8">
      <c r="A3819" t="s">
        <v>4601</v>
      </c>
      <c r="B3819" s="15">
        <v>45550</v>
      </c>
      <c r="C3819" s="15">
        <v>45292</v>
      </c>
      <c r="D3819" s="15">
        <v>45536</v>
      </c>
      <c r="E3819">
        <v>0</v>
      </c>
      <c r="F3819">
        <v>1</v>
      </c>
      <c r="G3819">
        <v>0</v>
      </c>
      <c r="H3819">
        <v>1</v>
      </c>
    </row>
    <row r="3820" spans="1:8">
      <c r="A3820" t="s">
        <v>7073</v>
      </c>
      <c r="B3820" s="15">
        <v>45552</v>
      </c>
      <c r="C3820" s="15">
        <v>45292</v>
      </c>
      <c r="D3820" s="15">
        <v>45536</v>
      </c>
      <c r="E3820">
        <v>0</v>
      </c>
      <c r="F3820">
        <v>0</v>
      </c>
      <c r="G3820">
        <v>1</v>
      </c>
      <c r="H3820">
        <v>1</v>
      </c>
    </row>
    <row r="3821" spans="1:8">
      <c r="A3821" t="s">
        <v>4176</v>
      </c>
      <c r="B3821" s="15">
        <v>45554</v>
      </c>
      <c r="C3821" s="15">
        <v>45292</v>
      </c>
      <c r="D3821" s="15">
        <v>45536</v>
      </c>
      <c r="E3821">
        <v>0</v>
      </c>
      <c r="F3821">
        <v>1</v>
      </c>
      <c r="G3821">
        <v>0</v>
      </c>
      <c r="H3821">
        <v>1</v>
      </c>
    </row>
    <row r="3822" spans="1:8">
      <c r="A3822" t="s">
        <v>3750</v>
      </c>
      <c r="B3822" s="15">
        <v>45554</v>
      </c>
      <c r="C3822" s="15">
        <v>45292</v>
      </c>
      <c r="D3822" s="15">
        <v>45536</v>
      </c>
      <c r="E3822">
        <v>0</v>
      </c>
      <c r="F3822">
        <v>1</v>
      </c>
      <c r="G3822">
        <v>0</v>
      </c>
      <c r="H3822">
        <v>1</v>
      </c>
    </row>
    <row r="3823" spans="1:8">
      <c r="A3823" t="s">
        <v>4284</v>
      </c>
      <c r="B3823" s="15">
        <v>45554</v>
      </c>
      <c r="C3823" s="15">
        <v>45292</v>
      </c>
      <c r="D3823" s="15">
        <v>45536</v>
      </c>
      <c r="E3823">
        <v>0</v>
      </c>
      <c r="F3823">
        <v>1</v>
      </c>
      <c r="G3823">
        <v>0</v>
      </c>
      <c r="H3823">
        <v>1</v>
      </c>
    </row>
    <row r="3824" spans="1:8">
      <c r="A3824" t="s">
        <v>4570</v>
      </c>
      <c r="B3824" s="15">
        <v>45554</v>
      </c>
      <c r="C3824" s="15">
        <v>45292</v>
      </c>
      <c r="D3824" s="15">
        <v>45536</v>
      </c>
      <c r="E3824">
        <v>1</v>
      </c>
      <c r="F3824">
        <v>0</v>
      </c>
      <c r="G3824">
        <v>0</v>
      </c>
      <c r="H3824">
        <v>1</v>
      </c>
    </row>
    <row r="3825" spans="1:8">
      <c r="A3825" t="s">
        <v>4588</v>
      </c>
      <c r="B3825" s="15">
        <v>45554</v>
      </c>
      <c r="C3825" s="15">
        <v>45292</v>
      </c>
      <c r="D3825" s="15">
        <v>45536</v>
      </c>
      <c r="E3825">
        <v>0</v>
      </c>
      <c r="F3825">
        <v>1</v>
      </c>
      <c r="G3825">
        <v>0</v>
      </c>
      <c r="H3825">
        <v>1</v>
      </c>
    </row>
    <row r="3826" spans="1:8">
      <c r="A3826" t="s">
        <v>5512</v>
      </c>
      <c r="B3826" s="15">
        <v>45554</v>
      </c>
      <c r="C3826" s="15">
        <v>45292</v>
      </c>
      <c r="D3826" s="15">
        <v>45536</v>
      </c>
      <c r="E3826">
        <v>1</v>
      </c>
      <c r="F3826">
        <v>0</v>
      </c>
      <c r="G3826">
        <v>0</v>
      </c>
      <c r="H3826">
        <v>1</v>
      </c>
    </row>
    <row r="3827" spans="1:8">
      <c r="A3827" t="s">
        <v>5180</v>
      </c>
      <c r="B3827" s="15">
        <v>45554</v>
      </c>
      <c r="C3827" s="15">
        <v>45292</v>
      </c>
      <c r="D3827" s="15">
        <v>45536</v>
      </c>
      <c r="E3827">
        <v>1</v>
      </c>
      <c r="F3827">
        <v>0</v>
      </c>
      <c r="G3827">
        <v>0</v>
      </c>
      <c r="H3827">
        <v>1</v>
      </c>
    </row>
    <row r="3828" spans="1:8">
      <c r="A3828" t="s">
        <v>3674</v>
      </c>
      <c r="B3828" s="15">
        <v>45554</v>
      </c>
      <c r="C3828" s="15">
        <v>45292</v>
      </c>
      <c r="D3828" s="15">
        <v>45536</v>
      </c>
      <c r="E3828">
        <v>0</v>
      </c>
      <c r="F3828">
        <v>1</v>
      </c>
      <c r="G3828">
        <v>0</v>
      </c>
      <c r="H3828">
        <v>1</v>
      </c>
    </row>
    <row r="3829" spans="1:8">
      <c r="A3829" t="s">
        <v>4012</v>
      </c>
      <c r="B3829" s="15">
        <v>45554</v>
      </c>
      <c r="C3829" s="15">
        <v>45292</v>
      </c>
      <c r="D3829" s="15">
        <v>45536</v>
      </c>
      <c r="E3829">
        <v>0</v>
      </c>
      <c r="F3829">
        <v>1</v>
      </c>
      <c r="G3829">
        <v>0</v>
      </c>
      <c r="H3829">
        <v>1</v>
      </c>
    </row>
    <row r="3830" spans="1:8">
      <c r="A3830" t="s">
        <v>3989</v>
      </c>
      <c r="B3830" s="15">
        <v>45554</v>
      </c>
      <c r="C3830" s="15">
        <v>45292</v>
      </c>
      <c r="D3830" s="15">
        <v>45536</v>
      </c>
      <c r="E3830">
        <v>0</v>
      </c>
      <c r="F3830">
        <v>1</v>
      </c>
      <c r="G3830">
        <v>0</v>
      </c>
      <c r="H3830">
        <v>1</v>
      </c>
    </row>
    <row r="3831" spans="1:8">
      <c r="A3831" t="s">
        <v>3715</v>
      </c>
      <c r="B3831" s="15">
        <v>45554</v>
      </c>
      <c r="C3831" s="15">
        <v>45292</v>
      </c>
      <c r="D3831" s="15">
        <v>45536</v>
      </c>
      <c r="E3831">
        <v>0</v>
      </c>
      <c r="F3831">
        <v>1</v>
      </c>
      <c r="G3831">
        <v>0</v>
      </c>
      <c r="H3831">
        <v>1</v>
      </c>
    </row>
    <row r="3832" spans="1:8">
      <c r="A3832" t="s">
        <v>3952</v>
      </c>
      <c r="B3832" s="15">
        <v>45554</v>
      </c>
      <c r="C3832" s="15">
        <v>45292</v>
      </c>
      <c r="D3832" s="15">
        <v>45536</v>
      </c>
      <c r="E3832">
        <v>0</v>
      </c>
      <c r="F3832">
        <v>1</v>
      </c>
      <c r="G3832">
        <v>0</v>
      </c>
      <c r="H3832">
        <v>1</v>
      </c>
    </row>
    <row r="3833" spans="1:8">
      <c r="A3833" t="s">
        <v>3759</v>
      </c>
      <c r="B3833" s="15">
        <v>45554</v>
      </c>
      <c r="C3833" s="15">
        <v>45292</v>
      </c>
      <c r="D3833" s="15">
        <v>45536</v>
      </c>
      <c r="E3833">
        <v>0</v>
      </c>
      <c r="F3833">
        <v>1</v>
      </c>
      <c r="G3833">
        <v>0</v>
      </c>
      <c r="H3833">
        <v>1</v>
      </c>
    </row>
    <row r="3834" spans="1:8">
      <c r="A3834" t="s">
        <v>7074</v>
      </c>
      <c r="B3834" s="15">
        <v>45555</v>
      </c>
      <c r="C3834" s="15">
        <v>45292</v>
      </c>
      <c r="D3834" s="15">
        <v>45536</v>
      </c>
      <c r="E3834">
        <v>0</v>
      </c>
      <c r="F3834">
        <v>1</v>
      </c>
      <c r="G3834">
        <v>0</v>
      </c>
      <c r="H3834">
        <v>1</v>
      </c>
    </row>
    <row r="3835" spans="1:8">
      <c r="A3835" t="s">
        <v>4035</v>
      </c>
      <c r="B3835" s="15">
        <v>45555</v>
      </c>
      <c r="C3835" s="15">
        <v>45292</v>
      </c>
      <c r="D3835" s="15">
        <v>45536</v>
      </c>
      <c r="E3835">
        <v>1</v>
      </c>
      <c r="F3835">
        <v>0</v>
      </c>
      <c r="G3835">
        <v>0</v>
      </c>
      <c r="H3835">
        <v>1</v>
      </c>
    </row>
    <row r="3836" spans="1:8">
      <c r="A3836" t="s">
        <v>4140</v>
      </c>
      <c r="B3836" s="15">
        <v>45556</v>
      </c>
      <c r="C3836" s="15">
        <v>45292</v>
      </c>
      <c r="D3836" s="15">
        <v>45536</v>
      </c>
      <c r="E3836">
        <v>0</v>
      </c>
      <c r="F3836">
        <v>1</v>
      </c>
      <c r="G3836">
        <v>0</v>
      </c>
      <c r="H3836">
        <v>1</v>
      </c>
    </row>
    <row r="3837" spans="1:8">
      <c r="A3837" t="s">
        <v>4417</v>
      </c>
      <c r="B3837" s="15">
        <v>45556</v>
      </c>
      <c r="C3837" s="15">
        <v>45292</v>
      </c>
      <c r="D3837" s="15">
        <v>45536</v>
      </c>
      <c r="E3837">
        <v>0</v>
      </c>
      <c r="F3837">
        <v>1</v>
      </c>
      <c r="G3837">
        <v>0</v>
      </c>
      <c r="H3837">
        <v>1</v>
      </c>
    </row>
    <row r="3838" spans="1:8">
      <c r="A3838" t="s">
        <v>4183</v>
      </c>
      <c r="B3838" s="15">
        <v>45556</v>
      </c>
      <c r="C3838" s="15">
        <v>45292</v>
      </c>
      <c r="D3838" s="15">
        <v>45536</v>
      </c>
      <c r="E3838">
        <v>0</v>
      </c>
      <c r="F3838">
        <v>1</v>
      </c>
      <c r="G3838">
        <v>0</v>
      </c>
      <c r="H3838">
        <v>1</v>
      </c>
    </row>
    <row r="3839" spans="1:8">
      <c r="A3839" t="s">
        <v>4247</v>
      </c>
      <c r="B3839" s="15">
        <v>45556</v>
      </c>
      <c r="C3839" s="15">
        <v>45292</v>
      </c>
      <c r="D3839" s="15">
        <v>45536</v>
      </c>
      <c r="E3839">
        <v>0</v>
      </c>
      <c r="F3839">
        <v>1</v>
      </c>
      <c r="G3839">
        <v>0</v>
      </c>
      <c r="H3839">
        <v>1</v>
      </c>
    </row>
    <row r="3840" spans="1:8">
      <c r="A3840" t="s">
        <v>524</v>
      </c>
      <c r="B3840" s="15">
        <v>45556</v>
      </c>
      <c r="C3840" s="15">
        <v>45292</v>
      </c>
      <c r="D3840" s="15">
        <v>45536</v>
      </c>
      <c r="E3840">
        <v>1</v>
      </c>
      <c r="F3840">
        <v>0</v>
      </c>
      <c r="G3840">
        <v>0</v>
      </c>
      <c r="H3840">
        <v>1</v>
      </c>
    </row>
    <row r="3841" spans="1:8">
      <c r="A3841" t="s">
        <v>4335</v>
      </c>
      <c r="B3841" s="15">
        <v>45556</v>
      </c>
      <c r="C3841" s="15">
        <v>45292</v>
      </c>
      <c r="D3841" s="15">
        <v>45536</v>
      </c>
      <c r="E3841">
        <v>0</v>
      </c>
      <c r="F3841">
        <v>1</v>
      </c>
      <c r="G3841">
        <v>0</v>
      </c>
      <c r="H3841">
        <v>1</v>
      </c>
    </row>
    <row r="3842" spans="1:8">
      <c r="A3842" t="s">
        <v>4563</v>
      </c>
      <c r="B3842" s="15">
        <v>45557</v>
      </c>
      <c r="C3842" s="15">
        <v>45292</v>
      </c>
      <c r="D3842" s="15">
        <v>45536</v>
      </c>
      <c r="E3842">
        <v>0</v>
      </c>
      <c r="F3842">
        <v>1</v>
      </c>
      <c r="G3842">
        <v>0</v>
      </c>
      <c r="H3842">
        <v>1</v>
      </c>
    </row>
    <row r="3843" spans="1:8">
      <c r="A3843" t="s">
        <v>7075</v>
      </c>
      <c r="B3843" s="15">
        <v>45557</v>
      </c>
      <c r="C3843" s="15">
        <v>45292</v>
      </c>
      <c r="D3843" s="15">
        <v>45536</v>
      </c>
      <c r="E3843">
        <v>0</v>
      </c>
      <c r="F3843">
        <v>1</v>
      </c>
      <c r="G3843">
        <v>0</v>
      </c>
      <c r="H3843">
        <v>1</v>
      </c>
    </row>
    <row r="3844" spans="1:8">
      <c r="A3844" t="s">
        <v>6200</v>
      </c>
      <c r="B3844" s="15">
        <v>45557</v>
      </c>
      <c r="C3844" s="15">
        <v>45292</v>
      </c>
      <c r="D3844" s="15">
        <v>45536</v>
      </c>
      <c r="E3844">
        <v>0</v>
      </c>
      <c r="F3844">
        <v>0</v>
      </c>
      <c r="G3844">
        <v>1</v>
      </c>
      <c r="H3844">
        <v>1</v>
      </c>
    </row>
    <row r="3845" spans="1:8">
      <c r="A3845" t="s">
        <v>4205</v>
      </c>
      <c r="B3845" s="15">
        <v>45557</v>
      </c>
      <c r="C3845" s="15">
        <v>45292</v>
      </c>
      <c r="D3845" s="15">
        <v>45536</v>
      </c>
      <c r="E3845">
        <v>0</v>
      </c>
      <c r="F3845">
        <v>1</v>
      </c>
      <c r="G3845">
        <v>0</v>
      </c>
      <c r="H3845">
        <v>1</v>
      </c>
    </row>
    <row r="3846" spans="1:8">
      <c r="A3846" t="s">
        <v>3975</v>
      </c>
      <c r="B3846" s="15">
        <v>45557</v>
      </c>
      <c r="C3846" s="15">
        <v>45292</v>
      </c>
      <c r="D3846" s="15">
        <v>45536</v>
      </c>
      <c r="E3846">
        <v>0</v>
      </c>
      <c r="F3846">
        <v>1</v>
      </c>
      <c r="G3846">
        <v>0</v>
      </c>
      <c r="H3846">
        <v>1</v>
      </c>
    </row>
    <row r="3847" spans="1:8">
      <c r="A3847" t="s">
        <v>4154</v>
      </c>
      <c r="B3847" s="15">
        <v>45557</v>
      </c>
      <c r="C3847" s="15">
        <v>45292</v>
      </c>
      <c r="D3847" s="15">
        <v>45536</v>
      </c>
      <c r="E3847">
        <v>0</v>
      </c>
      <c r="F3847">
        <v>1</v>
      </c>
      <c r="G3847">
        <v>0</v>
      </c>
      <c r="H3847">
        <v>1</v>
      </c>
    </row>
    <row r="3848" spans="1:8">
      <c r="A3848" t="s">
        <v>3905</v>
      </c>
      <c r="B3848" s="15">
        <v>45557</v>
      </c>
      <c r="C3848" s="15">
        <v>45292</v>
      </c>
      <c r="D3848" s="15">
        <v>45536</v>
      </c>
      <c r="E3848">
        <v>0</v>
      </c>
      <c r="F3848">
        <v>1</v>
      </c>
      <c r="G3848">
        <v>0</v>
      </c>
      <c r="H3848">
        <v>1</v>
      </c>
    </row>
    <row r="3849" spans="1:8">
      <c r="A3849" t="s">
        <v>3708</v>
      </c>
      <c r="B3849" s="15">
        <v>45557</v>
      </c>
      <c r="C3849" s="15">
        <v>45292</v>
      </c>
      <c r="D3849" s="15">
        <v>45536</v>
      </c>
      <c r="E3849">
        <v>0</v>
      </c>
      <c r="F3849">
        <v>1</v>
      </c>
      <c r="G3849">
        <v>0</v>
      </c>
      <c r="H3849">
        <v>1</v>
      </c>
    </row>
    <row r="3850" spans="1:8">
      <c r="A3850" t="s">
        <v>7076</v>
      </c>
      <c r="B3850" s="15">
        <v>45557</v>
      </c>
      <c r="C3850" s="15">
        <v>45292</v>
      </c>
      <c r="D3850" s="15">
        <v>45536</v>
      </c>
      <c r="E3850">
        <v>0</v>
      </c>
      <c r="F3850">
        <v>1</v>
      </c>
      <c r="G3850">
        <v>0</v>
      </c>
      <c r="H3850">
        <v>1</v>
      </c>
    </row>
    <row r="3851" spans="1:8">
      <c r="A3851" t="s">
        <v>4315</v>
      </c>
      <c r="B3851" s="15">
        <v>45557</v>
      </c>
      <c r="C3851" s="15">
        <v>45292</v>
      </c>
      <c r="D3851" s="15">
        <v>45536</v>
      </c>
      <c r="E3851">
        <v>0</v>
      </c>
      <c r="F3851">
        <v>1</v>
      </c>
      <c r="G3851">
        <v>0</v>
      </c>
      <c r="H3851">
        <v>1</v>
      </c>
    </row>
    <row r="3852" spans="1:8">
      <c r="A3852" t="s">
        <v>4442</v>
      </c>
      <c r="B3852" s="15">
        <v>45557</v>
      </c>
      <c r="C3852" s="15">
        <v>45292</v>
      </c>
      <c r="D3852" s="15">
        <v>45536</v>
      </c>
      <c r="E3852">
        <v>0</v>
      </c>
      <c r="F3852">
        <v>1</v>
      </c>
      <c r="G3852">
        <v>0</v>
      </c>
      <c r="H3852">
        <v>1</v>
      </c>
    </row>
    <row r="3853" spans="1:8">
      <c r="A3853" t="s">
        <v>4594</v>
      </c>
      <c r="B3853" s="15">
        <v>45557</v>
      </c>
      <c r="C3853" s="15">
        <v>45292</v>
      </c>
      <c r="D3853" s="15">
        <v>45536</v>
      </c>
      <c r="E3853">
        <v>0</v>
      </c>
      <c r="F3853">
        <v>1</v>
      </c>
      <c r="G3853">
        <v>0</v>
      </c>
      <c r="H3853">
        <v>1</v>
      </c>
    </row>
    <row r="3854" spans="1:8">
      <c r="A3854" t="s">
        <v>3680</v>
      </c>
      <c r="B3854" s="15">
        <v>45557</v>
      </c>
      <c r="C3854" s="15">
        <v>45292</v>
      </c>
      <c r="D3854" s="15">
        <v>45536</v>
      </c>
      <c r="E3854">
        <v>0</v>
      </c>
      <c r="F3854">
        <v>1</v>
      </c>
      <c r="G3854">
        <v>0</v>
      </c>
      <c r="H3854">
        <v>1</v>
      </c>
    </row>
    <row r="3855" spans="1:8">
      <c r="A3855" t="s">
        <v>3669</v>
      </c>
      <c r="B3855" s="15">
        <v>45559</v>
      </c>
      <c r="C3855" s="15">
        <v>45292</v>
      </c>
      <c r="D3855" s="15">
        <v>45536</v>
      </c>
      <c r="E3855">
        <v>0</v>
      </c>
      <c r="F3855">
        <v>1</v>
      </c>
      <c r="G3855">
        <v>0</v>
      </c>
      <c r="H3855">
        <v>1</v>
      </c>
    </row>
    <row r="3856" spans="1:8">
      <c r="A3856" t="s">
        <v>4368</v>
      </c>
      <c r="B3856" s="15">
        <v>45559</v>
      </c>
      <c r="C3856" s="15">
        <v>45292</v>
      </c>
      <c r="D3856" s="15">
        <v>45536</v>
      </c>
      <c r="E3856">
        <v>0</v>
      </c>
      <c r="F3856">
        <v>1</v>
      </c>
      <c r="G3856">
        <v>0</v>
      </c>
      <c r="H3856">
        <v>1</v>
      </c>
    </row>
    <row r="3857" spans="1:8">
      <c r="A3857" t="s">
        <v>3774</v>
      </c>
      <c r="B3857" s="15">
        <v>45559</v>
      </c>
      <c r="C3857" s="15">
        <v>45292</v>
      </c>
      <c r="D3857" s="15">
        <v>45536</v>
      </c>
      <c r="E3857">
        <v>0</v>
      </c>
      <c r="F3857">
        <v>1</v>
      </c>
      <c r="G3857">
        <v>0</v>
      </c>
      <c r="H3857">
        <v>1</v>
      </c>
    </row>
    <row r="3858" spans="1:8">
      <c r="A3858" t="s">
        <v>7077</v>
      </c>
      <c r="B3858" s="15">
        <v>45559</v>
      </c>
      <c r="C3858" s="15">
        <v>45292</v>
      </c>
      <c r="D3858" s="15">
        <v>45536</v>
      </c>
      <c r="E3858">
        <v>0</v>
      </c>
      <c r="F3858">
        <v>0</v>
      </c>
      <c r="G3858">
        <v>1</v>
      </c>
      <c r="H3858">
        <v>1</v>
      </c>
    </row>
    <row r="3859" spans="1:8">
      <c r="A3859" t="s">
        <v>4753</v>
      </c>
      <c r="B3859" s="15">
        <v>45559</v>
      </c>
      <c r="C3859" s="15">
        <v>45292</v>
      </c>
      <c r="D3859" s="15">
        <v>45536</v>
      </c>
      <c r="E3859">
        <v>0</v>
      </c>
      <c r="F3859">
        <v>1</v>
      </c>
      <c r="G3859">
        <v>0</v>
      </c>
      <c r="H3859">
        <v>1</v>
      </c>
    </row>
    <row r="3860" spans="1:8">
      <c r="A3860" t="s">
        <v>7078</v>
      </c>
      <c r="B3860" s="15">
        <v>45559</v>
      </c>
      <c r="C3860" s="15">
        <v>45292</v>
      </c>
      <c r="D3860" s="15">
        <v>45536</v>
      </c>
      <c r="E3860">
        <v>1</v>
      </c>
      <c r="F3860">
        <v>0</v>
      </c>
      <c r="G3860">
        <v>0</v>
      </c>
      <c r="H3860">
        <v>1</v>
      </c>
    </row>
    <row r="3861" spans="1:8">
      <c r="A3861" t="s">
        <v>4032</v>
      </c>
      <c r="B3861" s="15">
        <v>45559</v>
      </c>
      <c r="C3861" s="15">
        <v>45292</v>
      </c>
      <c r="D3861" s="15">
        <v>45536</v>
      </c>
      <c r="E3861">
        <v>0</v>
      </c>
      <c r="F3861">
        <v>0</v>
      </c>
      <c r="G3861">
        <v>1</v>
      </c>
      <c r="H3861">
        <v>1</v>
      </c>
    </row>
    <row r="3862" spans="1:8">
      <c r="A3862" t="s">
        <v>4904</v>
      </c>
      <c r="B3862" s="15">
        <v>45559</v>
      </c>
      <c r="C3862" s="15">
        <v>45292</v>
      </c>
      <c r="D3862" s="15">
        <v>45536</v>
      </c>
      <c r="E3862">
        <v>0</v>
      </c>
      <c r="F3862">
        <v>0</v>
      </c>
      <c r="G3862">
        <v>1</v>
      </c>
      <c r="H3862">
        <v>1</v>
      </c>
    </row>
    <row r="3863" spans="1:8">
      <c r="A3863" t="s">
        <v>3897</v>
      </c>
      <c r="B3863" s="15">
        <v>45559</v>
      </c>
      <c r="C3863" s="15">
        <v>45292</v>
      </c>
      <c r="D3863" s="15">
        <v>45536</v>
      </c>
      <c r="E3863">
        <v>0</v>
      </c>
      <c r="F3863">
        <v>1</v>
      </c>
      <c r="G3863">
        <v>0</v>
      </c>
      <c r="H3863">
        <v>1</v>
      </c>
    </row>
    <row r="3864" spans="1:8">
      <c r="A3864" t="s">
        <v>3782</v>
      </c>
      <c r="B3864" s="15">
        <v>45559</v>
      </c>
      <c r="C3864" s="15">
        <v>45292</v>
      </c>
      <c r="D3864" s="15">
        <v>45536</v>
      </c>
      <c r="E3864">
        <v>0</v>
      </c>
      <c r="F3864">
        <v>1</v>
      </c>
      <c r="G3864">
        <v>0</v>
      </c>
      <c r="H3864">
        <v>1</v>
      </c>
    </row>
    <row r="3865" spans="1:8">
      <c r="A3865" t="s">
        <v>214</v>
      </c>
      <c r="B3865" s="15">
        <v>45559</v>
      </c>
      <c r="C3865" s="15">
        <v>45292</v>
      </c>
      <c r="D3865" s="15">
        <v>45536</v>
      </c>
      <c r="E3865">
        <v>0</v>
      </c>
      <c r="F3865">
        <v>0</v>
      </c>
      <c r="G3865">
        <v>1</v>
      </c>
      <c r="H3865">
        <v>1</v>
      </c>
    </row>
    <row r="3866" spans="1:8">
      <c r="A3866" t="s">
        <v>4745</v>
      </c>
      <c r="B3866" s="15">
        <v>45559</v>
      </c>
      <c r="C3866" s="15">
        <v>45292</v>
      </c>
      <c r="D3866" s="15">
        <v>45536</v>
      </c>
      <c r="E3866">
        <v>0</v>
      </c>
      <c r="F3866">
        <v>0</v>
      </c>
      <c r="G3866">
        <v>1</v>
      </c>
      <c r="H3866">
        <v>1</v>
      </c>
    </row>
    <row r="3867" spans="1:8">
      <c r="A3867" t="s">
        <v>4239</v>
      </c>
      <c r="B3867" s="15">
        <v>45560</v>
      </c>
      <c r="C3867" s="15">
        <v>45292</v>
      </c>
      <c r="D3867" s="15">
        <v>45536</v>
      </c>
      <c r="E3867">
        <v>1</v>
      </c>
      <c r="F3867">
        <v>0</v>
      </c>
      <c r="G3867">
        <v>0</v>
      </c>
      <c r="H3867">
        <v>1</v>
      </c>
    </row>
    <row r="3868" spans="1:8">
      <c r="A3868" t="s">
        <v>3664</v>
      </c>
      <c r="B3868" s="15">
        <v>45560</v>
      </c>
      <c r="C3868" s="15">
        <v>45292</v>
      </c>
      <c r="D3868" s="15">
        <v>45536</v>
      </c>
      <c r="E3868">
        <v>1</v>
      </c>
      <c r="F3868">
        <v>0</v>
      </c>
      <c r="G3868">
        <v>0</v>
      </c>
      <c r="H3868">
        <v>1</v>
      </c>
    </row>
    <row r="3869" spans="1:8">
      <c r="A3869" t="s">
        <v>4018</v>
      </c>
      <c r="B3869" s="15">
        <v>45562</v>
      </c>
      <c r="C3869" s="15">
        <v>45292</v>
      </c>
      <c r="D3869" s="15">
        <v>45536</v>
      </c>
      <c r="E3869">
        <v>0</v>
      </c>
      <c r="F3869">
        <v>0</v>
      </c>
      <c r="G3869">
        <v>1</v>
      </c>
      <c r="H3869">
        <v>1</v>
      </c>
    </row>
    <row r="3870" spans="1:8">
      <c r="A3870" t="s">
        <v>4093</v>
      </c>
      <c r="B3870" s="15">
        <v>45562</v>
      </c>
      <c r="C3870" s="15">
        <v>45292</v>
      </c>
      <c r="D3870" s="15">
        <v>45536</v>
      </c>
      <c r="E3870">
        <v>0</v>
      </c>
      <c r="F3870">
        <v>0</v>
      </c>
      <c r="G3870">
        <v>1</v>
      </c>
      <c r="H3870">
        <v>1</v>
      </c>
    </row>
    <row r="3871" spans="1:8">
      <c r="A3871" t="s">
        <v>5555</v>
      </c>
      <c r="B3871" s="15">
        <v>45562</v>
      </c>
      <c r="C3871" s="15">
        <v>45292</v>
      </c>
      <c r="D3871" s="15">
        <v>45536</v>
      </c>
      <c r="E3871">
        <v>0</v>
      </c>
      <c r="F3871">
        <v>1</v>
      </c>
      <c r="G3871">
        <v>0</v>
      </c>
      <c r="H3871">
        <v>1</v>
      </c>
    </row>
    <row r="3872" spans="1:8">
      <c r="A3872" t="s">
        <v>213</v>
      </c>
      <c r="B3872" s="15">
        <v>45565</v>
      </c>
      <c r="C3872" s="15">
        <v>45292</v>
      </c>
      <c r="D3872" s="15">
        <v>45536</v>
      </c>
      <c r="E3872">
        <v>1</v>
      </c>
      <c r="F3872">
        <v>0</v>
      </c>
      <c r="G3872">
        <v>0</v>
      </c>
      <c r="H3872">
        <v>1</v>
      </c>
    </row>
    <row r="3873" spans="1:8">
      <c r="A3873" t="s">
        <v>6011</v>
      </c>
      <c r="B3873" s="15">
        <v>45565</v>
      </c>
      <c r="C3873" s="15">
        <v>45292</v>
      </c>
      <c r="D3873" s="15">
        <v>45536</v>
      </c>
      <c r="E3873">
        <v>1</v>
      </c>
      <c r="F3873">
        <v>0</v>
      </c>
      <c r="G3873">
        <v>0</v>
      </c>
      <c r="H3873">
        <v>1</v>
      </c>
    </row>
    <row r="3874" spans="1:8">
      <c r="A3874" t="s">
        <v>5035</v>
      </c>
      <c r="B3874" s="15">
        <v>45566</v>
      </c>
      <c r="C3874" s="15">
        <v>45292</v>
      </c>
      <c r="D3874" s="15">
        <v>45566</v>
      </c>
      <c r="E3874">
        <v>0</v>
      </c>
      <c r="F3874">
        <v>0</v>
      </c>
      <c r="G3874">
        <v>1</v>
      </c>
      <c r="H3874">
        <v>1</v>
      </c>
    </row>
    <row r="3875" spans="1:8">
      <c r="A3875" t="s">
        <v>4937</v>
      </c>
      <c r="B3875" s="15">
        <v>45570</v>
      </c>
      <c r="C3875" s="15">
        <v>45292</v>
      </c>
      <c r="D3875" s="15">
        <v>45566</v>
      </c>
      <c r="E3875">
        <v>0</v>
      </c>
      <c r="F3875">
        <v>0</v>
      </c>
      <c r="G3875">
        <v>1</v>
      </c>
      <c r="H3875">
        <v>1</v>
      </c>
    </row>
    <row r="3876" spans="1:8">
      <c r="A3876" t="s">
        <v>4421</v>
      </c>
      <c r="B3876" s="15">
        <v>45570</v>
      </c>
      <c r="C3876" s="15">
        <v>45292</v>
      </c>
      <c r="D3876" s="15">
        <v>45566</v>
      </c>
      <c r="E3876">
        <v>0</v>
      </c>
      <c r="F3876">
        <v>0</v>
      </c>
      <c r="G3876">
        <v>1</v>
      </c>
      <c r="H3876">
        <v>1</v>
      </c>
    </row>
    <row r="3877" spans="1:8">
      <c r="A3877" t="s">
        <v>4426</v>
      </c>
      <c r="B3877" s="15">
        <v>45570</v>
      </c>
      <c r="C3877" s="15">
        <v>45292</v>
      </c>
      <c r="D3877" s="15">
        <v>45566</v>
      </c>
      <c r="E3877">
        <v>0</v>
      </c>
      <c r="F3877">
        <v>0</v>
      </c>
      <c r="G3877">
        <v>1</v>
      </c>
      <c r="H3877">
        <v>1</v>
      </c>
    </row>
    <row r="3878" spans="1:8">
      <c r="A3878" t="s">
        <v>4512</v>
      </c>
      <c r="B3878" s="15">
        <v>45571</v>
      </c>
      <c r="C3878" s="15">
        <v>45292</v>
      </c>
      <c r="D3878" s="15">
        <v>45566</v>
      </c>
      <c r="E3878">
        <v>0</v>
      </c>
      <c r="F3878">
        <v>1</v>
      </c>
      <c r="G3878">
        <v>0</v>
      </c>
      <c r="H3878">
        <v>1</v>
      </c>
    </row>
    <row r="3879" spans="1:8">
      <c r="A3879" t="s">
        <v>4530</v>
      </c>
      <c r="B3879" s="15">
        <v>45571</v>
      </c>
      <c r="C3879" s="15">
        <v>45292</v>
      </c>
      <c r="D3879" s="15">
        <v>45566</v>
      </c>
      <c r="E3879">
        <v>0</v>
      </c>
      <c r="F3879">
        <v>1</v>
      </c>
      <c r="G3879">
        <v>0</v>
      </c>
      <c r="H3879">
        <v>1</v>
      </c>
    </row>
    <row r="3880" spans="1:8">
      <c r="A3880" t="s">
        <v>3929</v>
      </c>
      <c r="B3880" s="15">
        <v>45571</v>
      </c>
      <c r="C3880" s="15">
        <v>45292</v>
      </c>
      <c r="D3880" s="15">
        <v>45566</v>
      </c>
      <c r="E3880">
        <v>0</v>
      </c>
      <c r="F3880">
        <v>1</v>
      </c>
      <c r="G3880">
        <v>0</v>
      </c>
      <c r="H3880">
        <v>1</v>
      </c>
    </row>
    <row r="3881" spans="1:8">
      <c r="A3881" t="s">
        <v>4096</v>
      </c>
      <c r="B3881" s="15">
        <v>45571</v>
      </c>
      <c r="C3881" s="15">
        <v>45292</v>
      </c>
      <c r="D3881" s="15">
        <v>45566</v>
      </c>
      <c r="E3881">
        <v>0</v>
      </c>
      <c r="F3881">
        <v>1</v>
      </c>
      <c r="G3881">
        <v>0</v>
      </c>
      <c r="H3881">
        <v>1</v>
      </c>
    </row>
    <row r="3882" spans="1:8">
      <c r="A3882" t="s">
        <v>5931</v>
      </c>
      <c r="B3882" s="15">
        <v>45571</v>
      </c>
      <c r="C3882" s="15">
        <v>45292</v>
      </c>
      <c r="D3882" s="15">
        <v>45566</v>
      </c>
      <c r="E3882">
        <v>0</v>
      </c>
      <c r="F3882">
        <v>0</v>
      </c>
      <c r="G3882">
        <v>1</v>
      </c>
      <c r="H3882">
        <v>1</v>
      </c>
    </row>
    <row r="3883" spans="1:8">
      <c r="A3883" t="s">
        <v>4492</v>
      </c>
      <c r="B3883" s="15">
        <v>45571</v>
      </c>
      <c r="C3883" s="15">
        <v>45292</v>
      </c>
      <c r="D3883" s="15">
        <v>45566</v>
      </c>
      <c r="E3883">
        <v>0</v>
      </c>
      <c r="F3883">
        <v>0</v>
      </c>
      <c r="G3883">
        <v>1</v>
      </c>
      <c r="H3883">
        <v>1</v>
      </c>
    </row>
    <row r="3884" spans="1:8">
      <c r="A3884" t="s">
        <v>4279</v>
      </c>
      <c r="B3884" s="15">
        <v>45572</v>
      </c>
      <c r="C3884" s="15">
        <v>45292</v>
      </c>
      <c r="D3884" s="15">
        <v>45566</v>
      </c>
      <c r="E3884">
        <v>0</v>
      </c>
      <c r="F3884">
        <v>0</v>
      </c>
      <c r="G3884">
        <v>1</v>
      </c>
      <c r="H3884">
        <v>1</v>
      </c>
    </row>
    <row r="3885" spans="1:8">
      <c r="A3885" t="s">
        <v>3733</v>
      </c>
      <c r="B3885" s="15">
        <v>45574</v>
      </c>
      <c r="C3885" s="15">
        <v>45292</v>
      </c>
      <c r="D3885" s="15">
        <v>45566</v>
      </c>
      <c r="E3885">
        <v>0</v>
      </c>
      <c r="F3885">
        <v>1</v>
      </c>
      <c r="G3885">
        <v>0</v>
      </c>
      <c r="H3885">
        <v>1</v>
      </c>
    </row>
    <row r="3886" spans="1:8">
      <c r="A3886" t="s">
        <v>3724</v>
      </c>
      <c r="B3886" s="15">
        <v>45574</v>
      </c>
      <c r="C3886" s="15">
        <v>45292</v>
      </c>
      <c r="D3886" s="15">
        <v>45566</v>
      </c>
      <c r="E3886">
        <v>0</v>
      </c>
      <c r="F3886">
        <v>1</v>
      </c>
      <c r="G3886">
        <v>0</v>
      </c>
      <c r="H3886">
        <v>1</v>
      </c>
    </row>
    <row r="3887" spans="1:8">
      <c r="A3887" t="s">
        <v>3936</v>
      </c>
      <c r="B3887" s="15">
        <v>45574</v>
      </c>
      <c r="C3887" s="15">
        <v>45292</v>
      </c>
      <c r="D3887" s="15">
        <v>45566</v>
      </c>
      <c r="E3887">
        <v>0</v>
      </c>
      <c r="F3887">
        <v>1</v>
      </c>
      <c r="G3887">
        <v>0</v>
      </c>
      <c r="H3887">
        <v>1</v>
      </c>
    </row>
    <row r="3888" spans="1:8">
      <c r="A3888" t="s">
        <v>3815</v>
      </c>
      <c r="B3888" s="15">
        <v>45574</v>
      </c>
      <c r="C3888" s="15">
        <v>45292</v>
      </c>
      <c r="D3888" s="15">
        <v>45566</v>
      </c>
      <c r="E3888">
        <v>0</v>
      </c>
      <c r="F3888">
        <v>1</v>
      </c>
      <c r="G3888">
        <v>0</v>
      </c>
      <c r="H3888">
        <v>1</v>
      </c>
    </row>
    <row r="3889" spans="1:8">
      <c r="A3889" t="s">
        <v>4197</v>
      </c>
      <c r="B3889" s="15">
        <v>45574</v>
      </c>
      <c r="C3889" s="15">
        <v>45292</v>
      </c>
      <c r="D3889" s="15">
        <v>45566</v>
      </c>
      <c r="E3889">
        <v>0</v>
      </c>
      <c r="F3889">
        <v>1</v>
      </c>
      <c r="G3889">
        <v>0</v>
      </c>
      <c r="H3889">
        <v>1</v>
      </c>
    </row>
    <row r="3890" spans="1:8">
      <c r="A3890" t="s">
        <v>3959</v>
      </c>
      <c r="B3890" s="15">
        <v>45575</v>
      </c>
      <c r="C3890" s="15">
        <v>45292</v>
      </c>
      <c r="D3890" s="15">
        <v>45566</v>
      </c>
      <c r="E3890">
        <v>0</v>
      </c>
      <c r="F3890">
        <v>1</v>
      </c>
      <c r="G3890">
        <v>0</v>
      </c>
      <c r="H3890">
        <v>1</v>
      </c>
    </row>
    <row r="3891" spans="1:8">
      <c r="A3891" t="s">
        <v>3944</v>
      </c>
      <c r="B3891" s="15">
        <v>45575</v>
      </c>
      <c r="C3891" s="15">
        <v>45292</v>
      </c>
      <c r="D3891" s="15">
        <v>45566</v>
      </c>
      <c r="E3891">
        <v>0</v>
      </c>
      <c r="F3891">
        <v>1</v>
      </c>
      <c r="G3891">
        <v>0</v>
      </c>
      <c r="H3891">
        <v>1</v>
      </c>
    </row>
    <row r="3892" spans="1:8">
      <c r="A3892" t="s">
        <v>3821</v>
      </c>
      <c r="B3892" s="15">
        <v>45575</v>
      </c>
      <c r="C3892" s="15">
        <v>45292</v>
      </c>
      <c r="D3892" s="15">
        <v>45566</v>
      </c>
      <c r="E3892">
        <v>0</v>
      </c>
      <c r="F3892">
        <v>0</v>
      </c>
      <c r="G3892">
        <v>1</v>
      </c>
      <c r="H3892">
        <v>1</v>
      </c>
    </row>
    <row r="3893" spans="1:8">
      <c r="A3893" t="s">
        <v>3797</v>
      </c>
      <c r="B3893" s="15">
        <v>45575</v>
      </c>
      <c r="C3893" s="15">
        <v>45292</v>
      </c>
      <c r="D3893" s="15">
        <v>45566</v>
      </c>
      <c r="E3893">
        <v>0</v>
      </c>
      <c r="F3893">
        <v>1</v>
      </c>
      <c r="G3893">
        <v>0</v>
      </c>
      <c r="H3893">
        <v>1</v>
      </c>
    </row>
    <row r="3894" spans="1:8">
      <c r="A3894" t="s">
        <v>4078</v>
      </c>
      <c r="B3894" s="15">
        <v>45575</v>
      </c>
      <c r="C3894" s="15">
        <v>45292</v>
      </c>
      <c r="D3894" s="15">
        <v>45566</v>
      </c>
      <c r="E3894">
        <v>0</v>
      </c>
      <c r="F3894">
        <v>1</v>
      </c>
      <c r="G3894">
        <v>0</v>
      </c>
      <c r="H3894">
        <v>1</v>
      </c>
    </row>
    <row r="3895" spans="1:8">
      <c r="A3895" t="s">
        <v>3844</v>
      </c>
      <c r="B3895" s="15">
        <v>45577</v>
      </c>
      <c r="C3895" s="15">
        <v>45292</v>
      </c>
      <c r="D3895" s="15">
        <v>45566</v>
      </c>
      <c r="E3895">
        <v>0</v>
      </c>
      <c r="F3895">
        <v>1</v>
      </c>
      <c r="G3895">
        <v>0</v>
      </c>
      <c r="H3895">
        <v>1</v>
      </c>
    </row>
    <row r="3896" spans="1:8">
      <c r="A3896" t="s">
        <v>3859</v>
      </c>
      <c r="B3896" s="15">
        <v>45577</v>
      </c>
      <c r="C3896" s="15">
        <v>45292</v>
      </c>
      <c r="D3896" s="15">
        <v>45566</v>
      </c>
      <c r="E3896">
        <v>0</v>
      </c>
      <c r="F3896">
        <v>1</v>
      </c>
      <c r="G3896">
        <v>0</v>
      </c>
      <c r="H3896">
        <v>1</v>
      </c>
    </row>
    <row r="3897" spans="1:8">
      <c r="A3897" t="s">
        <v>4168</v>
      </c>
      <c r="B3897" s="15">
        <v>45577</v>
      </c>
      <c r="C3897" s="15">
        <v>45292</v>
      </c>
      <c r="D3897" s="15">
        <v>45566</v>
      </c>
      <c r="E3897">
        <v>0</v>
      </c>
      <c r="F3897">
        <v>1</v>
      </c>
      <c r="G3897">
        <v>0</v>
      </c>
      <c r="H3897">
        <v>1</v>
      </c>
    </row>
    <row r="3898" spans="1:8">
      <c r="A3898" t="s">
        <v>316</v>
      </c>
      <c r="B3898" s="15">
        <v>45577</v>
      </c>
      <c r="C3898" s="15">
        <v>45292</v>
      </c>
      <c r="D3898" s="15">
        <v>45566</v>
      </c>
      <c r="E3898">
        <v>0</v>
      </c>
      <c r="F3898">
        <v>0</v>
      </c>
      <c r="G3898">
        <v>1</v>
      </c>
      <c r="H3898">
        <v>1</v>
      </c>
    </row>
    <row r="3899" spans="1:8">
      <c r="A3899" t="s">
        <v>4348</v>
      </c>
      <c r="B3899" s="15">
        <v>45577</v>
      </c>
      <c r="C3899" s="15">
        <v>45292</v>
      </c>
      <c r="D3899" s="15">
        <v>45566</v>
      </c>
      <c r="E3899">
        <v>0</v>
      </c>
      <c r="F3899">
        <v>1</v>
      </c>
      <c r="G3899">
        <v>0</v>
      </c>
      <c r="H3899">
        <v>1</v>
      </c>
    </row>
    <row r="3900" spans="1:8">
      <c r="A3900" t="s">
        <v>3657</v>
      </c>
      <c r="B3900" s="15">
        <v>45577</v>
      </c>
      <c r="C3900" s="15">
        <v>45292</v>
      </c>
      <c r="D3900" s="15">
        <v>45566</v>
      </c>
      <c r="E3900">
        <v>0</v>
      </c>
      <c r="F3900">
        <v>1</v>
      </c>
      <c r="G3900">
        <v>0</v>
      </c>
      <c r="H3900">
        <v>1</v>
      </c>
    </row>
    <row r="3901" spans="1:8">
      <c r="A3901" t="s">
        <v>6046</v>
      </c>
      <c r="B3901" s="15">
        <v>45579</v>
      </c>
      <c r="C3901" s="15">
        <v>45292</v>
      </c>
      <c r="D3901" s="15">
        <v>45566</v>
      </c>
      <c r="E3901">
        <v>0</v>
      </c>
      <c r="F3901">
        <v>1</v>
      </c>
      <c r="G3901">
        <v>0</v>
      </c>
      <c r="H3901">
        <v>1</v>
      </c>
    </row>
    <row r="3902" spans="1:8">
      <c r="A3902" t="s">
        <v>4302</v>
      </c>
      <c r="B3902" s="15">
        <v>45579</v>
      </c>
      <c r="C3902" s="15">
        <v>45292</v>
      </c>
      <c r="D3902" s="15">
        <v>45566</v>
      </c>
      <c r="E3902">
        <v>0</v>
      </c>
      <c r="F3902">
        <v>1</v>
      </c>
      <c r="G3902">
        <v>0</v>
      </c>
      <c r="H3902">
        <v>1</v>
      </c>
    </row>
    <row r="3903" spans="1:8">
      <c r="A3903" t="s">
        <v>4309</v>
      </c>
      <c r="B3903" s="15">
        <v>45579</v>
      </c>
      <c r="C3903" s="15">
        <v>45292</v>
      </c>
      <c r="D3903" s="15">
        <v>45566</v>
      </c>
      <c r="E3903">
        <v>0</v>
      </c>
      <c r="F3903">
        <v>1</v>
      </c>
      <c r="G3903">
        <v>0</v>
      </c>
      <c r="H3903">
        <v>1</v>
      </c>
    </row>
    <row r="3904" spans="1:8">
      <c r="A3904" t="s">
        <v>4455</v>
      </c>
      <c r="B3904" s="15">
        <v>45579</v>
      </c>
      <c r="C3904" s="15">
        <v>45292</v>
      </c>
      <c r="D3904" s="15">
        <v>45566</v>
      </c>
      <c r="E3904">
        <v>0</v>
      </c>
      <c r="F3904">
        <v>1</v>
      </c>
      <c r="G3904">
        <v>0</v>
      </c>
      <c r="H3904">
        <v>1</v>
      </c>
    </row>
    <row r="3905" spans="1:8">
      <c r="A3905" t="s">
        <v>4296</v>
      </c>
      <c r="B3905" s="15">
        <v>45579</v>
      </c>
      <c r="C3905" s="15">
        <v>45292</v>
      </c>
      <c r="D3905" s="15">
        <v>45566</v>
      </c>
      <c r="E3905">
        <v>0</v>
      </c>
      <c r="F3905">
        <v>0</v>
      </c>
      <c r="G3905">
        <v>1</v>
      </c>
      <c r="H3905">
        <v>1</v>
      </c>
    </row>
    <row r="3906" spans="1:8">
      <c r="A3906" t="s">
        <v>4405</v>
      </c>
      <c r="B3906" s="15">
        <v>45579</v>
      </c>
      <c r="C3906" s="15">
        <v>45292</v>
      </c>
      <c r="D3906" s="15">
        <v>45566</v>
      </c>
      <c r="E3906">
        <v>0</v>
      </c>
      <c r="F3906">
        <v>1</v>
      </c>
      <c r="G3906">
        <v>0</v>
      </c>
      <c r="H3906">
        <v>1</v>
      </c>
    </row>
    <row r="3907" spans="1:8">
      <c r="A3907" t="s">
        <v>3923</v>
      </c>
      <c r="B3907" s="15">
        <v>45580</v>
      </c>
      <c r="C3907" s="15">
        <v>45292</v>
      </c>
      <c r="D3907" s="15">
        <v>45566</v>
      </c>
      <c r="E3907">
        <v>0</v>
      </c>
      <c r="F3907">
        <v>1</v>
      </c>
      <c r="G3907">
        <v>0</v>
      </c>
      <c r="H3907">
        <v>1</v>
      </c>
    </row>
    <row r="3908" spans="1:8">
      <c r="A3908" t="s">
        <v>526</v>
      </c>
      <c r="B3908" s="15">
        <v>45580</v>
      </c>
      <c r="C3908" s="15">
        <v>45292</v>
      </c>
      <c r="D3908" s="15">
        <v>45566</v>
      </c>
      <c r="E3908">
        <v>1</v>
      </c>
      <c r="F3908">
        <v>0</v>
      </c>
      <c r="G3908">
        <v>0</v>
      </c>
      <c r="H3908">
        <v>1</v>
      </c>
    </row>
    <row r="3909" spans="1:8">
      <c r="A3909" t="s">
        <v>4469</v>
      </c>
      <c r="B3909" s="15">
        <v>45580</v>
      </c>
      <c r="C3909" s="15">
        <v>45292</v>
      </c>
      <c r="D3909" s="15">
        <v>45566</v>
      </c>
      <c r="E3909">
        <v>1</v>
      </c>
      <c r="F3909">
        <v>0</v>
      </c>
      <c r="G3909">
        <v>0</v>
      </c>
      <c r="H3909">
        <v>1</v>
      </c>
    </row>
    <row r="3910" spans="1:8">
      <c r="A3910" t="s">
        <v>7079</v>
      </c>
      <c r="B3910" s="15">
        <v>45580</v>
      </c>
      <c r="C3910" s="15">
        <v>45292</v>
      </c>
      <c r="D3910" s="15">
        <v>45566</v>
      </c>
      <c r="E3910">
        <v>1</v>
      </c>
      <c r="F3910">
        <v>0</v>
      </c>
      <c r="G3910">
        <v>0</v>
      </c>
      <c r="H3910">
        <v>1</v>
      </c>
    </row>
    <row r="3911" spans="1:8">
      <c r="A3911" t="s">
        <v>4147</v>
      </c>
      <c r="B3911" s="15">
        <v>45580</v>
      </c>
      <c r="C3911" s="15">
        <v>45292</v>
      </c>
      <c r="D3911" s="15">
        <v>45566</v>
      </c>
      <c r="E3911">
        <v>0</v>
      </c>
      <c r="F3911">
        <v>1</v>
      </c>
      <c r="G3911">
        <v>0</v>
      </c>
      <c r="H3911">
        <v>1</v>
      </c>
    </row>
    <row r="3912" spans="1:8">
      <c r="A3912" t="s">
        <v>5185</v>
      </c>
      <c r="B3912" s="15">
        <v>45580</v>
      </c>
      <c r="C3912" s="15">
        <v>45292</v>
      </c>
      <c r="D3912" s="15">
        <v>45566</v>
      </c>
      <c r="E3912">
        <v>1</v>
      </c>
      <c r="F3912">
        <v>0</v>
      </c>
      <c r="G3912">
        <v>0</v>
      </c>
      <c r="H3912">
        <v>1</v>
      </c>
    </row>
    <row r="3913" spans="1:8">
      <c r="A3913" t="s">
        <v>4557</v>
      </c>
      <c r="B3913" s="15">
        <v>45580</v>
      </c>
      <c r="C3913" s="15">
        <v>45292</v>
      </c>
      <c r="D3913" s="15">
        <v>45566</v>
      </c>
      <c r="E3913">
        <v>0</v>
      </c>
      <c r="F3913">
        <v>1</v>
      </c>
      <c r="G3913">
        <v>0</v>
      </c>
      <c r="H3913">
        <v>1</v>
      </c>
    </row>
    <row r="3914" spans="1:8">
      <c r="A3914" t="s">
        <v>3992</v>
      </c>
      <c r="B3914" s="15">
        <v>45580</v>
      </c>
      <c r="C3914" s="15">
        <v>45292</v>
      </c>
      <c r="D3914" s="15">
        <v>45566</v>
      </c>
      <c r="E3914">
        <v>1</v>
      </c>
      <c r="F3914">
        <v>0</v>
      </c>
      <c r="G3914">
        <v>0</v>
      </c>
      <c r="H3914">
        <v>1</v>
      </c>
    </row>
    <row r="3915" spans="1:8">
      <c r="A3915" t="s">
        <v>3874</v>
      </c>
      <c r="B3915" s="15">
        <v>45580</v>
      </c>
      <c r="C3915" s="15">
        <v>45292</v>
      </c>
      <c r="D3915" s="15">
        <v>45566</v>
      </c>
      <c r="E3915">
        <v>0</v>
      </c>
      <c r="F3915">
        <v>1</v>
      </c>
      <c r="G3915">
        <v>0</v>
      </c>
      <c r="H3915">
        <v>1</v>
      </c>
    </row>
    <row r="3916" spans="1:8">
      <c r="A3916" t="s">
        <v>5259</v>
      </c>
      <c r="B3916" s="15">
        <v>45580</v>
      </c>
      <c r="C3916" s="15">
        <v>45292</v>
      </c>
      <c r="D3916" s="15">
        <v>45566</v>
      </c>
      <c r="E3916">
        <v>1</v>
      </c>
      <c r="F3916">
        <v>0</v>
      </c>
      <c r="G3916">
        <v>0</v>
      </c>
      <c r="H3916">
        <v>1</v>
      </c>
    </row>
    <row r="3917" spans="1:8">
      <c r="A3917" t="s">
        <v>3726</v>
      </c>
      <c r="B3917" s="15">
        <v>45580</v>
      </c>
      <c r="C3917" s="15">
        <v>45292</v>
      </c>
      <c r="D3917" s="15">
        <v>45566</v>
      </c>
      <c r="E3917">
        <v>1</v>
      </c>
      <c r="F3917">
        <v>0</v>
      </c>
      <c r="G3917">
        <v>0</v>
      </c>
      <c r="H3917">
        <v>1</v>
      </c>
    </row>
    <row r="3918" spans="1:8">
      <c r="A3918" t="s">
        <v>4083</v>
      </c>
      <c r="B3918" s="15">
        <v>45580</v>
      </c>
      <c r="C3918" s="15">
        <v>45292</v>
      </c>
      <c r="D3918" s="15">
        <v>45566</v>
      </c>
      <c r="E3918">
        <v>0</v>
      </c>
      <c r="F3918">
        <v>1</v>
      </c>
      <c r="G3918">
        <v>0</v>
      </c>
      <c r="H3918">
        <v>1</v>
      </c>
    </row>
    <row r="3919" spans="1:8">
      <c r="A3919" t="s">
        <v>3662</v>
      </c>
      <c r="B3919" s="15">
        <v>45580</v>
      </c>
      <c r="C3919" s="15">
        <v>45292</v>
      </c>
      <c r="D3919" s="15">
        <v>45566</v>
      </c>
      <c r="E3919">
        <v>0</v>
      </c>
      <c r="F3919">
        <v>1</v>
      </c>
      <c r="G3919">
        <v>0</v>
      </c>
      <c r="H3919">
        <v>1</v>
      </c>
    </row>
    <row r="3920" spans="1:8">
      <c r="A3920" t="s">
        <v>211</v>
      </c>
      <c r="B3920" s="15">
        <v>45582</v>
      </c>
      <c r="C3920" s="15">
        <v>45292</v>
      </c>
      <c r="D3920" s="15">
        <v>45566</v>
      </c>
      <c r="E3920">
        <v>1</v>
      </c>
      <c r="F3920">
        <v>0</v>
      </c>
      <c r="G3920">
        <v>0</v>
      </c>
      <c r="H3920">
        <v>1</v>
      </c>
    </row>
    <row r="3921" spans="1:8">
      <c r="A3921" t="s">
        <v>6298</v>
      </c>
      <c r="B3921" s="15">
        <v>45582</v>
      </c>
      <c r="C3921" s="15">
        <v>45292</v>
      </c>
      <c r="D3921" s="15">
        <v>45566</v>
      </c>
      <c r="E3921">
        <v>1</v>
      </c>
      <c r="F3921">
        <v>0</v>
      </c>
      <c r="G3921">
        <v>0</v>
      </c>
      <c r="H3921">
        <v>1</v>
      </c>
    </row>
    <row r="3922" spans="1:8">
      <c r="A3922" t="s">
        <v>5679</v>
      </c>
      <c r="B3922" s="15">
        <v>45582</v>
      </c>
      <c r="C3922" s="15">
        <v>45292</v>
      </c>
      <c r="D3922" s="15">
        <v>45566</v>
      </c>
      <c r="E3922">
        <v>1</v>
      </c>
      <c r="F3922">
        <v>0</v>
      </c>
      <c r="G3922">
        <v>0</v>
      </c>
      <c r="H3922">
        <v>1</v>
      </c>
    </row>
    <row r="3923" spans="1:8">
      <c r="A3923" t="s">
        <v>527</v>
      </c>
      <c r="B3923" s="15">
        <v>45582</v>
      </c>
      <c r="C3923" s="15">
        <v>45292</v>
      </c>
      <c r="D3923" s="15">
        <v>45566</v>
      </c>
      <c r="E3923">
        <v>1</v>
      </c>
      <c r="F3923">
        <v>0</v>
      </c>
      <c r="G3923">
        <v>0</v>
      </c>
      <c r="H3923">
        <v>1</v>
      </c>
    </row>
    <row r="3924" spans="1:8">
      <c r="A3924" t="s">
        <v>4554</v>
      </c>
      <c r="B3924" s="15">
        <v>45582</v>
      </c>
      <c r="C3924" s="15">
        <v>45292</v>
      </c>
      <c r="D3924" s="15">
        <v>45566</v>
      </c>
      <c r="E3924">
        <v>1</v>
      </c>
      <c r="F3924">
        <v>0</v>
      </c>
      <c r="G3924">
        <v>0</v>
      </c>
      <c r="H3924">
        <v>1</v>
      </c>
    </row>
    <row r="3925" spans="1:8">
      <c r="A3925" t="s">
        <v>3943</v>
      </c>
      <c r="B3925" s="15">
        <v>45582</v>
      </c>
      <c r="C3925" s="15">
        <v>45292</v>
      </c>
      <c r="D3925" s="15">
        <v>45566</v>
      </c>
      <c r="E3925">
        <v>1</v>
      </c>
      <c r="F3925">
        <v>0</v>
      </c>
      <c r="G3925">
        <v>0</v>
      </c>
      <c r="H3925">
        <v>1</v>
      </c>
    </row>
    <row r="3926" spans="1:8">
      <c r="A3926" t="s">
        <v>3923</v>
      </c>
      <c r="B3926" s="15">
        <v>45585</v>
      </c>
      <c r="C3926" s="15">
        <v>45292</v>
      </c>
      <c r="D3926" s="15">
        <v>45566</v>
      </c>
      <c r="E3926">
        <v>0</v>
      </c>
      <c r="F3926">
        <v>0</v>
      </c>
      <c r="G3926">
        <v>1</v>
      </c>
      <c r="H3926">
        <v>1</v>
      </c>
    </row>
    <row r="3927" spans="1:8">
      <c r="A3927" t="s">
        <v>213</v>
      </c>
      <c r="B3927" s="15">
        <v>45585</v>
      </c>
      <c r="C3927" s="15">
        <v>45292</v>
      </c>
      <c r="D3927" s="15">
        <v>45566</v>
      </c>
      <c r="E3927">
        <v>0</v>
      </c>
      <c r="F3927">
        <v>0</v>
      </c>
      <c r="G3927">
        <v>1</v>
      </c>
      <c r="H3927">
        <v>1</v>
      </c>
    </row>
    <row r="3928" spans="1:8">
      <c r="A3928" t="s">
        <v>343</v>
      </c>
      <c r="B3928" s="15">
        <v>45587</v>
      </c>
      <c r="C3928" s="15">
        <v>45292</v>
      </c>
      <c r="D3928" s="15">
        <v>45566</v>
      </c>
      <c r="E3928">
        <v>1</v>
      </c>
      <c r="F3928">
        <v>0</v>
      </c>
      <c r="G3928">
        <v>0</v>
      </c>
      <c r="H3928">
        <v>1</v>
      </c>
    </row>
    <row r="3929" spans="1:8">
      <c r="A3929" t="s">
        <v>4241</v>
      </c>
      <c r="B3929" s="15">
        <v>45589</v>
      </c>
      <c r="C3929" s="15">
        <v>45292</v>
      </c>
      <c r="D3929" s="15">
        <v>45566</v>
      </c>
      <c r="E3929">
        <v>0</v>
      </c>
      <c r="F3929">
        <v>0</v>
      </c>
      <c r="G3929">
        <v>1</v>
      </c>
      <c r="H3929">
        <v>1</v>
      </c>
    </row>
    <row r="3930" spans="1:8">
      <c r="A3930" t="s">
        <v>4058</v>
      </c>
      <c r="B3930" s="15">
        <v>45589</v>
      </c>
      <c r="C3930" s="15">
        <v>45292</v>
      </c>
      <c r="D3930" s="15">
        <v>45566</v>
      </c>
      <c r="E3930">
        <v>1</v>
      </c>
      <c r="F3930">
        <v>0</v>
      </c>
      <c r="G3930">
        <v>0</v>
      </c>
      <c r="H3930">
        <v>1</v>
      </c>
    </row>
    <row r="3931" spans="1:8">
      <c r="A3931" t="s">
        <v>531</v>
      </c>
      <c r="B3931" s="15">
        <v>45589</v>
      </c>
      <c r="C3931" s="15">
        <v>45292</v>
      </c>
      <c r="D3931" s="15">
        <v>45566</v>
      </c>
      <c r="E3931">
        <v>1</v>
      </c>
      <c r="F3931">
        <v>0</v>
      </c>
      <c r="G3931">
        <v>0</v>
      </c>
      <c r="H3931">
        <v>1</v>
      </c>
    </row>
    <row r="3932" spans="1:8">
      <c r="A3932" t="s">
        <v>5044</v>
      </c>
      <c r="B3932" s="15">
        <v>45590</v>
      </c>
      <c r="C3932" s="15">
        <v>45292</v>
      </c>
      <c r="D3932" s="15">
        <v>45566</v>
      </c>
      <c r="E3932">
        <v>1</v>
      </c>
      <c r="F3932">
        <v>0</v>
      </c>
      <c r="G3932">
        <v>0</v>
      </c>
      <c r="H3932">
        <v>1</v>
      </c>
    </row>
    <row r="3933" spans="1:8">
      <c r="A3933" t="s">
        <v>4527</v>
      </c>
      <c r="B3933" s="15">
        <v>45590</v>
      </c>
      <c r="C3933" s="15">
        <v>45292</v>
      </c>
      <c r="D3933" s="15">
        <v>45566</v>
      </c>
      <c r="E3933">
        <v>1</v>
      </c>
      <c r="F3933">
        <v>0</v>
      </c>
      <c r="G3933">
        <v>0</v>
      </c>
      <c r="H3933">
        <v>1</v>
      </c>
    </row>
    <row r="3934" spans="1:8">
      <c r="A3934" t="s">
        <v>180</v>
      </c>
      <c r="B3934" s="15">
        <v>45591</v>
      </c>
      <c r="C3934" s="15">
        <v>45292</v>
      </c>
      <c r="D3934" s="15">
        <v>45566</v>
      </c>
      <c r="E3934">
        <v>0</v>
      </c>
      <c r="F3934">
        <v>0</v>
      </c>
      <c r="G3934">
        <v>1</v>
      </c>
      <c r="H3934">
        <v>1</v>
      </c>
    </row>
    <row r="3935" spans="1:8">
      <c r="A3935" t="s">
        <v>4194</v>
      </c>
      <c r="B3935" s="15">
        <v>45591</v>
      </c>
      <c r="C3935" s="15">
        <v>45292</v>
      </c>
      <c r="D3935" s="15">
        <v>45566</v>
      </c>
      <c r="E3935">
        <v>0</v>
      </c>
      <c r="F3935">
        <v>0</v>
      </c>
      <c r="G3935">
        <v>1</v>
      </c>
      <c r="H3935">
        <v>1</v>
      </c>
    </row>
    <row r="3936" spans="1:8">
      <c r="A3936" t="s">
        <v>4595</v>
      </c>
      <c r="B3936" s="15">
        <v>45593</v>
      </c>
      <c r="C3936" s="15">
        <v>45292</v>
      </c>
      <c r="D3936" s="15">
        <v>45566</v>
      </c>
      <c r="E3936">
        <v>1</v>
      </c>
      <c r="F3936">
        <v>0</v>
      </c>
      <c r="G3936">
        <v>0</v>
      </c>
      <c r="H3936">
        <v>1</v>
      </c>
    </row>
    <row r="3937" spans="1:8">
      <c r="A3937" t="s">
        <v>5044</v>
      </c>
      <c r="B3937" s="15">
        <v>45593</v>
      </c>
      <c r="C3937" s="15">
        <v>45292</v>
      </c>
      <c r="D3937" s="15">
        <v>45566</v>
      </c>
      <c r="E3937">
        <v>1</v>
      </c>
      <c r="F3937">
        <v>0</v>
      </c>
      <c r="G3937">
        <v>0</v>
      </c>
      <c r="H3937">
        <v>1</v>
      </c>
    </row>
    <row r="3938" spans="1:8">
      <c r="A3938" t="s">
        <v>178</v>
      </c>
      <c r="B3938" s="15">
        <v>45593</v>
      </c>
      <c r="C3938" s="15">
        <v>45292</v>
      </c>
      <c r="D3938" s="15">
        <v>45566</v>
      </c>
      <c r="E3938">
        <v>1</v>
      </c>
      <c r="F3938">
        <v>0</v>
      </c>
      <c r="G3938">
        <v>0</v>
      </c>
      <c r="H3938">
        <v>1</v>
      </c>
    </row>
    <row r="3939" spans="1:8">
      <c r="A3939" t="s">
        <v>5842</v>
      </c>
      <c r="B3939" s="15">
        <v>45593</v>
      </c>
      <c r="C3939" s="15">
        <v>45292</v>
      </c>
      <c r="D3939" s="15">
        <v>45566</v>
      </c>
      <c r="E3939">
        <v>1</v>
      </c>
      <c r="F3939">
        <v>0</v>
      </c>
      <c r="G3939">
        <v>0</v>
      </c>
      <c r="H3939">
        <v>1</v>
      </c>
    </row>
    <row r="3940" spans="1:8">
      <c r="A3940" t="s">
        <v>5691</v>
      </c>
      <c r="B3940" s="15">
        <v>45593</v>
      </c>
      <c r="C3940" s="15">
        <v>45292</v>
      </c>
      <c r="D3940" s="15">
        <v>45566</v>
      </c>
      <c r="E3940">
        <v>1</v>
      </c>
      <c r="F3940">
        <v>0</v>
      </c>
      <c r="G3940">
        <v>0</v>
      </c>
      <c r="H3940">
        <v>1</v>
      </c>
    </row>
    <row r="3941" spans="1:8">
      <c r="A3941" t="s">
        <v>6161</v>
      </c>
      <c r="B3941" s="15">
        <v>45593</v>
      </c>
      <c r="C3941" s="15">
        <v>45292</v>
      </c>
      <c r="D3941" s="15">
        <v>45566</v>
      </c>
      <c r="E3941">
        <v>0</v>
      </c>
      <c r="F3941">
        <v>1</v>
      </c>
      <c r="G3941">
        <v>0</v>
      </c>
      <c r="H3941">
        <v>1</v>
      </c>
    </row>
    <row r="3942" spans="1:8">
      <c r="A3942" t="s">
        <v>5311</v>
      </c>
      <c r="B3942" s="15">
        <v>45593</v>
      </c>
      <c r="C3942" s="15">
        <v>45292</v>
      </c>
      <c r="D3942" s="15">
        <v>45566</v>
      </c>
      <c r="E3942">
        <v>1</v>
      </c>
      <c r="F3942">
        <v>0</v>
      </c>
      <c r="G3942">
        <v>0</v>
      </c>
      <c r="H3942">
        <v>1</v>
      </c>
    </row>
    <row r="3943" spans="1:8">
      <c r="A3943" t="s">
        <v>4752</v>
      </c>
      <c r="B3943" s="15">
        <v>45593</v>
      </c>
      <c r="C3943" s="15">
        <v>45292</v>
      </c>
      <c r="D3943" s="15">
        <v>45566</v>
      </c>
      <c r="E3943">
        <v>0</v>
      </c>
      <c r="F3943">
        <v>1</v>
      </c>
      <c r="G3943">
        <v>0</v>
      </c>
      <c r="H3943">
        <v>1</v>
      </c>
    </row>
    <row r="3944" spans="1:8">
      <c r="A3944" t="s">
        <v>5578</v>
      </c>
      <c r="B3944" s="15">
        <v>45593</v>
      </c>
      <c r="C3944" s="15">
        <v>45292</v>
      </c>
      <c r="D3944" s="15">
        <v>45566</v>
      </c>
      <c r="E3944">
        <v>1</v>
      </c>
      <c r="F3944">
        <v>0</v>
      </c>
      <c r="G3944">
        <v>0</v>
      </c>
      <c r="H3944">
        <v>1</v>
      </c>
    </row>
    <row r="3945" spans="1:8">
      <c r="A3945" t="s">
        <v>7080</v>
      </c>
      <c r="B3945" s="15">
        <v>45595</v>
      </c>
      <c r="C3945" s="15">
        <v>45292</v>
      </c>
      <c r="D3945" s="15">
        <v>45566</v>
      </c>
      <c r="E3945">
        <v>0</v>
      </c>
      <c r="F3945">
        <v>0</v>
      </c>
      <c r="G3945">
        <v>1</v>
      </c>
      <c r="H3945">
        <v>1</v>
      </c>
    </row>
    <row r="3946" spans="1:8">
      <c r="A3946" t="s">
        <v>4062</v>
      </c>
      <c r="B3946" s="15">
        <v>45595</v>
      </c>
      <c r="C3946" s="15">
        <v>45292</v>
      </c>
      <c r="D3946" s="15">
        <v>45566</v>
      </c>
      <c r="E3946">
        <v>0</v>
      </c>
      <c r="F3946">
        <v>0</v>
      </c>
      <c r="G3946">
        <v>1</v>
      </c>
      <c r="H3946">
        <v>1</v>
      </c>
    </row>
    <row r="3947" spans="1:8">
      <c r="A3947" t="s">
        <v>211</v>
      </c>
      <c r="B3947" s="15">
        <v>45595</v>
      </c>
      <c r="C3947" s="15">
        <v>45292</v>
      </c>
      <c r="D3947" s="15">
        <v>45566</v>
      </c>
      <c r="E3947">
        <v>1</v>
      </c>
      <c r="F3947">
        <v>0</v>
      </c>
      <c r="G3947">
        <v>0</v>
      </c>
      <c r="H3947">
        <v>1</v>
      </c>
    </row>
    <row r="3948" spans="1:8">
      <c r="A3948" t="s">
        <v>6933</v>
      </c>
      <c r="B3948" s="15">
        <v>45596</v>
      </c>
      <c r="C3948" s="15">
        <v>45292</v>
      </c>
      <c r="D3948" s="15">
        <v>45566</v>
      </c>
      <c r="E3948">
        <v>1</v>
      </c>
      <c r="F3948">
        <v>0</v>
      </c>
      <c r="G3948">
        <v>0</v>
      </c>
      <c r="H3948">
        <v>1</v>
      </c>
    </row>
    <row r="3949" spans="1:8">
      <c r="A3949" t="s">
        <v>5742</v>
      </c>
      <c r="B3949" s="15">
        <v>45596</v>
      </c>
      <c r="C3949" s="15">
        <v>45292</v>
      </c>
      <c r="D3949" s="15">
        <v>45566</v>
      </c>
      <c r="E3949">
        <v>0</v>
      </c>
      <c r="F3949">
        <v>0</v>
      </c>
      <c r="G3949">
        <v>1</v>
      </c>
      <c r="H3949">
        <v>1</v>
      </c>
    </row>
    <row r="3950" spans="1:8">
      <c r="A3950" t="s">
        <v>5749</v>
      </c>
      <c r="B3950" s="15">
        <v>45596</v>
      </c>
      <c r="C3950" s="15">
        <v>45292</v>
      </c>
      <c r="D3950" s="15">
        <v>45566</v>
      </c>
      <c r="E3950">
        <v>0</v>
      </c>
      <c r="F3950">
        <v>0</v>
      </c>
      <c r="G3950">
        <v>1</v>
      </c>
      <c r="H3950">
        <v>1</v>
      </c>
    </row>
    <row r="3951" spans="1:8">
      <c r="A3951" t="s">
        <v>7081</v>
      </c>
      <c r="B3951" s="15">
        <v>45596</v>
      </c>
      <c r="C3951" s="15">
        <v>45292</v>
      </c>
      <c r="D3951" s="15">
        <v>45566</v>
      </c>
      <c r="E3951">
        <v>0</v>
      </c>
      <c r="F3951">
        <v>0</v>
      </c>
      <c r="G3951">
        <v>1</v>
      </c>
      <c r="H3951">
        <v>1</v>
      </c>
    </row>
    <row r="3952" spans="1:8">
      <c r="A3952" t="s">
        <v>224</v>
      </c>
      <c r="B3952" s="15">
        <v>45598</v>
      </c>
      <c r="C3952" s="15">
        <v>45292</v>
      </c>
      <c r="D3952" s="15">
        <v>45597</v>
      </c>
      <c r="E3952">
        <v>1</v>
      </c>
      <c r="F3952">
        <v>0</v>
      </c>
      <c r="G3952">
        <v>0</v>
      </c>
      <c r="H3952">
        <v>1</v>
      </c>
    </row>
    <row r="3953" spans="1:8">
      <c r="A3953" t="s">
        <v>353</v>
      </c>
      <c r="B3953" s="15">
        <v>45598</v>
      </c>
      <c r="C3953" s="15">
        <v>45292</v>
      </c>
      <c r="D3953" s="15">
        <v>45597</v>
      </c>
      <c r="E3953">
        <v>1</v>
      </c>
      <c r="F3953">
        <v>0</v>
      </c>
      <c r="G3953">
        <v>0</v>
      </c>
      <c r="H3953">
        <v>1</v>
      </c>
    </row>
    <row r="3954" spans="1:8">
      <c r="A3954" t="s">
        <v>257</v>
      </c>
      <c r="B3954" s="15">
        <v>45598</v>
      </c>
      <c r="C3954" s="15">
        <v>45292</v>
      </c>
      <c r="D3954" s="15">
        <v>45597</v>
      </c>
      <c r="E3954">
        <v>1</v>
      </c>
      <c r="F3954">
        <v>0</v>
      </c>
      <c r="G3954">
        <v>0</v>
      </c>
      <c r="H3954">
        <v>1</v>
      </c>
    </row>
    <row r="3955" spans="1:8">
      <c r="A3955" t="s">
        <v>7082</v>
      </c>
      <c r="B3955" s="15">
        <v>45598</v>
      </c>
      <c r="C3955" s="15">
        <v>45292</v>
      </c>
      <c r="D3955" s="15">
        <v>45597</v>
      </c>
      <c r="E3955">
        <v>1</v>
      </c>
      <c r="F3955">
        <v>0</v>
      </c>
      <c r="G3955">
        <v>0</v>
      </c>
      <c r="H3955">
        <v>1</v>
      </c>
    </row>
    <row r="3956" spans="1:8">
      <c r="A3956" t="s">
        <v>4438</v>
      </c>
      <c r="B3956" s="15">
        <v>45598</v>
      </c>
      <c r="C3956" s="15">
        <v>45292</v>
      </c>
      <c r="D3956" s="15">
        <v>45597</v>
      </c>
      <c r="E3956">
        <v>1</v>
      </c>
      <c r="F3956">
        <v>0</v>
      </c>
      <c r="G3956">
        <v>0</v>
      </c>
      <c r="H3956">
        <v>1</v>
      </c>
    </row>
    <row r="3957" spans="1:8">
      <c r="A3957" t="s">
        <v>3728</v>
      </c>
      <c r="B3957" s="15">
        <v>45598</v>
      </c>
      <c r="C3957" s="15">
        <v>45292</v>
      </c>
      <c r="D3957" s="15">
        <v>45597</v>
      </c>
      <c r="E3957">
        <v>1</v>
      </c>
      <c r="F3957">
        <v>0</v>
      </c>
      <c r="G3957">
        <v>0</v>
      </c>
      <c r="H3957">
        <v>1</v>
      </c>
    </row>
    <row r="3958" spans="1:8">
      <c r="A3958" t="s">
        <v>6179</v>
      </c>
      <c r="B3958" s="15">
        <v>45599</v>
      </c>
      <c r="C3958" s="15">
        <v>45292</v>
      </c>
      <c r="D3958" s="15">
        <v>45597</v>
      </c>
      <c r="E3958">
        <v>1</v>
      </c>
      <c r="F3958">
        <v>0</v>
      </c>
      <c r="G3958">
        <v>0</v>
      </c>
      <c r="H3958">
        <v>1</v>
      </c>
    </row>
    <row r="3959" spans="1:8">
      <c r="A3959" t="s">
        <v>270</v>
      </c>
      <c r="B3959" s="15">
        <v>45599</v>
      </c>
      <c r="C3959" s="15">
        <v>45292</v>
      </c>
      <c r="D3959" s="15">
        <v>45597</v>
      </c>
      <c r="E3959">
        <v>1</v>
      </c>
      <c r="F3959">
        <v>0</v>
      </c>
      <c r="G3959">
        <v>0</v>
      </c>
      <c r="H3959">
        <v>1</v>
      </c>
    </row>
    <row r="3960" spans="1:8">
      <c r="A3960" t="s">
        <v>5044</v>
      </c>
      <c r="B3960" s="15">
        <v>45599</v>
      </c>
      <c r="C3960" s="15">
        <v>45292</v>
      </c>
      <c r="D3960" s="15">
        <v>45597</v>
      </c>
      <c r="E3960">
        <v>1</v>
      </c>
      <c r="F3960">
        <v>0</v>
      </c>
      <c r="G3960">
        <v>0</v>
      </c>
      <c r="H3960">
        <v>1</v>
      </c>
    </row>
    <row r="3961" spans="1:8">
      <c r="A3961" t="s">
        <v>5520</v>
      </c>
      <c r="B3961" s="15">
        <v>45600</v>
      </c>
      <c r="C3961" s="15">
        <v>45292</v>
      </c>
      <c r="D3961" s="15">
        <v>45597</v>
      </c>
      <c r="E3961">
        <v>0</v>
      </c>
      <c r="F3961">
        <v>0</v>
      </c>
      <c r="G3961">
        <v>1</v>
      </c>
      <c r="H3961">
        <v>1</v>
      </c>
    </row>
    <row r="3962" spans="1:8">
      <c r="A3962" t="s">
        <v>7083</v>
      </c>
      <c r="B3962" s="15">
        <v>45600</v>
      </c>
      <c r="C3962" s="15">
        <v>45292</v>
      </c>
      <c r="D3962" s="15">
        <v>45597</v>
      </c>
      <c r="E3962">
        <v>1</v>
      </c>
      <c r="F3962">
        <v>0</v>
      </c>
      <c r="G3962">
        <v>0</v>
      </c>
      <c r="H3962">
        <v>1</v>
      </c>
    </row>
    <row r="3963" spans="1:8">
      <c r="A3963" t="s">
        <v>299</v>
      </c>
      <c r="B3963" s="15">
        <v>45603</v>
      </c>
      <c r="C3963" s="15">
        <v>45292</v>
      </c>
      <c r="D3963" s="15">
        <v>45597</v>
      </c>
      <c r="E3963">
        <v>1</v>
      </c>
      <c r="F3963">
        <v>0</v>
      </c>
      <c r="G3963">
        <v>0</v>
      </c>
      <c r="H3963">
        <v>1</v>
      </c>
    </row>
    <row r="3964" spans="1:8">
      <c r="A3964" t="s">
        <v>3726</v>
      </c>
      <c r="B3964" s="15">
        <v>45603</v>
      </c>
      <c r="C3964" s="15">
        <v>45292</v>
      </c>
      <c r="D3964" s="15">
        <v>45597</v>
      </c>
      <c r="E3964">
        <v>1</v>
      </c>
      <c r="F3964">
        <v>0</v>
      </c>
      <c r="G3964">
        <v>0</v>
      </c>
      <c r="H3964">
        <v>1</v>
      </c>
    </row>
    <row r="3965" spans="1:8">
      <c r="A3965" t="s">
        <v>4735</v>
      </c>
      <c r="B3965" s="15">
        <v>45603</v>
      </c>
      <c r="C3965" s="15">
        <v>45292</v>
      </c>
      <c r="D3965" s="15">
        <v>45597</v>
      </c>
      <c r="E3965">
        <v>0</v>
      </c>
      <c r="F3965">
        <v>1</v>
      </c>
      <c r="G3965">
        <v>0</v>
      </c>
      <c r="H3965">
        <v>1</v>
      </c>
    </row>
    <row r="3966" spans="1:8">
      <c r="A3966" t="s">
        <v>4239</v>
      </c>
      <c r="B3966" s="15">
        <v>45603</v>
      </c>
      <c r="C3966" s="15">
        <v>45292</v>
      </c>
      <c r="D3966" s="15">
        <v>45597</v>
      </c>
      <c r="E3966">
        <v>1</v>
      </c>
      <c r="F3966">
        <v>0</v>
      </c>
      <c r="G3966">
        <v>0</v>
      </c>
      <c r="H3966">
        <v>1</v>
      </c>
    </row>
    <row r="3967" spans="1:8">
      <c r="A3967" t="s">
        <v>5044</v>
      </c>
      <c r="B3967" s="15">
        <v>45605</v>
      </c>
      <c r="C3967" s="15">
        <v>45292</v>
      </c>
      <c r="D3967" s="15">
        <v>45597</v>
      </c>
      <c r="E3967">
        <v>1</v>
      </c>
      <c r="F3967">
        <v>0</v>
      </c>
      <c r="G3967">
        <v>0</v>
      </c>
      <c r="H3967">
        <v>1</v>
      </c>
    </row>
    <row r="3968" spans="1:8">
      <c r="A3968" t="s">
        <v>5099</v>
      </c>
      <c r="B3968" s="15">
        <v>45605</v>
      </c>
      <c r="C3968" s="15">
        <v>45292</v>
      </c>
      <c r="D3968" s="15">
        <v>45597</v>
      </c>
      <c r="E3968">
        <v>0</v>
      </c>
      <c r="F3968">
        <v>0</v>
      </c>
      <c r="G3968">
        <v>1</v>
      </c>
      <c r="H3968">
        <v>1</v>
      </c>
    </row>
    <row r="3969" spans="1:8">
      <c r="A3969" t="s">
        <v>4979</v>
      </c>
      <c r="B3969" s="15">
        <v>45605</v>
      </c>
      <c r="C3969" s="15">
        <v>45292</v>
      </c>
      <c r="D3969" s="15">
        <v>45597</v>
      </c>
      <c r="E3969">
        <v>0</v>
      </c>
      <c r="F3969">
        <v>0</v>
      </c>
      <c r="G3969">
        <v>1</v>
      </c>
      <c r="H3969">
        <v>1</v>
      </c>
    </row>
    <row r="3970" spans="1:8">
      <c r="A3970" t="s">
        <v>263</v>
      </c>
      <c r="B3970" s="15">
        <v>45605</v>
      </c>
      <c r="C3970" s="15">
        <v>45292</v>
      </c>
      <c r="D3970" s="15">
        <v>45597</v>
      </c>
      <c r="E3970">
        <v>0</v>
      </c>
      <c r="F3970">
        <v>0</v>
      </c>
      <c r="G3970">
        <v>1</v>
      </c>
      <c r="H3970">
        <v>1</v>
      </c>
    </row>
    <row r="3971" spans="1:8">
      <c r="A3971" t="s">
        <v>4545</v>
      </c>
      <c r="B3971" s="15">
        <v>45605</v>
      </c>
      <c r="C3971" s="15">
        <v>45292</v>
      </c>
      <c r="D3971" s="15">
        <v>45597</v>
      </c>
      <c r="E3971">
        <v>1</v>
      </c>
      <c r="F3971">
        <v>0</v>
      </c>
      <c r="G3971">
        <v>0</v>
      </c>
      <c r="H3971">
        <v>1</v>
      </c>
    </row>
    <row r="3972" spans="1:8">
      <c r="A3972" t="s">
        <v>5182</v>
      </c>
      <c r="B3972" s="15">
        <v>45605</v>
      </c>
      <c r="C3972" s="15">
        <v>45292</v>
      </c>
      <c r="D3972" s="15">
        <v>45597</v>
      </c>
      <c r="E3972">
        <v>1</v>
      </c>
      <c r="F3972">
        <v>0</v>
      </c>
      <c r="G3972">
        <v>0</v>
      </c>
      <c r="H3972">
        <v>1</v>
      </c>
    </row>
    <row r="3973" spans="1:8">
      <c r="A3973" t="s">
        <v>528</v>
      </c>
      <c r="B3973" s="15">
        <v>45606</v>
      </c>
      <c r="C3973" s="15">
        <v>45292</v>
      </c>
      <c r="D3973" s="15">
        <v>45597</v>
      </c>
      <c r="E3973">
        <v>0</v>
      </c>
      <c r="F3973">
        <v>0</v>
      </c>
      <c r="G3973">
        <v>1</v>
      </c>
      <c r="H3973">
        <v>1</v>
      </c>
    </row>
    <row r="3974" spans="1:8">
      <c r="A3974" t="s">
        <v>297</v>
      </c>
      <c r="B3974" s="15">
        <v>45609</v>
      </c>
      <c r="C3974" s="15">
        <v>45292</v>
      </c>
      <c r="D3974" s="15">
        <v>45597</v>
      </c>
      <c r="E3974">
        <v>1</v>
      </c>
      <c r="F3974">
        <v>0</v>
      </c>
      <c r="G3974">
        <v>0</v>
      </c>
      <c r="H3974">
        <v>1</v>
      </c>
    </row>
    <row r="3975" spans="1:8">
      <c r="A3975" t="s">
        <v>7084</v>
      </c>
      <c r="B3975" s="15">
        <v>45609</v>
      </c>
      <c r="C3975" s="15">
        <v>45292</v>
      </c>
      <c r="D3975" s="15">
        <v>45597</v>
      </c>
      <c r="E3975">
        <v>1</v>
      </c>
      <c r="F3975">
        <v>0</v>
      </c>
      <c r="G3975">
        <v>0</v>
      </c>
      <c r="H3975">
        <v>1</v>
      </c>
    </row>
    <row r="3976" spans="1:8">
      <c r="A3976" t="s">
        <v>5238</v>
      </c>
      <c r="B3976" s="15">
        <v>45610</v>
      </c>
      <c r="C3976" s="15">
        <v>45292</v>
      </c>
      <c r="D3976" s="15">
        <v>45597</v>
      </c>
      <c r="E3976">
        <v>0</v>
      </c>
      <c r="F3976">
        <v>0</v>
      </c>
      <c r="G3976">
        <v>1</v>
      </c>
      <c r="H3976">
        <v>1</v>
      </c>
    </row>
    <row r="3977" spans="1:8">
      <c r="A3977" t="s">
        <v>530</v>
      </c>
      <c r="B3977" s="15">
        <v>45610</v>
      </c>
      <c r="C3977" s="15">
        <v>45292</v>
      </c>
      <c r="D3977" s="15">
        <v>45597</v>
      </c>
      <c r="E3977">
        <v>0</v>
      </c>
      <c r="F3977">
        <v>0</v>
      </c>
      <c r="G3977">
        <v>1</v>
      </c>
      <c r="H3977">
        <v>1</v>
      </c>
    </row>
    <row r="3978" spans="1:8">
      <c r="A3978" t="s">
        <v>4268</v>
      </c>
      <c r="B3978" s="15">
        <v>45610</v>
      </c>
      <c r="C3978" s="15">
        <v>45292</v>
      </c>
      <c r="D3978" s="15">
        <v>45597</v>
      </c>
      <c r="E3978">
        <v>1</v>
      </c>
      <c r="F3978">
        <v>0</v>
      </c>
      <c r="G3978">
        <v>0</v>
      </c>
      <c r="H3978">
        <v>1</v>
      </c>
    </row>
    <row r="3979" spans="1:8">
      <c r="A3979" t="s">
        <v>529</v>
      </c>
      <c r="B3979" s="15">
        <v>45610</v>
      </c>
      <c r="C3979" s="15">
        <v>45292</v>
      </c>
      <c r="D3979" s="15">
        <v>45597</v>
      </c>
      <c r="E3979">
        <v>0</v>
      </c>
      <c r="F3979">
        <v>0</v>
      </c>
      <c r="G3979">
        <v>1</v>
      </c>
      <c r="H3979">
        <v>1</v>
      </c>
    </row>
    <row r="3980" spans="1:8">
      <c r="A3980" t="s">
        <v>5539</v>
      </c>
      <c r="B3980" s="15">
        <v>45611</v>
      </c>
      <c r="C3980" s="15">
        <v>45292</v>
      </c>
      <c r="D3980" s="15">
        <v>45597</v>
      </c>
      <c r="E3980">
        <v>1</v>
      </c>
      <c r="F3980">
        <v>0</v>
      </c>
      <c r="G3980">
        <v>0</v>
      </c>
      <c r="H3980">
        <v>1</v>
      </c>
    </row>
    <row r="3981" spans="1:8">
      <c r="A3981" t="s">
        <v>7085</v>
      </c>
      <c r="B3981" s="15">
        <v>45611</v>
      </c>
      <c r="C3981" s="15">
        <v>45292</v>
      </c>
      <c r="D3981" s="15">
        <v>45597</v>
      </c>
      <c r="E3981">
        <v>1</v>
      </c>
      <c r="F3981">
        <v>0</v>
      </c>
      <c r="G3981">
        <v>0</v>
      </c>
      <c r="H3981">
        <v>1</v>
      </c>
    </row>
    <row r="3982" spans="1:8">
      <c r="A3982" t="s">
        <v>7086</v>
      </c>
      <c r="B3982" s="15">
        <v>45611</v>
      </c>
      <c r="C3982" s="15">
        <v>45292</v>
      </c>
      <c r="D3982" s="15">
        <v>45597</v>
      </c>
      <c r="E3982">
        <v>1</v>
      </c>
      <c r="F3982">
        <v>0</v>
      </c>
      <c r="G3982">
        <v>0</v>
      </c>
      <c r="H3982">
        <v>1</v>
      </c>
    </row>
    <row r="3983" spans="1:8">
      <c r="A3983" t="s">
        <v>6815</v>
      </c>
      <c r="B3983" s="15">
        <v>45611</v>
      </c>
      <c r="C3983" s="15">
        <v>45292</v>
      </c>
      <c r="D3983" s="15">
        <v>45597</v>
      </c>
      <c r="E3983">
        <v>1</v>
      </c>
      <c r="F3983">
        <v>0</v>
      </c>
      <c r="G3983">
        <v>0</v>
      </c>
      <c r="H3983">
        <v>1</v>
      </c>
    </row>
    <row r="3984" spans="1:8">
      <c r="A3984" t="s">
        <v>3778</v>
      </c>
      <c r="B3984" s="15">
        <v>45612</v>
      </c>
      <c r="C3984" s="15">
        <v>45292</v>
      </c>
      <c r="D3984" s="15">
        <v>45597</v>
      </c>
      <c r="E3984">
        <v>1</v>
      </c>
      <c r="F3984">
        <v>0</v>
      </c>
      <c r="G3984">
        <v>0</v>
      </c>
      <c r="H3984">
        <v>1</v>
      </c>
    </row>
    <row r="3985" spans="1:8">
      <c r="A3985" t="s">
        <v>7087</v>
      </c>
      <c r="B3985" s="15">
        <v>45612</v>
      </c>
      <c r="C3985" s="15">
        <v>45292</v>
      </c>
      <c r="D3985" s="15">
        <v>45597</v>
      </c>
      <c r="E3985">
        <v>1</v>
      </c>
      <c r="F3985">
        <v>0</v>
      </c>
      <c r="G3985">
        <v>0</v>
      </c>
      <c r="H3985">
        <v>1</v>
      </c>
    </row>
    <row r="3986" spans="1:8">
      <c r="A3986" t="s">
        <v>4204</v>
      </c>
      <c r="B3986" s="15">
        <v>45612</v>
      </c>
      <c r="C3986" s="15">
        <v>45292</v>
      </c>
      <c r="D3986" s="15">
        <v>45597</v>
      </c>
      <c r="E3986">
        <v>1</v>
      </c>
      <c r="F3986">
        <v>0</v>
      </c>
      <c r="G3986">
        <v>0</v>
      </c>
      <c r="H3986">
        <v>1</v>
      </c>
    </row>
    <row r="3987" spans="1:8">
      <c r="A3987" t="s">
        <v>3814</v>
      </c>
      <c r="B3987" s="15">
        <v>45612</v>
      </c>
      <c r="C3987" s="15">
        <v>45292</v>
      </c>
      <c r="D3987" s="15">
        <v>45597</v>
      </c>
      <c r="E3987">
        <v>1</v>
      </c>
      <c r="F3987">
        <v>0</v>
      </c>
      <c r="G3987">
        <v>0</v>
      </c>
      <c r="H3987">
        <v>1</v>
      </c>
    </row>
    <row r="3988" spans="1:8">
      <c r="A3988" t="s">
        <v>4077</v>
      </c>
      <c r="B3988" s="15">
        <v>45612</v>
      </c>
      <c r="C3988" s="15">
        <v>45292</v>
      </c>
      <c r="D3988" s="15">
        <v>45597</v>
      </c>
      <c r="E3988">
        <v>1</v>
      </c>
      <c r="F3988">
        <v>0</v>
      </c>
      <c r="G3988">
        <v>0</v>
      </c>
      <c r="H3988">
        <v>1</v>
      </c>
    </row>
    <row r="3989" spans="1:8">
      <c r="A3989" t="s">
        <v>273</v>
      </c>
      <c r="B3989" s="15">
        <v>45612</v>
      </c>
      <c r="C3989" s="15">
        <v>45292</v>
      </c>
      <c r="D3989" s="15">
        <v>45597</v>
      </c>
      <c r="E3989">
        <v>1</v>
      </c>
      <c r="F3989">
        <v>0</v>
      </c>
      <c r="G3989">
        <v>0</v>
      </c>
      <c r="H3989">
        <v>1</v>
      </c>
    </row>
    <row r="3990" spans="1:8">
      <c r="A3990" t="s">
        <v>7088</v>
      </c>
      <c r="B3990" s="15">
        <v>45612</v>
      </c>
      <c r="C3990" s="15">
        <v>45292</v>
      </c>
      <c r="D3990" s="15">
        <v>45597</v>
      </c>
      <c r="E3990">
        <v>1</v>
      </c>
      <c r="F3990">
        <v>0</v>
      </c>
      <c r="G3990">
        <v>0</v>
      </c>
      <c r="H3990">
        <v>1</v>
      </c>
    </row>
    <row r="3991" spans="1:8">
      <c r="A3991" t="s">
        <v>3907</v>
      </c>
      <c r="B3991" s="15">
        <v>45615</v>
      </c>
      <c r="C3991" s="15">
        <v>45292</v>
      </c>
      <c r="D3991" s="15">
        <v>45597</v>
      </c>
      <c r="E3991">
        <v>0</v>
      </c>
      <c r="F3991">
        <v>0</v>
      </c>
      <c r="G3991">
        <v>1</v>
      </c>
      <c r="H3991">
        <v>1</v>
      </c>
    </row>
    <row r="3992" spans="1:8">
      <c r="A3992" t="s">
        <v>28</v>
      </c>
      <c r="B3992" s="15">
        <v>45615</v>
      </c>
      <c r="C3992" s="15">
        <v>45292</v>
      </c>
      <c r="D3992" s="15">
        <v>45597</v>
      </c>
      <c r="E3992">
        <v>0</v>
      </c>
      <c r="F3992">
        <v>1</v>
      </c>
      <c r="G3992">
        <v>0</v>
      </c>
      <c r="H3992">
        <v>1</v>
      </c>
    </row>
    <row r="3993" spans="1:8">
      <c r="A3993" t="s">
        <v>246</v>
      </c>
      <c r="B3993" s="15">
        <v>45615</v>
      </c>
      <c r="C3993" s="15">
        <v>45292</v>
      </c>
      <c r="D3993" s="15">
        <v>45597</v>
      </c>
      <c r="E3993">
        <v>0</v>
      </c>
      <c r="F3993">
        <v>1</v>
      </c>
      <c r="G3993">
        <v>0</v>
      </c>
      <c r="H3993">
        <v>1</v>
      </c>
    </row>
    <row r="3994" spans="1:8">
      <c r="A3994" t="s">
        <v>4209</v>
      </c>
      <c r="B3994" s="15">
        <v>45616</v>
      </c>
      <c r="C3994" s="15">
        <v>45292</v>
      </c>
      <c r="D3994" s="15">
        <v>45597</v>
      </c>
      <c r="E3994">
        <v>0</v>
      </c>
      <c r="F3994">
        <v>0</v>
      </c>
      <c r="G3994">
        <v>1</v>
      </c>
      <c r="H3994">
        <v>1</v>
      </c>
    </row>
    <row r="3995" spans="1:8">
      <c r="A3995" t="s">
        <v>4317</v>
      </c>
      <c r="B3995" s="15">
        <v>45616</v>
      </c>
      <c r="C3995" s="15">
        <v>45292</v>
      </c>
      <c r="D3995" s="15">
        <v>45597</v>
      </c>
      <c r="E3995">
        <v>1</v>
      </c>
      <c r="F3995">
        <v>0</v>
      </c>
      <c r="G3995">
        <v>0</v>
      </c>
      <c r="H3995">
        <v>1</v>
      </c>
    </row>
    <row r="3996" spans="1:8">
      <c r="A3996" t="s">
        <v>4518</v>
      </c>
      <c r="B3996" s="15">
        <v>45616</v>
      </c>
      <c r="C3996" s="15">
        <v>45292</v>
      </c>
      <c r="D3996" s="15">
        <v>45597</v>
      </c>
      <c r="E3996">
        <v>1</v>
      </c>
      <c r="F3996">
        <v>0</v>
      </c>
      <c r="G3996">
        <v>0</v>
      </c>
      <c r="H3996">
        <v>1</v>
      </c>
    </row>
    <row r="3997" spans="1:8">
      <c r="A3997" t="s">
        <v>4497</v>
      </c>
      <c r="B3997" s="15">
        <v>45616</v>
      </c>
      <c r="C3997" s="15">
        <v>45292</v>
      </c>
      <c r="D3997" s="15">
        <v>45597</v>
      </c>
      <c r="E3997">
        <v>0</v>
      </c>
      <c r="F3997">
        <v>0</v>
      </c>
      <c r="G3997">
        <v>1</v>
      </c>
      <c r="H3997">
        <v>1</v>
      </c>
    </row>
    <row r="3998" spans="1:8">
      <c r="A3998" t="s">
        <v>4339</v>
      </c>
      <c r="B3998" s="15">
        <v>45621</v>
      </c>
      <c r="C3998" s="15">
        <v>45292</v>
      </c>
      <c r="D3998" s="15">
        <v>45597</v>
      </c>
      <c r="E3998">
        <v>0</v>
      </c>
      <c r="F3998">
        <v>0</v>
      </c>
      <c r="G3998">
        <v>1</v>
      </c>
      <c r="H3998">
        <v>1</v>
      </c>
    </row>
    <row r="3999" spans="1:8">
      <c r="A3999" t="s">
        <v>157</v>
      </c>
      <c r="B3999" s="15">
        <v>45621</v>
      </c>
      <c r="C3999" s="15">
        <v>45292</v>
      </c>
      <c r="D3999" s="15">
        <v>45597</v>
      </c>
      <c r="E3999">
        <v>0</v>
      </c>
      <c r="F3999">
        <v>0</v>
      </c>
      <c r="G3999">
        <v>1</v>
      </c>
      <c r="H3999">
        <v>1</v>
      </c>
    </row>
    <row r="4000" spans="1:8">
      <c r="A4000" t="s">
        <v>5033</v>
      </c>
      <c r="B4000" s="15">
        <v>45621</v>
      </c>
      <c r="C4000" s="15">
        <v>45292</v>
      </c>
      <c r="D4000" s="15">
        <v>45597</v>
      </c>
      <c r="E4000">
        <v>1</v>
      </c>
      <c r="F4000">
        <v>0</v>
      </c>
      <c r="G4000">
        <v>0</v>
      </c>
      <c r="H4000">
        <v>1</v>
      </c>
    </row>
    <row r="4001" spans="1:8">
      <c r="A4001" t="s">
        <v>4528</v>
      </c>
      <c r="B4001" s="15">
        <v>45622</v>
      </c>
      <c r="C4001" s="15">
        <v>45292</v>
      </c>
      <c r="D4001" s="15">
        <v>45597</v>
      </c>
      <c r="E4001">
        <v>0</v>
      </c>
      <c r="F4001">
        <v>0</v>
      </c>
      <c r="G4001">
        <v>1</v>
      </c>
      <c r="H4001">
        <v>1</v>
      </c>
    </row>
    <row r="4002" spans="1:8">
      <c r="A4002" t="s">
        <v>183</v>
      </c>
      <c r="B4002" s="15">
        <v>45622</v>
      </c>
      <c r="C4002" s="15">
        <v>45292</v>
      </c>
      <c r="D4002" s="15">
        <v>45597</v>
      </c>
      <c r="E4002">
        <v>0</v>
      </c>
      <c r="F4002">
        <v>0</v>
      </c>
      <c r="G4002">
        <v>1</v>
      </c>
      <c r="H4002">
        <v>1</v>
      </c>
    </row>
    <row r="4003" spans="1:8">
      <c r="A4003" t="s">
        <v>4753</v>
      </c>
      <c r="B4003" s="15">
        <v>45622</v>
      </c>
      <c r="C4003" s="15">
        <v>45292</v>
      </c>
      <c r="D4003" s="15">
        <v>45597</v>
      </c>
      <c r="E4003">
        <v>0</v>
      </c>
      <c r="F4003">
        <v>0</v>
      </c>
      <c r="G4003">
        <v>1</v>
      </c>
      <c r="H4003">
        <v>1</v>
      </c>
    </row>
    <row r="4004" spans="1:8">
      <c r="A4004" t="s">
        <v>248</v>
      </c>
      <c r="B4004" s="15">
        <v>45622</v>
      </c>
      <c r="C4004" s="15">
        <v>45292</v>
      </c>
      <c r="D4004" s="15">
        <v>45597</v>
      </c>
      <c r="E4004">
        <v>0</v>
      </c>
      <c r="F4004">
        <v>0</v>
      </c>
      <c r="G4004">
        <v>1</v>
      </c>
      <c r="H4004">
        <v>1</v>
      </c>
    </row>
    <row r="4005" spans="1:8">
      <c r="A4005" t="s">
        <v>4238</v>
      </c>
      <c r="B4005" s="15">
        <v>45623</v>
      </c>
      <c r="C4005" s="15">
        <v>45292</v>
      </c>
      <c r="D4005" s="15">
        <v>45597</v>
      </c>
      <c r="E4005">
        <v>0</v>
      </c>
      <c r="F4005">
        <v>0</v>
      </c>
      <c r="G4005">
        <v>1</v>
      </c>
      <c r="H4005">
        <v>1</v>
      </c>
    </row>
    <row r="4006" spans="1:8">
      <c r="A4006" t="s">
        <v>5914</v>
      </c>
      <c r="B4006" s="15">
        <v>45623</v>
      </c>
      <c r="C4006" s="15">
        <v>45292</v>
      </c>
      <c r="D4006" s="15">
        <v>45597</v>
      </c>
      <c r="E4006">
        <v>0</v>
      </c>
      <c r="F4006">
        <v>0</v>
      </c>
      <c r="G4006">
        <v>1</v>
      </c>
      <c r="H4006">
        <v>1</v>
      </c>
    </row>
    <row r="4007" spans="1:8">
      <c r="A4007" t="s">
        <v>4346</v>
      </c>
      <c r="B4007" s="15">
        <v>45624</v>
      </c>
      <c r="C4007" s="15">
        <v>45292</v>
      </c>
      <c r="D4007" s="15">
        <v>45597</v>
      </c>
      <c r="E4007">
        <v>1</v>
      </c>
      <c r="F4007">
        <v>0</v>
      </c>
      <c r="G4007">
        <v>0</v>
      </c>
      <c r="H4007">
        <v>1</v>
      </c>
    </row>
  </sheetData>
  <phoneticPr fontId="8" type="noConversion"/>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748-7FF9-46C7-911D-76BE32A0955D}">
  <dimension ref="A1:J749"/>
  <sheetViews>
    <sheetView zoomScale="116" workbookViewId="0">
      <selection activeCell="A2" sqref="A2:A749"/>
    </sheetView>
  </sheetViews>
  <sheetFormatPr defaultRowHeight="14.4"/>
  <cols>
    <col min="1" max="1" width="23" customWidth="1"/>
    <col min="2" max="2" width="14.44140625" customWidth="1"/>
    <col min="3" max="4" width="12.21875" customWidth="1"/>
    <col min="13" max="13" width="10.5546875" bestFit="1" customWidth="1"/>
  </cols>
  <sheetData>
    <row r="1" spans="1:10">
      <c r="A1" s="6" t="s">
        <v>4</v>
      </c>
      <c r="B1" s="6" t="s">
        <v>1</v>
      </c>
      <c r="C1" s="6" t="s">
        <v>43</v>
      </c>
      <c r="D1" s="6" t="s">
        <v>44</v>
      </c>
      <c r="E1" s="14" t="s">
        <v>1933</v>
      </c>
      <c r="F1" s="14" t="s">
        <v>1934</v>
      </c>
      <c r="G1" s="6" t="s">
        <v>18</v>
      </c>
      <c r="H1" s="6" t="s">
        <v>19</v>
      </c>
      <c r="I1" s="21" t="s">
        <v>20</v>
      </c>
      <c r="J1" s="6" t="s">
        <v>21</v>
      </c>
    </row>
    <row r="2" spans="1:10">
      <c r="A2" s="45" t="s">
        <v>6427</v>
      </c>
      <c r="B2" s="15">
        <v>45383</v>
      </c>
      <c r="C2" s="15">
        <v>45292</v>
      </c>
      <c r="D2" s="15">
        <v>45383</v>
      </c>
      <c r="E2">
        <v>3</v>
      </c>
      <c r="F2">
        <v>4</v>
      </c>
      <c r="G2">
        <v>3</v>
      </c>
      <c r="H2">
        <v>0</v>
      </c>
      <c r="I2">
        <v>1</v>
      </c>
      <c r="J2">
        <v>4</v>
      </c>
    </row>
    <row r="3" spans="1:10">
      <c r="A3" s="46" t="s">
        <v>205</v>
      </c>
      <c r="B3" s="15">
        <v>45383</v>
      </c>
      <c r="C3" s="15">
        <v>45292</v>
      </c>
      <c r="D3" s="15">
        <v>45383</v>
      </c>
      <c r="E3">
        <v>109</v>
      </c>
      <c r="F3">
        <v>40</v>
      </c>
      <c r="G3">
        <v>21</v>
      </c>
      <c r="H3">
        <v>1</v>
      </c>
      <c r="I3">
        <v>18</v>
      </c>
      <c r="J3">
        <v>40</v>
      </c>
    </row>
    <row r="4" spans="1:10">
      <c r="A4" s="45" t="s">
        <v>6428</v>
      </c>
      <c r="B4" s="15">
        <v>45383</v>
      </c>
      <c r="C4" s="15">
        <v>45292</v>
      </c>
      <c r="D4" s="15">
        <v>45383</v>
      </c>
      <c r="E4">
        <v>3</v>
      </c>
      <c r="F4">
        <v>6</v>
      </c>
      <c r="G4">
        <v>0</v>
      </c>
      <c r="H4">
        <v>1</v>
      </c>
      <c r="I4">
        <v>5</v>
      </c>
      <c r="J4">
        <v>6</v>
      </c>
    </row>
    <row r="5" spans="1:10">
      <c r="A5" s="46" t="s">
        <v>6434</v>
      </c>
      <c r="B5" s="15">
        <v>45383</v>
      </c>
      <c r="C5" s="15">
        <v>45292</v>
      </c>
      <c r="D5" s="15">
        <v>45383</v>
      </c>
      <c r="E5">
        <v>30</v>
      </c>
      <c r="F5">
        <v>17</v>
      </c>
      <c r="G5">
        <v>3</v>
      </c>
      <c r="H5">
        <v>1</v>
      </c>
      <c r="I5">
        <v>13</v>
      </c>
      <c r="J5">
        <v>17</v>
      </c>
    </row>
    <row r="6" spans="1:10">
      <c r="A6" s="45" t="s">
        <v>6430</v>
      </c>
      <c r="B6" s="15">
        <v>45383</v>
      </c>
      <c r="C6" s="15">
        <v>45292</v>
      </c>
      <c r="D6" s="15">
        <v>45383</v>
      </c>
      <c r="E6">
        <v>126</v>
      </c>
      <c r="F6">
        <v>35</v>
      </c>
      <c r="G6">
        <v>19</v>
      </c>
      <c r="H6">
        <v>4</v>
      </c>
      <c r="I6">
        <v>12</v>
      </c>
      <c r="J6">
        <v>35</v>
      </c>
    </row>
    <row r="7" spans="1:10">
      <c r="A7" s="46" t="s">
        <v>6431</v>
      </c>
      <c r="B7" s="15">
        <v>45383</v>
      </c>
      <c r="C7" s="15">
        <v>45292</v>
      </c>
      <c r="D7" s="15">
        <v>45383</v>
      </c>
      <c r="E7">
        <v>240</v>
      </c>
      <c r="F7">
        <v>34</v>
      </c>
      <c r="G7">
        <v>21</v>
      </c>
      <c r="H7">
        <v>1</v>
      </c>
      <c r="I7">
        <v>12</v>
      </c>
      <c r="J7">
        <v>34</v>
      </c>
    </row>
    <row r="8" spans="1:10">
      <c r="A8" s="45" t="s">
        <v>6433</v>
      </c>
      <c r="B8" s="15">
        <v>45383</v>
      </c>
      <c r="C8" s="15">
        <v>45292</v>
      </c>
      <c r="D8" s="15">
        <v>45383</v>
      </c>
      <c r="E8">
        <v>228</v>
      </c>
      <c r="F8">
        <v>54</v>
      </c>
      <c r="G8">
        <v>21</v>
      </c>
      <c r="H8">
        <v>8</v>
      </c>
      <c r="I8">
        <v>25</v>
      </c>
      <c r="J8">
        <v>54</v>
      </c>
    </row>
    <row r="9" spans="1:10">
      <c r="A9" s="46" t="s">
        <v>6432</v>
      </c>
      <c r="B9" s="15">
        <v>45383</v>
      </c>
      <c r="C9" s="15">
        <v>45292</v>
      </c>
      <c r="D9" s="15">
        <v>45383</v>
      </c>
      <c r="E9">
        <v>57</v>
      </c>
      <c r="F9">
        <v>73</v>
      </c>
      <c r="G9">
        <v>42</v>
      </c>
      <c r="H9">
        <v>3</v>
      </c>
      <c r="I9">
        <v>28</v>
      </c>
      <c r="J9">
        <v>73</v>
      </c>
    </row>
    <row r="10" spans="1:10">
      <c r="A10" s="45" t="s">
        <v>6429</v>
      </c>
      <c r="B10" s="15">
        <v>45383</v>
      </c>
      <c r="C10" s="15">
        <v>45292</v>
      </c>
      <c r="D10" s="15">
        <v>45383</v>
      </c>
      <c r="E10">
        <v>198</v>
      </c>
      <c r="F10">
        <v>76</v>
      </c>
      <c r="G10">
        <v>41</v>
      </c>
      <c r="H10">
        <v>11</v>
      </c>
      <c r="I10">
        <v>24</v>
      </c>
      <c r="J10">
        <v>76</v>
      </c>
    </row>
    <row r="11" spans="1:10">
      <c r="A11" s="46" t="s">
        <v>6434</v>
      </c>
      <c r="B11" s="15">
        <v>45384</v>
      </c>
      <c r="C11" s="15">
        <v>45292</v>
      </c>
      <c r="D11" s="15">
        <v>45383</v>
      </c>
      <c r="E11">
        <v>36</v>
      </c>
      <c r="F11">
        <v>13</v>
      </c>
      <c r="G11">
        <v>7</v>
      </c>
      <c r="H11">
        <v>0</v>
      </c>
      <c r="I11">
        <v>6</v>
      </c>
      <c r="J11">
        <v>13</v>
      </c>
    </row>
    <row r="12" spans="1:10">
      <c r="A12" s="45" t="s">
        <v>6428</v>
      </c>
      <c r="B12" s="15">
        <v>45384</v>
      </c>
      <c r="C12" s="15">
        <v>45292</v>
      </c>
      <c r="D12" s="15">
        <v>45383</v>
      </c>
      <c r="E12">
        <v>37</v>
      </c>
      <c r="F12">
        <v>10</v>
      </c>
      <c r="G12">
        <v>6</v>
      </c>
      <c r="H12">
        <v>0</v>
      </c>
      <c r="I12">
        <v>4</v>
      </c>
      <c r="J12">
        <v>10</v>
      </c>
    </row>
    <row r="13" spans="1:10">
      <c r="A13" s="46" t="s">
        <v>6427</v>
      </c>
      <c r="B13" s="15">
        <v>45384</v>
      </c>
      <c r="C13" s="15">
        <v>45292</v>
      </c>
      <c r="D13" s="15">
        <v>45383</v>
      </c>
      <c r="E13">
        <v>8</v>
      </c>
      <c r="F13">
        <v>10</v>
      </c>
      <c r="G13">
        <v>3</v>
      </c>
      <c r="H13">
        <v>3</v>
      </c>
      <c r="I13">
        <v>4</v>
      </c>
      <c r="J13">
        <v>10</v>
      </c>
    </row>
    <row r="14" spans="1:10">
      <c r="A14" s="45" t="s">
        <v>205</v>
      </c>
      <c r="B14" s="15">
        <v>45384</v>
      </c>
      <c r="C14" s="15">
        <v>45292</v>
      </c>
      <c r="D14" s="15">
        <v>45383</v>
      </c>
      <c r="E14">
        <v>149</v>
      </c>
      <c r="F14">
        <v>32</v>
      </c>
      <c r="G14">
        <v>22</v>
      </c>
      <c r="H14">
        <v>2</v>
      </c>
      <c r="I14">
        <v>8</v>
      </c>
      <c r="J14">
        <v>32</v>
      </c>
    </row>
    <row r="15" spans="1:10">
      <c r="A15" s="46" t="s">
        <v>6433</v>
      </c>
      <c r="B15" s="15">
        <v>45384</v>
      </c>
      <c r="C15" s="15">
        <v>45292</v>
      </c>
      <c r="D15" s="15">
        <v>45383</v>
      </c>
      <c r="E15">
        <v>66</v>
      </c>
      <c r="F15">
        <v>56</v>
      </c>
      <c r="G15">
        <v>29</v>
      </c>
      <c r="H15">
        <v>7</v>
      </c>
      <c r="I15">
        <v>20</v>
      </c>
      <c r="J15">
        <v>56</v>
      </c>
    </row>
    <row r="16" spans="1:10">
      <c r="A16" s="45" t="s">
        <v>6430</v>
      </c>
      <c r="B16" s="15">
        <v>45384</v>
      </c>
      <c r="C16" s="15">
        <v>45292</v>
      </c>
      <c r="D16" s="15">
        <v>45383</v>
      </c>
      <c r="E16">
        <v>56</v>
      </c>
      <c r="F16">
        <v>34</v>
      </c>
      <c r="G16">
        <v>13</v>
      </c>
      <c r="H16">
        <v>9</v>
      </c>
      <c r="I16">
        <v>12</v>
      </c>
      <c r="J16">
        <v>34</v>
      </c>
    </row>
    <row r="17" spans="1:10">
      <c r="A17" s="46" t="s">
        <v>6429</v>
      </c>
      <c r="B17" s="15">
        <v>45384</v>
      </c>
      <c r="C17" s="15">
        <v>45292</v>
      </c>
      <c r="D17" s="15">
        <v>45383</v>
      </c>
      <c r="E17">
        <v>203</v>
      </c>
      <c r="F17">
        <v>71</v>
      </c>
      <c r="G17">
        <v>47</v>
      </c>
      <c r="H17">
        <v>6</v>
      </c>
      <c r="I17">
        <v>18</v>
      </c>
      <c r="J17">
        <v>71</v>
      </c>
    </row>
    <row r="18" spans="1:10">
      <c r="A18" s="45" t="s">
        <v>6431</v>
      </c>
      <c r="B18" s="15">
        <v>45384</v>
      </c>
      <c r="C18" s="15">
        <v>45292</v>
      </c>
      <c r="D18" s="15">
        <v>45383</v>
      </c>
      <c r="E18">
        <v>585</v>
      </c>
      <c r="F18">
        <v>38</v>
      </c>
      <c r="G18">
        <v>24</v>
      </c>
      <c r="H18">
        <v>3</v>
      </c>
      <c r="I18">
        <v>11</v>
      </c>
      <c r="J18">
        <v>38</v>
      </c>
    </row>
    <row r="19" spans="1:10">
      <c r="A19" s="46" t="s">
        <v>6432</v>
      </c>
      <c r="B19" s="15">
        <v>45384</v>
      </c>
      <c r="C19" s="15">
        <v>45292</v>
      </c>
      <c r="D19" s="15">
        <v>45383</v>
      </c>
      <c r="E19">
        <v>23</v>
      </c>
      <c r="F19">
        <v>69</v>
      </c>
      <c r="G19">
        <v>42</v>
      </c>
      <c r="H19">
        <v>3</v>
      </c>
      <c r="I19">
        <v>24</v>
      </c>
      <c r="J19">
        <v>69</v>
      </c>
    </row>
    <row r="20" spans="1:10">
      <c r="A20" s="45" t="s">
        <v>6429</v>
      </c>
      <c r="B20" s="15">
        <v>45385</v>
      </c>
      <c r="C20" s="15">
        <v>45292</v>
      </c>
      <c r="D20" s="15">
        <v>45383</v>
      </c>
      <c r="E20">
        <v>153</v>
      </c>
      <c r="F20">
        <v>39</v>
      </c>
      <c r="G20">
        <v>22</v>
      </c>
      <c r="H20">
        <v>7</v>
      </c>
      <c r="I20">
        <v>10</v>
      </c>
      <c r="J20">
        <v>39</v>
      </c>
    </row>
    <row r="21" spans="1:10">
      <c r="A21" s="46" t="s">
        <v>6428</v>
      </c>
      <c r="B21" s="15">
        <v>45385</v>
      </c>
      <c r="C21" s="15">
        <v>45292</v>
      </c>
      <c r="D21" s="15">
        <v>45383</v>
      </c>
      <c r="E21">
        <v>113</v>
      </c>
      <c r="F21">
        <v>9</v>
      </c>
      <c r="G21">
        <v>4</v>
      </c>
      <c r="H21">
        <v>0</v>
      </c>
      <c r="I21">
        <v>5</v>
      </c>
      <c r="J21">
        <v>9</v>
      </c>
    </row>
    <row r="22" spans="1:10">
      <c r="A22" s="45" t="s">
        <v>6427</v>
      </c>
      <c r="B22" s="15">
        <v>45385</v>
      </c>
      <c r="C22" s="15">
        <v>45292</v>
      </c>
      <c r="D22" s="15">
        <v>45383</v>
      </c>
      <c r="E22">
        <v>0</v>
      </c>
      <c r="F22">
        <v>8</v>
      </c>
      <c r="G22">
        <v>4</v>
      </c>
      <c r="H22">
        <v>1</v>
      </c>
      <c r="I22">
        <v>3</v>
      </c>
      <c r="J22">
        <v>8</v>
      </c>
    </row>
    <row r="23" spans="1:10">
      <c r="A23" s="46" t="s">
        <v>6434</v>
      </c>
      <c r="B23" s="15">
        <v>45385</v>
      </c>
      <c r="C23" s="15">
        <v>45292</v>
      </c>
      <c r="D23" s="15">
        <v>45383</v>
      </c>
      <c r="E23">
        <v>55</v>
      </c>
      <c r="F23">
        <v>11</v>
      </c>
      <c r="G23">
        <v>3</v>
      </c>
      <c r="H23">
        <v>1</v>
      </c>
      <c r="I23">
        <v>7</v>
      </c>
      <c r="J23">
        <v>11</v>
      </c>
    </row>
    <row r="24" spans="1:10">
      <c r="A24" s="45" t="s">
        <v>6432</v>
      </c>
      <c r="B24" s="15">
        <v>45385</v>
      </c>
      <c r="C24" s="15">
        <v>45292</v>
      </c>
      <c r="D24" s="15">
        <v>45383</v>
      </c>
      <c r="E24">
        <v>641</v>
      </c>
      <c r="F24">
        <v>48</v>
      </c>
      <c r="G24">
        <v>28</v>
      </c>
      <c r="H24">
        <v>4</v>
      </c>
      <c r="I24">
        <v>16</v>
      </c>
      <c r="J24">
        <v>48</v>
      </c>
    </row>
    <row r="25" spans="1:10">
      <c r="A25" s="46" t="s">
        <v>6433</v>
      </c>
      <c r="B25" s="15">
        <v>45385</v>
      </c>
      <c r="C25" s="15">
        <v>45292</v>
      </c>
      <c r="D25" s="15">
        <v>45383</v>
      </c>
      <c r="E25">
        <v>138</v>
      </c>
      <c r="F25">
        <v>32</v>
      </c>
      <c r="G25">
        <v>17</v>
      </c>
      <c r="H25">
        <v>4</v>
      </c>
      <c r="I25">
        <v>11</v>
      </c>
      <c r="J25">
        <v>32</v>
      </c>
    </row>
    <row r="26" spans="1:10">
      <c r="A26" s="45" t="s">
        <v>6430</v>
      </c>
      <c r="B26" s="15">
        <v>45385</v>
      </c>
      <c r="C26" s="15">
        <v>45292</v>
      </c>
      <c r="D26" s="15">
        <v>45383</v>
      </c>
      <c r="E26">
        <v>13</v>
      </c>
      <c r="F26">
        <v>27</v>
      </c>
      <c r="G26">
        <v>15</v>
      </c>
      <c r="H26">
        <v>7</v>
      </c>
      <c r="I26">
        <v>5</v>
      </c>
      <c r="J26">
        <v>27</v>
      </c>
    </row>
    <row r="27" spans="1:10">
      <c r="A27" s="46" t="s">
        <v>6431</v>
      </c>
      <c r="B27" s="15">
        <v>45385</v>
      </c>
      <c r="C27" s="15">
        <v>45292</v>
      </c>
      <c r="D27" s="15">
        <v>45383</v>
      </c>
      <c r="E27">
        <v>653</v>
      </c>
      <c r="F27">
        <v>26</v>
      </c>
      <c r="G27">
        <v>19</v>
      </c>
      <c r="H27">
        <v>2</v>
      </c>
      <c r="I27">
        <v>5</v>
      </c>
      <c r="J27">
        <v>26</v>
      </c>
    </row>
    <row r="28" spans="1:10">
      <c r="A28" s="45" t="s">
        <v>205</v>
      </c>
      <c r="B28" s="15">
        <v>45385</v>
      </c>
      <c r="C28" s="15">
        <v>45292</v>
      </c>
      <c r="D28" s="15">
        <v>45383</v>
      </c>
      <c r="E28">
        <v>273</v>
      </c>
      <c r="F28">
        <v>23</v>
      </c>
      <c r="G28">
        <v>16</v>
      </c>
      <c r="H28">
        <v>1</v>
      </c>
      <c r="I28">
        <v>6</v>
      </c>
      <c r="J28">
        <v>23</v>
      </c>
    </row>
    <row r="29" spans="1:10">
      <c r="A29" s="46" t="s">
        <v>6434</v>
      </c>
      <c r="B29" s="15">
        <v>45386</v>
      </c>
      <c r="C29" s="15">
        <v>45292</v>
      </c>
      <c r="D29" s="15">
        <v>45383</v>
      </c>
      <c r="E29">
        <v>4</v>
      </c>
      <c r="F29">
        <v>9</v>
      </c>
      <c r="G29">
        <v>3</v>
      </c>
      <c r="H29">
        <v>0</v>
      </c>
      <c r="I29">
        <v>6</v>
      </c>
      <c r="J29">
        <v>9</v>
      </c>
    </row>
    <row r="30" spans="1:10">
      <c r="A30" s="45" t="s">
        <v>205</v>
      </c>
      <c r="B30" s="15">
        <v>45386</v>
      </c>
      <c r="C30" s="15">
        <v>45292</v>
      </c>
      <c r="D30" s="15">
        <v>45383</v>
      </c>
      <c r="E30">
        <v>8</v>
      </c>
      <c r="F30">
        <v>15</v>
      </c>
      <c r="G30">
        <v>10</v>
      </c>
      <c r="H30">
        <v>2</v>
      </c>
      <c r="I30">
        <v>3</v>
      </c>
      <c r="J30">
        <v>15</v>
      </c>
    </row>
    <row r="31" spans="1:10">
      <c r="A31" s="46" t="s">
        <v>6430</v>
      </c>
      <c r="B31" s="15">
        <v>45386</v>
      </c>
      <c r="C31" s="15">
        <v>45292</v>
      </c>
      <c r="D31" s="15">
        <v>45383</v>
      </c>
      <c r="E31">
        <v>15</v>
      </c>
      <c r="F31">
        <v>25</v>
      </c>
      <c r="G31">
        <v>11</v>
      </c>
      <c r="H31">
        <v>5</v>
      </c>
      <c r="I31">
        <v>9</v>
      </c>
      <c r="J31">
        <v>25</v>
      </c>
    </row>
    <row r="32" spans="1:10">
      <c r="A32" s="45" t="s">
        <v>6433</v>
      </c>
      <c r="B32" s="15">
        <v>45386</v>
      </c>
      <c r="C32" s="15">
        <v>45292</v>
      </c>
      <c r="D32" s="15">
        <v>45383</v>
      </c>
      <c r="E32">
        <v>27</v>
      </c>
      <c r="F32">
        <v>26</v>
      </c>
      <c r="G32">
        <v>12</v>
      </c>
      <c r="H32">
        <v>3</v>
      </c>
      <c r="I32">
        <v>11</v>
      </c>
      <c r="J32">
        <v>26</v>
      </c>
    </row>
    <row r="33" spans="1:10">
      <c r="A33" s="46" t="s">
        <v>6429</v>
      </c>
      <c r="B33" s="15">
        <v>45386</v>
      </c>
      <c r="C33" s="15">
        <v>45292</v>
      </c>
      <c r="D33" s="15">
        <v>45383</v>
      </c>
      <c r="E33">
        <v>26</v>
      </c>
      <c r="F33">
        <v>39</v>
      </c>
      <c r="G33">
        <v>17</v>
      </c>
      <c r="H33">
        <v>6</v>
      </c>
      <c r="I33">
        <v>16</v>
      </c>
      <c r="J33">
        <v>39</v>
      </c>
    </row>
    <row r="34" spans="1:10">
      <c r="A34" s="45" t="s">
        <v>6428</v>
      </c>
      <c r="B34" s="15">
        <v>45386</v>
      </c>
      <c r="C34" s="15">
        <v>45292</v>
      </c>
      <c r="D34" s="15">
        <v>45383</v>
      </c>
      <c r="E34">
        <v>11</v>
      </c>
      <c r="F34">
        <v>7</v>
      </c>
      <c r="G34">
        <v>4</v>
      </c>
      <c r="H34">
        <v>0</v>
      </c>
      <c r="I34">
        <v>3</v>
      </c>
      <c r="J34">
        <v>7</v>
      </c>
    </row>
    <row r="35" spans="1:10">
      <c r="A35" s="46" t="s">
        <v>6432</v>
      </c>
      <c r="B35" s="15">
        <v>45386</v>
      </c>
      <c r="C35" s="15">
        <v>45292</v>
      </c>
      <c r="D35" s="15">
        <v>45383</v>
      </c>
      <c r="E35">
        <v>41</v>
      </c>
      <c r="F35">
        <v>29</v>
      </c>
      <c r="G35">
        <v>16</v>
      </c>
      <c r="H35">
        <v>4</v>
      </c>
      <c r="I35">
        <v>9</v>
      </c>
      <c r="J35">
        <v>29</v>
      </c>
    </row>
    <row r="36" spans="1:10">
      <c r="A36" s="45" t="s">
        <v>6431</v>
      </c>
      <c r="B36" s="15">
        <v>45386</v>
      </c>
      <c r="C36" s="15">
        <v>45292</v>
      </c>
      <c r="D36" s="15">
        <v>45383</v>
      </c>
      <c r="E36">
        <v>7</v>
      </c>
      <c r="F36">
        <v>16</v>
      </c>
      <c r="G36">
        <v>10</v>
      </c>
      <c r="H36">
        <v>1</v>
      </c>
      <c r="I36">
        <v>5</v>
      </c>
      <c r="J36">
        <v>16</v>
      </c>
    </row>
    <row r="37" spans="1:10">
      <c r="A37" s="46" t="s">
        <v>6434</v>
      </c>
      <c r="B37" s="15">
        <v>45387</v>
      </c>
      <c r="C37" s="15">
        <v>45292</v>
      </c>
      <c r="D37" s="15">
        <v>45383</v>
      </c>
      <c r="E37">
        <v>0</v>
      </c>
      <c r="F37">
        <v>3</v>
      </c>
      <c r="G37">
        <v>0</v>
      </c>
      <c r="H37">
        <v>0</v>
      </c>
      <c r="I37">
        <v>3</v>
      </c>
      <c r="J37">
        <v>3</v>
      </c>
    </row>
    <row r="38" spans="1:10">
      <c r="A38" s="45" t="s">
        <v>6430</v>
      </c>
      <c r="B38" s="15">
        <v>45387</v>
      </c>
      <c r="C38" s="15">
        <v>45292</v>
      </c>
      <c r="D38" s="15">
        <v>45383</v>
      </c>
      <c r="E38">
        <v>10</v>
      </c>
      <c r="F38">
        <v>6</v>
      </c>
      <c r="G38">
        <v>5</v>
      </c>
      <c r="H38">
        <v>0</v>
      </c>
      <c r="I38">
        <v>1</v>
      </c>
      <c r="J38">
        <v>6</v>
      </c>
    </row>
    <row r="39" spans="1:10">
      <c r="A39" s="46" t="s">
        <v>6428</v>
      </c>
      <c r="B39" s="15">
        <v>45387</v>
      </c>
      <c r="C39" s="15">
        <v>45292</v>
      </c>
      <c r="D39" s="15">
        <v>45383</v>
      </c>
      <c r="E39">
        <v>1</v>
      </c>
      <c r="F39">
        <v>2</v>
      </c>
      <c r="G39">
        <v>2</v>
      </c>
      <c r="H39">
        <v>0</v>
      </c>
      <c r="I39">
        <v>0</v>
      </c>
      <c r="J39">
        <v>2</v>
      </c>
    </row>
    <row r="40" spans="1:10">
      <c r="A40" s="45" t="s">
        <v>6427</v>
      </c>
      <c r="B40" s="15">
        <v>45387</v>
      </c>
      <c r="C40" s="15">
        <v>45292</v>
      </c>
      <c r="D40" s="15">
        <v>45383</v>
      </c>
      <c r="E40">
        <v>0</v>
      </c>
      <c r="F40">
        <v>3</v>
      </c>
      <c r="G40">
        <v>1</v>
      </c>
      <c r="H40">
        <v>0</v>
      </c>
      <c r="I40">
        <v>2</v>
      </c>
      <c r="J40">
        <v>3</v>
      </c>
    </row>
    <row r="41" spans="1:10">
      <c r="A41" s="46" t="s">
        <v>205</v>
      </c>
      <c r="B41" s="15">
        <v>45387</v>
      </c>
      <c r="C41" s="15">
        <v>45292</v>
      </c>
      <c r="D41" s="15">
        <v>45383</v>
      </c>
      <c r="E41">
        <v>5</v>
      </c>
      <c r="F41">
        <v>19</v>
      </c>
      <c r="G41">
        <v>17</v>
      </c>
      <c r="H41">
        <v>1</v>
      </c>
      <c r="I41">
        <v>1</v>
      </c>
      <c r="J41">
        <v>19</v>
      </c>
    </row>
    <row r="42" spans="1:10">
      <c r="A42" s="45" t="s">
        <v>6433</v>
      </c>
      <c r="B42" s="15">
        <v>45387</v>
      </c>
      <c r="C42" s="15">
        <v>45292</v>
      </c>
      <c r="D42" s="15">
        <v>45383</v>
      </c>
      <c r="E42">
        <v>8</v>
      </c>
      <c r="F42">
        <v>21</v>
      </c>
      <c r="G42">
        <v>12</v>
      </c>
      <c r="H42">
        <v>3</v>
      </c>
      <c r="I42">
        <v>6</v>
      </c>
      <c r="J42">
        <v>21</v>
      </c>
    </row>
    <row r="43" spans="1:10">
      <c r="A43" s="46" t="s">
        <v>6429</v>
      </c>
      <c r="B43" s="15">
        <v>45387</v>
      </c>
      <c r="C43" s="15">
        <v>45292</v>
      </c>
      <c r="D43" s="15">
        <v>45383</v>
      </c>
      <c r="E43">
        <v>1</v>
      </c>
      <c r="F43">
        <v>20</v>
      </c>
      <c r="G43">
        <v>12</v>
      </c>
      <c r="H43">
        <v>0</v>
      </c>
      <c r="I43">
        <v>8</v>
      </c>
      <c r="J43">
        <v>20</v>
      </c>
    </row>
    <row r="44" spans="1:10">
      <c r="A44" s="45" t="s">
        <v>6432</v>
      </c>
      <c r="B44" s="15">
        <v>45387</v>
      </c>
      <c r="C44" s="15">
        <v>45292</v>
      </c>
      <c r="D44" s="15">
        <v>45383</v>
      </c>
      <c r="E44">
        <v>3</v>
      </c>
      <c r="F44">
        <v>22</v>
      </c>
      <c r="G44">
        <v>14</v>
      </c>
      <c r="H44">
        <v>5</v>
      </c>
      <c r="I44">
        <v>3</v>
      </c>
      <c r="J44">
        <v>22</v>
      </c>
    </row>
    <row r="45" spans="1:10">
      <c r="A45" s="46" t="s">
        <v>6431</v>
      </c>
      <c r="B45" s="15">
        <v>45387</v>
      </c>
      <c r="C45" s="15">
        <v>45292</v>
      </c>
      <c r="D45" s="15">
        <v>45383</v>
      </c>
      <c r="E45">
        <v>6</v>
      </c>
      <c r="F45">
        <v>15</v>
      </c>
      <c r="G45">
        <v>11</v>
      </c>
      <c r="H45">
        <v>1</v>
      </c>
      <c r="I45">
        <v>3</v>
      </c>
      <c r="J45">
        <v>15</v>
      </c>
    </row>
    <row r="46" spans="1:10">
      <c r="A46" s="45" t="s">
        <v>6434</v>
      </c>
      <c r="B46" s="15">
        <v>45388</v>
      </c>
      <c r="C46" s="15">
        <v>45292</v>
      </c>
      <c r="D46" s="15">
        <v>45383</v>
      </c>
      <c r="E46">
        <v>6</v>
      </c>
      <c r="F46">
        <v>6</v>
      </c>
      <c r="G46">
        <v>1</v>
      </c>
      <c r="H46">
        <v>0</v>
      </c>
      <c r="I46">
        <v>5</v>
      </c>
      <c r="J46">
        <v>6</v>
      </c>
    </row>
    <row r="47" spans="1:10">
      <c r="A47" s="46" t="s">
        <v>205</v>
      </c>
      <c r="B47" s="15">
        <v>45388</v>
      </c>
      <c r="C47" s="15">
        <v>45292</v>
      </c>
      <c r="D47" s="15">
        <v>45383</v>
      </c>
      <c r="E47">
        <v>5</v>
      </c>
      <c r="F47">
        <v>10</v>
      </c>
      <c r="G47">
        <v>9</v>
      </c>
      <c r="H47">
        <v>0</v>
      </c>
      <c r="I47">
        <v>1</v>
      </c>
      <c r="J47">
        <v>10</v>
      </c>
    </row>
    <row r="48" spans="1:10">
      <c r="A48" s="45" t="s">
        <v>6429</v>
      </c>
      <c r="B48" s="15">
        <v>45388</v>
      </c>
      <c r="C48" s="15">
        <v>45292</v>
      </c>
      <c r="D48" s="15">
        <v>45383</v>
      </c>
      <c r="E48">
        <v>15</v>
      </c>
      <c r="F48">
        <v>16</v>
      </c>
      <c r="G48">
        <v>8</v>
      </c>
      <c r="H48">
        <v>4</v>
      </c>
      <c r="I48">
        <v>4</v>
      </c>
      <c r="J48">
        <v>16</v>
      </c>
    </row>
    <row r="49" spans="1:10">
      <c r="A49" s="46" t="s">
        <v>6428</v>
      </c>
      <c r="B49" s="15">
        <v>45388</v>
      </c>
      <c r="C49" s="15">
        <v>45292</v>
      </c>
      <c r="D49" s="15">
        <v>45383</v>
      </c>
      <c r="E49">
        <v>3</v>
      </c>
      <c r="F49">
        <v>4</v>
      </c>
      <c r="G49">
        <v>1</v>
      </c>
      <c r="H49">
        <v>1</v>
      </c>
      <c r="I49">
        <v>2</v>
      </c>
      <c r="J49">
        <v>4</v>
      </c>
    </row>
    <row r="50" spans="1:10">
      <c r="A50" s="45" t="s">
        <v>6427</v>
      </c>
      <c r="B50" s="15">
        <v>45388</v>
      </c>
      <c r="C50" s="15">
        <v>45292</v>
      </c>
      <c r="D50" s="15">
        <v>45383</v>
      </c>
      <c r="E50">
        <v>0</v>
      </c>
      <c r="F50">
        <v>3</v>
      </c>
      <c r="G50">
        <v>3</v>
      </c>
      <c r="H50">
        <v>0</v>
      </c>
      <c r="I50">
        <v>0</v>
      </c>
      <c r="J50">
        <v>3</v>
      </c>
    </row>
    <row r="51" spans="1:10">
      <c r="A51" s="46" t="s">
        <v>6430</v>
      </c>
      <c r="B51" s="15">
        <v>45388</v>
      </c>
      <c r="C51" s="15">
        <v>45292</v>
      </c>
      <c r="D51" s="15">
        <v>45383</v>
      </c>
      <c r="E51">
        <v>0</v>
      </c>
      <c r="F51">
        <v>2</v>
      </c>
      <c r="G51">
        <v>0</v>
      </c>
      <c r="H51">
        <v>0</v>
      </c>
      <c r="I51">
        <v>2</v>
      </c>
      <c r="J51">
        <v>2</v>
      </c>
    </row>
    <row r="52" spans="1:10">
      <c r="A52" s="45" t="s">
        <v>6432</v>
      </c>
      <c r="B52" s="15">
        <v>45388</v>
      </c>
      <c r="C52" s="15">
        <v>45292</v>
      </c>
      <c r="D52" s="15">
        <v>45383</v>
      </c>
      <c r="E52">
        <v>9</v>
      </c>
      <c r="F52">
        <v>18</v>
      </c>
      <c r="G52">
        <v>15</v>
      </c>
      <c r="H52">
        <v>3</v>
      </c>
      <c r="I52">
        <v>0</v>
      </c>
      <c r="J52">
        <v>18</v>
      </c>
    </row>
    <row r="53" spans="1:10">
      <c r="A53" s="46" t="s">
        <v>6431</v>
      </c>
      <c r="B53" s="15">
        <v>45388</v>
      </c>
      <c r="C53" s="15">
        <v>45292</v>
      </c>
      <c r="D53" s="15">
        <v>45383</v>
      </c>
      <c r="E53">
        <v>42</v>
      </c>
      <c r="F53">
        <v>9</v>
      </c>
      <c r="G53">
        <v>9</v>
      </c>
      <c r="H53">
        <v>0</v>
      </c>
      <c r="I53">
        <v>0</v>
      </c>
      <c r="J53">
        <v>9</v>
      </c>
    </row>
    <row r="54" spans="1:10">
      <c r="A54" s="45" t="s">
        <v>6433</v>
      </c>
      <c r="B54" s="15">
        <v>45388</v>
      </c>
      <c r="C54" s="15">
        <v>45292</v>
      </c>
      <c r="D54" s="15">
        <v>45383</v>
      </c>
      <c r="E54">
        <v>0</v>
      </c>
      <c r="F54">
        <v>5</v>
      </c>
      <c r="G54">
        <v>4</v>
      </c>
      <c r="H54">
        <v>0</v>
      </c>
      <c r="I54">
        <v>1</v>
      </c>
      <c r="J54">
        <v>5</v>
      </c>
    </row>
    <row r="55" spans="1:10">
      <c r="A55" s="46" t="s">
        <v>6430</v>
      </c>
      <c r="B55" s="15">
        <v>45389</v>
      </c>
      <c r="C55" s="15">
        <v>45292</v>
      </c>
      <c r="D55" s="15">
        <v>45383</v>
      </c>
      <c r="E55">
        <v>0</v>
      </c>
      <c r="F55">
        <v>5</v>
      </c>
      <c r="G55">
        <v>3</v>
      </c>
      <c r="H55">
        <v>0</v>
      </c>
      <c r="I55">
        <v>2</v>
      </c>
      <c r="J55">
        <v>5</v>
      </c>
    </row>
    <row r="56" spans="1:10">
      <c r="A56" s="45" t="s">
        <v>6432</v>
      </c>
      <c r="B56" s="15">
        <v>45389</v>
      </c>
      <c r="C56" s="15">
        <v>45292</v>
      </c>
      <c r="D56" s="15">
        <v>45383</v>
      </c>
      <c r="E56">
        <v>1</v>
      </c>
      <c r="F56">
        <v>7</v>
      </c>
      <c r="G56">
        <v>4</v>
      </c>
      <c r="H56">
        <v>2</v>
      </c>
      <c r="I56">
        <v>1</v>
      </c>
      <c r="J56">
        <v>7</v>
      </c>
    </row>
    <row r="57" spans="1:10">
      <c r="A57" s="46" t="s">
        <v>6434</v>
      </c>
      <c r="B57" s="15">
        <v>45389</v>
      </c>
      <c r="C57" s="15">
        <v>45292</v>
      </c>
      <c r="D57" s="15">
        <v>45383</v>
      </c>
      <c r="E57">
        <v>5</v>
      </c>
      <c r="F57">
        <v>4</v>
      </c>
      <c r="G57">
        <v>2</v>
      </c>
      <c r="H57">
        <v>2</v>
      </c>
      <c r="I57">
        <v>0</v>
      </c>
      <c r="J57">
        <v>4</v>
      </c>
    </row>
    <row r="58" spans="1:10">
      <c r="A58" s="45" t="s">
        <v>6429</v>
      </c>
      <c r="B58" s="15">
        <v>45389</v>
      </c>
      <c r="C58" s="15">
        <v>45292</v>
      </c>
      <c r="D58" s="15">
        <v>45383</v>
      </c>
      <c r="E58">
        <v>0</v>
      </c>
      <c r="F58">
        <v>10</v>
      </c>
      <c r="G58">
        <v>5</v>
      </c>
      <c r="H58">
        <v>2</v>
      </c>
      <c r="I58">
        <v>3</v>
      </c>
      <c r="J58">
        <v>10</v>
      </c>
    </row>
    <row r="59" spans="1:10">
      <c r="A59" s="46" t="s">
        <v>6427</v>
      </c>
      <c r="B59" s="15">
        <v>45389</v>
      </c>
      <c r="C59" s="15">
        <v>45292</v>
      </c>
      <c r="D59" s="15">
        <v>45383</v>
      </c>
      <c r="E59">
        <v>0</v>
      </c>
      <c r="F59">
        <v>1</v>
      </c>
      <c r="G59">
        <v>1</v>
      </c>
      <c r="H59">
        <v>0</v>
      </c>
      <c r="I59">
        <v>0</v>
      </c>
      <c r="J59">
        <v>1</v>
      </c>
    </row>
    <row r="60" spans="1:10">
      <c r="A60" s="45" t="s">
        <v>6431</v>
      </c>
      <c r="B60" s="15">
        <v>45389</v>
      </c>
      <c r="C60" s="15">
        <v>45292</v>
      </c>
      <c r="D60" s="15">
        <v>45383</v>
      </c>
      <c r="E60">
        <v>655</v>
      </c>
      <c r="F60">
        <v>5</v>
      </c>
      <c r="G60">
        <v>2</v>
      </c>
      <c r="H60">
        <v>0</v>
      </c>
      <c r="I60">
        <v>3</v>
      </c>
      <c r="J60">
        <v>5</v>
      </c>
    </row>
    <row r="61" spans="1:10">
      <c r="A61" s="46" t="s">
        <v>205</v>
      </c>
      <c r="B61" s="15">
        <v>45389</v>
      </c>
      <c r="C61" s="15">
        <v>45292</v>
      </c>
      <c r="D61" s="15">
        <v>45383</v>
      </c>
      <c r="E61">
        <v>1</v>
      </c>
      <c r="F61">
        <v>9</v>
      </c>
      <c r="G61">
        <v>6</v>
      </c>
      <c r="H61">
        <v>0</v>
      </c>
      <c r="I61">
        <v>3</v>
      </c>
      <c r="J61">
        <v>9</v>
      </c>
    </row>
    <row r="62" spans="1:10">
      <c r="A62" s="45" t="s">
        <v>6428</v>
      </c>
      <c r="B62" s="15">
        <v>45389</v>
      </c>
      <c r="C62" s="15">
        <v>45292</v>
      </c>
      <c r="D62" s="15">
        <v>45383</v>
      </c>
      <c r="E62">
        <v>4</v>
      </c>
      <c r="F62">
        <v>2</v>
      </c>
      <c r="G62">
        <v>0</v>
      </c>
      <c r="H62">
        <v>0</v>
      </c>
      <c r="I62">
        <v>2</v>
      </c>
      <c r="J62">
        <v>2</v>
      </c>
    </row>
    <row r="63" spans="1:10">
      <c r="A63" s="46" t="s">
        <v>6433</v>
      </c>
      <c r="B63" s="15">
        <v>45389</v>
      </c>
      <c r="C63" s="15">
        <v>45292</v>
      </c>
      <c r="D63" s="15">
        <v>45383</v>
      </c>
      <c r="E63">
        <v>656</v>
      </c>
      <c r="F63">
        <v>11</v>
      </c>
      <c r="G63">
        <v>8</v>
      </c>
      <c r="H63">
        <v>2</v>
      </c>
      <c r="I63">
        <v>1</v>
      </c>
      <c r="J63">
        <v>11</v>
      </c>
    </row>
    <row r="64" spans="1:10">
      <c r="A64" s="45" t="s">
        <v>6429</v>
      </c>
      <c r="B64" s="15">
        <v>45390</v>
      </c>
      <c r="C64" s="15">
        <v>45292</v>
      </c>
      <c r="D64" s="15">
        <v>45383</v>
      </c>
      <c r="E64">
        <v>9</v>
      </c>
      <c r="F64">
        <v>7</v>
      </c>
      <c r="G64">
        <v>5</v>
      </c>
      <c r="H64">
        <v>0</v>
      </c>
      <c r="I64">
        <v>2</v>
      </c>
      <c r="J64">
        <v>7</v>
      </c>
    </row>
    <row r="65" spans="1:10">
      <c r="A65" s="46" t="s">
        <v>205</v>
      </c>
      <c r="B65" s="15">
        <v>45390</v>
      </c>
      <c r="C65" s="15">
        <v>45292</v>
      </c>
      <c r="D65" s="15">
        <v>45383</v>
      </c>
      <c r="E65">
        <v>8</v>
      </c>
      <c r="F65">
        <v>14</v>
      </c>
      <c r="G65">
        <v>9</v>
      </c>
      <c r="H65">
        <v>1</v>
      </c>
      <c r="I65">
        <v>4</v>
      </c>
      <c r="J65">
        <v>14</v>
      </c>
    </row>
    <row r="66" spans="1:10">
      <c r="A66" s="45" t="s">
        <v>6433</v>
      </c>
      <c r="B66" s="15">
        <v>45390</v>
      </c>
      <c r="C66" s="15">
        <v>45292</v>
      </c>
      <c r="D66" s="15">
        <v>45383</v>
      </c>
      <c r="E66">
        <v>15</v>
      </c>
      <c r="F66">
        <v>10</v>
      </c>
      <c r="G66">
        <v>4</v>
      </c>
      <c r="H66">
        <v>1</v>
      </c>
      <c r="I66">
        <v>5</v>
      </c>
      <c r="J66">
        <v>10</v>
      </c>
    </row>
    <row r="67" spans="1:10">
      <c r="A67" s="46" t="s">
        <v>6432</v>
      </c>
      <c r="B67" s="15">
        <v>45390</v>
      </c>
      <c r="C67" s="15">
        <v>45292</v>
      </c>
      <c r="D67" s="15">
        <v>45383</v>
      </c>
      <c r="E67">
        <v>1061</v>
      </c>
      <c r="F67">
        <v>4</v>
      </c>
      <c r="G67">
        <v>4</v>
      </c>
      <c r="H67">
        <v>0</v>
      </c>
      <c r="I67">
        <v>0</v>
      </c>
      <c r="J67">
        <v>4</v>
      </c>
    </row>
    <row r="68" spans="1:10">
      <c r="A68" s="45" t="s">
        <v>6430</v>
      </c>
      <c r="B68" s="15">
        <v>45390</v>
      </c>
      <c r="C68" s="15">
        <v>45292</v>
      </c>
      <c r="D68" s="15">
        <v>45383</v>
      </c>
      <c r="E68">
        <v>1</v>
      </c>
      <c r="F68">
        <v>2</v>
      </c>
      <c r="G68">
        <v>1</v>
      </c>
      <c r="H68">
        <v>0</v>
      </c>
      <c r="I68">
        <v>1</v>
      </c>
      <c r="J68">
        <v>2</v>
      </c>
    </row>
    <row r="69" spans="1:10">
      <c r="A69" s="46" t="s">
        <v>6428</v>
      </c>
      <c r="B69" s="15">
        <v>45390</v>
      </c>
      <c r="C69" s="15">
        <v>45292</v>
      </c>
      <c r="D69" s="15">
        <v>45383</v>
      </c>
      <c r="E69">
        <v>2</v>
      </c>
      <c r="F69">
        <v>3</v>
      </c>
      <c r="G69">
        <v>2</v>
      </c>
      <c r="H69">
        <v>0</v>
      </c>
      <c r="I69">
        <v>1</v>
      </c>
      <c r="J69">
        <v>3</v>
      </c>
    </row>
    <row r="70" spans="1:10">
      <c r="A70" s="45" t="s">
        <v>6434</v>
      </c>
      <c r="B70" s="15">
        <v>45390</v>
      </c>
      <c r="C70" s="15">
        <v>45292</v>
      </c>
      <c r="D70" s="15">
        <v>45383</v>
      </c>
      <c r="E70">
        <v>0</v>
      </c>
      <c r="F70">
        <v>1</v>
      </c>
      <c r="G70">
        <v>0</v>
      </c>
      <c r="H70">
        <v>0</v>
      </c>
      <c r="I70">
        <v>1</v>
      </c>
      <c r="J70">
        <v>1</v>
      </c>
    </row>
    <row r="71" spans="1:10">
      <c r="A71" s="46" t="s">
        <v>6431</v>
      </c>
      <c r="B71" s="15">
        <v>45390</v>
      </c>
      <c r="C71" s="15">
        <v>45292</v>
      </c>
      <c r="D71" s="15">
        <v>45383</v>
      </c>
      <c r="E71">
        <v>0</v>
      </c>
      <c r="F71">
        <v>1</v>
      </c>
      <c r="G71">
        <v>1</v>
      </c>
      <c r="H71">
        <v>0</v>
      </c>
      <c r="I71">
        <v>0</v>
      </c>
      <c r="J71">
        <v>1</v>
      </c>
    </row>
    <row r="72" spans="1:10">
      <c r="A72" s="45" t="s">
        <v>6429</v>
      </c>
      <c r="B72" s="15">
        <v>45391</v>
      </c>
      <c r="C72" s="15">
        <v>45292</v>
      </c>
      <c r="D72" s="15">
        <v>45383</v>
      </c>
      <c r="E72">
        <v>0</v>
      </c>
      <c r="F72">
        <v>18</v>
      </c>
      <c r="G72">
        <v>13</v>
      </c>
      <c r="H72">
        <v>1</v>
      </c>
      <c r="I72">
        <v>4</v>
      </c>
      <c r="J72">
        <v>18</v>
      </c>
    </row>
    <row r="73" spans="1:10">
      <c r="A73" s="46" t="s">
        <v>6427</v>
      </c>
      <c r="B73" s="15">
        <v>45391</v>
      </c>
      <c r="C73" s="15">
        <v>45292</v>
      </c>
      <c r="D73" s="15">
        <v>45383</v>
      </c>
      <c r="E73">
        <v>0</v>
      </c>
      <c r="F73">
        <v>2</v>
      </c>
      <c r="G73">
        <v>2</v>
      </c>
      <c r="H73">
        <v>0</v>
      </c>
      <c r="I73">
        <v>0</v>
      </c>
      <c r="J73">
        <v>2</v>
      </c>
    </row>
    <row r="74" spans="1:10">
      <c r="A74" s="45" t="s">
        <v>6430</v>
      </c>
      <c r="B74" s="15">
        <v>45391</v>
      </c>
      <c r="C74" s="15">
        <v>45292</v>
      </c>
      <c r="D74" s="15">
        <v>45383</v>
      </c>
      <c r="E74">
        <v>0</v>
      </c>
      <c r="F74">
        <v>8</v>
      </c>
      <c r="G74">
        <v>5</v>
      </c>
      <c r="H74">
        <v>2</v>
      </c>
      <c r="I74">
        <v>1</v>
      </c>
      <c r="J74">
        <v>8</v>
      </c>
    </row>
    <row r="75" spans="1:10">
      <c r="A75" s="46" t="s">
        <v>6432</v>
      </c>
      <c r="B75" s="15">
        <v>45391</v>
      </c>
      <c r="C75" s="15">
        <v>45292</v>
      </c>
      <c r="D75" s="15">
        <v>45383</v>
      </c>
      <c r="E75">
        <v>0</v>
      </c>
      <c r="F75">
        <v>9</v>
      </c>
      <c r="G75">
        <v>2</v>
      </c>
      <c r="H75">
        <v>1</v>
      </c>
      <c r="I75">
        <v>6</v>
      </c>
      <c r="J75">
        <v>9</v>
      </c>
    </row>
    <row r="76" spans="1:10">
      <c r="A76" s="45" t="s">
        <v>6433</v>
      </c>
      <c r="B76" s="15">
        <v>45391</v>
      </c>
      <c r="C76" s="15">
        <v>45292</v>
      </c>
      <c r="D76" s="15">
        <v>45383</v>
      </c>
      <c r="E76">
        <v>0</v>
      </c>
      <c r="F76">
        <v>7</v>
      </c>
      <c r="G76">
        <v>6</v>
      </c>
      <c r="H76">
        <v>0</v>
      </c>
      <c r="I76">
        <v>1</v>
      </c>
      <c r="J76">
        <v>7</v>
      </c>
    </row>
    <row r="77" spans="1:10">
      <c r="A77" s="46" t="s">
        <v>205</v>
      </c>
      <c r="B77" s="15">
        <v>45391</v>
      </c>
      <c r="C77" s="15">
        <v>45292</v>
      </c>
      <c r="D77" s="15">
        <v>45383</v>
      </c>
      <c r="E77">
        <v>0</v>
      </c>
      <c r="F77">
        <v>2</v>
      </c>
      <c r="G77">
        <v>0</v>
      </c>
      <c r="H77">
        <v>0</v>
      </c>
      <c r="I77">
        <v>2</v>
      </c>
      <c r="J77">
        <v>2</v>
      </c>
    </row>
    <row r="78" spans="1:10">
      <c r="A78" s="45" t="s">
        <v>6431</v>
      </c>
      <c r="B78" s="15">
        <v>45391</v>
      </c>
      <c r="C78" s="15">
        <v>45292</v>
      </c>
      <c r="D78" s="15">
        <v>45383</v>
      </c>
      <c r="E78">
        <v>0</v>
      </c>
      <c r="F78">
        <v>4</v>
      </c>
      <c r="G78">
        <v>3</v>
      </c>
      <c r="H78">
        <v>0</v>
      </c>
      <c r="I78">
        <v>1</v>
      </c>
      <c r="J78">
        <v>4</v>
      </c>
    </row>
    <row r="79" spans="1:10">
      <c r="A79" s="46" t="s">
        <v>205</v>
      </c>
      <c r="B79" s="15">
        <v>45392</v>
      </c>
      <c r="C79" s="15">
        <v>45292</v>
      </c>
      <c r="D79" s="15">
        <v>45383</v>
      </c>
      <c r="E79">
        <v>0</v>
      </c>
      <c r="F79">
        <v>1</v>
      </c>
      <c r="G79">
        <v>0</v>
      </c>
      <c r="H79">
        <v>0</v>
      </c>
      <c r="I79">
        <v>1</v>
      </c>
      <c r="J79">
        <v>1</v>
      </c>
    </row>
    <row r="80" spans="1:10">
      <c r="A80" s="45" t="s">
        <v>6434</v>
      </c>
      <c r="B80" s="15">
        <v>45392</v>
      </c>
      <c r="C80" s="15">
        <v>45292</v>
      </c>
      <c r="D80" s="15">
        <v>45383</v>
      </c>
      <c r="E80">
        <v>72</v>
      </c>
      <c r="F80">
        <v>3</v>
      </c>
      <c r="G80">
        <v>2</v>
      </c>
      <c r="H80">
        <v>0</v>
      </c>
      <c r="I80">
        <v>1</v>
      </c>
      <c r="J80">
        <v>3</v>
      </c>
    </row>
    <row r="81" spans="1:10">
      <c r="A81" s="46" t="s">
        <v>6432</v>
      </c>
      <c r="B81" s="15">
        <v>45392</v>
      </c>
      <c r="C81" s="15">
        <v>45292</v>
      </c>
      <c r="D81" s="15">
        <v>45383</v>
      </c>
      <c r="E81">
        <v>4</v>
      </c>
      <c r="F81">
        <v>9</v>
      </c>
      <c r="G81">
        <v>6</v>
      </c>
      <c r="H81">
        <v>1</v>
      </c>
      <c r="I81">
        <v>2</v>
      </c>
      <c r="J81">
        <v>9</v>
      </c>
    </row>
    <row r="82" spans="1:10">
      <c r="A82" s="45" t="s">
        <v>6431</v>
      </c>
      <c r="B82" s="15">
        <v>45392</v>
      </c>
      <c r="C82" s="15">
        <v>45292</v>
      </c>
      <c r="D82" s="15">
        <v>45383</v>
      </c>
      <c r="E82">
        <v>0</v>
      </c>
      <c r="F82">
        <v>6</v>
      </c>
      <c r="G82">
        <v>6</v>
      </c>
      <c r="H82">
        <v>0</v>
      </c>
      <c r="I82">
        <v>0</v>
      </c>
      <c r="J82">
        <v>6</v>
      </c>
    </row>
    <row r="83" spans="1:10">
      <c r="A83" s="46" t="s">
        <v>6429</v>
      </c>
      <c r="B83" s="15">
        <v>45392</v>
      </c>
      <c r="C83" s="15">
        <v>45292</v>
      </c>
      <c r="D83" s="15">
        <v>45383</v>
      </c>
      <c r="E83">
        <v>4</v>
      </c>
      <c r="F83">
        <v>9</v>
      </c>
      <c r="G83">
        <v>7</v>
      </c>
      <c r="H83">
        <v>0</v>
      </c>
      <c r="I83">
        <v>2</v>
      </c>
      <c r="J83">
        <v>9</v>
      </c>
    </row>
    <row r="84" spans="1:10">
      <c r="A84" s="45" t="s">
        <v>6433</v>
      </c>
      <c r="B84" s="15">
        <v>45392</v>
      </c>
      <c r="C84" s="15">
        <v>45292</v>
      </c>
      <c r="D84" s="15">
        <v>45383</v>
      </c>
      <c r="E84">
        <v>0</v>
      </c>
      <c r="F84">
        <v>4</v>
      </c>
      <c r="G84">
        <v>2</v>
      </c>
      <c r="H84">
        <v>1</v>
      </c>
      <c r="I84">
        <v>1</v>
      </c>
      <c r="J84">
        <v>4</v>
      </c>
    </row>
    <row r="85" spans="1:10">
      <c r="A85" s="46" t="s">
        <v>6430</v>
      </c>
      <c r="B85" s="15">
        <v>45392</v>
      </c>
      <c r="C85" s="15">
        <v>45292</v>
      </c>
      <c r="D85" s="15">
        <v>45383</v>
      </c>
      <c r="E85">
        <v>0</v>
      </c>
      <c r="F85">
        <v>4</v>
      </c>
      <c r="G85">
        <v>4</v>
      </c>
      <c r="H85">
        <v>0</v>
      </c>
      <c r="I85">
        <v>0</v>
      </c>
      <c r="J85">
        <v>4</v>
      </c>
    </row>
    <row r="86" spans="1:10">
      <c r="A86" s="45" t="s">
        <v>6429</v>
      </c>
      <c r="B86" s="15">
        <v>45393</v>
      </c>
      <c r="C86" s="15">
        <v>45292</v>
      </c>
      <c r="D86" s="15">
        <v>45383</v>
      </c>
      <c r="E86">
        <v>0</v>
      </c>
      <c r="F86">
        <v>5</v>
      </c>
      <c r="G86">
        <v>3</v>
      </c>
      <c r="H86">
        <v>1</v>
      </c>
      <c r="I86">
        <v>1</v>
      </c>
      <c r="J86">
        <v>5</v>
      </c>
    </row>
    <row r="87" spans="1:10">
      <c r="A87" s="46" t="s">
        <v>6430</v>
      </c>
      <c r="B87" s="15">
        <v>45393</v>
      </c>
      <c r="C87" s="15">
        <v>45292</v>
      </c>
      <c r="D87" s="15">
        <v>45383</v>
      </c>
      <c r="E87">
        <v>0</v>
      </c>
      <c r="F87">
        <v>5</v>
      </c>
      <c r="G87">
        <v>3</v>
      </c>
      <c r="H87">
        <v>1</v>
      </c>
      <c r="I87">
        <v>1</v>
      </c>
      <c r="J87">
        <v>5</v>
      </c>
    </row>
    <row r="88" spans="1:10">
      <c r="A88" s="45" t="s">
        <v>6432</v>
      </c>
      <c r="B88" s="15">
        <v>45393</v>
      </c>
      <c r="C88" s="15">
        <v>45292</v>
      </c>
      <c r="D88" s="15">
        <v>45383</v>
      </c>
      <c r="E88">
        <v>1</v>
      </c>
      <c r="F88">
        <v>11</v>
      </c>
      <c r="G88">
        <v>6</v>
      </c>
      <c r="H88">
        <v>1</v>
      </c>
      <c r="I88">
        <v>4</v>
      </c>
      <c r="J88">
        <v>11</v>
      </c>
    </row>
    <row r="89" spans="1:10">
      <c r="A89" s="46" t="s">
        <v>205</v>
      </c>
      <c r="B89" s="15">
        <v>45393</v>
      </c>
      <c r="C89" s="15">
        <v>45292</v>
      </c>
      <c r="D89" s="15">
        <v>45383</v>
      </c>
      <c r="E89">
        <v>1</v>
      </c>
      <c r="F89">
        <v>5</v>
      </c>
      <c r="G89">
        <v>2</v>
      </c>
      <c r="H89">
        <v>1</v>
      </c>
      <c r="I89">
        <v>2</v>
      </c>
      <c r="J89">
        <v>5</v>
      </c>
    </row>
    <row r="90" spans="1:10">
      <c r="A90" s="45" t="s">
        <v>6433</v>
      </c>
      <c r="B90" s="15">
        <v>45393</v>
      </c>
      <c r="C90" s="15">
        <v>45292</v>
      </c>
      <c r="D90" s="15">
        <v>45383</v>
      </c>
      <c r="E90">
        <v>1</v>
      </c>
      <c r="F90">
        <v>6</v>
      </c>
      <c r="G90">
        <v>4</v>
      </c>
      <c r="H90">
        <v>1</v>
      </c>
      <c r="I90">
        <v>1</v>
      </c>
      <c r="J90">
        <v>6</v>
      </c>
    </row>
    <row r="91" spans="1:10">
      <c r="A91" s="46" t="s">
        <v>6428</v>
      </c>
      <c r="B91" s="15">
        <v>45393</v>
      </c>
      <c r="C91" s="15">
        <v>45292</v>
      </c>
      <c r="D91" s="15">
        <v>45383</v>
      </c>
      <c r="E91">
        <v>1</v>
      </c>
      <c r="F91">
        <v>1</v>
      </c>
      <c r="G91">
        <v>0</v>
      </c>
      <c r="H91">
        <v>0</v>
      </c>
      <c r="I91">
        <v>1</v>
      </c>
      <c r="J91">
        <v>1</v>
      </c>
    </row>
    <row r="92" spans="1:10">
      <c r="A92" s="45" t="s">
        <v>6431</v>
      </c>
      <c r="B92" s="15">
        <v>45393</v>
      </c>
      <c r="C92" s="15">
        <v>45292</v>
      </c>
      <c r="D92" s="15">
        <v>45383</v>
      </c>
      <c r="E92">
        <v>0</v>
      </c>
      <c r="F92">
        <v>6</v>
      </c>
      <c r="G92">
        <v>2</v>
      </c>
      <c r="H92">
        <v>0</v>
      </c>
      <c r="I92">
        <v>4</v>
      </c>
      <c r="J92">
        <v>6</v>
      </c>
    </row>
    <row r="93" spans="1:10">
      <c r="A93" s="46" t="s">
        <v>6429</v>
      </c>
      <c r="B93" s="15">
        <v>45394</v>
      </c>
      <c r="C93" s="15">
        <v>45292</v>
      </c>
      <c r="D93" s="15">
        <v>45383</v>
      </c>
      <c r="E93">
        <v>6</v>
      </c>
      <c r="F93">
        <v>11</v>
      </c>
      <c r="G93">
        <v>8</v>
      </c>
      <c r="H93">
        <v>2</v>
      </c>
      <c r="I93">
        <v>1</v>
      </c>
      <c r="J93">
        <v>11</v>
      </c>
    </row>
    <row r="94" spans="1:10">
      <c r="A94" s="45" t="s">
        <v>6430</v>
      </c>
      <c r="B94" s="15">
        <v>45394</v>
      </c>
      <c r="C94" s="15">
        <v>45292</v>
      </c>
      <c r="D94" s="15">
        <v>45383</v>
      </c>
      <c r="E94">
        <v>0</v>
      </c>
      <c r="F94">
        <v>3</v>
      </c>
      <c r="G94">
        <v>1</v>
      </c>
      <c r="H94">
        <v>1</v>
      </c>
      <c r="I94">
        <v>1</v>
      </c>
      <c r="J94">
        <v>3</v>
      </c>
    </row>
    <row r="95" spans="1:10">
      <c r="A95" s="46" t="s">
        <v>6427</v>
      </c>
      <c r="B95" s="15">
        <v>45394</v>
      </c>
      <c r="C95" s="15">
        <v>45292</v>
      </c>
      <c r="D95" s="15">
        <v>45383</v>
      </c>
      <c r="E95">
        <v>0</v>
      </c>
      <c r="F95">
        <v>2</v>
      </c>
      <c r="G95">
        <v>1</v>
      </c>
      <c r="H95">
        <v>0</v>
      </c>
      <c r="I95">
        <v>1</v>
      </c>
      <c r="J95">
        <v>2</v>
      </c>
    </row>
    <row r="96" spans="1:10">
      <c r="A96" s="45" t="s">
        <v>6431</v>
      </c>
      <c r="B96" s="15">
        <v>45394</v>
      </c>
      <c r="C96" s="15">
        <v>45292</v>
      </c>
      <c r="D96" s="15">
        <v>45383</v>
      </c>
      <c r="E96">
        <v>0</v>
      </c>
      <c r="F96">
        <v>2</v>
      </c>
      <c r="G96">
        <v>2</v>
      </c>
      <c r="H96">
        <v>0</v>
      </c>
      <c r="I96">
        <v>0</v>
      </c>
      <c r="J96">
        <v>2</v>
      </c>
    </row>
    <row r="97" spans="1:10">
      <c r="A97" s="46" t="s">
        <v>6432</v>
      </c>
      <c r="B97" s="15">
        <v>45394</v>
      </c>
      <c r="C97" s="15">
        <v>45292</v>
      </c>
      <c r="D97" s="15">
        <v>45383</v>
      </c>
      <c r="E97">
        <v>0</v>
      </c>
      <c r="F97">
        <v>5</v>
      </c>
      <c r="G97">
        <v>5</v>
      </c>
      <c r="H97">
        <v>0</v>
      </c>
      <c r="I97">
        <v>0</v>
      </c>
      <c r="J97">
        <v>5</v>
      </c>
    </row>
    <row r="98" spans="1:10">
      <c r="A98" s="45" t="s">
        <v>6433</v>
      </c>
      <c r="B98" s="15">
        <v>45394</v>
      </c>
      <c r="C98" s="15">
        <v>45292</v>
      </c>
      <c r="D98" s="15">
        <v>45383</v>
      </c>
      <c r="E98">
        <v>0</v>
      </c>
      <c r="F98">
        <v>7</v>
      </c>
      <c r="G98">
        <v>2</v>
      </c>
      <c r="H98">
        <v>2</v>
      </c>
      <c r="I98">
        <v>3</v>
      </c>
      <c r="J98">
        <v>7</v>
      </c>
    </row>
    <row r="99" spans="1:10">
      <c r="A99" s="46" t="s">
        <v>6434</v>
      </c>
      <c r="B99" s="15">
        <v>45394</v>
      </c>
      <c r="C99" s="15">
        <v>45292</v>
      </c>
      <c r="D99" s="15">
        <v>45383</v>
      </c>
      <c r="E99">
        <v>0</v>
      </c>
      <c r="F99">
        <v>2</v>
      </c>
      <c r="G99">
        <v>0</v>
      </c>
      <c r="H99">
        <v>2</v>
      </c>
      <c r="I99">
        <v>0</v>
      </c>
      <c r="J99">
        <v>2</v>
      </c>
    </row>
    <row r="100" spans="1:10">
      <c r="A100" s="45" t="s">
        <v>205</v>
      </c>
      <c r="B100" s="15">
        <v>45394</v>
      </c>
      <c r="C100" s="15">
        <v>45292</v>
      </c>
      <c r="D100" s="15">
        <v>45383</v>
      </c>
      <c r="E100">
        <v>1</v>
      </c>
      <c r="F100">
        <v>6</v>
      </c>
      <c r="G100">
        <v>3</v>
      </c>
      <c r="H100">
        <v>0</v>
      </c>
      <c r="I100">
        <v>3</v>
      </c>
      <c r="J100">
        <v>6</v>
      </c>
    </row>
    <row r="101" spans="1:10">
      <c r="A101" s="46" t="s">
        <v>6431</v>
      </c>
      <c r="B101" s="15">
        <v>45395</v>
      </c>
      <c r="C101" s="15">
        <v>45292</v>
      </c>
      <c r="D101" s="15">
        <v>45383</v>
      </c>
      <c r="E101">
        <v>1</v>
      </c>
      <c r="F101">
        <v>2</v>
      </c>
      <c r="G101">
        <v>2</v>
      </c>
      <c r="H101">
        <v>0</v>
      </c>
      <c r="I101">
        <v>0</v>
      </c>
      <c r="J101">
        <v>2</v>
      </c>
    </row>
    <row r="102" spans="1:10">
      <c r="A102" s="45" t="s">
        <v>205</v>
      </c>
      <c r="B102" s="15">
        <v>45395</v>
      </c>
      <c r="C102" s="15">
        <v>45292</v>
      </c>
      <c r="D102" s="15">
        <v>45383</v>
      </c>
      <c r="E102">
        <v>2</v>
      </c>
      <c r="F102">
        <v>4</v>
      </c>
      <c r="G102">
        <v>1</v>
      </c>
      <c r="H102">
        <v>0</v>
      </c>
      <c r="I102">
        <v>3</v>
      </c>
      <c r="J102">
        <v>4</v>
      </c>
    </row>
    <row r="103" spans="1:10">
      <c r="A103" s="46" t="s">
        <v>6432</v>
      </c>
      <c r="B103" s="15">
        <v>45395</v>
      </c>
      <c r="C103" s="15">
        <v>45292</v>
      </c>
      <c r="D103" s="15">
        <v>45383</v>
      </c>
      <c r="E103">
        <v>3</v>
      </c>
      <c r="F103">
        <v>3</v>
      </c>
      <c r="G103">
        <v>2</v>
      </c>
      <c r="H103">
        <v>0</v>
      </c>
      <c r="I103">
        <v>1</v>
      </c>
      <c r="J103">
        <v>3</v>
      </c>
    </row>
    <row r="104" spans="1:10">
      <c r="A104" s="45" t="s">
        <v>6433</v>
      </c>
      <c r="B104" s="15">
        <v>45395</v>
      </c>
      <c r="C104" s="15">
        <v>45292</v>
      </c>
      <c r="D104" s="15">
        <v>45383</v>
      </c>
      <c r="E104">
        <v>0</v>
      </c>
      <c r="F104">
        <v>2</v>
      </c>
      <c r="G104">
        <v>1</v>
      </c>
      <c r="H104">
        <v>0</v>
      </c>
      <c r="I104">
        <v>1</v>
      </c>
      <c r="J104">
        <v>2</v>
      </c>
    </row>
    <row r="105" spans="1:10">
      <c r="A105" s="46" t="s">
        <v>6430</v>
      </c>
      <c r="B105" s="15">
        <v>45395</v>
      </c>
      <c r="C105" s="15">
        <v>45292</v>
      </c>
      <c r="D105" s="15">
        <v>45383</v>
      </c>
      <c r="E105">
        <v>0</v>
      </c>
      <c r="F105">
        <v>1</v>
      </c>
      <c r="G105">
        <v>0</v>
      </c>
      <c r="H105">
        <v>0</v>
      </c>
      <c r="I105">
        <v>1</v>
      </c>
      <c r="J105">
        <v>1</v>
      </c>
    </row>
    <row r="106" spans="1:10">
      <c r="A106" s="45" t="s">
        <v>6429</v>
      </c>
      <c r="B106" s="15">
        <v>45395</v>
      </c>
      <c r="C106" s="15">
        <v>45292</v>
      </c>
      <c r="D106" s="15">
        <v>45383</v>
      </c>
      <c r="E106">
        <v>1</v>
      </c>
      <c r="F106">
        <v>10</v>
      </c>
      <c r="G106">
        <v>5</v>
      </c>
      <c r="H106">
        <v>0</v>
      </c>
      <c r="I106">
        <v>5</v>
      </c>
      <c r="J106">
        <v>10</v>
      </c>
    </row>
    <row r="107" spans="1:10">
      <c r="A107" s="46" t="s">
        <v>6430</v>
      </c>
      <c r="B107" s="15">
        <v>45396</v>
      </c>
      <c r="C107" s="15">
        <v>45292</v>
      </c>
      <c r="D107" s="15">
        <v>45383</v>
      </c>
      <c r="E107">
        <v>0</v>
      </c>
      <c r="F107">
        <v>4</v>
      </c>
      <c r="G107">
        <v>0</v>
      </c>
      <c r="H107">
        <v>0</v>
      </c>
      <c r="I107">
        <v>4</v>
      </c>
      <c r="J107">
        <v>4</v>
      </c>
    </row>
    <row r="108" spans="1:10">
      <c r="A108" s="45" t="s">
        <v>6427</v>
      </c>
      <c r="B108" s="15">
        <v>45396</v>
      </c>
      <c r="C108" s="15">
        <v>45292</v>
      </c>
      <c r="D108" s="15">
        <v>45383</v>
      </c>
      <c r="E108">
        <v>0</v>
      </c>
      <c r="F108">
        <v>1</v>
      </c>
      <c r="G108">
        <v>0</v>
      </c>
      <c r="H108">
        <v>1</v>
      </c>
      <c r="I108">
        <v>0</v>
      </c>
      <c r="J108">
        <v>1</v>
      </c>
    </row>
    <row r="109" spans="1:10">
      <c r="A109" s="46" t="s">
        <v>6429</v>
      </c>
      <c r="B109" s="15">
        <v>45396</v>
      </c>
      <c r="C109" s="15">
        <v>45292</v>
      </c>
      <c r="D109" s="15">
        <v>45383</v>
      </c>
      <c r="E109">
        <v>0</v>
      </c>
      <c r="F109">
        <v>2</v>
      </c>
      <c r="G109">
        <v>0</v>
      </c>
      <c r="H109">
        <v>1</v>
      </c>
      <c r="I109">
        <v>1</v>
      </c>
      <c r="J109">
        <v>2</v>
      </c>
    </row>
    <row r="110" spans="1:10">
      <c r="A110" s="45" t="s">
        <v>205</v>
      </c>
      <c r="B110" s="15">
        <v>45396</v>
      </c>
      <c r="C110" s="15">
        <v>45292</v>
      </c>
      <c r="D110" s="15">
        <v>45383</v>
      </c>
      <c r="E110">
        <v>0</v>
      </c>
      <c r="F110">
        <v>3</v>
      </c>
      <c r="G110">
        <v>3</v>
      </c>
      <c r="H110">
        <v>0</v>
      </c>
      <c r="I110">
        <v>0</v>
      </c>
      <c r="J110">
        <v>3</v>
      </c>
    </row>
    <row r="111" spans="1:10">
      <c r="A111" s="46" t="s">
        <v>6433</v>
      </c>
      <c r="B111" s="15">
        <v>45396</v>
      </c>
      <c r="C111" s="15">
        <v>45292</v>
      </c>
      <c r="D111" s="15">
        <v>45383</v>
      </c>
      <c r="E111">
        <v>0</v>
      </c>
      <c r="F111">
        <v>1</v>
      </c>
      <c r="G111">
        <v>1</v>
      </c>
      <c r="H111">
        <v>0</v>
      </c>
      <c r="I111">
        <v>0</v>
      </c>
      <c r="J111">
        <v>1</v>
      </c>
    </row>
    <row r="112" spans="1:10">
      <c r="A112" s="45" t="s">
        <v>6431</v>
      </c>
      <c r="B112" s="15">
        <v>45396</v>
      </c>
      <c r="C112" s="15">
        <v>45292</v>
      </c>
      <c r="D112" s="15">
        <v>45383</v>
      </c>
      <c r="E112">
        <v>0</v>
      </c>
      <c r="F112">
        <v>1</v>
      </c>
      <c r="G112">
        <v>0</v>
      </c>
      <c r="H112">
        <v>0</v>
      </c>
      <c r="I112">
        <v>1</v>
      </c>
      <c r="J112">
        <v>1</v>
      </c>
    </row>
    <row r="113" spans="1:10">
      <c r="A113" s="46" t="s">
        <v>6431</v>
      </c>
      <c r="B113" s="15">
        <v>45397</v>
      </c>
      <c r="C113" s="15">
        <v>45292</v>
      </c>
      <c r="D113" s="15">
        <v>45383</v>
      </c>
      <c r="E113">
        <v>70</v>
      </c>
      <c r="F113">
        <v>9</v>
      </c>
      <c r="G113">
        <v>9</v>
      </c>
      <c r="H113">
        <v>0</v>
      </c>
      <c r="I113">
        <v>0</v>
      </c>
      <c r="J113">
        <v>9</v>
      </c>
    </row>
    <row r="114" spans="1:10">
      <c r="A114" s="45" t="s">
        <v>205</v>
      </c>
      <c r="B114" s="15">
        <v>45397</v>
      </c>
      <c r="C114" s="15">
        <v>45292</v>
      </c>
      <c r="D114" s="15">
        <v>45383</v>
      </c>
      <c r="E114">
        <v>0</v>
      </c>
      <c r="F114">
        <v>4</v>
      </c>
      <c r="G114">
        <v>4</v>
      </c>
      <c r="H114">
        <v>0</v>
      </c>
      <c r="I114">
        <v>0</v>
      </c>
      <c r="J114">
        <v>4</v>
      </c>
    </row>
    <row r="115" spans="1:10">
      <c r="A115" s="46" t="s">
        <v>6433</v>
      </c>
      <c r="B115" s="15">
        <v>45397</v>
      </c>
      <c r="C115" s="15">
        <v>45292</v>
      </c>
      <c r="D115" s="15">
        <v>45383</v>
      </c>
      <c r="E115">
        <v>68</v>
      </c>
      <c r="F115">
        <v>5</v>
      </c>
      <c r="G115">
        <v>2</v>
      </c>
      <c r="H115">
        <v>1</v>
      </c>
      <c r="I115">
        <v>2</v>
      </c>
      <c r="J115">
        <v>5</v>
      </c>
    </row>
    <row r="116" spans="1:10">
      <c r="A116" s="45" t="s">
        <v>6430</v>
      </c>
      <c r="B116" s="15">
        <v>45397</v>
      </c>
      <c r="C116" s="15">
        <v>45292</v>
      </c>
      <c r="D116" s="15">
        <v>45383</v>
      </c>
      <c r="E116">
        <v>2</v>
      </c>
      <c r="F116">
        <v>3</v>
      </c>
      <c r="G116">
        <v>3</v>
      </c>
      <c r="H116">
        <v>0</v>
      </c>
      <c r="I116">
        <v>0</v>
      </c>
      <c r="J116">
        <v>3</v>
      </c>
    </row>
    <row r="117" spans="1:10">
      <c r="A117" s="46" t="s">
        <v>6432</v>
      </c>
      <c r="B117" s="15">
        <v>45397</v>
      </c>
      <c r="C117" s="15">
        <v>45292</v>
      </c>
      <c r="D117" s="15">
        <v>45383</v>
      </c>
      <c r="E117">
        <v>2</v>
      </c>
      <c r="F117">
        <v>10</v>
      </c>
      <c r="G117">
        <v>7</v>
      </c>
      <c r="H117">
        <v>0</v>
      </c>
      <c r="I117">
        <v>3</v>
      </c>
      <c r="J117">
        <v>10</v>
      </c>
    </row>
    <row r="118" spans="1:10">
      <c r="A118" s="45" t="s">
        <v>6427</v>
      </c>
      <c r="B118" s="15">
        <v>45397</v>
      </c>
      <c r="C118" s="15">
        <v>45292</v>
      </c>
      <c r="D118" s="15">
        <v>45383</v>
      </c>
      <c r="E118">
        <v>0</v>
      </c>
      <c r="F118">
        <v>1</v>
      </c>
      <c r="G118">
        <v>1</v>
      </c>
      <c r="H118">
        <v>0</v>
      </c>
      <c r="I118">
        <v>0</v>
      </c>
      <c r="J118">
        <v>1</v>
      </c>
    </row>
    <row r="119" spans="1:10">
      <c r="A119" s="46" t="s">
        <v>6429</v>
      </c>
      <c r="B119" s="15">
        <v>45397</v>
      </c>
      <c r="C119" s="15">
        <v>45292</v>
      </c>
      <c r="D119" s="15">
        <v>45383</v>
      </c>
      <c r="E119">
        <v>1107</v>
      </c>
      <c r="F119">
        <v>10</v>
      </c>
      <c r="G119">
        <v>7</v>
      </c>
      <c r="H119">
        <v>3</v>
      </c>
      <c r="I119">
        <v>0</v>
      </c>
      <c r="J119">
        <v>10</v>
      </c>
    </row>
    <row r="120" spans="1:10">
      <c r="A120" s="45" t="s">
        <v>6434</v>
      </c>
      <c r="B120" s="15">
        <v>45398</v>
      </c>
      <c r="C120" s="15">
        <v>45292</v>
      </c>
      <c r="D120" s="15">
        <v>45383</v>
      </c>
      <c r="E120">
        <v>0</v>
      </c>
      <c r="F120">
        <v>1</v>
      </c>
      <c r="G120">
        <v>0</v>
      </c>
      <c r="H120">
        <v>0</v>
      </c>
      <c r="I120">
        <v>1</v>
      </c>
      <c r="J120">
        <v>1</v>
      </c>
    </row>
    <row r="121" spans="1:10">
      <c r="A121" s="46" t="s">
        <v>6430</v>
      </c>
      <c r="B121" s="15">
        <v>45398</v>
      </c>
      <c r="C121" s="15">
        <v>45292</v>
      </c>
      <c r="D121" s="15">
        <v>45383</v>
      </c>
      <c r="E121">
        <v>6</v>
      </c>
      <c r="F121">
        <v>6</v>
      </c>
      <c r="G121">
        <v>2</v>
      </c>
      <c r="H121">
        <v>1</v>
      </c>
      <c r="I121">
        <v>3</v>
      </c>
      <c r="J121">
        <v>6</v>
      </c>
    </row>
    <row r="122" spans="1:10">
      <c r="A122" s="45" t="s">
        <v>6427</v>
      </c>
      <c r="B122" s="15">
        <v>45398</v>
      </c>
      <c r="C122" s="15">
        <v>45292</v>
      </c>
      <c r="D122" s="15">
        <v>45383</v>
      </c>
      <c r="E122">
        <v>1</v>
      </c>
      <c r="F122">
        <v>1</v>
      </c>
      <c r="G122">
        <v>0</v>
      </c>
      <c r="H122">
        <v>0</v>
      </c>
      <c r="I122">
        <v>1</v>
      </c>
      <c r="J122">
        <v>1</v>
      </c>
    </row>
    <row r="123" spans="1:10">
      <c r="A123" s="46" t="s">
        <v>6429</v>
      </c>
      <c r="B123" s="15">
        <v>45398</v>
      </c>
      <c r="C123" s="15">
        <v>45292</v>
      </c>
      <c r="D123" s="15">
        <v>45383</v>
      </c>
      <c r="E123">
        <v>3</v>
      </c>
      <c r="F123">
        <v>6</v>
      </c>
      <c r="G123">
        <v>3</v>
      </c>
      <c r="H123">
        <v>0</v>
      </c>
      <c r="I123">
        <v>3</v>
      </c>
      <c r="J123">
        <v>6</v>
      </c>
    </row>
    <row r="124" spans="1:10">
      <c r="A124" s="45" t="s">
        <v>6433</v>
      </c>
      <c r="B124" s="15">
        <v>45398</v>
      </c>
      <c r="C124" s="15">
        <v>45292</v>
      </c>
      <c r="D124" s="15">
        <v>45383</v>
      </c>
      <c r="E124">
        <v>2</v>
      </c>
      <c r="F124">
        <v>7</v>
      </c>
      <c r="G124">
        <v>4</v>
      </c>
      <c r="H124">
        <v>0</v>
      </c>
      <c r="I124">
        <v>3</v>
      </c>
      <c r="J124">
        <v>7</v>
      </c>
    </row>
    <row r="125" spans="1:10">
      <c r="A125" s="46" t="s">
        <v>6431</v>
      </c>
      <c r="B125" s="15">
        <v>45398</v>
      </c>
      <c r="C125" s="15">
        <v>45292</v>
      </c>
      <c r="D125" s="15">
        <v>45383</v>
      </c>
      <c r="E125">
        <v>0</v>
      </c>
      <c r="F125">
        <v>2</v>
      </c>
      <c r="G125">
        <v>2</v>
      </c>
      <c r="H125">
        <v>0</v>
      </c>
      <c r="I125">
        <v>0</v>
      </c>
      <c r="J125">
        <v>2</v>
      </c>
    </row>
    <row r="126" spans="1:10">
      <c r="A126" s="45" t="s">
        <v>6432</v>
      </c>
      <c r="B126" s="15">
        <v>45398</v>
      </c>
      <c r="C126" s="15">
        <v>45292</v>
      </c>
      <c r="D126" s="15">
        <v>45383</v>
      </c>
      <c r="E126">
        <v>0</v>
      </c>
      <c r="F126">
        <v>5</v>
      </c>
      <c r="G126">
        <v>4</v>
      </c>
      <c r="H126">
        <v>0</v>
      </c>
      <c r="I126">
        <v>1</v>
      </c>
      <c r="J126">
        <v>5</v>
      </c>
    </row>
    <row r="127" spans="1:10">
      <c r="A127" s="46" t="s">
        <v>205</v>
      </c>
      <c r="B127" s="15">
        <v>45398</v>
      </c>
      <c r="C127" s="15">
        <v>45292</v>
      </c>
      <c r="D127" s="15">
        <v>45383</v>
      </c>
      <c r="E127">
        <v>2</v>
      </c>
      <c r="F127">
        <v>3</v>
      </c>
      <c r="G127">
        <v>3</v>
      </c>
      <c r="H127">
        <v>0</v>
      </c>
      <c r="I127">
        <v>0</v>
      </c>
      <c r="J127">
        <v>3</v>
      </c>
    </row>
    <row r="128" spans="1:10">
      <c r="A128" s="45" t="s">
        <v>6434</v>
      </c>
      <c r="B128" s="15">
        <v>45399</v>
      </c>
      <c r="C128" s="15">
        <v>45292</v>
      </c>
      <c r="D128" s="15">
        <v>45383</v>
      </c>
      <c r="E128">
        <v>0</v>
      </c>
      <c r="F128">
        <v>1</v>
      </c>
      <c r="G128">
        <v>0</v>
      </c>
      <c r="H128">
        <v>0</v>
      </c>
      <c r="I128">
        <v>1</v>
      </c>
      <c r="J128">
        <v>1</v>
      </c>
    </row>
    <row r="129" spans="1:10">
      <c r="A129" s="46" t="s">
        <v>6428</v>
      </c>
      <c r="B129" s="15">
        <v>45399</v>
      </c>
      <c r="C129" s="15">
        <v>45292</v>
      </c>
      <c r="D129" s="15">
        <v>45383</v>
      </c>
      <c r="E129">
        <v>2</v>
      </c>
      <c r="F129">
        <v>2</v>
      </c>
      <c r="G129">
        <v>2</v>
      </c>
      <c r="H129">
        <v>0</v>
      </c>
      <c r="I129">
        <v>0</v>
      </c>
      <c r="J129">
        <v>2</v>
      </c>
    </row>
    <row r="130" spans="1:10">
      <c r="A130" s="45" t="s">
        <v>205</v>
      </c>
      <c r="B130" s="15">
        <v>45399</v>
      </c>
      <c r="C130" s="15">
        <v>45292</v>
      </c>
      <c r="D130" s="15">
        <v>45383</v>
      </c>
      <c r="E130">
        <v>0</v>
      </c>
      <c r="F130">
        <v>11</v>
      </c>
      <c r="G130">
        <v>5</v>
      </c>
      <c r="H130">
        <v>3</v>
      </c>
      <c r="I130">
        <v>3</v>
      </c>
      <c r="J130">
        <v>11</v>
      </c>
    </row>
    <row r="131" spans="1:10">
      <c r="A131" s="46" t="s">
        <v>6427</v>
      </c>
      <c r="B131" s="15">
        <v>45399</v>
      </c>
      <c r="C131" s="15">
        <v>45292</v>
      </c>
      <c r="D131" s="15">
        <v>45383</v>
      </c>
      <c r="E131">
        <v>0</v>
      </c>
      <c r="F131">
        <v>2</v>
      </c>
      <c r="G131">
        <v>1</v>
      </c>
      <c r="H131">
        <v>0</v>
      </c>
      <c r="I131">
        <v>1</v>
      </c>
      <c r="J131">
        <v>2</v>
      </c>
    </row>
    <row r="132" spans="1:10">
      <c r="A132" s="45" t="s">
        <v>6432</v>
      </c>
      <c r="B132" s="15">
        <v>45399</v>
      </c>
      <c r="C132" s="15">
        <v>45292</v>
      </c>
      <c r="D132" s="15">
        <v>45383</v>
      </c>
      <c r="E132">
        <v>17</v>
      </c>
      <c r="F132">
        <v>20</v>
      </c>
      <c r="G132">
        <v>9</v>
      </c>
      <c r="H132">
        <v>2</v>
      </c>
      <c r="I132">
        <v>9</v>
      </c>
      <c r="J132">
        <v>20</v>
      </c>
    </row>
    <row r="133" spans="1:10">
      <c r="A133" s="46" t="s">
        <v>6430</v>
      </c>
      <c r="B133" s="15">
        <v>45399</v>
      </c>
      <c r="C133" s="15">
        <v>45292</v>
      </c>
      <c r="D133" s="15">
        <v>45383</v>
      </c>
      <c r="E133">
        <v>1</v>
      </c>
      <c r="F133">
        <v>15</v>
      </c>
      <c r="G133">
        <v>6</v>
      </c>
      <c r="H133">
        <v>4</v>
      </c>
      <c r="I133">
        <v>5</v>
      </c>
      <c r="J133">
        <v>15</v>
      </c>
    </row>
    <row r="134" spans="1:10">
      <c r="A134" s="45" t="s">
        <v>6429</v>
      </c>
      <c r="B134" s="15">
        <v>45399</v>
      </c>
      <c r="C134" s="15">
        <v>45292</v>
      </c>
      <c r="D134" s="15">
        <v>45383</v>
      </c>
      <c r="E134">
        <v>12</v>
      </c>
      <c r="F134">
        <v>28</v>
      </c>
      <c r="G134">
        <v>12</v>
      </c>
      <c r="H134">
        <v>2</v>
      </c>
      <c r="I134">
        <v>14</v>
      </c>
      <c r="J134">
        <v>28</v>
      </c>
    </row>
    <row r="135" spans="1:10">
      <c r="A135" s="46" t="s">
        <v>6433</v>
      </c>
      <c r="B135" s="15">
        <v>45399</v>
      </c>
      <c r="C135" s="15">
        <v>45292</v>
      </c>
      <c r="D135" s="15">
        <v>45383</v>
      </c>
      <c r="E135">
        <v>15</v>
      </c>
      <c r="F135">
        <v>27</v>
      </c>
      <c r="G135">
        <v>11</v>
      </c>
      <c r="H135">
        <v>3</v>
      </c>
      <c r="I135">
        <v>13</v>
      </c>
      <c r="J135">
        <v>27</v>
      </c>
    </row>
    <row r="136" spans="1:10">
      <c r="A136" s="45" t="s">
        <v>6431</v>
      </c>
      <c r="B136" s="15">
        <v>45399</v>
      </c>
      <c r="C136" s="15">
        <v>45292</v>
      </c>
      <c r="D136" s="15">
        <v>45383</v>
      </c>
      <c r="E136">
        <v>60</v>
      </c>
      <c r="F136">
        <v>17</v>
      </c>
      <c r="G136">
        <v>9</v>
      </c>
      <c r="H136">
        <v>1</v>
      </c>
      <c r="I136">
        <v>7</v>
      </c>
      <c r="J136">
        <v>17</v>
      </c>
    </row>
    <row r="137" spans="1:10">
      <c r="A137" s="46" t="s">
        <v>205</v>
      </c>
      <c r="B137" s="15">
        <v>45400</v>
      </c>
      <c r="C137" s="15">
        <v>45292</v>
      </c>
      <c r="D137" s="15">
        <v>45383</v>
      </c>
      <c r="E137">
        <v>0</v>
      </c>
      <c r="F137">
        <v>7</v>
      </c>
      <c r="G137">
        <v>4</v>
      </c>
      <c r="H137">
        <v>0</v>
      </c>
      <c r="I137">
        <v>3</v>
      </c>
      <c r="J137">
        <v>7</v>
      </c>
    </row>
    <row r="138" spans="1:10">
      <c r="A138" s="45" t="s">
        <v>6434</v>
      </c>
      <c r="B138" s="15">
        <v>45400</v>
      </c>
      <c r="C138" s="15">
        <v>45292</v>
      </c>
      <c r="D138" s="15">
        <v>45383</v>
      </c>
      <c r="E138">
        <v>5</v>
      </c>
      <c r="F138">
        <v>2</v>
      </c>
      <c r="G138">
        <v>0</v>
      </c>
      <c r="H138">
        <v>1</v>
      </c>
      <c r="I138">
        <v>1</v>
      </c>
      <c r="J138">
        <v>2</v>
      </c>
    </row>
    <row r="139" spans="1:10">
      <c r="A139" s="46" t="s">
        <v>6430</v>
      </c>
      <c r="B139" s="15">
        <v>45400</v>
      </c>
      <c r="C139" s="15">
        <v>45292</v>
      </c>
      <c r="D139" s="15">
        <v>45383</v>
      </c>
      <c r="E139">
        <v>0</v>
      </c>
      <c r="F139">
        <v>3</v>
      </c>
      <c r="G139">
        <v>3</v>
      </c>
      <c r="H139">
        <v>0</v>
      </c>
      <c r="I139">
        <v>0</v>
      </c>
      <c r="J139">
        <v>3</v>
      </c>
    </row>
    <row r="140" spans="1:10">
      <c r="A140" s="45" t="s">
        <v>6427</v>
      </c>
      <c r="B140" s="15">
        <v>45400</v>
      </c>
      <c r="C140" s="15">
        <v>45292</v>
      </c>
      <c r="D140" s="15">
        <v>45383</v>
      </c>
      <c r="E140">
        <v>0</v>
      </c>
      <c r="F140">
        <v>1</v>
      </c>
      <c r="G140">
        <v>0</v>
      </c>
      <c r="H140">
        <v>1</v>
      </c>
      <c r="I140">
        <v>0</v>
      </c>
      <c r="J140">
        <v>1</v>
      </c>
    </row>
    <row r="141" spans="1:10">
      <c r="A141" s="46" t="s">
        <v>6429</v>
      </c>
      <c r="B141" s="15">
        <v>45400</v>
      </c>
      <c r="C141" s="15">
        <v>45292</v>
      </c>
      <c r="D141" s="15">
        <v>45383</v>
      </c>
      <c r="E141">
        <v>6</v>
      </c>
      <c r="F141">
        <v>16</v>
      </c>
      <c r="G141">
        <v>6</v>
      </c>
      <c r="H141">
        <v>1</v>
      </c>
      <c r="I141">
        <v>9</v>
      </c>
      <c r="J141">
        <v>16</v>
      </c>
    </row>
    <row r="142" spans="1:10">
      <c r="A142" s="45" t="s">
        <v>6433</v>
      </c>
      <c r="B142" s="15">
        <v>45400</v>
      </c>
      <c r="C142" s="15">
        <v>45292</v>
      </c>
      <c r="D142" s="15">
        <v>45383</v>
      </c>
      <c r="E142">
        <v>1</v>
      </c>
      <c r="F142">
        <v>10</v>
      </c>
      <c r="G142">
        <v>6</v>
      </c>
      <c r="H142">
        <v>1</v>
      </c>
      <c r="I142">
        <v>3</v>
      </c>
      <c r="J142">
        <v>10</v>
      </c>
    </row>
    <row r="143" spans="1:10">
      <c r="A143" s="46" t="s">
        <v>6431</v>
      </c>
      <c r="B143" s="15">
        <v>45400</v>
      </c>
      <c r="C143" s="15">
        <v>45292</v>
      </c>
      <c r="D143" s="15">
        <v>45383</v>
      </c>
      <c r="E143">
        <v>1</v>
      </c>
      <c r="F143">
        <v>6</v>
      </c>
      <c r="G143">
        <v>6</v>
      </c>
      <c r="H143">
        <v>0</v>
      </c>
      <c r="I143">
        <v>0</v>
      </c>
      <c r="J143">
        <v>6</v>
      </c>
    </row>
    <row r="144" spans="1:10">
      <c r="A144" s="45" t="s">
        <v>6432</v>
      </c>
      <c r="B144" s="15">
        <v>45400</v>
      </c>
      <c r="C144" s="15">
        <v>45292</v>
      </c>
      <c r="D144" s="15">
        <v>45383</v>
      </c>
      <c r="E144">
        <v>1</v>
      </c>
      <c r="F144">
        <v>12</v>
      </c>
      <c r="G144">
        <v>5</v>
      </c>
      <c r="H144">
        <v>3</v>
      </c>
      <c r="I144">
        <v>4</v>
      </c>
      <c r="J144">
        <v>12</v>
      </c>
    </row>
    <row r="145" spans="1:10">
      <c r="A145" s="46" t="s">
        <v>6428</v>
      </c>
      <c r="B145" s="15">
        <v>45400</v>
      </c>
      <c r="C145" s="15">
        <v>45292</v>
      </c>
      <c r="D145" s="15">
        <v>45383</v>
      </c>
      <c r="E145">
        <v>4</v>
      </c>
      <c r="F145">
        <v>2</v>
      </c>
      <c r="G145">
        <v>2</v>
      </c>
      <c r="H145">
        <v>0</v>
      </c>
      <c r="I145">
        <v>0</v>
      </c>
      <c r="J145">
        <v>2</v>
      </c>
    </row>
    <row r="146" spans="1:10">
      <c r="A146" s="45" t="s">
        <v>6432</v>
      </c>
      <c r="B146" s="15">
        <v>45401</v>
      </c>
      <c r="C146" s="15">
        <v>45292</v>
      </c>
      <c r="D146" s="15">
        <v>45383</v>
      </c>
      <c r="E146">
        <v>14</v>
      </c>
      <c r="F146">
        <v>13</v>
      </c>
      <c r="G146">
        <v>10</v>
      </c>
      <c r="H146">
        <v>2</v>
      </c>
      <c r="I146">
        <v>1</v>
      </c>
      <c r="J146">
        <v>13</v>
      </c>
    </row>
    <row r="147" spans="1:10">
      <c r="A147" s="46" t="s">
        <v>6433</v>
      </c>
      <c r="B147" s="15">
        <v>45401</v>
      </c>
      <c r="C147" s="15">
        <v>45292</v>
      </c>
      <c r="D147" s="15">
        <v>45383</v>
      </c>
      <c r="E147">
        <v>9</v>
      </c>
      <c r="F147">
        <v>10</v>
      </c>
      <c r="G147">
        <v>5</v>
      </c>
      <c r="H147">
        <v>0</v>
      </c>
      <c r="I147">
        <v>5</v>
      </c>
      <c r="J147">
        <v>10</v>
      </c>
    </row>
    <row r="148" spans="1:10">
      <c r="A148" s="45" t="s">
        <v>6431</v>
      </c>
      <c r="B148" s="15">
        <v>45401</v>
      </c>
      <c r="C148" s="15">
        <v>45292</v>
      </c>
      <c r="D148" s="15">
        <v>45383</v>
      </c>
      <c r="E148">
        <v>15</v>
      </c>
      <c r="F148">
        <v>12</v>
      </c>
      <c r="G148">
        <v>10</v>
      </c>
      <c r="H148">
        <v>0</v>
      </c>
      <c r="I148">
        <v>2</v>
      </c>
      <c r="J148">
        <v>12</v>
      </c>
    </row>
    <row r="149" spans="1:10">
      <c r="A149" s="46" t="s">
        <v>6429</v>
      </c>
      <c r="B149" s="15">
        <v>45401</v>
      </c>
      <c r="C149" s="15">
        <v>45292</v>
      </c>
      <c r="D149" s="15">
        <v>45383</v>
      </c>
      <c r="E149">
        <v>5</v>
      </c>
      <c r="F149">
        <v>10</v>
      </c>
      <c r="G149">
        <v>9</v>
      </c>
      <c r="H149">
        <v>0</v>
      </c>
      <c r="I149">
        <v>1</v>
      </c>
      <c r="J149">
        <v>10</v>
      </c>
    </row>
    <row r="150" spans="1:10">
      <c r="A150" s="45" t="s">
        <v>6434</v>
      </c>
      <c r="B150" s="15">
        <v>45401</v>
      </c>
      <c r="C150" s="15">
        <v>45292</v>
      </c>
      <c r="D150" s="15">
        <v>45383</v>
      </c>
      <c r="E150">
        <v>0</v>
      </c>
      <c r="F150">
        <v>1</v>
      </c>
      <c r="G150">
        <v>0</v>
      </c>
      <c r="H150">
        <v>0</v>
      </c>
      <c r="I150">
        <v>1</v>
      </c>
      <c r="J150">
        <v>1</v>
      </c>
    </row>
    <row r="151" spans="1:10">
      <c r="A151" s="46" t="s">
        <v>205</v>
      </c>
      <c r="B151" s="15">
        <v>45401</v>
      </c>
      <c r="C151" s="15">
        <v>45292</v>
      </c>
      <c r="D151" s="15">
        <v>45383</v>
      </c>
      <c r="E151">
        <v>0</v>
      </c>
      <c r="F151">
        <v>4</v>
      </c>
      <c r="G151">
        <v>3</v>
      </c>
      <c r="H151">
        <v>0</v>
      </c>
      <c r="I151">
        <v>1</v>
      </c>
      <c r="J151">
        <v>4</v>
      </c>
    </row>
    <row r="152" spans="1:10">
      <c r="A152" s="45" t="s">
        <v>6427</v>
      </c>
      <c r="B152" s="15">
        <v>45401</v>
      </c>
      <c r="C152" s="15">
        <v>45292</v>
      </c>
      <c r="D152" s="15">
        <v>45383</v>
      </c>
      <c r="E152">
        <v>0</v>
      </c>
      <c r="F152">
        <v>1</v>
      </c>
      <c r="G152">
        <v>1</v>
      </c>
      <c r="H152">
        <v>0</v>
      </c>
      <c r="I152">
        <v>0</v>
      </c>
      <c r="J152">
        <v>1</v>
      </c>
    </row>
    <row r="153" spans="1:10">
      <c r="A153" s="46" t="s">
        <v>6428</v>
      </c>
      <c r="B153" s="15">
        <v>45401</v>
      </c>
      <c r="C153" s="15">
        <v>45292</v>
      </c>
      <c r="D153" s="15">
        <v>45383</v>
      </c>
      <c r="E153">
        <v>2</v>
      </c>
      <c r="F153">
        <v>3</v>
      </c>
      <c r="G153">
        <v>0</v>
      </c>
      <c r="H153">
        <v>0</v>
      </c>
      <c r="I153">
        <v>3</v>
      </c>
      <c r="J153">
        <v>3</v>
      </c>
    </row>
    <row r="154" spans="1:10">
      <c r="A154" s="45" t="s">
        <v>6430</v>
      </c>
      <c r="B154" s="15">
        <v>45401</v>
      </c>
      <c r="C154" s="15">
        <v>45292</v>
      </c>
      <c r="D154" s="15">
        <v>45383</v>
      </c>
      <c r="E154">
        <v>1040</v>
      </c>
      <c r="F154">
        <v>12</v>
      </c>
      <c r="G154">
        <v>8</v>
      </c>
      <c r="H154">
        <v>3</v>
      </c>
      <c r="I154">
        <v>1</v>
      </c>
      <c r="J154">
        <v>12</v>
      </c>
    </row>
    <row r="155" spans="1:10">
      <c r="A155" s="46" t="s">
        <v>6434</v>
      </c>
      <c r="B155" s="15">
        <v>45402</v>
      </c>
      <c r="C155" s="15">
        <v>45292</v>
      </c>
      <c r="D155" s="15">
        <v>45383</v>
      </c>
      <c r="E155">
        <v>0</v>
      </c>
      <c r="F155">
        <v>1</v>
      </c>
      <c r="G155">
        <v>0</v>
      </c>
      <c r="H155">
        <v>0</v>
      </c>
      <c r="I155">
        <v>1</v>
      </c>
      <c r="J155">
        <v>1</v>
      </c>
    </row>
    <row r="156" spans="1:10">
      <c r="A156" s="45" t="s">
        <v>205</v>
      </c>
      <c r="B156" s="15">
        <v>45402</v>
      </c>
      <c r="C156" s="15">
        <v>45292</v>
      </c>
      <c r="D156" s="15">
        <v>45383</v>
      </c>
      <c r="E156">
        <v>0</v>
      </c>
      <c r="F156">
        <v>5</v>
      </c>
      <c r="G156">
        <v>3</v>
      </c>
      <c r="H156">
        <v>1</v>
      </c>
      <c r="I156">
        <v>1</v>
      </c>
      <c r="J156">
        <v>5</v>
      </c>
    </row>
    <row r="157" spans="1:10">
      <c r="A157" s="46" t="s">
        <v>6433</v>
      </c>
      <c r="B157" s="15">
        <v>45402</v>
      </c>
      <c r="C157" s="15">
        <v>45292</v>
      </c>
      <c r="D157" s="15">
        <v>45383</v>
      </c>
      <c r="E157">
        <v>3</v>
      </c>
      <c r="F157">
        <v>7</v>
      </c>
      <c r="G157">
        <v>4</v>
      </c>
      <c r="H157">
        <v>2</v>
      </c>
      <c r="I157">
        <v>1</v>
      </c>
      <c r="J157">
        <v>7</v>
      </c>
    </row>
    <row r="158" spans="1:10">
      <c r="A158" s="45" t="s">
        <v>6430</v>
      </c>
      <c r="B158" s="15">
        <v>45402</v>
      </c>
      <c r="C158" s="15">
        <v>45292</v>
      </c>
      <c r="D158" s="15">
        <v>45383</v>
      </c>
      <c r="E158">
        <v>1</v>
      </c>
      <c r="F158">
        <v>2</v>
      </c>
      <c r="G158">
        <v>1</v>
      </c>
      <c r="H158">
        <v>1</v>
      </c>
      <c r="I158">
        <v>0</v>
      </c>
      <c r="J158">
        <v>2</v>
      </c>
    </row>
    <row r="159" spans="1:10">
      <c r="A159" s="46" t="s">
        <v>6427</v>
      </c>
      <c r="B159" s="15">
        <v>45402</v>
      </c>
      <c r="C159" s="15">
        <v>45292</v>
      </c>
      <c r="D159" s="15">
        <v>45383</v>
      </c>
      <c r="E159">
        <v>3</v>
      </c>
      <c r="F159">
        <v>1</v>
      </c>
      <c r="G159">
        <v>1</v>
      </c>
      <c r="H159">
        <v>0</v>
      </c>
      <c r="I159">
        <v>0</v>
      </c>
      <c r="J159">
        <v>1</v>
      </c>
    </row>
    <row r="160" spans="1:10">
      <c r="A160" s="45" t="s">
        <v>6428</v>
      </c>
      <c r="B160" s="15">
        <v>45402</v>
      </c>
      <c r="C160" s="15">
        <v>45292</v>
      </c>
      <c r="D160" s="15">
        <v>45383</v>
      </c>
      <c r="E160">
        <v>3</v>
      </c>
      <c r="F160">
        <v>2</v>
      </c>
      <c r="G160">
        <v>1</v>
      </c>
      <c r="H160">
        <v>0</v>
      </c>
      <c r="I160">
        <v>1</v>
      </c>
      <c r="J160">
        <v>2</v>
      </c>
    </row>
    <row r="161" spans="1:10">
      <c r="A161" s="46" t="s">
        <v>6432</v>
      </c>
      <c r="B161" s="15">
        <v>45402</v>
      </c>
      <c r="C161" s="15">
        <v>45292</v>
      </c>
      <c r="D161" s="15">
        <v>45383</v>
      </c>
      <c r="E161">
        <v>1</v>
      </c>
      <c r="F161">
        <v>4</v>
      </c>
      <c r="G161">
        <v>4</v>
      </c>
      <c r="H161">
        <v>0</v>
      </c>
      <c r="I161">
        <v>0</v>
      </c>
      <c r="J161">
        <v>4</v>
      </c>
    </row>
    <row r="162" spans="1:10">
      <c r="A162" s="45" t="s">
        <v>6429</v>
      </c>
      <c r="B162" s="15">
        <v>45402</v>
      </c>
      <c r="C162" s="15">
        <v>45292</v>
      </c>
      <c r="D162" s="15">
        <v>45383</v>
      </c>
      <c r="E162">
        <v>3</v>
      </c>
      <c r="F162">
        <v>6</v>
      </c>
      <c r="G162">
        <v>3</v>
      </c>
      <c r="H162">
        <v>2</v>
      </c>
      <c r="I162">
        <v>1</v>
      </c>
      <c r="J162">
        <v>6</v>
      </c>
    </row>
    <row r="163" spans="1:10">
      <c r="A163" s="46" t="s">
        <v>6431</v>
      </c>
      <c r="B163" s="15">
        <v>45402</v>
      </c>
      <c r="C163" s="15">
        <v>45292</v>
      </c>
      <c r="D163" s="15">
        <v>45383</v>
      </c>
      <c r="E163">
        <v>4</v>
      </c>
      <c r="F163">
        <v>6</v>
      </c>
      <c r="G163">
        <v>4</v>
      </c>
      <c r="H163">
        <v>1</v>
      </c>
      <c r="I163">
        <v>1</v>
      </c>
      <c r="J163">
        <v>6</v>
      </c>
    </row>
    <row r="164" spans="1:10">
      <c r="A164" s="45" t="s">
        <v>6430</v>
      </c>
      <c r="B164" s="15">
        <v>45403</v>
      </c>
      <c r="C164" s="15">
        <v>45292</v>
      </c>
      <c r="D164" s="15">
        <v>45383</v>
      </c>
      <c r="E164">
        <v>1</v>
      </c>
      <c r="F164">
        <v>3</v>
      </c>
      <c r="G164">
        <v>2</v>
      </c>
      <c r="H164">
        <v>0</v>
      </c>
      <c r="I164">
        <v>1</v>
      </c>
      <c r="J164">
        <v>3</v>
      </c>
    </row>
    <row r="165" spans="1:10">
      <c r="A165" s="46" t="s">
        <v>6433</v>
      </c>
      <c r="B165" s="15">
        <v>45403</v>
      </c>
      <c r="C165" s="15">
        <v>45292</v>
      </c>
      <c r="D165" s="15">
        <v>45383</v>
      </c>
      <c r="E165">
        <v>4</v>
      </c>
      <c r="F165">
        <v>12</v>
      </c>
      <c r="G165">
        <v>5</v>
      </c>
      <c r="H165">
        <v>2</v>
      </c>
      <c r="I165">
        <v>5</v>
      </c>
      <c r="J165">
        <v>12</v>
      </c>
    </row>
    <row r="166" spans="1:10">
      <c r="A166" s="45" t="s">
        <v>6431</v>
      </c>
      <c r="B166" s="15">
        <v>45403</v>
      </c>
      <c r="C166" s="15">
        <v>45292</v>
      </c>
      <c r="D166" s="15">
        <v>45383</v>
      </c>
      <c r="E166">
        <v>359</v>
      </c>
      <c r="F166">
        <v>10</v>
      </c>
      <c r="G166">
        <v>6</v>
      </c>
      <c r="H166">
        <v>1</v>
      </c>
      <c r="I166">
        <v>3</v>
      </c>
      <c r="J166">
        <v>10</v>
      </c>
    </row>
    <row r="167" spans="1:10">
      <c r="A167" s="46" t="s">
        <v>6432</v>
      </c>
      <c r="B167" s="15">
        <v>45403</v>
      </c>
      <c r="C167" s="15">
        <v>45292</v>
      </c>
      <c r="D167" s="15">
        <v>45383</v>
      </c>
      <c r="E167">
        <v>7</v>
      </c>
      <c r="F167">
        <v>16</v>
      </c>
      <c r="G167">
        <v>10</v>
      </c>
      <c r="H167">
        <v>0</v>
      </c>
      <c r="I167">
        <v>6</v>
      </c>
      <c r="J167">
        <v>16</v>
      </c>
    </row>
    <row r="168" spans="1:10">
      <c r="A168" s="45" t="s">
        <v>205</v>
      </c>
      <c r="B168" s="15">
        <v>45403</v>
      </c>
      <c r="C168" s="15">
        <v>45292</v>
      </c>
      <c r="D168" s="15">
        <v>45383</v>
      </c>
      <c r="E168">
        <v>5</v>
      </c>
      <c r="F168">
        <v>4</v>
      </c>
      <c r="G168">
        <v>3</v>
      </c>
      <c r="H168">
        <v>0</v>
      </c>
      <c r="I168">
        <v>1</v>
      </c>
      <c r="J168">
        <v>4</v>
      </c>
    </row>
    <row r="169" spans="1:10">
      <c r="A169" s="46" t="s">
        <v>6429</v>
      </c>
      <c r="B169" s="15">
        <v>45403</v>
      </c>
      <c r="C169" s="15">
        <v>45292</v>
      </c>
      <c r="D169" s="15">
        <v>45383</v>
      </c>
      <c r="E169">
        <v>7</v>
      </c>
      <c r="F169">
        <v>14</v>
      </c>
      <c r="G169">
        <v>8</v>
      </c>
      <c r="H169">
        <v>0</v>
      </c>
      <c r="I169">
        <v>6</v>
      </c>
      <c r="J169">
        <v>14</v>
      </c>
    </row>
    <row r="170" spans="1:10">
      <c r="A170" s="45" t="s">
        <v>6434</v>
      </c>
      <c r="B170" s="15">
        <v>45403</v>
      </c>
      <c r="C170" s="15">
        <v>45292</v>
      </c>
      <c r="D170" s="15">
        <v>45383</v>
      </c>
      <c r="E170">
        <v>0</v>
      </c>
      <c r="F170">
        <v>2</v>
      </c>
      <c r="G170">
        <v>1</v>
      </c>
      <c r="H170">
        <v>1</v>
      </c>
      <c r="I170">
        <v>0</v>
      </c>
      <c r="J170">
        <v>2</v>
      </c>
    </row>
    <row r="171" spans="1:10">
      <c r="A171" s="46" t="s">
        <v>6428</v>
      </c>
      <c r="B171" s="15">
        <v>45403</v>
      </c>
      <c r="C171" s="15">
        <v>45292</v>
      </c>
      <c r="D171" s="15">
        <v>45383</v>
      </c>
      <c r="E171">
        <v>0</v>
      </c>
      <c r="F171">
        <v>3</v>
      </c>
      <c r="G171">
        <v>2</v>
      </c>
      <c r="H171">
        <v>0</v>
      </c>
      <c r="I171">
        <v>1</v>
      </c>
      <c r="J171">
        <v>3</v>
      </c>
    </row>
    <row r="172" spans="1:10">
      <c r="A172" s="45" t="s">
        <v>6433</v>
      </c>
      <c r="B172" s="15">
        <v>45404</v>
      </c>
      <c r="C172" s="15">
        <v>45292</v>
      </c>
      <c r="D172" s="15">
        <v>45383</v>
      </c>
      <c r="E172">
        <v>68</v>
      </c>
      <c r="F172">
        <v>12</v>
      </c>
      <c r="G172">
        <v>8</v>
      </c>
      <c r="H172">
        <v>1</v>
      </c>
      <c r="I172">
        <v>3</v>
      </c>
      <c r="J172">
        <v>12</v>
      </c>
    </row>
    <row r="173" spans="1:10">
      <c r="A173" s="46" t="s">
        <v>6434</v>
      </c>
      <c r="B173" s="15">
        <v>45404</v>
      </c>
      <c r="C173" s="15">
        <v>45292</v>
      </c>
      <c r="D173" s="15">
        <v>45383</v>
      </c>
      <c r="E173">
        <v>0</v>
      </c>
      <c r="F173">
        <v>1</v>
      </c>
      <c r="G173">
        <v>0</v>
      </c>
      <c r="H173">
        <v>1</v>
      </c>
      <c r="I173">
        <v>0</v>
      </c>
      <c r="J173">
        <v>1</v>
      </c>
    </row>
    <row r="174" spans="1:10">
      <c r="A174" s="45" t="s">
        <v>6429</v>
      </c>
      <c r="B174" s="15">
        <v>45404</v>
      </c>
      <c r="C174" s="15">
        <v>45292</v>
      </c>
      <c r="D174" s="15">
        <v>45383</v>
      </c>
      <c r="E174">
        <v>145</v>
      </c>
      <c r="F174">
        <v>11</v>
      </c>
      <c r="G174">
        <v>9</v>
      </c>
      <c r="H174">
        <v>0</v>
      </c>
      <c r="I174">
        <v>2</v>
      </c>
      <c r="J174">
        <v>11</v>
      </c>
    </row>
    <row r="175" spans="1:10">
      <c r="A175" s="46" t="s">
        <v>6431</v>
      </c>
      <c r="B175" s="15">
        <v>45404</v>
      </c>
      <c r="C175" s="15">
        <v>45292</v>
      </c>
      <c r="D175" s="15">
        <v>45383</v>
      </c>
      <c r="E175">
        <v>11</v>
      </c>
      <c r="F175">
        <v>10</v>
      </c>
      <c r="G175">
        <v>5</v>
      </c>
      <c r="H175">
        <v>0</v>
      </c>
      <c r="I175">
        <v>5</v>
      </c>
      <c r="J175">
        <v>10</v>
      </c>
    </row>
    <row r="176" spans="1:10">
      <c r="A176" s="45" t="s">
        <v>6427</v>
      </c>
      <c r="B176" s="15">
        <v>45404</v>
      </c>
      <c r="C176" s="15">
        <v>45292</v>
      </c>
      <c r="D176" s="15">
        <v>45383</v>
      </c>
      <c r="E176">
        <v>700</v>
      </c>
      <c r="F176">
        <v>2</v>
      </c>
      <c r="G176">
        <v>0</v>
      </c>
      <c r="H176">
        <v>0</v>
      </c>
      <c r="I176">
        <v>2</v>
      </c>
      <c r="J176">
        <v>2</v>
      </c>
    </row>
    <row r="177" spans="1:10">
      <c r="A177" s="46" t="s">
        <v>205</v>
      </c>
      <c r="B177" s="15">
        <v>45404</v>
      </c>
      <c r="C177" s="15">
        <v>45292</v>
      </c>
      <c r="D177" s="15">
        <v>45383</v>
      </c>
      <c r="E177">
        <v>105</v>
      </c>
      <c r="F177">
        <v>6</v>
      </c>
      <c r="G177">
        <v>4</v>
      </c>
      <c r="H177">
        <v>1</v>
      </c>
      <c r="I177">
        <v>1</v>
      </c>
      <c r="J177">
        <v>6</v>
      </c>
    </row>
    <row r="178" spans="1:10">
      <c r="A178" s="45" t="s">
        <v>6432</v>
      </c>
      <c r="B178" s="15">
        <v>45404</v>
      </c>
      <c r="C178" s="15">
        <v>45292</v>
      </c>
      <c r="D178" s="15">
        <v>45383</v>
      </c>
      <c r="E178">
        <v>382</v>
      </c>
      <c r="F178">
        <v>16</v>
      </c>
      <c r="G178">
        <v>11</v>
      </c>
      <c r="H178">
        <v>0</v>
      </c>
      <c r="I178">
        <v>5</v>
      </c>
      <c r="J178">
        <v>16</v>
      </c>
    </row>
    <row r="179" spans="1:10">
      <c r="A179" s="46" t="s">
        <v>6430</v>
      </c>
      <c r="B179" s="15">
        <v>45404</v>
      </c>
      <c r="C179" s="15">
        <v>45292</v>
      </c>
      <c r="D179" s="15">
        <v>45383</v>
      </c>
      <c r="E179">
        <v>109</v>
      </c>
      <c r="F179">
        <v>8</v>
      </c>
      <c r="G179">
        <v>4</v>
      </c>
      <c r="H179">
        <v>1</v>
      </c>
      <c r="I179">
        <v>3</v>
      </c>
      <c r="J179">
        <v>8</v>
      </c>
    </row>
    <row r="180" spans="1:10">
      <c r="A180" s="45" t="s">
        <v>6432</v>
      </c>
      <c r="B180" s="15">
        <v>45405</v>
      </c>
      <c r="C180" s="15">
        <v>45292</v>
      </c>
      <c r="D180" s="15">
        <v>45383</v>
      </c>
      <c r="E180">
        <v>7</v>
      </c>
      <c r="F180">
        <v>11</v>
      </c>
      <c r="G180">
        <v>8</v>
      </c>
      <c r="H180">
        <v>0</v>
      </c>
      <c r="I180">
        <v>3</v>
      </c>
      <c r="J180">
        <v>11</v>
      </c>
    </row>
    <row r="181" spans="1:10">
      <c r="A181" s="46" t="s">
        <v>6429</v>
      </c>
      <c r="B181" s="15">
        <v>45405</v>
      </c>
      <c r="C181" s="15">
        <v>45292</v>
      </c>
      <c r="D181" s="15">
        <v>45383</v>
      </c>
      <c r="E181">
        <v>13</v>
      </c>
      <c r="F181">
        <v>8</v>
      </c>
      <c r="G181">
        <v>2</v>
      </c>
      <c r="H181">
        <v>2</v>
      </c>
      <c r="I181">
        <v>4</v>
      </c>
      <c r="J181">
        <v>8</v>
      </c>
    </row>
    <row r="182" spans="1:10">
      <c r="A182" s="45" t="s">
        <v>6431</v>
      </c>
      <c r="B182" s="15">
        <v>45405</v>
      </c>
      <c r="C182" s="15">
        <v>45292</v>
      </c>
      <c r="D182" s="15">
        <v>45383</v>
      </c>
      <c r="E182">
        <v>0</v>
      </c>
      <c r="F182">
        <v>4</v>
      </c>
      <c r="G182">
        <v>2</v>
      </c>
      <c r="H182">
        <v>1</v>
      </c>
      <c r="I182">
        <v>1</v>
      </c>
      <c r="J182">
        <v>4</v>
      </c>
    </row>
    <row r="183" spans="1:10">
      <c r="A183" s="46" t="s">
        <v>6430</v>
      </c>
      <c r="B183" s="15">
        <v>45405</v>
      </c>
      <c r="C183" s="15">
        <v>45292</v>
      </c>
      <c r="D183" s="15">
        <v>45383</v>
      </c>
      <c r="E183">
        <v>4</v>
      </c>
      <c r="F183">
        <v>7</v>
      </c>
      <c r="G183">
        <v>5</v>
      </c>
      <c r="H183">
        <v>1</v>
      </c>
      <c r="I183">
        <v>1</v>
      </c>
      <c r="J183">
        <v>7</v>
      </c>
    </row>
    <row r="184" spans="1:10">
      <c r="A184" s="45" t="s">
        <v>205</v>
      </c>
      <c r="B184" s="15">
        <v>45405</v>
      </c>
      <c r="C184" s="15">
        <v>45292</v>
      </c>
      <c r="D184" s="15">
        <v>45383</v>
      </c>
      <c r="E184">
        <v>2</v>
      </c>
      <c r="F184">
        <v>5</v>
      </c>
      <c r="G184">
        <v>5</v>
      </c>
      <c r="H184">
        <v>0</v>
      </c>
      <c r="I184">
        <v>0</v>
      </c>
      <c r="J184">
        <v>5</v>
      </c>
    </row>
    <row r="185" spans="1:10">
      <c r="A185" s="46" t="s">
        <v>6433</v>
      </c>
      <c r="B185" s="15">
        <v>45405</v>
      </c>
      <c r="C185" s="15">
        <v>45292</v>
      </c>
      <c r="D185" s="15">
        <v>45383</v>
      </c>
      <c r="E185">
        <v>0</v>
      </c>
      <c r="F185">
        <v>5</v>
      </c>
      <c r="G185">
        <v>2</v>
      </c>
      <c r="H185">
        <v>0</v>
      </c>
      <c r="I185">
        <v>3</v>
      </c>
      <c r="J185">
        <v>5</v>
      </c>
    </row>
    <row r="186" spans="1:10">
      <c r="A186" s="45" t="s">
        <v>6434</v>
      </c>
      <c r="B186" s="15">
        <v>45405</v>
      </c>
      <c r="C186" s="15">
        <v>45292</v>
      </c>
      <c r="D186" s="15">
        <v>45383</v>
      </c>
      <c r="E186">
        <v>0</v>
      </c>
      <c r="F186">
        <v>1</v>
      </c>
      <c r="G186">
        <v>1</v>
      </c>
      <c r="H186">
        <v>0</v>
      </c>
      <c r="I186">
        <v>0</v>
      </c>
      <c r="J186">
        <v>1</v>
      </c>
    </row>
    <row r="187" spans="1:10">
      <c r="A187" s="46" t="s">
        <v>205</v>
      </c>
      <c r="B187" s="15">
        <v>45406</v>
      </c>
      <c r="C187" s="15">
        <v>45292</v>
      </c>
      <c r="D187" s="15">
        <v>45383</v>
      </c>
      <c r="E187">
        <v>0</v>
      </c>
      <c r="F187">
        <v>2</v>
      </c>
      <c r="G187">
        <v>0</v>
      </c>
      <c r="H187">
        <v>0</v>
      </c>
      <c r="I187">
        <v>2</v>
      </c>
      <c r="J187">
        <v>2</v>
      </c>
    </row>
    <row r="188" spans="1:10">
      <c r="A188" s="45" t="s">
        <v>6430</v>
      </c>
      <c r="B188" s="15">
        <v>45406</v>
      </c>
      <c r="C188" s="15">
        <v>45292</v>
      </c>
      <c r="D188" s="15">
        <v>45383</v>
      </c>
      <c r="E188">
        <v>0</v>
      </c>
      <c r="F188">
        <v>10</v>
      </c>
      <c r="G188">
        <v>7</v>
      </c>
      <c r="H188">
        <v>2</v>
      </c>
      <c r="I188">
        <v>1</v>
      </c>
      <c r="J188">
        <v>10</v>
      </c>
    </row>
    <row r="189" spans="1:10">
      <c r="A189" s="46" t="s">
        <v>6434</v>
      </c>
      <c r="B189" s="15">
        <v>45406</v>
      </c>
      <c r="C189" s="15">
        <v>45292</v>
      </c>
      <c r="D189" s="15">
        <v>45383</v>
      </c>
      <c r="E189">
        <v>0</v>
      </c>
      <c r="F189">
        <v>1</v>
      </c>
      <c r="G189">
        <v>0</v>
      </c>
      <c r="H189">
        <v>0</v>
      </c>
      <c r="I189">
        <v>1</v>
      </c>
      <c r="J189">
        <v>1</v>
      </c>
    </row>
    <row r="190" spans="1:10">
      <c r="A190" s="45" t="s">
        <v>6429</v>
      </c>
      <c r="B190" s="15">
        <v>45406</v>
      </c>
      <c r="C190" s="15">
        <v>45292</v>
      </c>
      <c r="D190" s="15">
        <v>45383</v>
      </c>
      <c r="E190">
        <v>0</v>
      </c>
      <c r="F190">
        <v>13</v>
      </c>
      <c r="G190">
        <v>10</v>
      </c>
      <c r="H190">
        <v>0</v>
      </c>
      <c r="I190">
        <v>3</v>
      </c>
      <c r="J190">
        <v>13</v>
      </c>
    </row>
    <row r="191" spans="1:10">
      <c r="A191" s="46" t="s">
        <v>6428</v>
      </c>
      <c r="B191" s="15">
        <v>45406</v>
      </c>
      <c r="C191" s="15">
        <v>45292</v>
      </c>
      <c r="D191" s="15">
        <v>45383</v>
      </c>
      <c r="E191">
        <v>128</v>
      </c>
      <c r="F191">
        <v>1</v>
      </c>
      <c r="G191">
        <v>0</v>
      </c>
      <c r="H191">
        <v>0</v>
      </c>
      <c r="I191">
        <v>1</v>
      </c>
      <c r="J191">
        <v>1</v>
      </c>
    </row>
    <row r="192" spans="1:10">
      <c r="A192" s="45" t="s">
        <v>6432</v>
      </c>
      <c r="B192" s="15">
        <v>45406</v>
      </c>
      <c r="C192" s="15">
        <v>45292</v>
      </c>
      <c r="D192" s="15">
        <v>45383</v>
      </c>
      <c r="E192">
        <v>207</v>
      </c>
      <c r="F192">
        <v>9</v>
      </c>
      <c r="G192">
        <v>5</v>
      </c>
      <c r="H192">
        <v>0</v>
      </c>
      <c r="I192">
        <v>4</v>
      </c>
      <c r="J192">
        <v>9</v>
      </c>
    </row>
    <row r="193" spans="1:10">
      <c r="A193" s="46" t="s">
        <v>6427</v>
      </c>
      <c r="B193" s="15">
        <v>45406</v>
      </c>
      <c r="C193" s="15">
        <v>45292</v>
      </c>
      <c r="D193" s="15">
        <v>45383</v>
      </c>
      <c r="E193">
        <v>207</v>
      </c>
      <c r="F193">
        <v>2</v>
      </c>
      <c r="G193">
        <v>1</v>
      </c>
      <c r="H193">
        <v>0</v>
      </c>
      <c r="I193">
        <v>1</v>
      </c>
      <c r="J193">
        <v>2</v>
      </c>
    </row>
    <row r="194" spans="1:10">
      <c r="A194" s="45" t="s">
        <v>6431</v>
      </c>
      <c r="B194" s="15">
        <v>45406</v>
      </c>
      <c r="C194" s="15">
        <v>45292</v>
      </c>
      <c r="D194" s="15">
        <v>45383</v>
      </c>
      <c r="E194">
        <v>207</v>
      </c>
      <c r="F194">
        <v>7</v>
      </c>
      <c r="G194">
        <v>6</v>
      </c>
      <c r="H194">
        <v>1</v>
      </c>
      <c r="I194">
        <v>0</v>
      </c>
      <c r="J194">
        <v>7</v>
      </c>
    </row>
    <row r="195" spans="1:10">
      <c r="A195" s="46" t="s">
        <v>6433</v>
      </c>
      <c r="B195" s="15">
        <v>45406</v>
      </c>
      <c r="C195" s="15">
        <v>45292</v>
      </c>
      <c r="D195" s="15">
        <v>45383</v>
      </c>
      <c r="E195">
        <v>0</v>
      </c>
      <c r="F195">
        <v>7</v>
      </c>
      <c r="G195">
        <v>5</v>
      </c>
      <c r="H195">
        <v>0</v>
      </c>
      <c r="I195">
        <v>2</v>
      </c>
      <c r="J195">
        <v>7</v>
      </c>
    </row>
    <row r="196" spans="1:10">
      <c r="A196" s="45" t="s">
        <v>6430</v>
      </c>
      <c r="B196" s="15">
        <v>45407</v>
      </c>
      <c r="C196" s="15">
        <v>45292</v>
      </c>
      <c r="D196" s="15">
        <v>45383</v>
      </c>
      <c r="E196">
        <v>1</v>
      </c>
      <c r="F196">
        <v>5</v>
      </c>
      <c r="G196">
        <v>3</v>
      </c>
      <c r="H196">
        <v>1</v>
      </c>
      <c r="I196">
        <v>1</v>
      </c>
      <c r="J196">
        <v>5</v>
      </c>
    </row>
    <row r="197" spans="1:10">
      <c r="A197" s="46" t="s">
        <v>6431</v>
      </c>
      <c r="B197" s="15">
        <v>45407</v>
      </c>
      <c r="C197" s="15">
        <v>45292</v>
      </c>
      <c r="D197" s="15">
        <v>45383</v>
      </c>
      <c r="E197">
        <v>0</v>
      </c>
      <c r="F197">
        <v>1</v>
      </c>
      <c r="G197">
        <v>1</v>
      </c>
      <c r="H197">
        <v>0</v>
      </c>
      <c r="I197">
        <v>0</v>
      </c>
      <c r="J197">
        <v>1</v>
      </c>
    </row>
    <row r="198" spans="1:10">
      <c r="A198" s="45" t="s">
        <v>6433</v>
      </c>
      <c r="B198" s="15">
        <v>45407</v>
      </c>
      <c r="C198" s="15">
        <v>45292</v>
      </c>
      <c r="D198" s="15">
        <v>45383</v>
      </c>
      <c r="E198">
        <v>20</v>
      </c>
      <c r="F198">
        <v>5</v>
      </c>
      <c r="G198">
        <v>2</v>
      </c>
      <c r="H198">
        <v>1</v>
      </c>
      <c r="I198">
        <v>2</v>
      </c>
      <c r="J198">
        <v>5</v>
      </c>
    </row>
    <row r="199" spans="1:10">
      <c r="A199" s="46" t="s">
        <v>6428</v>
      </c>
      <c r="B199" s="15">
        <v>45407</v>
      </c>
      <c r="C199" s="15">
        <v>45292</v>
      </c>
      <c r="D199" s="15">
        <v>45383</v>
      </c>
      <c r="E199">
        <v>10</v>
      </c>
      <c r="F199">
        <v>1</v>
      </c>
      <c r="G199">
        <v>1</v>
      </c>
      <c r="H199">
        <v>0</v>
      </c>
      <c r="I199">
        <v>0</v>
      </c>
      <c r="J199">
        <v>1</v>
      </c>
    </row>
    <row r="200" spans="1:10">
      <c r="A200" s="45" t="s">
        <v>6434</v>
      </c>
      <c r="B200" s="15">
        <v>45407</v>
      </c>
      <c r="C200" s="15">
        <v>45292</v>
      </c>
      <c r="D200" s="15">
        <v>45383</v>
      </c>
      <c r="E200">
        <v>7</v>
      </c>
      <c r="F200">
        <v>1</v>
      </c>
      <c r="G200">
        <v>0</v>
      </c>
      <c r="H200">
        <v>1</v>
      </c>
      <c r="I200">
        <v>0</v>
      </c>
      <c r="J200">
        <v>1</v>
      </c>
    </row>
    <row r="201" spans="1:10">
      <c r="A201" s="46" t="s">
        <v>6429</v>
      </c>
      <c r="B201" s="15">
        <v>45407</v>
      </c>
      <c r="C201" s="15">
        <v>45292</v>
      </c>
      <c r="D201" s="15">
        <v>45383</v>
      </c>
      <c r="E201">
        <v>2</v>
      </c>
      <c r="F201">
        <v>12</v>
      </c>
      <c r="G201">
        <v>10</v>
      </c>
      <c r="H201">
        <v>0</v>
      </c>
      <c r="I201">
        <v>2</v>
      </c>
      <c r="J201">
        <v>12</v>
      </c>
    </row>
    <row r="202" spans="1:10">
      <c r="A202" s="45" t="s">
        <v>6432</v>
      </c>
      <c r="B202" s="15">
        <v>45407</v>
      </c>
      <c r="C202" s="15">
        <v>45292</v>
      </c>
      <c r="D202" s="15">
        <v>45383</v>
      </c>
      <c r="E202">
        <v>0</v>
      </c>
      <c r="F202">
        <v>8</v>
      </c>
      <c r="G202">
        <v>4</v>
      </c>
      <c r="H202">
        <v>0</v>
      </c>
      <c r="I202">
        <v>4</v>
      </c>
      <c r="J202">
        <v>8</v>
      </c>
    </row>
    <row r="203" spans="1:10">
      <c r="A203" s="46" t="s">
        <v>205</v>
      </c>
      <c r="B203" s="15">
        <v>45407</v>
      </c>
      <c r="C203" s="15">
        <v>45292</v>
      </c>
      <c r="D203" s="15">
        <v>45383</v>
      </c>
      <c r="E203">
        <v>12</v>
      </c>
      <c r="F203">
        <v>5</v>
      </c>
      <c r="G203">
        <v>1</v>
      </c>
      <c r="H203">
        <v>0</v>
      </c>
      <c r="I203">
        <v>4</v>
      </c>
      <c r="J203">
        <v>5</v>
      </c>
    </row>
    <row r="204" spans="1:10">
      <c r="A204" s="45" t="s">
        <v>6429</v>
      </c>
      <c r="B204" s="15">
        <v>45408</v>
      </c>
      <c r="C204" s="15">
        <v>45292</v>
      </c>
      <c r="D204" s="15">
        <v>45383</v>
      </c>
      <c r="E204">
        <v>8</v>
      </c>
      <c r="F204">
        <v>15</v>
      </c>
      <c r="G204">
        <v>6</v>
      </c>
      <c r="H204">
        <v>2</v>
      </c>
      <c r="I204">
        <v>7</v>
      </c>
      <c r="J204">
        <v>15</v>
      </c>
    </row>
    <row r="205" spans="1:10">
      <c r="A205" s="46" t="s">
        <v>6430</v>
      </c>
      <c r="B205" s="15">
        <v>45408</v>
      </c>
      <c r="C205" s="15">
        <v>45292</v>
      </c>
      <c r="D205" s="15">
        <v>45383</v>
      </c>
      <c r="E205">
        <v>4</v>
      </c>
      <c r="F205">
        <v>7</v>
      </c>
      <c r="G205">
        <v>3</v>
      </c>
      <c r="H205">
        <v>1</v>
      </c>
      <c r="I205">
        <v>3</v>
      </c>
      <c r="J205">
        <v>7</v>
      </c>
    </row>
    <row r="206" spans="1:10">
      <c r="A206" s="45" t="s">
        <v>6432</v>
      </c>
      <c r="B206" s="15">
        <v>45408</v>
      </c>
      <c r="C206" s="15">
        <v>45292</v>
      </c>
      <c r="D206" s="15">
        <v>45383</v>
      </c>
      <c r="E206">
        <v>6</v>
      </c>
      <c r="F206">
        <v>7</v>
      </c>
      <c r="G206">
        <v>5</v>
      </c>
      <c r="H206">
        <v>1</v>
      </c>
      <c r="I206">
        <v>1</v>
      </c>
      <c r="J206">
        <v>7</v>
      </c>
    </row>
    <row r="207" spans="1:10">
      <c r="A207" s="46" t="s">
        <v>6428</v>
      </c>
      <c r="B207" s="15">
        <v>45408</v>
      </c>
      <c r="C207" s="15">
        <v>45292</v>
      </c>
      <c r="D207" s="15">
        <v>45383</v>
      </c>
      <c r="E207">
        <v>91</v>
      </c>
      <c r="F207">
        <v>5</v>
      </c>
      <c r="G207">
        <v>5</v>
      </c>
      <c r="H207">
        <v>0</v>
      </c>
      <c r="I207">
        <v>0</v>
      </c>
      <c r="J207">
        <v>5</v>
      </c>
    </row>
    <row r="208" spans="1:10">
      <c r="A208" s="45" t="s">
        <v>6427</v>
      </c>
      <c r="B208" s="15">
        <v>45408</v>
      </c>
      <c r="C208" s="15">
        <v>45292</v>
      </c>
      <c r="D208" s="15">
        <v>45383</v>
      </c>
      <c r="E208">
        <v>0</v>
      </c>
      <c r="F208">
        <v>1</v>
      </c>
      <c r="G208">
        <v>1</v>
      </c>
      <c r="H208">
        <v>0</v>
      </c>
      <c r="I208">
        <v>0</v>
      </c>
      <c r="J208">
        <v>1</v>
      </c>
    </row>
    <row r="209" spans="1:10">
      <c r="A209" s="46" t="s">
        <v>6433</v>
      </c>
      <c r="B209" s="15">
        <v>45408</v>
      </c>
      <c r="C209" s="15">
        <v>45292</v>
      </c>
      <c r="D209" s="15">
        <v>45383</v>
      </c>
      <c r="E209">
        <v>7</v>
      </c>
      <c r="F209">
        <v>11</v>
      </c>
      <c r="G209">
        <v>10</v>
      </c>
      <c r="H209">
        <v>0</v>
      </c>
      <c r="I209">
        <v>1</v>
      </c>
      <c r="J209">
        <v>11</v>
      </c>
    </row>
    <row r="210" spans="1:10">
      <c r="A210" s="45" t="s">
        <v>205</v>
      </c>
      <c r="B210" s="15">
        <v>45408</v>
      </c>
      <c r="C210" s="15">
        <v>45292</v>
      </c>
      <c r="D210" s="15">
        <v>45383</v>
      </c>
      <c r="E210">
        <v>47</v>
      </c>
      <c r="F210">
        <v>4</v>
      </c>
      <c r="G210">
        <v>2</v>
      </c>
      <c r="H210">
        <v>1</v>
      </c>
      <c r="I210">
        <v>1</v>
      </c>
      <c r="J210">
        <v>4</v>
      </c>
    </row>
    <row r="211" spans="1:10">
      <c r="A211" s="46" t="s">
        <v>6431</v>
      </c>
      <c r="B211" s="15">
        <v>45408</v>
      </c>
      <c r="C211" s="15">
        <v>45292</v>
      </c>
      <c r="D211" s="15">
        <v>45383</v>
      </c>
      <c r="E211">
        <v>52</v>
      </c>
      <c r="F211">
        <v>7</v>
      </c>
      <c r="G211">
        <v>4</v>
      </c>
      <c r="H211">
        <v>2</v>
      </c>
      <c r="I211">
        <v>1</v>
      </c>
      <c r="J211">
        <v>7</v>
      </c>
    </row>
    <row r="212" spans="1:10">
      <c r="A212" s="45" t="s">
        <v>6429</v>
      </c>
      <c r="B212" s="15">
        <v>45409</v>
      </c>
      <c r="C212" s="15">
        <v>45292</v>
      </c>
      <c r="D212" s="15">
        <v>45383</v>
      </c>
      <c r="E212">
        <v>4</v>
      </c>
      <c r="F212">
        <v>7</v>
      </c>
      <c r="G212">
        <v>4</v>
      </c>
      <c r="H212">
        <v>0</v>
      </c>
      <c r="I212">
        <v>3</v>
      </c>
      <c r="J212">
        <v>7</v>
      </c>
    </row>
    <row r="213" spans="1:10">
      <c r="A213" s="46" t="s">
        <v>6427</v>
      </c>
      <c r="B213" s="15">
        <v>45409</v>
      </c>
      <c r="C213" s="15">
        <v>45292</v>
      </c>
      <c r="D213" s="15">
        <v>45383</v>
      </c>
      <c r="E213">
        <v>0</v>
      </c>
      <c r="F213">
        <v>1</v>
      </c>
      <c r="G213">
        <v>1</v>
      </c>
      <c r="H213">
        <v>0</v>
      </c>
      <c r="I213">
        <v>0</v>
      </c>
      <c r="J213">
        <v>1</v>
      </c>
    </row>
    <row r="214" spans="1:10">
      <c r="A214" s="45" t="s">
        <v>6432</v>
      </c>
      <c r="B214" s="15">
        <v>45409</v>
      </c>
      <c r="C214" s="15">
        <v>45292</v>
      </c>
      <c r="D214" s="15">
        <v>45383</v>
      </c>
      <c r="E214">
        <v>60</v>
      </c>
      <c r="F214">
        <v>8</v>
      </c>
      <c r="G214">
        <v>6</v>
      </c>
      <c r="H214">
        <v>2</v>
      </c>
      <c r="I214">
        <v>0</v>
      </c>
      <c r="J214">
        <v>8</v>
      </c>
    </row>
    <row r="215" spans="1:10">
      <c r="A215" s="46" t="s">
        <v>6431</v>
      </c>
      <c r="B215" s="15">
        <v>45409</v>
      </c>
      <c r="C215" s="15">
        <v>45292</v>
      </c>
      <c r="D215" s="15">
        <v>45383</v>
      </c>
      <c r="E215">
        <v>115</v>
      </c>
      <c r="F215">
        <v>10</v>
      </c>
      <c r="G215">
        <v>10</v>
      </c>
      <c r="H215">
        <v>0</v>
      </c>
      <c r="I215">
        <v>0</v>
      </c>
      <c r="J215">
        <v>10</v>
      </c>
    </row>
    <row r="216" spans="1:10">
      <c r="A216" s="45" t="s">
        <v>6430</v>
      </c>
      <c r="B216" s="15">
        <v>45409</v>
      </c>
      <c r="C216" s="15">
        <v>45292</v>
      </c>
      <c r="D216" s="15">
        <v>45383</v>
      </c>
      <c r="E216">
        <v>1</v>
      </c>
      <c r="F216">
        <v>3</v>
      </c>
      <c r="G216">
        <v>1</v>
      </c>
      <c r="H216">
        <v>1</v>
      </c>
      <c r="I216">
        <v>1</v>
      </c>
      <c r="J216">
        <v>3</v>
      </c>
    </row>
    <row r="217" spans="1:10">
      <c r="A217" s="46" t="s">
        <v>6434</v>
      </c>
      <c r="B217" s="15">
        <v>45409</v>
      </c>
      <c r="C217" s="15">
        <v>45292</v>
      </c>
      <c r="D217" s="15">
        <v>45383</v>
      </c>
      <c r="E217">
        <v>56</v>
      </c>
      <c r="F217">
        <v>2</v>
      </c>
      <c r="G217">
        <v>1</v>
      </c>
      <c r="H217">
        <v>0</v>
      </c>
      <c r="I217">
        <v>1</v>
      </c>
      <c r="J217">
        <v>2</v>
      </c>
    </row>
    <row r="218" spans="1:10">
      <c r="A218" s="45" t="s">
        <v>6428</v>
      </c>
      <c r="B218" s="15">
        <v>45409</v>
      </c>
      <c r="C218" s="15">
        <v>45292</v>
      </c>
      <c r="D218" s="15">
        <v>45383</v>
      </c>
      <c r="E218">
        <v>0</v>
      </c>
      <c r="F218">
        <v>1</v>
      </c>
      <c r="G218">
        <v>0</v>
      </c>
      <c r="H218">
        <v>0</v>
      </c>
      <c r="I218">
        <v>1</v>
      </c>
      <c r="J218">
        <v>1</v>
      </c>
    </row>
    <row r="219" spans="1:10">
      <c r="A219" s="46" t="s">
        <v>205</v>
      </c>
      <c r="B219" s="15">
        <v>45409</v>
      </c>
      <c r="C219" s="15">
        <v>45292</v>
      </c>
      <c r="D219" s="15">
        <v>45383</v>
      </c>
      <c r="E219">
        <v>3</v>
      </c>
      <c r="F219">
        <v>4</v>
      </c>
      <c r="G219">
        <v>3</v>
      </c>
      <c r="H219">
        <v>0</v>
      </c>
      <c r="I219">
        <v>1</v>
      </c>
      <c r="J219">
        <v>4</v>
      </c>
    </row>
    <row r="220" spans="1:10">
      <c r="A220" s="45" t="s">
        <v>6433</v>
      </c>
      <c r="B220" s="15">
        <v>45409</v>
      </c>
      <c r="C220" s="15">
        <v>45292</v>
      </c>
      <c r="D220" s="15">
        <v>45383</v>
      </c>
      <c r="E220">
        <v>63</v>
      </c>
      <c r="F220">
        <v>8</v>
      </c>
      <c r="G220">
        <v>5</v>
      </c>
      <c r="H220">
        <v>1</v>
      </c>
      <c r="I220">
        <v>2</v>
      </c>
      <c r="J220">
        <v>8</v>
      </c>
    </row>
    <row r="221" spans="1:10">
      <c r="A221" s="46" t="s">
        <v>6430</v>
      </c>
      <c r="B221" s="15">
        <v>45410</v>
      </c>
      <c r="C221" s="15">
        <v>45292</v>
      </c>
      <c r="D221" s="15">
        <v>45383</v>
      </c>
      <c r="E221">
        <v>0</v>
      </c>
      <c r="F221">
        <v>2</v>
      </c>
      <c r="G221">
        <v>2</v>
      </c>
      <c r="H221">
        <v>0</v>
      </c>
      <c r="I221">
        <v>0</v>
      </c>
      <c r="J221">
        <v>2</v>
      </c>
    </row>
    <row r="222" spans="1:10">
      <c r="A222" s="45" t="s">
        <v>6429</v>
      </c>
      <c r="B222" s="15">
        <v>45410</v>
      </c>
      <c r="C222" s="15">
        <v>45292</v>
      </c>
      <c r="D222" s="15">
        <v>45383</v>
      </c>
      <c r="E222">
        <v>1</v>
      </c>
      <c r="F222">
        <v>2</v>
      </c>
      <c r="G222">
        <v>2</v>
      </c>
      <c r="H222">
        <v>0</v>
      </c>
      <c r="I222">
        <v>0</v>
      </c>
      <c r="J222">
        <v>2</v>
      </c>
    </row>
    <row r="223" spans="1:10">
      <c r="A223" s="46" t="s">
        <v>6432</v>
      </c>
      <c r="B223" s="15">
        <v>45410</v>
      </c>
      <c r="C223" s="15">
        <v>45292</v>
      </c>
      <c r="D223" s="15">
        <v>45383</v>
      </c>
      <c r="E223">
        <v>3</v>
      </c>
      <c r="F223">
        <v>8</v>
      </c>
      <c r="G223">
        <v>4</v>
      </c>
      <c r="H223">
        <v>0</v>
      </c>
      <c r="I223">
        <v>4</v>
      </c>
      <c r="J223">
        <v>8</v>
      </c>
    </row>
    <row r="224" spans="1:10">
      <c r="A224" s="45" t="s">
        <v>6434</v>
      </c>
      <c r="B224" s="15">
        <v>45410</v>
      </c>
      <c r="C224" s="15">
        <v>45292</v>
      </c>
      <c r="D224" s="15">
        <v>45383</v>
      </c>
      <c r="E224">
        <v>0</v>
      </c>
      <c r="F224">
        <v>1</v>
      </c>
      <c r="G224">
        <v>0</v>
      </c>
      <c r="H224">
        <v>1</v>
      </c>
      <c r="I224">
        <v>0</v>
      </c>
      <c r="J224">
        <v>1</v>
      </c>
    </row>
    <row r="225" spans="1:10">
      <c r="A225" s="46" t="s">
        <v>6431</v>
      </c>
      <c r="B225" s="15">
        <v>45410</v>
      </c>
      <c r="C225" s="15">
        <v>45292</v>
      </c>
      <c r="D225" s="15">
        <v>45383</v>
      </c>
      <c r="E225">
        <v>0</v>
      </c>
      <c r="F225">
        <v>4</v>
      </c>
      <c r="G225">
        <v>3</v>
      </c>
      <c r="H225">
        <v>1</v>
      </c>
      <c r="I225">
        <v>0</v>
      </c>
      <c r="J225">
        <v>4</v>
      </c>
    </row>
    <row r="226" spans="1:10">
      <c r="A226" s="45" t="s">
        <v>6428</v>
      </c>
      <c r="B226" s="15">
        <v>45410</v>
      </c>
      <c r="C226" s="15">
        <v>45292</v>
      </c>
      <c r="D226" s="15">
        <v>45383</v>
      </c>
      <c r="E226">
        <v>1</v>
      </c>
      <c r="F226">
        <v>1</v>
      </c>
      <c r="G226">
        <v>1</v>
      </c>
      <c r="H226">
        <v>0</v>
      </c>
      <c r="I226">
        <v>0</v>
      </c>
      <c r="J226">
        <v>1</v>
      </c>
    </row>
    <row r="227" spans="1:10">
      <c r="A227" s="46" t="s">
        <v>205</v>
      </c>
      <c r="B227" s="15">
        <v>45410</v>
      </c>
      <c r="C227" s="15">
        <v>45292</v>
      </c>
      <c r="D227" s="15">
        <v>45383</v>
      </c>
      <c r="E227">
        <v>6</v>
      </c>
      <c r="F227">
        <v>3</v>
      </c>
      <c r="G227">
        <v>1</v>
      </c>
      <c r="H227">
        <v>2</v>
      </c>
      <c r="I227">
        <v>0</v>
      </c>
      <c r="J227">
        <v>3</v>
      </c>
    </row>
    <row r="228" spans="1:10">
      <c r="A228" s="45" t="s">
        <v>6433</v>
      </c>
      <c r="B228" s="15">
        <v>45410</v>
      </c>
      <c r="C228" s="15">
        <v>45292</v>
      </c>
      <c r="D228" s="15">
        <v>45383</v>
      </c>
      <c r="E228">
        <v>3</v>
      </c>
      <c r="F228">
        <v>1</v>
      </c>
      <c r="G228">
        <v>0</v>
      </c>
      <c r="H228">
        <v>1</v>
      </c>
      <c r="I228">
        <v>0</v>
      </c>
      <c r="J228">
        <v>1</v>
      </c>
    </row>
    <row r="229" spans="1:10">
      <c r="A229" s="46" t="s">
        <v>6429</v>
      </c>
      <c r="B229" s="15">
        <v>45411</v>
      </c>
      <c r="C229" s="15">
        <v>45292</v>
      </c>
      <c r="D229" s="15">
        <v>45383</v>
      </c>
      <c r="E229">
        <v>5</v>
      </c>
      <c r="F229">
        <v>7</v>
      </c>
      <c r="G229">
        <v>7</v>
      </c>
      <c r="H229">
        <v>0</v>
      </c>
      <c r="I229">
        <v>0</v>
      </c>
      <c r="J229">
        <v>7</v>
      </c>
    </row>
    <row r="230" spans="1:10">
      <c r="A230" s="45" t="s">
        <v>6428</v>
      </c>
      <c r="B230" s="15">
        <v>45411</v>
      </c>
      <c r="C230" s="15">
        <v>45292</v>
      </c>
      <c r="D230" s="15">
        <v>45383</v>
      </c>
      <c r="E230">
        <v>0</v>
      </c>
      <c r="F230">
        <v>1</v>
      </c>
      <c r="G230">
        <v>0</v>
      </c>
      <c r="H230">
        <v>0</v>
      </c>
      <c r="I230">
        <v>1</v>
      </c>
      <c r="J230">
        <v>1</v>
      </c>
    </row>
    <row r="231" spans="1:10">
      <c r="A231" s="46" t="s">
        <v>205</v>
      </c>
      <c r="B231" s="15">
        <v>45411</v>
      </c>
      <c r="C231" s="15">
        <v>45292</v>
      </c>
      <c r="D231" s="15">
        <v>45383</v>
      </c>
      <c r="E231">
        <v>2</v>
      </c>
      <c r="F231">
        <v>4</v>
      </c>
      <c r="G231">
        <v>4</v>
      </c>
      <c r="H231">
        <v>0</v>
      </c>
      <c r="I231">
        <v>0</v>
      </c>
      <c r="J231">
        <v>4</v>
      </c>
    </row>
    <row r="232" spans="1:10">
      <c r="A232" s="45" t="s">
        <v>6433</v>
      </c>
      <c r="B232" s="15">
        <v>45411</v>
      </c>
      <c r="C232" s="15">
        <v>45292</v>
      </c>
      <c r="D232" s="15">
        <v>45383</v>
      </c>
      <c r="E232">
        <v>4</v>
      </c>
      <c r="F232">
        <v>6</v>
      </c>
      <c r="G232">
        <v>5</v>
      </c>
      <c r="H232">
        <v>0</v>
      </c>
      <c r="I232">
        <v>1</v>
      </c>
      <c r="J232">
        <v>6</v>
      </c>
    </row>
    <row r="233" spans="1:10">
      <c r="A233" s="46" t="s">
        <v>6431</v>
      </c>
      <c r="B233" s="15">
        <v>45411</v>
      </c>
      <c r="C233" s="15">
        <v>45292</v>
      </c>
      <c r="D233" s="15">
        <v>45383</v>
      </c>
      <c r="E233">
        <v>3</v>
      </c>
      <c r="F233">
        <v>5</v>
      </c>
      <c r="G233">
        <v>2</v>
      </c>
      <c r="H233">
        <v>0</v>
      </c>
      <c r="I233">
        <v>3</v>
      </c>
      <c r="J233">
        <v>5</v>
      </c>
    </row>
    <row r="234" spans="1:10">
      <c r="A234" s="45" t="s">
        <v>6432</v>
      </c>
      <c r="B234" s="15">
        <v>45411</v>
      </c>
      <c r="C234" s="15">
        <v>45292</v>
      </c>
      <c r="D234" s="15">
        <v>45383</v>
      </c>
      <c r="E234">
        <v>5</v>
      </c>
      <c r="F234">
        <v>4</v>
      </c>
      <c r="G234">
        <v>3</v>
      </c>
      <c r="H234">
        <v>0</v>
      </c>
      <c r="I234">
        <v>1</v>
      </c>
      <c r="J234">
        <v>4</v>
      </c>
    </row>
    <row r="235" spans="1:10">
      <c r="A235" s="46" t="s">
        <v>6430</v>
      </c>
      <c r="B235" s="15">
        <v>45411</v>
      </c>
      <c r="C235" s="15">
        <v>45292</v>
      </c>
      <c r="D235" s="15">
        <v>45383</v>
      </c>
      <c r="E235">
        <v>3</v>
      </c>
      <c r="F235">
        <v>2</v>
      </c>
      <c r="G235">
        <v>2</v>
      </c>
      <c r="H235">
        <v>0</v>
      </c>
      <c r="I235">
        <v>0</v>
      </c>
      <c r="J235">
        <v>2</v>
      </c>
    </row>
    <row r="236" spans="1:10">
      <c r="A236" s="45" t="s">
        <v>6430</v>
      </c>
      <c r="B236" s="15">
        <v>45412</v>
      </c>
      <c r="C236" s="15">
        <v>45292</v>
      </c>
      <c r="D236" s="15">
        <v>45383</v>
      </c>
      <c r="E236">
        <v>0</v>
      </c>
      <c r="F236">
        <v>3</v>
      </c>
      <c r="G236">
        <v>1</v>
      </c>
      <c r="H236">
        <v>2</v>
      </c>
      <c r="I236">
        <v>0</v>
      </c>
      <c r="J236">
        <v>3</v>
      </c>
    </row>
    <row r="237" spans="1:10">
      <c r="A237" s="46" t="s">
        <v>6433</v>
      </c>
      <c r="B237" s="15">
        <v>45412</v>
      </c>
      <c r="C237" s="15">
        <v>45292</v>
      </c>
      <c r="D237" s="15">
        <v>45383</v>
      </c>
      <c r="E237">
        <v>6</v>
      </c>
      <c r="F237">
        <v>6</v>
      </c>
      <c r="G237">
        <v>4</v>
      </c>
      <c r="H237">
        <v>0</v>
      </c>
      <c r="I237">
        <v>2</v>
      </c>
      <c r="J237">
        <v>6</v>
      </c>
    </row>
    <row r="238" spans="1:10">
      <c r="A238" s="45" t="s">
        <v>6428</v>
      </c>
      <c r="B238" s="15">
        <v>45412</v>
      </c>
      <c r="C238" s="15">
        <v>45292</v>
      </c>
      <c r="D238" s="15">
        <v>45383</v>
      </c>
      <c r="E238">
        <v>2</v>
      </c>
      <c r="F238">
        <v>2</v>
      </c>
      <c r="G238">
        <v>1</v>
      </c>
      <c r="H238">
        <v>0</v>
      </c>
      <c r="I238">
        <v>1</v>
      </c>
      <c r="J238">
        <v>2</v>
      </c>
    </row>
    <row r="239" spans="1:10">
      <c r="A239" s="46" t="s">
        <v>6432</v>
      </c>
      <c r="B239" s="15">
        <v>45412</v>
      </c>
      <c r="C239" s="15">
        <v>45292</v>
      </c>
      <c r="D239" s="15">
        <v>45383</v>
      </c>
      <c r="E239">
        <v>14</v>
      </c>
      <c r="F239">
        <v>16</v>
      </c>
      <c r="G239">
        <v>7</v>
      </c>
      <c r="H239">
        <v>1</v>
      </c>
      <c r="I239">
        <v>8</v>
      </c>
      <c r="J239">
        <v>16</v>
      </c>
    </row>
    <row r="240" spans="1:10">
      <c r="A240" s="45" t="s">
        <v>6429</v>
      </c>
      <c r="B240" s="15">
        <v>45412</v>
      </c>
      <c r="C240" s="15">
        <v>45292</v>
      </c>
      <c r="D240" s="15">
        <v>45383</v>
      </c>
      <c r="E240">
        <v>12</v>
      </c>
      <c r="F240">
        <v>9</v>
      </c>
      <c r="G240">
        <v>8</v>
      </c>
      <c r="H240">
        <v>0</v>
      </c>
      <c r="I240">
        <v>1</v>
      </c>
      <c r="J240">
        <v>9</v>
      </c>
    </row>
    <row r="241" spans="1:10">
      <c r="A241" s="46" t="s">
        <v>6434</v>
      </c>
      <c r="B241" s="15">
        <v>45412</v>
      </c>
      <c r="C241" s="15">
        <v>45292</v>
      </c>
      <c r="D241" s="15">
        <v>45383</v>
      </c>
      <c r="E241">
        <v>2</v>
      </c>
      <c r="F241">
        <v>1</v>
      </c>
      <c r="G241">
        <v>1</v>
      </c>
      <c r="H241">
        <v>0</v>
      </c>
      <c r="I241">
        <v>0</v>
      </c>
      <c r="J241">
        <v>1</v>
      </c>
    </row>
    <row r="242" spans="1:10">
      <c r="A242" s="45" t="s">
        <v>205</v>
      </c>
      <c r="B242" s="15">
        <v>45412</v>
      </c>
      <c r="C242" s="15">
        <v>45292</v>
      </c>
      <c r="D242" s="15">
        <v>45383</v>
      </c>
      <c r="E242">
        <v>0</v>
      </c>
      <c r="F242">
        <v>3</v>
      </c>
      <c r="G242">
        <v>3</v>
      </c>
      <c r="H242">
        <v>0</v>
      </c>
      <c r="I242">
        <v>0</v>
      </c>
      <c r="J242">
        <v>3</v>
      </c>
    </row>
    <row r="243" spans="1:10">
      <c r="A243" s="46" t="s">
        <v>6431</v>
      </c>
      <c r="B243" s="15">
        <v>45412</v>
      </c>
      <c r="C243" s="15">
        <v>45292</v>
      </c>
      <c r="D243" s="15">
        <v>45383</v>
      </c>
      <c r="E243">
        <v>5</v>
      </c>
      <c r="F243">
        <v>11</v>
      </c>
      <c r="G243">
        <v>8</v>
      </c>
      <c r="H243">
        <v>1</v>
      </c>
      <c r="I243">
        <v>2</v>
      </c>
      <c r="J243">
        <v>11</v>
      </c>
    </row>
    <row r="244" spans="1:10">
      <c r="A244" s="45" t="s">
        <v>6427</v>
      </c>
      <c r="B244" s="15">
        <v>45412</v>
      </c>
      <c r="C244" s="15">
        <v>45292</v>
      </c>
      <c r="D244" s="15">
        <v>45383</v>
      </c>
      <c r="E244">
        <v>0</v>
      </c>
      <c r="F244">
        <v>1</v>
      </c>
      <c r="G244">
        <v>1</v>
      </c>
      <c r="H244">
        <v>0</v>
      </c>
      <c r="I244">
        <v>0</v>
      </c>
      <c r="J244">
        <v>1</v>
      </c>
    </row>
    <row r="245" spans="1:10">
      <c r="A245" s="46" t="s">
        <v>6433</v>
      </c>
      <c r="B245" s="15">
        <v>45413</v>
      </c>
      <c r="C245" s="15">
        <v>45292</v>
      </c>
      <c r="D245" s="15">
        <v>45413</v>
      </c>
      <c r="E245">
        <v>7</v>
      </c>
      <c r="F245">
        <v>6</v>
      </c>
      <c r="G245">
        <v>2</v>
      </c>
      <c r="H245">
        <v>1</v>
      </c>
      <c r="I245">
        <v>3</v>
      </c>
      <c r="J245">
        <v>6</v>
      </c>
    </row>
    <row r="246" spans="1:10">
      <c r="A246" s="45" t="s">
        <v>205</v>
      </c>
      <c r="B246" s="15">
        <v>45413</v>
      </c>
      <c r="C246" s="15">
        <v>45292</v>
      </c>
      <c r="D246" s="15">
        <v>45413</v>
      </c>
      <c r="E246">
        <v>5</v>
      </c>
      <c r="F246">
        <v>6</v>
      </c>
      <c r="G246">
        <v>5</v>
      </c>
      <c r="H246">
        <v>1</v>
      </c>
      <c r="I246">
        <v>0</v>
      </c>
      <c r="J246">
        <v>6</v>
      </c>
    </row>
    <row r="247" spans="1:10">
      <c r="A247" s="46" t="s">
        <v>6431</v>
      </c>
      <c r="B247" s="15">
        <v>45413</v>
      </c>
      <c r="C247" s="15">
        <v>45292</v>
      </c>
      <c r="D247" s="15">
        <v>45413</v>
      </c>
      <c r="E247">
        <v>267</v>
      </c>
      <c r="F247">
        <v>8</v>
      </c>
      <c r="G247">
        <v>5</v>
      </c>
      <c r="H247">
        <v>0</v>
      </c>
      <c r="I247">
        <v>3</v>
      </c>
      <c r="J247">
        <v>8</v>
      </c>
    </row>
    <row r="248" spans="1:10">
      <c r="A248" s="45" t="s">
        <v>6432</v>
      </c>
      <c r="B248" s="15">
        <v>45413</v>
      </c>
      <c r="C248" s="15">
        <v>45292</v>
      </c>
      <c r="D248" s="15">
        <v>45413</v>
      </c>
      <c r="E248">
        <v>274</v>
      </c>
      <c r="F248">
        <v>14</v>
      </c>
      <c r="G248">
        <v>8</v>
      </c>
      <c r="H248">
        <v>3</v>
      </c>
      <c r="I248">
        <v>3</v>
      </c>
      <c r="J248">
        <v>14</v>
      </c>
    </row>
    <row r="249" spans="1:10">
      <c r="A249" s="46" t="s">
        <v>6430</v>
      </c>
      <c r="B249" s="15">
        <v>45413</v>
      </c>
      <c r="C249" s="15">
        <v>45292</v>
      </c>
      <c r="D249" s="15">
        <v>45413</v>
      </c>
      <c r="E249">
        <v>8</v>
      </c>
      <c r="F249">
        <v>4</v>
      </c>
      <c r="G249">
        <v>2</v>
      </c>
      <c r="H249">
        <v>1</v>
      </c>
      <c r="I249">
        <v>1</v>
      </c>
      <c r="J249">
        <v>4</v>
      </c>
    </row>
    <row r="250" spans="1:10">
      <c r="A250" s="45" t="s">
        <v>6429</v>
      </c>
      <c r="B250" s="15">
        <v>45413</v>
      </c>
      <c r="C250" s="15">
        <v>45292</v>
      </c>
      <c r="D250" s="15">
        <v>45413</v>
      </c>
      <c r="E250">
        <v>13</v>
      </c>
      <c r="F250">
        <v>18</v>
      </c>
      <c r="G250">
        <v>9</v>
      </c>
      <c r="H250">
        <v>3</v>
      </c>
      <c r="I250">
        <v>6</v>
      </c>
      <c r="J250">
        <v>18</v>
      </c>
    </row>
    <row r="251" spans="1:10">
      <c r="A251" s="46" t="s">
        <v>6429</v>
      </c>
      <c r="B251" s="15">
        <v>45414</v>
      </c>
      <c r="C251" s="15">
        <v>45292</v>
      </c>
      <c r="D251" s="15">
        <v>45413</v>
      </c>
      <c r="E251">
        <v>8</v>
      </c>
      <c r="F251">
        <v>12</v>
      </c>
      <c r="G251">
        <v>5</v>
      </c>
      <c r="H251">
        <v>3</v>
      </c>
      <c r="I251">
        <v>4</v>
      </c>
      <c r="J251">
        <v>12</v>
      </c>
    </row>
    <row r="252" spans="1:10">
      <c r="A252" s="45" t="s">
        <v>205</v>
      </c>
      <c r="B252" s="15">
        <v>45414</v>
      </c>
      <c r="C252" s="15">
        <v>45292</v>
      </c>
      <c r="D252" s="15">
        <v>45413</v>
      </c>
      <c r="E252">
        <v>11</v>
      </c>
      <c r="F252">
        <v>5</v>
      </c>
      <c r="G252">
        <v>4</v>
      </c>
      <c r="H252">
        <v>0</v>
      </c>
      <c r="I252">
        <v>1</v>
      </c>
      <c r="J252">
        <v>5</v>
      </c>
    </row>
    <row r="253" spans="1:10">
      <c r="A253" s="46" t="s">
        <v>6430</v>
      </c>
      <c r="B253" s="15">
        <v>45414</v>
      </c>
      <c r="C253" s="15">
        <v>45292</v>
      </c>
      <c r="D253" s="15">
        <v>45413</v>
      </c>
      <c r="E253">
        <v>9</v>
      </c>
      <c r="F253">
        <v>6</v>
      </c>
      <c r="G253">
        <v>5</v>
      </c>
      <c r="H253">
        <v>0</v>
      </c>
      <c r="I253">
        <v>1</v>
      </c>
      <c r="J253">
        <v>6</v>
      </c>
    </row>
    <row r="254" spans="1:10">
      <c r="A254" s="45" t="s">
        <v>6433</v>
      </c>
      <c r="B254" s="15">
        <v>45414</v>
      </c>
      <c r="C254" s="15">
        <v>45292</v>
      </c>
      <c r="D254" s="15">
        <v>45413</v>
      </c>
      <c r="E254">
        <v>4</v>
      </c>
      <c r="F254">
        <v>10</v>
      </c>
      <c r="G254">
        <v>5</v>
      </c>
      <c r="H254">
        <v>0</v>
      </c>
      <c r="I254">
        <v>5</v>
      </c>
      <c r="J254">
        <v>10</v>
      </c>
    </row>
    <row r="255" spans="1:10">
      <c r="A255" s="46" t="s">
        <v>6432</v>
      </c>
      <c r="B255" s="15">
        <v>45414</v>
      </c>
      <c r="C255" s="15">
        <v>45292</v>
      </c>
      <c r="D255" s="15">
        <v>45413</v>
      </c>
      <c r="E255">
        <v>5</v>
      </c>
      <c r="F255">
        <v>4</v>
      </c>
      <c r="G255">
        <v>3</v>
      </c>
      <c r="H255">
        <v>0</v>
      </c>
      <c r="I255">
        <v>1</v>
      </c>
      <c r="J255">
        <v>4</v>
      </c>
    </row>
    <row r="256" spans="1:10">
      <c r="A256" s="45" t="s">
        <v>6431</v>
      </c>
      <c r="B256" s="15">
        <v>45414</v>
      </c>
      <c r="C256" s="15">
        <v>45292</v>
      </c>
      <c r="D256" s="15">
        <v>45413</v>
      </c>
      <c r="E256">
        <v>8</v>
      </c>
      <c r="F256">
        <v>5</v>
      </c>
      <c r="G256">
        <v>5</v>
      </c>
      <c r="H256">
        <v>0</v>
      </c>
      <c r="I256">
        <v>0</v>
      </c>
      <c r="J256">
        <v>5</v>
      </c>
    </row>
    <row r="257" spans="1:10">
      <c r="A257" s="46" t="s">
        <v>6428</v>
      </c>
      <c r="B257" s="15">
        <v>45414</v>
      </c>
      <c r="C257" s="15">
        <v>45292</v>
      </c>
      <c r="D257" s="15">
        <v>45413</v>
      </c>
      <c r="E257">
        <v>1</v>
      </c>
      <c r="F257">
        <v>1</v>
      </c>
      <c r="G257">
        <v>0</v>
      </c>
      <c r="H257">
        <v>1</v>
      </c>
      <c r="I257">
        <v>0</v>
      </c>
      <c r="J257">
        <v>1</v>
      </c>
    </row>
    <row r="258" spans="1:10">
      <c r="A258" s="45" t="s">
        <v>6427</v>
      </c>
      <c r="B258" s="15">
        <v>45414</v>
      </c>
      <c r="C258" s="15">
        <v>45292</v>
      </c>
      <c r="D258" s="15">
        <v>45413</v>
      </c>
      <c r="E258">
        <v>3</v>
      </c>
      <c r="F258">
        <v>2</v>
      </c>
      <c r="G258">
        <v>1</v>
      </c>
      <c r="H258">
        <v>0</v>
      </c>
      <c r="I258">
        <v>1</v>
      </c>
      <c r="J258">
        <v>2</v>
      </c>
    </row>
    <row r="259" spans="1:10">
      <c r="A259" s="46" t="s">
        <v>6433</v>
      </c>
      <c r="B259" s="15">
        <v>45415</v>
      </c>
      <c r="C259" s="15">
        <v>45292</v>
      </c>
      <c r="D259" s="15">
        <v>45413</v>
      </c>
      <c r="E259">
        <v>3</v>
      </c>
      <c r="F259">
        <v>4</v>
      </c>
      <c r="G259">
        <v>2</v>
      </c>
      <c r="H259">
        <v>0</v>
      </c>
      <c r="I259">
        <v>2</v>
      </c>
      <c r="J259">
        <v>4</v>
      </c>
    </row>
    <row r="260" spans="1:10">
      <c r="A260" s="45" t="s">
        <v>6431</v>
      </c>
      <c r="B260" s="15">
        <v>45415</v>
      </c>
      <c r="C260" s="15">
        <v>45292</v>
      </c>
      <c r="D260" s="15">
        <v>45413</v>
      </c>
      <c r="E260">
        <v>5</v>
      </c>
      <c r="F260">
        <v>6</v>
      </c>
      <c r="G260">
        <v>4</v>
      </c>
      <c r="H260">
        <v>2</v>
      </c>
      <c r="I260">
        <v>0</v>
      </c>
      <c r="J260">
        <v>6</v>
      </c>
    </row>
    <row r="261" spans="1:10">
      <c r="A261" s="46" t="s">
        <v>6430</v>
      </c>
      <c r="B261" s="15">
        <v>45415</v>
      </c>
      <c r="C261" s="15">
        <v>45292</v>
      </c>
      <c r="D261" s="15">
        <v>45413</v>
      </c>
      <c r="E261">
        <v>10</v>
      </c>
      <c r="F261">
        <v>4</v>
      </c>
      <c r="G261">
        <v>4</v>
      </c>
      <c r="H261">
        <v>0</v>
      </c>
      <c r="I261">
        <v>0</v>
      </c>
      <c r="J261">
        <v>4</v>
      </c>
    </row>
    <row r="262" spans="1:10">
      <c r="A262" s="45" t="s">
        <v>205</v>
      </c>
      <c r="B262" s="15">
        <v>45415</v>
      </c>
      <c r="C262" s="15">
        <v>45292</v>
      </c>
      <c r="D262" s="15">
        <v>45413</v>
      </c>
      <c r="E262">
        <v>15</v>
      </c>
      <c r="F262">
        <v>6</v>
      </c>
      <c r="G262">
        <v>4</v>
      </c>
      <c r="H262">
        <v>1</v>
      </c>
      <c r="I262">
        <v>1</v>
      </c>
      <c r="J262">
        <v>6</v>
      </c>
    </row>
    <row r="263" spans="1:10">
      <c r="A263" s="46" t="s">
        <v>6432</v>
      </c>
      <c r="B263" s="15">
        <v>45415</v>
      </c>
      <c r="C263" s="15">
        <v>45292</v>
      </c>
      <c r="D263" s="15">
        <v>45413</v>
      </c>
      <c r="E263">
        <v>1</v>
      </c>
      <c r="F263">
        <v>4</v>
      </c>
      <c r="G263">
        <v>3</v>
      </c>
      <c r="H263">
        <v>0</v>
      </c>
      <c r="I263">
        <v>1</v>
      </c>
      <c r="J263">
        <v>4</v>
      </c>
    </row>
    <row r="264" spans="1:10">
      <c r="A264" s="45" t="s">
        <v>6429</v>
      </c>
      <c r="B264" s="15">
        <v>45415</v>
      </c>
      <c r="C264" s="15">
        <v>45292</v>
      </c>
      <c r="D264" s="15">
        <v>45413</v>
      </c>
      <c r="E264">
        <v>1</v>
      </c>
      <c r="F264">
        <v>4</v>
      </c>
      <c r="G264">
        <v>1</v>
      </c>
      <c r="H264">
        <v>2</v>
      </c>
      <c r="I264">
        <v>1</v>
      </c>
      <c r="J264">
        <v>4</v>
      </c>
    </row>
    <row r="265" spans="1:10">
      <c r="A265" s="46" t="s">
        <v>6430</v>
      </c>
      <c r="B265" s="15">
        <v>45416</v>
      </c>
      <c r="C265" s="15">
        <v>45292</v>
      </c>
      <c r="D265" s="15">
        <v>45413</v>
      </c>
      <c r="E265">
        <v>1</v>
      </c>
      <c r="F265">
        <v>1</v>
      </c>
      <c r="G265">
        <v>1</v>
      </c>
      <c r="H265">
        <v>0</v>
      </c>
      <c r="I265">
        <v>0</v>
      </c>
      <c r="J265">
        <v>1</v>
      </c>
    </row>
    <row r="266" spans="1:10">
      <c r="A266" s="45" t="s">
        <v>6432</v>
      </c>
      <c r="B266" s="15">
        <v>45416</v>
      </c>
      <c r="C266" s="15">
        <v>45292</v>
      </c>
      <c r="D266" s="15">
        <v>45413</v>
      </c>
      <c r="E266">
        <v>1</v>
      </c>
      <c r="F266">
        <v>3</v>
      </c>
      <c r="G266">
        <v>1</v>
      </c>
      <c r="H266">
        <v>0</v>
      </c>
      <c r="I266">
        <v>2</v>
      </c>
      <c r="J266">
        <v>3</v>
      </c>
    </row>
    <row r="267" spans="1:10">
      <c r="A267" s="46" t="s">
        <v>6428</v>
      </c>
      <c r="B267" s="15">
        <v>45416</v>
      </c>
      <c r="C267" s="15">
        <v>45292</v>
      </c>
      <c r="D267" s="15">
        <v>45413</v>
      </c>
      <c r="E267">
        <v>2</v>
      </c>
      <c r="F267">
        <v>3</v>
      </c>
      <c r="G267">
        <v>3</v>
      </c>
      <c r="H267">
        <v>0</v>
      </c>
      <c r="I267">
        <v>0</v>
      </c>
      <c r="J267">
        <v>3</v>
      </c>
    </row>
    <row r="268" spans="1:10">
      <c r="A268" s="45" t="s">
        <v>6429</v>
      </c>
      <c r="B268" s="15">
        <v>45416</v>
      </c>
      <c r="C268" s="15">
        <v>45292</v>
      </c>
      <c r="D268" s="15">
        <v>45413</v>
      </c>
      <c r="E268">
        <v>0</v>
      </c>
      <c r="F268">
        <v>4</v>
      </c>
      <c r="G268">
        <v>3</v>
      </c>
      <c r="H268">
        <v>0</v>
      </c>
      <c r="I268">
        <v>1</v>
      </c>
      <c r="J268">
        <v>4</v>
      </c>
    </row>
    <row r="269" spans="1:10">
      <c r="A269" s="46" t="s">
        <v>6433</v>
      </c>
      <c r="B269" s="15">
        <v>45416</v>
      </c>
      <c r="C269" s="15">
        <v>45292</v>
      </c>
      <c r="D269" s="15">
        <v>45413</v>
      </c>
      <c r="E269">
        <v>0</v>
      </c>
      <c r="F269">
        <v>1</v>
      </c>
      <c r="G269">
        <v>1</v>
      </c>
      <c r="H269">
        <v>0</v>
      </c>
      <c r="I269">
        <v>0</v>
      </c>
      <c r="J269">
        <v>1</v>
      </c>
    </row>
    <row r="270" spans="1:10">
      <c r="A270" s="45" t="s">
        <v>205</v>
      </c>
      <c r="B270" s="15">
        <v>45416</v>
      </c>
      <c r="C270" s="15">
        <v>45292</v>
      </c>
      <c r="D270" s="15">
        <v>45413</v>
      </c>
      <c r="E270">
        <v>1</v>
      </c>
      <c r="F270">
        <v>6</v>
      </c>
      <c r="G270">
        <v>3</v>
      </c>
      <c r="H270">
        <v>0</v>
      </c>
      <c r="I270">
        <v>3</v>
      </c>
      <c r="J270">
        <v>6</v>
      </c>
    </row>
    <row r="271" spans="1:10">
      <c r="A271" s="46" t="s">
        <v>6430</v>
      </c>
      <c r="B271" s="15">
        <v>45417</v>
      </c>
      <c r="C271" s="15">
        <v>45292</v>
      </c>
      <c r="D271" s="15">
        <v>45413</v>
      </c>
      <c r="E271">
        <v>0</v>
      </c>
      <c r="F271">
        <v>1</v>
      </c>
      <c r="G271">
        <v>0</v>
      </c>
      <c r="H271">
        <v>0</v>
      </c>
      <c r="I271">
        <v>1</v>
      </c>
      <c r="J271">
        <v>1</v>
      </c>
    </row>
    <row r="272" spans="1:10">
      <c r="A272" s="45" t="s">
        <v>6431</v>
      </c>
      <c r="B272" s="15">
        <v>45417</v>
      </c>
      <c r="C272" s="15">
        <v>45292</v>
      </c>
      <c r="D272" s="15">
        <v>45413</v>
      </c>
      <c r="E272">
        <v>0</v>
      </c>
      <c r="F272">
        <v>1</v>
      </c>
      <c r="G272">
        <v>1</v>
      </c>
      <c r="H272">
        <v>0</v>
      </c>
      <c r="I272">
        <v>0</v>
      </c>
      <c r="J272">
        <v>1</v>
      </c>
    </row>
    <row r="273" spans="1:10">
      <c r="A273" s="46" t="s">
        <v>6433</v>
      </c>
      <c r="B273" s="15">
        <v>45417</v>
      </c>
      <c r="C273" s="15">
        <v>45292</v>
      </c>
      <c r="D273" s="15">
        <v>45413</v>
      </c>
      <c r="E273">
        <v>0</v>
      </c>
      <c r="F273">
        <v>3</v>
      </c>
      <c r="G273">
        <v>2</v>
      </c>
      <c r="H273">
        <v>0</v>
      </c>
      <c r="I273">
        <v>1</v>
      </c>
      <c r="J273">
        <v>3</v>
      </c>
    </row>
    <row r="274" spans="1:10">
      <c r="A274" s="45" t="s">
        <v>6432</v>
      </c>
      <c r="B274" s="15">
        <v>45417</v>
      </c>
      <c r="C274" s="15">
        <v>45292</v>
      </c>
      <c r="D274" s="15">
        <v>45413</v>
      </c>
      <c r="E274">
        <v>0</v>
      </c>
      <c r="F274">
        <v>2</v>
      </c>
      <c r="G274">
        <v>2</v>
      </c>
      <c r="H274">
        <v>0</v>
      </c>
      <c r="I274">
        <v>0</v>
      </c>
      <c r="J274">
        <v>2</v>
      </c>
    </row>
    <row r="275" spans="1:10">
      <c r="A275" s="46" t="s">
        <v>6429</v>
      </c>
      <c r="B275" s="15">
        <v>45417</v>
      </c>
      <c r="C275" s="15">
        <v>45292</v>
      </c>
      <c r="D275" s="15">
        <v>45413</v>
      </c>
      <c r="E275">
        <v>0</v>
      </c>
      <c r="F275">
        <v>1</v>
      </c>
      <c r="G275">
        <v>0</v>
      </c>
      <c r="H275">
        <v>1</v>
      </c>
      <c r="I275">
        <v>0</v>
      </c>
      <c r="J275">
        <v>1</v>
      </c>
    </row>
    <row r="276" spans="1:10">
      <c r="A276" s="45" t="s">
        <v>6432</v>
      </c>
      <c r="B276" s="15">
        <v>45418</v>
      </c>
      <c r="C276" s="15">
        <v>45292</v>
      </c>
      <c r="D276" s="15">
        <v>45413</v>
      </c>
      <c r="E276">
        <v>3</v>
      </c>
      <c r="F276">
        <v>3</v>
      </c>
      <c r="G276">
        <v>2</v>
      </c>
      <c r="H276">
        <v>0</v>
      </c>
      <c r="I276">
        <v>1</v>
      </c>
      <c r="J276">
        <v>3</v>
      </c>
    </row>
    <row r="277" spans="1:10">
      <c r="A277" s="46" t="s">
        <v>6434</v>
      </c>
      <c r="B277" s="15">
        <v>45418</v>
      </c>
      <c r="C277" s="15">
        <v>45292</v>
      </c>
      <c r="D277" s="15">
        <v>45413</v>
      </c>
      <c r="E277">
        <v>0</v>
      </c>
      <c r="F277">
        <v>2</v>
      </c>
      <c r="G277">
        <v>1</v>
      </c>
      <c r="H277">
        <v>0</v>
      </c>
      <c r="I277">
        <v>1</v>
      </c>
      <c r="J277">
        <v>2</v>
      </c>
    </row>
    <row r="278" spans="1:10">
      <c r="A278" s="45" t="s">
        <v>6431</v>
      </c>
      <c r="B278" s="15">
        <v>45418</v>
      </c>
      <c r="C278" s="15">
        <v>45292</v>
      </c>
      <c r="D278" s="15">
        <v>45413</v>
      </c>
      <c r="E278">
        <v>0</v>
      </c>
      <c r="F278">
        <v>1</v>
      </c>
      <c r="G278">
        <v>0</v>
      </c>
      <c r="H278">
        <v>0</v>
      </c>
      <c r="I278">
        <v>1</v>
      </c>
      <c r="J278">
        <v>1</v>
      </c>
    </row>
    <row r="279" spans="1:10">
      <c r="A279" s="46" t="s">
        <v>6429</v>
      </c>
      <c r="B279" s="15">
        <v>45418</v>
      </c>
      <c r="C279" s="15">
        <v>45292</v>
      </c>
      <c r="D279" s="15">
        <v>45413</v>
      </c>
      <c r="E279">
        <v>0</v>
      </c>
      <c r="F279">
        <v>2</v>
      </c>
      <c r="G279">
        <v>2</v>
      </c>
      <c r="H279">
        <v>0</v>
      </c>
      <c r="I279">
        <v>0</v>
      </c>
      <c r="J279">
        <v>2</v>
      </c>
    </row>
    <row r="280" spans="1:10">
      <c r="A280" s="45" t="s">
        <v>6433</v>
      </c>
      <c r="B280" s="15">
        <v>45418</v>
      </c>
      <c r="C280" s="15">
        <v>45292</v>
      </c>
      <c r="D280" s="15">
        <v>45413</v>
      </c>
      <c r="E280">
        <v>1</v>
      </c>
      <c r="F280">
        <v>2</v>
      </c>
      <c r="G280">
        <v>2</v>
      </c>
      <c r="H280">
        <v>0</v>
      </c>
      <c r="I280">
        <v>0</v>
      </c>
      <c r="J280">
        <v>2</v>
      </c>
    </row>
    <row r="281" spans="1:10">
      <c r="A281" s="46" t="s">
        <v>6429</v>
      </c>
      <c r="B281" s="15">
        <v>45419</v>
      </c>
      <c r="C281" s="15">
        <v>45292</v>
      </c>
      <c r="D281" s="15">
        <v>45413</v>
      </c>
      <c r="E281">
        <v>55</v>
      </c>
      <c r="F281">
        <v>1</v>
      </c>
      <c r="G281">
        <v>1</v>
      </c>
      <c r="H281">
        <v>0</v>
      </c>
      <c r="I281">
        <v>0</v>
      </c>
      <c r="J281">
        <v>1</v>
      </c>
    </row>
    <row r="282" spans="1:10">
      <c r="A282" s="45" t="s">
        <v>6432</v>
      </c>
      <c r="B282" s="15">
        <v>45419</v>
      </c>
      <c r="C282" s="15">
        <v>45292</v>
      </c>
      <c r="D282" s="15">
        <v>45413</v>
      </c>
      <c r="E282">
        <v>0</v>
      </c>
      <c r="F282">
        <v>1</v>
      </c>
      <c r="G282">
        <v>1</v>
      </c>
      <c r="H282">
        <v>0</v>
      </c>
      <c r="I282">
        <v>0</v>
      </c>
      <c r="J282">
        <v>1</v>
      </c>
    </row>
    <row r="283" spans="1:10">
      <c r="A283" s="46" t="s">
        <v>6433</v>
      </c>
      <c r="B283" s="15">
        <v>45419</v>
      </c>
      <c r="C283" s="15">
        <v>45292</v>
      </c>
      <c r="D283" s="15">
        <v>45413</v>
      </c>
      <c r="E283">
        <v>0</v>
      </c>
      <c r="F283">
        <v>1</v>
      </c>
      <c r="G283">
        <v>1</v>
      </c>
      <c r="H283">
        <v>0</v>
      </c>
      <c r="I283">
        <v>0</v>
      </c>
      <c r="J283">
        <v>1</v>
      </c>
    </row>
    <row r="284" spans="1:10">
      <c r="A284" s="45" t="s">
        <v>6433</v>
      </c>
      <c r="B284" s="15">
        <v>45420</v>
      </c>
      <c r="C284" s="15">
        <v>45292</v>
      </c>
      <c r="D284" s="15">
        <v>45413</v>
      </c>
      <c r="E284">
        <v>0</v>
      </c>
      <c r="F284">
        <v>1</v>
      </c>
      <c r="G284">
        <v>0</v>
      </c>
      <c r="H284">
        <v>0</v>
      </c>
      <c r="I284">
        <v>1</v>
      </c>
      <c r="J284">
        <v>1</v>
      </c>
    </row>
    <row r="285" spans="1:10">
      <c r="A285" s="46" t="s">
        <v>6431</v>
      </c>
      <c r="B285" s="15">
        <v>45420</v>
      </c>
      <c r="C285" s="15">
        <v>45292</v>
      </c>
      <c r="D285" s="15">
        <v>45413</v>
      </c>
      <c r="E285">
        <v>0</v>
      </c>
      <c r="F285">
        <v>1</v>
      </c>
      <c r="G285">
        <v>1</v>
      </c>
      <c r="H285">
        <v>0</v>
      </c>
      <c r="I285">
        <v>0</v>
      </c>
      <c r="J285">
        <v>1</v>
      </c>
    </row>
    <row r="286" spans="1:10">
      <c r="A286" s="45" t="s">
        <v>6432</v>
      </c>
      <c r="B286" s="15">
        <v>45420</v>
      </c>
      <c r="C286" s="15">
        <v>45292</v>
      </c>
      <c r="D286" s="15">
        <v>45413</v>
      </c>
      <c r="E286">
        <v>0</v>
      </c>
      <c r="F286">
        <v>5</v>
      </c>
      <c r="G286">
        <v>4</v>
      </c>
      <c r="H286">
        <v>0</v>
      </c>
      <c r="I286">
        <v>1</v>
      </c>
      <c r="J286">
        <v>5</v>
      </c>
    </row>
    <row r="287" spans="1:10">
      <c r="A287" s="46" t="s">
        <v>205</v>
      </c>
      <c r="B287" s="15">
        <v>45420</v>
      </c>
      <c r="C287" s="15">
        <v>45292</v>
      </c>
      <c r="D287" s="15">
        <v>45413</v>
      </c>
      <c r="E287">
        <v>0</v>
      </c>
      <c r="F287">
        <v>1</v>
      </c>
      <c r="G287">
        <v>1</v>
      </c>
      <c r="H287">
        <v>0</v>
      </c>
      <c r="I287">
        <v>0</v>
      </c>
      <c r="J287">
        <v>1</v>
      </c>
    </row>
    <row r="288" spans="1:10">
      <c r="A288" s="45" t="s">
        <v>6431</v>
      </c>
      <c r="B288" s="15">
        <v>45421</v>
      </c>
      <c r="C288" s="15">
        <v>45292</v>
      </c>
      <c r="D288" s="15">
        <v>45413</v>
      </c>
      <c r="E288">
        <v>1</v>
      </c>
      <c r="F288">
        <v>4</v>
      </c>
      <c r="G288">
        <v>3</v>
      </c>
      <c r="H288">
        <v>0</v>
      </c>
      <c r="I288">
        <v>1</v>
      </c>
      <c r="J288">
        <v>4</v>
      </c>
    </row>
    <row r="289" spans="1:10">
      <c r="A289" s="46" t="s">
        <v>6433</v>
      </c>
      <c r="B289" s="15">
        <v>45421</v>
      </c>
      <c r="C289" s="15">
        <v>45292</v>
      </c>
      <c r="D289" s="15">
        <v>45413</v>
      </c>
      <c r="E289">
        <v>0</v>
      </c>
      <c r="F289">
        <v>1</v>
      </c>
      <c r="G289">
        <v>0</v>
      </c>
      <c r="H289">
        <v>0</v>
      </c>
      <c r="I289">
        <v>1</v>
      </c>
      <c r="J289">
        <v>1</v>
      </c>
    </row>
    <row r="290" spans="1:10">
      <c r="A290" s="45" t="s">
        <v>205</v>
      </c>
      <c r="B290" s="15">
        <v>45421</v>
      </c>
      <c r="C290" s="15">
        <v>45292</v>
      </c>
      <c r="D290" s="15">
        <v>45413</v>
      </c>
      <c r="E290">
        <v>1</v>
      </c>
      <c r="F290">
        <v>2</v>
      </c>
      <c r="G290">
        <v>1</v>
      </c>
      <c r="H290">
        <v>0</v>
      </c>
      <c r="I290">
        <v>1</v>
      </c>
      <c r="J290">
        <v>2</v>
      </c>
    </row>
    <row r="291" spans="1:10">
      <c r="A291" s="46" t="s">
        <v>6432</v>
      </c>
      <c r="B291" s="15">
        <v>45421</v>
      </c>
      <c r="C291" s="15">
        <v>45292</v>
      </c>
      <c r="D291" s="15">
        <v>45413</v>
      </c>
      <c r="E291">
        <v>1</v>
      </c>
      <c r="F291">
        <v>4</v>
      </c>
      <c r="G291">
        <v>2</v>
      </c>
      <c r="H291">
        <v>0</v>
      </c>
      <c r="I291">
        <v>2</v>
      </c>
      <c r="J291">
        <v>4</v>
      </c>
    </row>
    <row r="292" spans="1:10">
      <c r="A292" s="45" t="s">
        <v>6429</v>
      </c>
      <c r="B292" s="15">
        <v>45421</v>
      </c>
      <c r="C292" s="15">
        <v>45292</v>
      </c>
      <c r="D292" s="15">
        <v>45413</v>
      </c>
      <c r="E292">
        <v>1</v>
      </c>
      <c r="F292">
        <v>1</v>
      </c>
      <c r="G292">
        <v>0</v>
      </c>
      <c r="H292">
        <v>1</v>
      </c>
      <c r="I292">
        <v>0</v>
      </c>
      <c r="J292">
        <v>1</v>
      </c>
    </row>
    <row r="293" spans="1:10">
      <c r="A293" s="46" t="s">
        <v>6430</v>
      </c>
      <c r="B293" s="15">
        <v>45422</v>
      </c>
      <c r="C293" s="15">
        <v>45292</v>
      </c>
      <c r="D293" s="15">
        <v>45413</v>
      </c>
      <c r="E293">
        <v>2</v>
      </c>
      <c r="F293">
        <v>2</v>
      </c>
      <c r="G293">
        <v>1</v>
      </c>
      <c r="H293">
        <v>1</v>
      </c>
      <c r="I293">
        <v>0</v>
      </c>
      <c r="J293">
        <v>2</v>
      </c>
    </row>
    <row r="294" spans="1:10">
      <c r="A294" s="45" t="s">
        <v>6433</v>
      </c>
      <c r="B294" s="15">
        <v>45422</v>
      </c>
      <c r="C294" s="15">
        <v>45292</v>
      </c>
      <c r="D294" s="15">
        <v>45413</v>
      </c>
      <c r="E294">
        <v>3</v>
      </c>
      <c r="F294">
        <v>5</v>
      </c>
      <c r="G294">
        <v>4</v>
      </c>
      <c r="H294">
        <v>0</v>
      </c>
      <c r="I294">
        <v>1</v>
      </c>
      <c r="J294">
        <v>5</v>
      </c>
    </row>
    <row r="295" spans="1:10">
      <c r="A295" s="46" t="s">
        <v>6429</v>
      </c>
      <c r="B295" s="15">
        <v>45422</v>
      </c>
      <c r="C295" s="15">
        <v>45292</v>
      </c>
      <c r="D295" s="15">
        <v>45413</v>
      </c>
      <c r="E295">
        <v>2</v>
      </c>
      <c r="F295">
        <v>7</v>
      </c>
      <c r="G295">
        <v>6</v>
      </c>
      <c r="H295">
        <v>1</v>
      </c>
      <c r="I295">
        <v>0</v>
      </c>
      <c r="J295">
        <v>7</v>
      </c>
    </row>
    <row r="296" spans="1:10">
      <c r="A296" s="45" t="s">
        <v>205</v>
      </c>
      <c r="B296" s="15">
        <v>45422</v>
      </c>
      <c r="C296" s="15">
        <v>45292</v>
      </c>
      <c r="D296" s="15">
        <v>45413</v>
      </c>
      <c r="E296">
        <v>1</v>
      </c>
      <c r="F296">
        <v>1</v>
      </c>
      <c r="G296">
        <v>0</v>
      </c>
      <c r="H296">
        <v>0</v>
      </c>
      <c r="I296">
        <v>1</v>
      </c>
      <c r="J296">
        <v>1</v>
      </c>
    </row>
    <row r="297" spans="1:10">
      <c r="A297" s="46" t="s">
        <v>6431</v>
      </c>
      <c r="B297" s="15">
        <v>45422</v>
      </c>
      <c r="C297" s="15">
        <v>45292</v>
      </c>
      <c r="D297" s="15">
        <v>45413</v>
      </c>
      <c r="E297">
        <v>0</v>
      </c>
      <c r="F297">
        <v>1</v>
      </c>
      <c r="G297">
        <v>0</v>
      </c>
      <c r="H297">
        <v>1</v>
      </c>
      <c r="I297">
        <v>0</v>
      </c>
      <c r="J297">
        <v>1</v>
      </c>
    </row>
    <row r="298" spans="1:10">
      <c r="A298" s="45" t="s">
        <v>6432</v>
      </c>
      <c r="B298" s="15">
        <v>45422</v>
      </c>
      <c r="C298" s="15">
        <v>45292</v>
      </c>
      <c r="D298" s="15">
        <v>45413</v>
      </c>
      <c r="E298">
        <v>1</v>
      </c>
      <c r="F298">
        <v>4</v>
      </c>
      <c r="G298">
        <v>2</v>
      </c>
      <c r="H298">
        <v>1</v>
      </c>
      <c r="I298">
        <v>1</v>
      </c>
      <c r="J298">
        <v>4</v>
      </c>
    </row>
    <row r="299" spans="1:10">
      <c r="A299" s="46" t="s">
        <v>6432</v>
      </c>
      <c r="B299" s="15">
        <v>45423</v>
      </c>
      <c r="C299" s="15">
        <v>45292</v>
      </c>
      <c r="D299" s="15">
        <v>45413</v>
      </c>
      <c r="E299">
        <v>0</v>
      </c>
      <c r="F299">
        <v>1</v>
      </c>
      <c r="G299">
        <v>0</v>
      </c>
      <c r="H299">
        <v>1</v>
      </c>
      <c r="I299">
        <v>0</v>
      </c>
      <c r="J299">
        <v>1</v>
      </c>
    </row>
    <row r="300" spans="1:10">
      <c r="A300" s="45" t="s">
        <v>6433</v>
      </c>
      <c r="B300" s="15">
        <v>45423</v>
      </c>
      <c r="C300" s="15">
        <v>45292</v>
      </c>
      <c r="D300" s="15">
        <v>45413</v>
      </c>
      <c r="E300">
        <v>1</v>
      </c>
      <c r="F300">
        <v>1</v>
      </c>
      <c r="G300">
        <v>1</v>
      </c>
      <c r="H300">
        <v>0</v>
      </c>
      <c r="I300">
        <v>0</v>
      </c>
      <c r="J300">
        <v>1</v>
      </c>
    </row>
    <row r="301" spans="1:10">
      <c r="A301" s="46" t="s">
        <v>6428</v>
      </c>
      <c r="B301" s="15">
        <v>45423</v>
      </c>
      <c r="C301" s="15">
        <v>45292</v>
      </c>
      <c r="D301" s="15">
        <v>45413</v>
      </c>
      <c r="E301">
        <v>0</v>
      </c>
      <c r="F301">
        <v>1</v>
      </c>
      <c r="G301">
        <v>1</v>
      </c>
      <c r="H301">
        <v>0</v>
      </c>
      <c r="I301">
        <v>0</v>
      </c>
      <c r="J301">
        <v>1</v>
      </c>
    </row>
    <row r="302" spans="1:10">
      <c r="A302" s="45" t="s">
        <v>6429</v>
      </c>
      <c r="B302" s="15">
        <v>45423</v>
      </c>
      <c r="C302" s="15">
        <v>45292</v>
      </c>
      <c r="D302" s="15">
        <v>45413</v>
      </c>
      <c r="E302">
        <v>0</v>
      </c>
      <c r="F302">
        <v>1</v>
      </c>
      <c r="G302">
        <v>1</v>
      </c>
      <c r="H302">
        <v>0</v>
      </c>
      <c r="I302">
        <v>0</v>
      </c>
      <c r="J302">
        <v>1</v>
      </c>
    </row>
    <row r="303" spans="1:10">
      <c r="A303" s="46" t="s">
        <v>6431</v>
      </c>
      <c r="B303" s="15">
        <v>45424</v>
      </c>
      <c r="C303" s="15">
        <v>45292</v>
      </c>
      <c r="D303" s="15">
        <v>45413</v>
      </c>
      <c r="E303">
        <v>0</v>
      </c>
      <c r="F303">
        <v>1</v>
      </c>
      <c r="G303">
        <v>1</v>
      </c>
      <c r="H303">
        <v>0</v>
      </c>
      <c r="I303">
        <v>0</v>
      </c>
      <c r="J303">
        <v>1</v>
      </c>
    </row>
    <row r="304" spans="1:10">
      <c r="A304" s="45" t="s">
        <v>6432</v>
      </c>
      <c r="B304" s="15">
        <v>45424</v>
      </c>
      <c r="C304" s="15">
        <v>45292</v>
      </c>
      <c r="D304" s="15">
        <v>45413</v>
      </c>
      <c r="E304">
        <v>0</v>
      </c>
      <c r="F304">
        <v>1</v>
      </c>
      <c r="G304">
        <v>1</v>
      </c>
      <c r="H304">
        <v>0</v>
      </c>
      <c r="I304">
        <v>0</v>
      </c>
      <c r="J304">
        <v>1</v>
      </c>
    </row>
    <row r="305" spans="1:10">
      <c r="A305" s="46" t="s">
        <v>205</v>
      </c>
      <c r="B305" s="15">
        <v>45424</v>
      </c>
      <c r="C305" s="15">
        <v>45292</v>
      </c>
      <c r="D305" s="15">
        <v>45413</v>
      </c>
      <c r="E305">
        <v>0</v>
      </c>
      <c r="F305">
        <v>2</v>
      </c>
      <c r="G305">
        <v>2</v>
      </c>
      <c r="H305">
        <v>0</v>
      </c>
      <c r="I305">
        <v>0</v>
      </c>
      <c r="J305">
        <v>2</v>
      </c>
    </row>
    <row r="306" spans="1:10">
      <c r="A306" s="45" t="s">
        <v>6433</v>
      </c>
      <c r="B306" s="15">
        <v>45424</v>
      </c>
      <c r="C306" s="15">
        <v>45292</v>
      </c>
      <c r="D306" s="15">
        <v>45413</v>
      </c>
      <c r="E306">
        <v>0</v>
      </c>
      <c r="F306">
        <v>3</v>
      </c>
      <c r="G306">
        <v>2</v>
      </c>
      <c r="H306">
        <v>0</v>
      </c>
      <c r="I306">
        <v>1</v>
      </c>
      <c r="J306">
        <v>3</v>
      </c>
    </row>
    <row r="307" spans="1:10">
      <c r="A307" s="46" t="s">
        <v>6429</v>
      </c>
      <c r="B307" s="15">
        <v>45424</v>
      </c>
      <c r="C307" s="15">
        <v>45292</v>
      </c>
      <c r="D307" s="15">
        <v>45413</v>
      </c>
      <c r="E307">
        <v>0</v>
      </c>
      <c r="F307">
        <v>1</v>
      </c>
      <c r="G307">
        <v>1</v>
      </c>
      <c r="H307">
        <v>0</v>
      </c>
      <c r="I307">
        <v>0</v>
      </c>
      <c r="J307">
        <v>1</v>
      </c>
    </row>
    <row r="308" spans="1:10">
      <c r="A308" s="45" t="s">
        <v>205</v>
      </c>
      <c r="B308" s="15">
        <v>45425</v>
      </c>
      <c r="C308" s="15">
        <v>45292</v>
      </c>
      <c r="D308" s="15">
        <v>45413</v>
      </c>
      <c r="E308">
        <v>0</v>
      </c>
      <c r="F308">
        <v>1</v>
      </c>
      <c r="G308">
        <v>1</v>
      </c>
      <c r="H308">
        <v>0</v>
      </c>
      <c r="I308">
        <v>0</v>
      </c>
      <c r="J308">
        <v>1</v>
      </c>
    </row>
    <row r="309" spans="1:10">
      <c r="A309" s="46" t="s">
        <v>6431</v>
      </c>
      <c r="B309" s="15">
        <v>45425</v>
      </c>
      <c r="C309" s="15">
        <v>45292</v>
      </c>
      <c r="D309" s="15">
        <v>45413</v>
      </c>
      <c r="E309">
        <v>0</v>
      </c>
      <c r="F309">
        <v>3</v>
      </c>
      <c r="G309">
        <v>3</v>
      </c>
      <c r="H309">
        <v>0</v>
      </c>
      <c r="I309">
        <v>0</v>
      </c>
      <c r="J309">
        <v>3</v>
      </c>
    </row>
    <row r="310" spans="1:10">
      <c r="A310" s="45" t="s">
        <v>6433</v>
      </c>
      <c r="B310" s="15">
        <v>45425</v>
      </c>
      <c r="C310" s="15">
        <v>45292</v>
      </c>
      <c r="D310" s="15">
        <v>45413</v>
      </c>
      <c r="E310">
        <v>0</v>
      </c>
      <c r="F310">
        <v>6</v>
      </c>
      <c r="G310">
        <v>5</v>
      </c>
      <c r="H310">
        <v>0</v>
      </c>
      <c r="I310">
        <v>1</v>
      </c>
      <c r="J310">
        <v>6</v>
      </c>
    </row>
    <row r="311" spans="1:10">
      <c r="A311" s="46" t="s">
        <v>6429</v>
      </c>
      <c r="B311" s="15">
        <v>45426</v>
      </c>
      <c r="C311" s="15">
        <v>45292</v>
      </c>
      <c r="D311" s="15">
        <v>45413</v>
      </c>
      <c r="E311">
        <v>1</v>
      </c>
      <c r="F311">
        <v>8</v>
      </c>
      <c r="G311">
        <v>5</v>
      </c>
      <c r="H311">
        <v>2</v>
      </c>
      <c r="I311">
        <v>1</v>
      </c>
      <c r="J311">
        <v>8</v>
      </c>
    </row>
    <row r="312" spans="1:10">
      <c r="A312" s="45" t="s">
        <v>6431</v>
      </c>
      <c r="B312" s="15">
        <v>45426</v>
      </c>
      <c r="C312" s="15">
        <v>45292</v>
      </c>
      <c r="D312" s="15">
        <v>45413</v>
      </c>
      <c r="E312">
        <v>0</v>
      </c>
      <c r="F312">
        <v>3</v>
      </c>
      <c r="G312">
        <v>2</v>
      </c>
      <c r="H312">
        <v>0</v>
      </c>
      <c r="I312">
        <v>1</v>
      </c>
      <c r="J312">
        <v>3</v>
      </c>
    </row>
    <row r="313" spans="1:10">
      <c r="A313" s="46" t="s">
        <v>205</v>
      </c>
      <c r="B313" s="15">
        <v>45426</v>
      </c>
      <c r="C313" s="15">
        <v>45292</v>
      </c>
      <c r="D313" s="15">
        <v>45413</v>
      </c>
      <c r="E313">
        <v>0</v>
      </c>
      <c r="F313">
        <v>2</v>
      </c>
      <c r="G313">
        <v>1</v>
      </c>
      <c r="H313">
        <v>0</v>
      </c>
      <c r="I313">
        <v>1</v>
      </c>
      <c r="J313">
        <v>2</v>
      </c>
    </row>
    <row r="314" spans="1:10">
      <c r="A314" s="45" t="s">
        <v>6430</v>
      </c>
      <c r="B314" s="15">
        <v>45426</v>
      </c>
      <c r="C314" s="15">
        <v>45292</v>
      </c>
      <c r="D314" s="15">
        <v>45413</v>
      </c>
      <c r="E314">
        <v>0</v>
      </c>
      <c r="F314">
        <v>2</v>
      </c>
      <c r="G314">
        <v>0</v>
      </c>
      <c r="H314">
        <v>1</v>
      </c>
      <c r="I314">
        <v>1</v>
      </c>
      <c r="J314">
        <v>2</v>
      </c>
    </row>
    <row r="315" spans="1:10">
      <c r="A315" s="46" t="s">
        <v>6432</v>
      </c>
      <c r="B315" s="15">
        <v>45426</v>
      </c>
      <c r="C315" s="15">
        <v>45292</v>
      </c>
      <c r="D315" s="15">
        <v>45413</v>
      </c>
      <c r="E315">
        <v>0</v>
      </c>
      <c r="F315">
        <v>3</v>
      </c>
      <c r="G315">
        <v>2</v>
      </c>
      <c r="H315">
        <v>1</v>
      </c>
      <c r="I315">
        <v>0</v>
      </c>
      <c r="J315">
        <v>3</v>
      </c>
    </row>
    <row r="316" spans="1:10">
      <c r="A316" s="45" t="s">
        <v>6433</v>
      </c>
      <c r="B316" s="15">
        <v>45426</v>
      </c>
      <c r="C316" s="15">
        <v>45292</v>
      </c>
      <c r="D316" s="15">
        <v>45413</v>
      </c>
      <c r="E316">
        <v>0</v>
      </c>
      <c r="F316">
        <v>5</v>
      </c>
      <c r="G316">
        <v>3</v>
      </c>
      <c r="H316">
        <v>0</v>
      </c>
      <c r="I316">
        <v>2</v>
      </c>
      <c r="J316">
        <v>5</v>
      </c>
    </row>
    <row r="317" spans="1:10">
      <c r="A317" s="46" t="s">
        <v>6432</v>
      </c>
      <c r="B317" s="15">
        <v>45427</v>
      </c>
      <c r="C317" s="15">
        <v>45292</v>
      </c>
      <c r="D317" s="15">
        <v>45413</v>
      </c>
      <c r="E317">
        <v>4</v>
      </c>
      <c r="F317">
        <v>4</v>
      </c>
      <c r="G317">
        <v>0</v>
      </c>
      <c r="H317">
        <v>4</v>
      </c>
      <c r="I317">
        <v>0</v>
      </c>
      <c r="J317">
        <v>4</v>
      </c>
    </row>
    <row r="318" spans="1:10">
      <c r="A318" s="45" t="s">
        <v>6429</v>
      </c>
      <c r="B318" s="15">
        <v>45427</v>
      </c>
      <c r="C318" s="15">
        <v>45292</v>
      </c>
      <c r="D318" s="15">
        <v>45413</v>
      </c>
      <c r="E318">
        <v>0</v>
      </c>
      <c r="F318">
        <v>2</v>
      </c>
      <c r="G318">
        <v>0</v>
      </c>
      <c r="H318">
        <v>2</v>
      </c>
      <c r="I318">
        <v>0</v>
      </c>
      <c r="J318">
        <v>2</v>
      </c>
    </row>
    <row r="319" spans="1:10">
      <c r="A319" s="46" t="s">
        <v>6431</v>
      </c>
      <c r="B319" s="15">
        <v>45427</v>
      </c>
      <c r="C319" s="15">
        <v>45292</v>
      </c>
      <c r="D319" s="15">
        <v>45413</v>
      </c>
      <c r="E319">
        <v>0</v>
      </c>
      <c r="F319">
        <v>1</v>
      </c>
      <c r="G319">
        <v>1</v>
      </c>
      <c r="H319">
        <v>0</v>
      </c>
      <c r="I319">
        <v>0</v>
      </c>
      <c r="J319">
        <v>1</v>
      </c>
    </row>
    <row r="320" spans="1:10">
      <c r="A320" s="45" t="s">
        <v>6428</v>
      </c>
      <c r="B320" s="15">
        <v>45427</v>
      </c>
      <c r="C320" s="15">
        <v>45292</v>
      </c>
      <c r="D320" s="15">
        <v>45413</v>
      </c>
      <c r="E320">
        <v>0</v>
      </c>
      <c r="F320">
        <v>1</v>
      </c>
      <c r="G320">
        <v>0</v>
      </c>
      <c r="H320">
        <v>0</v>
      </c>
      <c r="I320">
        <v>1</v>
      </c>
      <c r="J320">
        <v>1</v>
      </c>
    </row>
    <row r="321" spans="1:10">
      <c r="A321" s="46" t="s">
        <v>6429</v>
      </c>
      <c r="B321" s="15">
        <v>45428</v>
      </c>
      <c r="C321" s="15">
        <v>45292</v>
      </c>
      <c r="D321" s="15">
        <v>45413</v>
      </c>
      <c r="E321">
        <v>0</v>
      </c>
      <c r="F321">
        <v>2</v>
      </c>
      <c r="G321">
        <v>2</v>
      </c>
      <c r="H321">
        <v>0</v>
      </c>
      <c r="I321">
        <v>0</v>
      </c>
      <c r="J321">
        <v>2</v>
      </c>
    </row>
    <row r="322" spans="1:10">
      <c r="A322" s="45" t="s">
        <v>6433</v>
      </c>
      <c r="B322" s="15">
        <v>45428</v>
      </c>
      <c r="C322" s="15">
        <v>45292</v>
      </c>
      <c r="D322" s="15">
        <v>45413</v>
      </c>
      <c r="E322">
        <v>0</v>
      </c>
      <c r="F322">
        <v>1</v>
      </c>
      <c r="G322">
        <v>0</v>
      </c>
      <c r="H322">
        <v>0</v>
      </c>
      <c r="I322">
        <v>1</v>
      </c>
      <c r="J322">
        <v>1</v>
      </c>
    </row>
    <row r="323" spans="1:10">
      <c r="A323" s="46" t="s">
        <v>205</v>
      </c>
      <c r="B323" s="15">
        <v>45428</v>
      </c>
      <c r="C323" s="15">
        <v>45292</v>
      </c>
      <c r="D323" s="15">
        <v>45413</v>
      </c>
      <c r="E323">
        <v>1</v>
      </c>
      <c r="F323">
        <v>2</v>
      </c>
      <c r="G323">
        <v>2</v>
      </c>
      <c r="H323">
        <v>0</v>
      </c>
      <c r="I323">
        <v>0</v>
      </c>
      <c r="J323">
        <v>2</v>
      </c>
    </row>
    <row r="324" spans="1:10">
      <c r="A324" s="45" t="s">
        <v>6430</v>
      </c>
      <c r="B324" s="15">
        <v>45428</v>
      </c>
      <c r="C324" s="15">
        <v>45292</v>
      </c>
      <c r="D324" s="15">
        <v>45413</v>
      </c>
      <c r="E324">
        <v>0</v>
      </c>
      <c r="F324">
        <v>2</v>
      </c>
      <c r="G324">
        <v>0</v>
      </c>
      <c r="H324">
        <v>0</v>
      </c>
      <c r="I324">
        <v>2</v>
      </c>
      <c r="J324">
        <v>2</v>
      </c>
    </row>
    <row r="325" spans="1:10">
      <c r="A325" s="46" t="s">
        <v>6427</v>
      </c>
      <c r="B325" s="15">
        <v>45428</v>
      </c>
      <c r="C325" s="15">
        <v>45292</v>
      </c>
      <c r="D325" s="15">
        <v>45413</v>
      </c>
      <c r="E325">
        <v>0</v>
      </c>
      <c r="F325">
        <v>1</v>
      </c>
      <c r="G325">
        <v>0</v>
      </c>
      <c r="H325">
        <v>0</v>
      </c>
      <c r="I325">
        <v>1</v>
      </c>
      <c r="J325">
        <v>1</v>
      </c>
    </row>
    <row r="326" spans="1:10">
      <c r="A326" s="45" t="s">
        <v>6432</v>
      </c>
      <c r="B326" s="15">
        <v>45428</v>
      </c>
      <c r="C326" s="15">
        <v>45292</v>
      </c>
      <c r="D326" s="15">
        <v>45413</v>
      </c>
      <c r="E326">
        <v>6</v>
      </c>
      <c r="F326">
        <v>3</v>
      </c>
      <c r="G326">
        <v>1</v>
      </c>
      <c r="H326">
        <v>2</v>
      </c>
      <c r="I326">
        <v>0</v>
      </c>
      <c r="J326">
        <v>3</v>
      </c>
    </row>
    <row r="327" spans="1:10">
      <c r="A327" s="46" t="s">
        <v>6434</v>
      </c>
      <c r="B327" s="15">
        <v>45429</v>
      </c>
      <c r="C327" s="15">
        <v>45292</v>
      </c>
      <c r="D327" s="15">
        <v>45413</v>
      </c>
      <c r="E327">
        <v>0</v>
      </c>
      <c r="F327">
        <v>1</v>
      </c>
      <c r="G327">
        <v>0</v>
      </c>
      <c r="H327">
        <v>0</v>
      </c>
      <c r="I327">
        <v>1</v>
      </c>
      <c r="J327">
        <v>1</v>
      </c>
    </row>
    <row r="328" spans="1:10">
      <c r="A328" s="45" t="s">
        <v>6432</v>
      </c>
      <c r="B328" s="15">
        <v>45429</v>
      </c>
      <c r="C328" s="15">
        <v>45292</v>
      </c>
      <c r="D328" s="15">
        <v>45413</v>
      </c>
      <c r="E328">
        <v>5</v>
      </c>
      <c r="F328">
        <v>3</v>
      </c>
      <c r="G328">
        <v>1</v>
      </c>
      <c r="H328">
        <v>0</v>
      </c>
      <c r="I328">
        <v>2</v>
      </c>
      <c r="J328">
        <v>3</v>
      </c>
    </row>
    <row r="329" spans="1:10">
      <c r="A329" s="46" t="s">
        <v>6433</v>
      </c>
      <c r="B329" s="15">
        <v>45429</v>
      </c>
      <c r="C329" s="15">
        <v>45292</v>
      </c>
      <c r="D329" s="15">
        <v>45413</v>
      </c>
      <c r="E329">
        <v>4</v>
      </c>
      <c r="F329">
        <v>2</v>
      </c>
      <c r="G329">
        <v>1</v>
      </c>
      <c r="H329">
        <v>0</v>
      </c>
      <c r="I329">
        <v>1</v>
      </c>
      <c r="J329">
        <v>2</v>
      </c>
    </row>
    <row r="330" spans="1:10">
      <c r="A330" s="45" t="s">
        <v>6429</v>
      </c>
      <c r="B330" s="15">
        <v>45429</v>
      </c>
      <c r="C330" s="15">
        <v>45292</v>
      </c>
      <c r="D330" s="15">
        <v>45413</v>
      </c>
      <c r="E330">
        <v>5</v>
      </c>
      <c r="F330">
        <v>6</v>
      </c>
      <c r="G330">
        <v>1</v>
      </c>
      <c r="H330">
        <v>0</v>
      </c>
      <c r="I330">
        <v>5</v>
      </c>
      <c r="J330">
        <v>6</v>
      </c>
    </row>
    <row r="331" spans="1:10">
      <c r="A331" s="46" t="s">
        <v>6430</v>
      </c>
      <c r="B331" s="15">
        <v>45429</v>
      </c>
      <c r="C331" s="15">
        <v>45292</v>
      </c>
      <c r="D331" s="15">
        <v>45413</v>
      </c>
      <c r="E331">
        <v>4</v>
      </c>
      <c r="F331">
        <v>1</v>
      </c>
      <c r="G331">
        <v>1</v>
      </c>
      <c r="H331">
        <v>0</v>
      </c>
      <c r="I331">
        <v>0</v>
      </c>
      <c r="J331">
        <v>1</v>
      </c>
    </row>
    <row r="332" spans="1:10">
      <c r="A332" s="45" t="s">
        <v>6432</v>
      </c>
      <c r="B332" s="15">
        <v>45430</v>
      </c>
      <c r="C332" s="15">
        <v>45292</v>
      </c>
      <c r="D332" s="15">
        <v>45413</v>
      </c>
      <c r="E332">
        <v>0</v>
      </c>
      <c r="F332">
        <v>1</v>
      </c>
      <c r="G332">
        <v>0</v>
      </c>
      <c r="H332">
        <v>0</v>
      </c>
      <c r="I332">
        <v>1</v>
      </c>
      <c r="J332">
        <v>1</v>
      </c>
    </row>
    <row r="333" spans="1:10">
      <c r="A333" s="46" t="s">
        <v>6433</v>
      </c>
      <c r="B333" s="15">
        <v>45430</v>
      </c>
      <c r="C333" s="15">
        <v>45292</v>
      </c>
      <c r="D333" s="15">
        <v>45413</v>
      </c>
      <c r="E333">
        <v>0</v>
      </c>
      <c r="F333">
        <v>1</v>
      </c>
      <c r="G333">
        <v>0</v>
      </c>
      <c r="H333">
        <v>0</v>
      </c>
      <c r="I333">
        <v>1</v>
      </c>
      <c r="J333">
        <v>1</v>
      </c>
    </row>
    <row r="334" spans="1:10">
      <c r="A334" s="45" t="s">
        <v>6429</v>
      </c>
      <c r="B334" s="15">
        <v>45430</v>
      </c>
      <c r="C334" s="15">
        <v>45292</v>
      </c>
      <c r="D334" s="15">
        <v>45413</v>
      </c>
      <c r="E334">
        <v>0</v>
      </c>
      <c r="F334">
        <v>1</v>
      </c>
      <c r="G334">
        <v>0</v>
      </c>
      <c r="H334">
        <v>0</v>
      </c>
      <c r="I334">
        <v>1</v>
      </c>
      <c r="J334">
        <v>1</v>
      </c>
    </row>
    <row r="335" spans="1:10">
      <c r="A335" s="46" t="s">
        <v>6429</v>
      </c>
      <c r="B335" s="15">
        <v>45431</v>
      </c>
      <c r="C335" s="15">
        <v>45292</v>
      </c>
      <c r="D335" s="15">
        <v>45413</v>
      </c>
      <c r="E335">
        <v>5</v>
      </c>
      <c r="F335">
        <v>2</v>
      </c>
      <c r="G335">
        <v>2</v>
      </c>
      <c r="H335">
        <v>0</v>
      </c>
      <c r="I335">
        <v>0</v>
      </c>
      <c r="J335">
        <v>2</v>
      </c>
    </row>
    <row r="336" spans="1:10">
      <c r="A336" s="45" t="s">
        <v>6431</v>
      </c>
      <c r="B336" s="15">
        <v>45431</v>
      </c>
      <c r="C336" s="15">
        <v>45292</v>
      </c>
      <c r="D336" s="15">
        <v>45413</v>
      </c>
      <c r="E336">
        <v>5</v>
      </c>
      <c r="F336">
        <v>2</v>
      </c>
      <c r="G336">
        <v>0</v>
      </c>
      <c r="H336">
        <v>1</v>
      </c>
      <c r="I336">
        <v>1</v>
      </c>
      <c r="J336">
        <v>2</v>
      </c>
    </row>
    <row r="337" spans="1:10">
      <c r="A337" s="46" t="s">
        <v>6428</v>
      </c>
      <c r="B337" s="15">
        <v>45431</v>
      </c>
      <c r="C337" s="15">
        <v>45292</v>
      </c>
      <c r="D337" s="15">
        <v>45413</v>
      </c>
      <c r="E337">
        <v>8</v>
      </c>
      <c r="F337">
        <v>2</v>
      </c>
      <c r="G337">
        <v>2</v>
      </c>
      <c r="H337">
        <v>0</v>
      </c>
      <c r="I337">
        <v>0</v>
      </c>
      <c r="J337">
        <v>2</v>
      </c>
    </row>
    <row r="338" spans="1:10">
      <c r="A338" s="45" t="s">
        <v>6432</v>
      </c>
      <c r="B338" s="15">
        <v>45431</v>
      </c>
      <c r="C338" s="15">
        <v>45292</v>
      </c>
      <c r="D338" s="15">
        <v>45413</v>
      </c>
      <c r="E338">
        <v>9</v>
      </c>
      <c r="F338">
        <v>6</v>
      </c>
      <c r="G338">
        <v>6</v>
      </c>
      <c r="H338">
        <v>0</v>
      </c>
      <c r="I338">
        <v>0</v>
      </c>
      <c r="J338">
        <v>6</v>
      </c>
    </row>
    <row r="339" spans="1:10">
      <c r="A339" s="46" t="s">
        <v>6431</v>
      </c>
      <c r="B339" s="15">
        <v>45432</v>
      </c>
      <c r="C339" s="15">
        <v>45292</v>
      </c>
      <c r="D339" s="15">
        <v>45413</v>
      </c>
      <c r="E339">
        <v>18</v>
      </c>
      <c r="F339">
        <v>1</v>
      </c>
      <c r="G339">
        <v>1</v>
      </c>
      <c r="H339">
        <v>0</v>
      </c>
      <c r="I339">
        <v>0</v>
      </c>
      <c r="J339">
        <v>1</v>
      </c>
    </row>
    <row r="340" spans="1:10">
      <c r="A340" s="45" t="s">
        <v>6432</v>
      </c>
      <c r="B340" s="15">
        <v>45432</v>
      </c>
      <c r="C340" s="15">
        <v>45292</v>
      </c>
      <c r="D340" s="15">
        <v>45413</v>
      </c>
      <c r="E340">
        <v>54</v>
      </c>
      <c r="F340">
        <v>5</v>
      </c>
      <c r="G340">
        <v>1</v>
      </c>
      <c r="H340">
        <v>2</v>
      </c>
      <c r="I340">
        <v>2</v>
      </c>
      <c r="J340">
        <v>5</v>
      </c>
    </row>
    <row r="341" spans="1:10">
      <c r="A341" s="46" t="s">
        <v>6429</v>
      </c>
      <c r="B341" s="15">
        <v>45432</v>
      </c>
      <c r="C341" s="15">
        <v>45292</v>
      </c>
      <c r="D341" s="15">
        <v>45413</v>
      </c>
      <c r="E341">
        <v>1</v>
      </c>
      <c r="F341">
        <v>2</v>
      </c>
      <c r="G341">
        <v>2</v>
      </c>
      <c r="H341">
        <v>0</v>
      </c>
      <c r="I341">
        <v>0</v>
      </c>
      <c r="J341">
        <v>2</v>
      </c>
    </row>
    <row r="342" spans="1:10">
      <c r="A342" s="45" t="s">
        <v>6430</v>
      </c>
      <c r="B342" s="15">
        <v>45432</v>
      </c>
      <c r="C342" s="15">
        <v>45292</v>
      </c>
      <c r="D342" s="15">
        <v>45413</v>
      </c>
      <c r="E342">
        <v>1</v>
      </c>
      <c r="F342">
        <v>1</v>
      </c>
      <c r="G342">
        <v>1</v>
      </c>
      <c r="H342">
        <v>0</v>
      </c>
      <c r="I342">
        <v>0</v>
      </c>
      <c r="J342">
        <v>1</v>
      </c>
    </row>
    <row r="343" spans="1:10">
      <c r="A343" s="46" t="s">
        <v>6430</v>
      </c>
      <c r="B343" s="15">
        <v>45433</v>
      </c>
      <c r="C343" s="15">
        <v>45292</v>
      </c>
      <c r="D343" s="15">
        <v>45413</v>
      </c>
      <c r="E343">
        <v>2</v>
      </c>
      <c r="F343">
        <v>1</v>
      </c>
      <c r="G343">
        <v>1</v>
      </c>
      <c r="H343">
        <v>0</v>
      </c>
      <c r="I343">
        <v>0</v>
      </c>
      <c r="J343">
        <v>1</v>
      </c>
    </row>
    <row r="344" spans="1:10">
      <c r="A344" s="45" t="s">
        <v>6429</v>
      </c>
      <c r="B344" s="15">
        <v>45433</v>
      </c>
      <c r="C344" s="15">
        <v>45292</v>
      </c>
      <c r="D344" s="15">
        <v>45413</v>
      </c>
      <c r="E344">
        <v>0</v>
      </c>
      <c r="F344">
        <v>1</v>
      </c>
      <c r="G344">
        <v>0</v>
      </c>
      <c r="H344">
        <v>0</v>
      </c>
      <c r="I344">
        <v>1</v>
      </c>
      <c r="J344">
        <v>1</v>
      </c>
    </row>
    <row r="345" spans="1:10">
      <c r="A345" s="46" t="s">
        <v>205</v>
      </c>
      <c r="B345" s="15">
        <v>45433</v>
      </c>
      <c r="C345" s="15">
        <v>45292</v>
      </c>
      <c r="D345" s="15">
        <v>45413</v>
      </c>
      <c r="E345">
        <v>2</v>
      </c>
      <c r="F345">
        <v>1</v>
      </c>
      <c r="G345">
        <v>0</v>
      </c>
      <c r="H345">
        <v>0</v>
      </c>
      <c r="I345">
        <v>1</v>
      </c>
      <c r="J345">
        <v>1</v>
      </c>
    </row>
    <row r="346" spans="1:10">
      <c r="A346" s="45" t="s">
        <v>6432</v>
      </c>
      <c r="B346" s="15">
        <v>45433</v>
      </c>
      <c r="C346" s="15">
        <v>45292</v>
      </c>
      <c r="D346" s="15">
        <v>45413</v>
      </c>
      <c r="E346">
        <v>1</v>
      </c>
      <c r="F346">
        <v>1</v>
      </c>
      <c r="G346">
        <v>1</v>
      </c>
      <c r="H346">
        <v>0</v>
      </c>
      <c r="I346">
        <v>0</v>
      </c>
      <c r="J346">
        <v>1</v>
      </c>
    </row>
    <row r="347" spans="1:10">
      <c r="A347" s="46" t="s">
        <v>205</v>
      </c>
      <c r="B347" s="15">
        <v>45434</v>
      </c>
      <c r="C347" s="15">
        <v>45292</v>
      </c>
      <c r="D347" s="15">
        <v>45413</v>
      </c>
      <c r="E347">
        <v>2</v>
      </c>
      <c r="F347">
        <v>4</v>
      </c>
      <c r="G347">
        <v>3</v>
      </c>
      <c r="H347">
        <v>0</v>
      </c>
      <c r="I347">
        <v>1</v>
      </c>
      <c r="J347">
        <v>4</v>
      </c>
    </row>
    <row r="348" spans="1:10">
      <c r="A348" s="45" t="s">
        <v>6430</v>
      </c>
      <c r="B348" s="15">
        <v>45434</v>
      </c>
      <c r="C348" s="15">
        <v>45292</v>
      </c>
      <c r="D348" s="15">
        <v>45413</v>
      </c>
      <c r="E348">
        <v>2</v>
      </c>
      <c r="F348">
        <v>7</v>
      </c>
      <c r="G348">
        <v>4</v>
      </c>
      <c r="H348">
        <v>0</v>
      </c>
      <c r="I348">
        <v>3</v>
      </c>
      <c r="J348">
        <v>7</v>
      </c>
    </row>
    <row r="349" spans="1:10">
      <c r="A349" s="46" t="s">
        <v>6433</v>
      </c>
      <c r="B349" s="15">
        <v>45434</v>
      </c>
      <c r="C349" s="15">
        <v>45292</v>
      </c>
      <c r="D349" s="15">
        <v>45413</v>
      </c>
      <c r="E349">
        <v>6</v>
      </c>
      <c r="F349">
        <v>10</v>
      </c>
      <c r="G349">
        <v>9</v>
      </c>
      <c r="H349">
        <v>0</v>
      </c>
      <c r="I349">
        <v>1</v>
      </c>
      <c r="J349">
        <v>10</v>
      </c>
    </row>
    <row r="350" spans="1:10">
      <c r="A350" s="45" t="s">
        <v>6429</v>
      </c>
      <c r="B350" s="15">
        <v>45434</v>
      </c>
      <c r="C350" s="15">
        <v>45292</v>
      </c>
      <c r="D350" s="15">
        <v>45413</v>
      </c>
      <c r="E350">
        <v>0</v>
      </c>
      <c r="F350">
        <v>3</v>
      </c>
      <c r="G350">
        <v>3</v>
      </c>
      <c r="H350">
        <v>0</v>
      </c>
      <c r="I350">
        <v>0</v>
      </c>
      <c r="J350">
        <v>3</v>
      </c>
    </row>
    <row r="351" spans="1:10">
      <c r="A351" s="46" t="s">
        <v>6431</v>
      </c>
      <c r="B351" s="15">
        <v>45434</v>
      </c>
      <c r="C351" s="15">
        <v>45292</v>
      </c>
      <c r="D351" s="15">
        <v>45413</v>
      </c>
      <c r="E351">
        <v>0</v>
      </c>
      <c r="F351">
        <v>7</v>
      </c>
      <c r="G351">
        <v>7</v>
      </c>
      <c r="H351">
        <v>0</v>
      </c>
      <c r="I351">
        <v>0</v>
      </c>
      <c r="J351">
        <v>7</v>
      </c>
    </row>
    <row r="352" spans="1:10">
      <c r="A352" s="45" t="s">
        <v>6432</v>
      </c>
      <c r="B352" s="15">
        <v>45434</v>
      </c>
      <c r="C352" s="15">
        <v>45292</v>
      </c>
      <c r="D352" s="15">
        <v>45413</v>
      </c>
      <c r="E352">
        <v>0</v>
      </c>
      <c r="F352">
        <v>4</v>
      </c>
      <c r="G352">
        <v>1</v>
      </c>
      <c r="H352">
        <v>0</v>
      </c>
      <c r="I352">
        <v>3</v>
      </c>
      <c r="J352">
        <v>4</v>
      </c>
    </row>
    <row r="353" spans="1:10">
      <c r="A353" s="46" t="s">
        <v>6432</v>
      </c>
      <c r="B353" s="15">
        <v>45435</v>
      </c>
      <c r="C353" s="15">
        <v>45292</v>
      </c>
      <c r="D353" s="15">
        <v>45413</v>
      </c>
      <c r="E353">
        <v>0</v>
      </c>
      <c r="F353">
        <v>1</v>
      </c>
      <c r="G353">
        <v>1</v>
      </c>
      <c r="H353">
        <v>0</v>
      </c>
      <c r="I353">
        <v>0</v>
      </c>
      <c r="J353">
        <v>1</v>
      </c>
    </row>
    <row r="354" spans="1:10">
      <c r="A354" s="45" t="s">
        <v>6429</v>
      </c>
      <c r="B354" s="15">
        <v>45435</v>
      </c>
      <c r="C354" s="15">
        <v>45292</v>
      </c>
      <c r="D354" s="15">
        <v>45413</v>
      </c>
      <c r="E354">
        <v>1</v>
      </c>
      <c r="F354">
        <v>2</v>
      </c>
      <c r="G354">
        <v>2</v>
      </c>
      <c r="H354">
        <v>0</v>
      </c>
      <c r="I354">
        <v>0</v>
      </c>
      <c r="J354">
        <v>2</v>
      </c>
    </row>
    <row r="355" spans="1:10">
      <c r="A355" s="46" t="s">
        <v>6433</v>
      </c>
      <c r="B355" s="15">
        <v>45435</v>
      </c>
      <c r="C355" s="15">
        <v>45292</v>
      </c>
      <c r="D355" s="15">
        <v>45413</v>
      </c>
      <c r="E355">
        <v>0</v>
      </c>
      <c r="F355">
        <v>1</v>
      </c>
      <c r="G355">
        <v>1</v>
      </c>
      <c r="H355">
        <v>0</v>
      </c>
      <c r="I355">
        <v>0</v>
      </c>
      <c r="J355">
        <v>1</v>
      </c>
    </row>
    <row r="356" spans="1:10">
      <c r="A356" s="45" t="s">
        <v>6430</v>
      </c>
      <c r="B356" s="15">
        <v>45435</v>
      </c>
      <c r="C356" s="15">
        <v>45292</v>
      </c>
      <c r="D356" s="15">
        <v>45413</v>
      </c>
      <c r="E356">
        <v>0</v>
      </c>
      <c r="F356">
        <v>1</v>
      </c>
      <c r="G356">
        <v>1</v>
      </c>
      <c r="H356">
        <v>0</v>
      </c>
      <c r="I356">
        <v>0</v>
      </c>
      <c r="J356">
        <v>1</v>
      </c>
    </row>
    <row r="357" spans="1:10">
      <c r="A357" s="46" t="s">
        <v>6429</v>
      </c>
      <c r="B357" s="15">
        <v>45436</v>
      </c>
      <c r="C357" s="15">
        <v>45292</v>
      </c>
      <c r="D357" s="15">
        <v>45413</v>
      </c>
      <c r="E357">
        <v>0</v>
      </c>
      <c r="F357">
        <v>1</v>
      </c>
      <c r="G357">
        <v>1</v>
      </c>
      <c r="H357">
        <v>0</v>
      </c>
      <c r="I357">
        <v>0</v>
      </c>
      <c r="J357">
        <v>1</v>
      </c>
    </row>
    <row r="358" spans="1:10">
      <c r="A358" s="45" t="s">
        <v>6430</v>
      </c>
      <c r="B358" s="15">
        <v>45436</v>
      </c>
      <c r="C358" s="15">
        <v>45292</v>
      </c>
      <c r="D358" s="15">
        <v>45413</v>
      </c>
      <c r="E358">
        <v>1</v>
      </c>
      <c r="F358">
        <v>1</v>
      </c>
      <c r="G358">
        <v>0</v>
      </c>
      <c r="H358">
        <v>1</v>
      </c>
      <c r="I358">
        <v>0</v>
      </c>
      <c r="J358">
        <v>1</v>
      </c>
    </row>
    <row r="359" spans="1:10">
      <c r="A359" s="46" t="s">
        <v>205</v>
      </c>
      <c r="B359" s="15">
        <v>45436</v>
      </c>
      <c r="C359" s="15">
        <v>45292</v>
      </c>
      <c r="D359" s="15">
        <v>45413</v>
      </c>
      <c r="E359">
        <v>0</v>
      </c>
      <c r="F359">
        <v>1</v>
      </c>
      <c r="G359">
        <v>0</v>
      </c>
      <c r="H359">
        <v>0</v>
      </c>
      <c r="I359">
        <v>1</v>
      </c>
      <c r="J359">
        <v>1</v>
      </c>
    </row>
    <row r="360" spans="1:10">
      <c r="A360" s="45" t="s">
        <v>6432</v>
      </c>
      <c r="B360" s="15">
        <v>45436</v>
      </c>
      <c r="C360" s="15">
        <v>45292</v>
      </c>
      <c r="D360" s="15">
        <v>45413</v>
      </c>
      <c r="E360">
        <v>1</v>
      </c>
      <c r="F360">
        <v>1</v>
      </c>
      <c r="G360">
        <v>1</v>
      </c>
      <c r="H360">
        <v>0</v>
      </c>
      <c r="I360">
        <v>0</v>
      </c>
      <c r="J360">
        <v>1</v>
      </c>
    </row>
    <row r="361" spans="1:10">
      <c r="A361" s="46" t="s">
        <v>6427</v>
      </c>
      <c r="B361" s="15">
        <v>45437</v>
      </c>
      <c r="C361" s="15">
        <v>45292</v>
      </c>
      <c r="D361" s="15">
        <v>45413</v>
      </c>
      <c r="E361">
        <v>0</v>
      </c>
      <c r="F361">
        <v>1</v>
      </c>
      <c r="G361">
        <v>1</v>
      </c>
      <c r="H361">
        <v>0</v>
      </c>
      <c r="I361">
        <v>0</v>
      </c>
      <c r="J361">
        <v>1</v>
      </c>
    </row>
    <row r="362" spans="1:10">
      <c r="A362" s="45" t="s">
        <v>6432</v>
      </c>
      <c r="B362" s="15">
        <v>45437</v>
      </c>
      <c r="C362" s="15">
        <v>45292</v>
      </c>
      <c r="D362" s="15">
        <v>45413</v>
      </c>
      <c r="E362">
        <v>1</v>
      </c>
      <c r="F362">
        <v>1</v>
      </c>
      <c r="G362">
        <v>1</v>
      </c>
      <c r="H362">
        <v>0</v>
      </c>
      <c r="I362">
        <v>0</v>
      </c>
      <c r="J362">
        <v>1</v>
      </c>
    </row>
    <row r="363" spans="1:10">
      <c r="A363" s="46" t="s">
        <v>6428</v>
      </c>
      <c r="B363" s="15">
        <v>45437</v>
      </c>
      <c r="C363" s="15">
        <v>45292</v>
      </c>
      <c r="D363" s="15">
        <v>45413</v>
      </c>
      <c r="E363">
        <v>1</v>
      </c>
      <c r="F363">
        <v>1</v>
      </c>
      <c r="G363">
        <v>1</v>
      </c>
      <c r="H363">
        <v>0</v>
      </c>
      <c r="I363">
        <v>0</v>
      </c>
      <c r="J363">
        <v>1</v>
      </c>
    </row>
    <row r="364" spans="1:10">
      <c r="A364" s="45" t="s">
        <v>6429</v>
      </c>
      <c r="B364" s="15">
        <v>45438</v>
      </c>
      <c r="C364" s="15">
        <v>45292</v>
      </c>
      <c r="D364" s="15">
        <v>45413</v>
      </c>
      <c r="E364">
        <v>0</v>
      </c>
      <c r="F364">
        <v>1</v>
      </c>
      <c r="G364">
        <v>0</v>
      </c>
      <c r="H364">
        <v>1</v>
      </c>
      <c r="I364">
        <v>0</v>
      </c>
      <c r="J364">
        <v>1</v>
      </c>
    </row>
    <row r="365" spans="1:10">
      <c r="A365" s="46" t="s">
        <v>6432</v>
      </c>
      <c r="B365" s="15">
        <v>45438</v>
      </c>
      <c r="C365" s="15">
        <v>45292</v>
      </c>
      <c r="D365" s="15">
        <v>45413</v>
      </c>
      <c r="E365">
        <v>0</v>
      </c>
      <c r="F365">
        <v>2</v>
      </c>
      <c r="G365">
        <v>2</v>
      </c>
      <c r="H365">
        <v>0</v>
      </c>
      <c r="I365">
        <v>0</v>
      </c>
      <c r="J365">
        <v>2</v>
      </c>
    </row>
    <row r="366" spans="1:10">
      <c r="A366" s="45" t="s">
        <v>6427</v>
      </c>
      <c r="B366" s="15">
        <v>45438</v>
      </c>
      <c r="C366" s="15">
        <v>45292</v>
      </c>
      <c r="D366" s="15">
        <v>45413</v>
      </c>
      <c r="E366">
        <v>0</v>
      </c>
      <c r="F366">
        <v>1</v>
      </c>
      <c r="G366">
        <v>1</v>
      </c>
      <c r="H366">
        <v>0</v>
      </c>
      <c r="I366">
        <v>0</v>
      </c>
      <c r="J366">
        <v>1</v>
      </c>
    </row>
    <row r="367" spans="1:10">
      <c r="A367" s="46" t="s">
        <v>6431</v>
      </c>
      <c r="B367" s="15">
        <v>45438</v>
      </c>
      <c r="C367" s="15">
        <v>45292</v>
      </c>
      <c r="D367" s="15">
        <v>45413</v>
      </c>
      <c r="E367">
        <v>1</v>
      </c>
      <c r="F367">
        <v>1</v>
      </c>
      <c r="G367">
        <v>0</v>
      </c>
      <c r="H367">
        <v>1</v>
      </c>
      <c r="I367">
        <v>0</v>
      </c>
      <c r="J367">
        <v>1</v>
      </c>
    </row>
    <row r="368" spans="1:10">
      <c r="A368" s="45" t="s">
        <v>6433</v>
      </c>
      <c r="B368" s="15">
        <v>45438</v>
      </c>
      <c r="C368" s="15">
        <v>45292</v>
      </c>
      <c r="D368" s="15">
        <v>45413</v>
      </c>
      <c r="E368">
        <v>3</v>
      </c>
      <c r="F368">
        <v>2</v>
      </c>
      <c r="G368">
        <v>2</v>
      </c>
      <c r="H368">
        <v>0</v>
      </c>
      <c r="I368">
        <v>0</v>
      </c>
      <c r="J368">
        <v>2</v>
      </c>
    </row>
    <row r="369" spans="1:10">
      <c r="A369" s="46" t="s">
        <v>6430</v>
      </c>
      <c r="B369" s="15">
        <v>45438</v>
      </c>
      <c r="C369" s="15">
        <v>45292</v>
      </c>
      <c r="D369" s="15">
        <v>45413</v>
      </c>
      <c r="E369">
        <v>0</v>
      </c>
      <c r="F369">
        <v>1</v>
      </c>
      <c r="G369">
        <v>1</v>
      </c>
      <c r="H369">
        <v>0</v>
      </c>
      <c r="I369">
        <v>0</v>
      </c>
      <c r="J369">
        <v>1</v>
      </c>
    </row>
    <row r="370" spans="1:10">
      <c r="A370" s="45" t="s">
        <v>6432</v>
      </c>
      <c r="B370" s="15">
        <v>45439</v>
      </c>
      <c r="C370" s="15">
        <v>45292</v>
      </c>
      <c r="D370" s="15">
        <v>45413</v>
      </c>
      <c r="E370">
        <v>2</v>
      </c>
      <c r="F370">
        <v>2</v>
      </c>
      <c r="G370">
        <v>1</v>
      </c>
      <c r="H370">
        <v>0</v>
      </c>
      <c r="I370">
        <v>1</v>
      </c>
      <c r="J370">
        <v>2</v>
      </c>
    </row>
    <row r="371" spans="1:10">
      <c r="A371" s="46" t="s">
        <v>6429</v>
      </c>
      <c r="B371" s="15">
        <v>45439</v>
      </c>
      <c r="C371" s="15">
        <v>45292</v>
      </c>
      <c r="D371" s="15">
        <v>45413</v>
      </c>
      <c r="E371">
        <v>0</v>
      </c>
      <c r="F371">
        <v>3</v>
      </c>
      <c r="G371">
        <v>2</v>
      </c>
      <c r="H371">
        <v>1</v>
      </c>
      <c r="I371">
        <v>0</v>
      </c>
      <c r="J371">
        <v>3</v>
      </c>
    </row>
    <row r="372" spans="1:10">
      <c r="A372" s="45" t="s">
        <v>6431</v>
      </c>
      <c r="B372" s="15">
        <v>45439</v>
      </c>
      <c r="C372" s="15">
        <v>45292</v>
      </c>
      <c r="D372" s="15">
        <v>45413</v>
      </c>
      <c r="E372">
        <v>4</v>
      </c>
      <c r="F372">
        <v>2</v>
      </c>
      <c r="G372">
        <v>2</v>
      </c>
      <c r="H372">
        <v>0</v>
      </c>
      <c r="I372">
        <v>0</v>
      </c>
      <c r="J372">
        <v>2</v>
      </c>
    </row>
    <row r="373" spans="1:10">
      <c r="A373" s="46" t="s">
        <v>6433</v>
      </c>
      <c r="B373" s="15">
        <v>45439</v>
      </c>
      <c r="C373" s="15">
        <v>45292</v>
      </c>
      <c r="D373" s="15">
        <v>45413</v>
      </c>
      <c r="E373">
        <v>0</v>
      </c>
      <c r="F373">
        <v>1</v>
      </c>
      <c r="G373">
        <v>0</v>
      </c>
      <c r="H373">
        <v>0</v>
      </c>
      <c r="I373">
        <v>1</v>
      </c>
      <c r="J373">
        <v>1</v>
      </c>
    </row>
    <row r="374" spans="1:10">
      <c r="A374" s="45" t="s">
        <v>205</v>
      </c>
      <c r="B374" s="15">
        <v>45439</v>
      </c>
      <c r="C374" s="15">
        <v>45292</v>
      </c>
      <c r="D374" s="15">
        <v>45413</v>
      </c>
      <c r="E374">
        <v>2</v>
      </c>
      <c r="F374">
        <v>2</v>
      </c>
      <c r="G374">
        <v>1</v>
      </c>
      <c r="H374">
        <v>1</v>
      </c>
      <c r="I374">
        <v>0</v>
      </c>
      <c r="J374">
        <v>2</v>
      </c>
    </row>
    <row r="375" spans="1:10">
      <c r="A375" s="46" t="s">
        <v>6434</v>
      </c>
      <c r="B375" s="15">
        <v>45439</v>
      </c>
      <c r="C375" s="15">
        <v>45292</v>
      </c>
      <c r="D375" s="15">
        <v>45413</v>
      </c>
      <c r="E375">
        <v>2</v>
      </c>
      <c r="F375">
        <v>1</v>
      </c>
      <c r="G375">
        <v>1</v>
      </c>
      <c r="H375">
        <v>0</v>
      </c>
      <c r="I375">
        <v>0</v>
      </c>
      <c r="J375">
        <v>1</v>
      </c>
    </row>
    <row r="376" spans="1:10">
      <c r="A376" s="45" t="s">
        <v>6434</v>
      </c>
      <c r="B376" s="15">
        <v>45440</v>
      </c>
      <c r="C376" s="15">
        <v>45292</v>
      </c>
      <c r="D376" s="15">
        <v>45413</v>
      </c>
      <c r="E376">
        <v>1</v>
      </c>
      <c r="F376">
        <v>1</v>
      </c>
      <c r="G376">
        <v>1</v>
      </c>
      <c r="H376">
        <v>0</v>
      </c>
      <c r="I376">
        <v>0</v>
      </c>
      <c r="J376">
        <v>1</v>
      </c>
    </row>
    <row r="377" spans="1:10">
      <c r="A377" s="46" t="s">
        <v>6431</v>
      </c>
      <c r="B377" s="15">
        <v>45440</v>
      </c>
      <c r="C377" s="15">
        <v>45292</v>
      </c>
      <c r="D377" s="15">
        <v>45413</v>
      </c>
      <c r="E377">
        <v>0</v>
      </c>
      <c r="F377">
        <v>2</v>
      </c>
      <c r="G377">
        <v>1</v>
      </c>
      <c r="H377">
        <v>0</v>
      </c>
      <c r="I377">
        <v>1</v>
      </c>
      <c r="J377">
        <v>2</v>
      </c>
    </row>
    <row r="378" spans="1:10">
      <c r="A378" s="45" t="s">
        <v>6428</v>
      </c>
      <c r="B378" s="15">
        <v>45440</v>
      </c>
      <c r="C378" s="15">
        <v>45292</v>
      </c>
      <c r="D378" s="15">
        <v>45413</v>
      </c>
      <c r="E378">
        <v>0</v>
      </c>
      <c r="F378">
        <v>1</v>
      </c>
      <c r="G378">
        <v>0</v>
      </c>
      <c r="H378">
        <v>0</v>
      </c>
      <c r="I378">
        <v>1</v>
      </c>
      <c r="J378">
        <v>1</v>
      </c>
    </row>
    <row r="379" spans="1:10">
      <c r="A379" s="46" t="s">
        <v>205</v>
      </c>
      <c r="B379" s="15">
        <v>45440</v>
      </c>
      <c r="C379" s="15">
        <v>45292</v>
      </c>
      <c r="D379" s="15">
        <v>45413</v>
      </c>
      <c r="E379">
        <v>1</v>
      </c>
      <c r="F379">
        <v>1</v>
      </c>
      <c r="G379">
        <v>0</v>
      </c>
      <c r="H379">
        <v>0</v>
      </c>
      <c r="I379">
        <v>1</v>
      </c>
      <c r="J379">
        <v>1</v>
      </c>
    </row>
    <row r="380" spans="1:10">
      <c r="A380" s="45" t="s">
        <v>6433</v>
      </c>
      <c r="B380" s="15">
        <v>45440</v>
      </c>
      <c r="C380" s="15">
        <v>45292</v>
      </c>
      <c r="D380" s="15">
        <v>45413</v>
      </c>
      <c r="E380">
        <v>0</v>
      </c>
      <c r="F380">
        <v>3</v>
      </c>
      <c r="G380">
        <v>1</v>
      </c>
      <c r="H380">
        <v>1</v>
      </c>
      <c r="I380">
        <v>1</v>
      </c>
      <c r="J380">
        <v>3</v>
      </c>
    </row>
    <row r="381" spans="1:10">
      <c r="A381" s="46" t="s">
        <v>6432</v>
      </c>
      <c r="B381" s="15">
        <v>45440</v>
      </c>
      <c r="C381" s="15">
        <v>45292</v>
      </c>
      <c r="D381" s="15">
        <v>45413</v>
      </c>
      <c r="E381">
        <v>2</v>
      </c>
      <c r="F381">
        <v>2</v>
      </c>
      <c r="G381">
        <v>1</v>
      </c>
      <c r="H381">
        <v>0</v>
      </c>
      <c r="I381">
        <v>1</v>
      </c>
      <c r="J381">
        <v>2</v>
      </c>
    </row>
    <row r="382" spans="1:10">
      <c r="A382" s="45" t="s">
        <v>6430</v>
      </c>
      <c r="B382" s="15">
        <v>45440</v>
      </c>
      <c r="C382" s="15">
        <v>45292</v>
      </c>
      <c r="D382" s="15">
        <v>45413</v>
      </c>
      <c r="E382">
        <v>0</v>
      </c>
      <c r="F382">
        <v>1</v>
      </c>
      <c r="G382">
        <v>1</v>
      </c>
      <c r="H382">
        <v>0</v>
      </c>
      <c r="I382">
        <v>0</v>
      </c>
      <c r="J382">
        <v>1</v>
      </c>
    </row>
    <row r="383" spans="1:10">
      <c r="A383" s="46" t="s">
        <v>6433</v>
      </c>
      <c r="B383" s="15">
        <v>45441</v>
      </c>
      <c r="C383" s="15">
        <v>45292</v>
      </c>
      <c r="D383" s="15">
        <v>45413</v>
      </c>
      <c r="E383">
        <v>3</v>
      </c>
      <c r="F383">
        <v>1</v>
      </c>
      <c r="G383">
        <v>0</v>
      </c>
      <c r="H383">
        <v>0</v>
      </c>
      <c r="I383">
        <v>1</v>
      </c>
      <c r="J383">
        <v>1</v>
      </c>
    </row>
    <row r="384" spans="1:10">
      <c r="A384" s="45" t="s">
        <v>205</v>
      </c>
      <c r="B384" s="15">
        <v>45441</v>
      </c>
      <c r="C384" s="15">
        <v>45292</v>
      </c>
      <c r="D384" s="15">
        <v>45413</v>
      </c>
      <c r="E384">
        <v>6</v>
      </c>
      <c r="F384">
        <v>2</v>
      </c>
      <c r="G384">
        <v>2</v>
      </c>
      <c r="H384">
        <v>0</v>
      </c>
      <c r="I384">
        <v>0</v>
      </c>
      <c r="J384">
        <v>2</v>
      </c>
    </row>
    <row r="385" spans="1:10">
      <c r="A385" s="46" t="s">
        <v>6430</v>
      </c>
      <c r="B385" s="15">
        <v>45441</v>
      </c>
      <c r="C385" s="15">
        <v>45292</v>
      </c>
      <c r="D385" s="15">
        <v>45413</v>
      </c>
      <c r="E385">
        <v>3</v>
      </c>
      <c r="F385">
        <v>1</v>
      </c>
      <c r="G385">
        <v>0</v>
      </c>
      <c r="H385">
        <v>1</v>
      </c>
      <c r="I385">
        <v>0</v>
      </c>
      <c r="J385">
        <v>1</v>
      </c>
    </row>
    <row r="386" spans="1:10">
      <c r="A386" s="45" t="s">
        <v>6431</v>
      </c>
      <c r="B386" s="15">
        <v>45441</v>
      </c>
      <c r="C386" s="15">
        <v>45292</v>
      </c>
      <c r="D386" s="15">
        <v>45413</v>
      </c>
      <c r="E386">
        <v>1</v>
      </c>
      <c r="F386">
        <v>2</v>
      </c>
      <c r="G386">
        <v>1</v>
      </c>
      <c r="H386">
        <v>1</v>
      </c>
      <c r="I386">
        <v>0</v>
      </c>
      <c r="J386">
        <v>2</v>
      </c>
    </row>
    <row r="387" spans="1:10">
      <c r="A387" s="46" t="s">
        <v>6432</v>
      </c>
      <c r="B387" s="15">
        <v>45441</v>
      </c>
      <c r="C387" s="15">
        <v>45292</v>
      </c>
      <c r="D387" s="15">
        <v>45413</v>
      </c>
      <c r="E387">
        <v>3</v>
      </c>
      <c r="F387">
        <v>2</v>
      </c>
      <c r="G387">
        <v>1</v>
      </c>
      <c r="H387">
        <v>0</v>
      </c>
      <c r="I387">
        <v>1</v>
      </c>
      <c r="J387">
        <v>2</v>
      </c>
    </row>
    <row r="388" spans="1:10">
      <c r="A388" s="45" t="s">
        <v>6428</v>
      </c>
      <c r="B388" s="15">
        <v>45441</v>
      </c>
      <c r="C388" s="15">
        <v>45292</v>
      </c>
      <c r="D388" s="15">
        <v>45413</v>
      </c>
      <c r="E388">
        <v>6</v>
      </c>
      <c r="F388">
        <v>2</v>
      </c>
      <c r="G388">
        <v>1</v>
      </c>
      <c r="H388">
        <v>1</v>
      </c>
      <c r="I388">
        <v>0</v>
      </c>
      <c r="J388">
        <v>2</v>
      </c>
    </row>
    <row r="389" spans="1:10">
      <c r="A389" s="46" t="s">
        <v>6429</v>
      </c>
      <c r="B389" s="15">
        <v>45441</v>
      </c>
      <c r="C389" s="15">
        <v>45292</v>
      </c>
      <c r="D389" s="15">
        <v>45413</v>
      </c>
      <c r="E389">
        <v>10</v>
      </c>
      <c r="F389">
        <v>5</v>
      </c>
      <c r="G389">
        <v>2</v>
      </c>
      <c r="H389">
        <v>0</v>
      </c>
      <c r="I389">
        <v>3</v>
      </c>
      <c r="J389">
        <v>5</v>
      </c>
    </row>
    <row r="390" spans="1:10">
      <c r="A390" s="45" t="s">
        <v>6427</v>
      </c>
      <c r="B390" s="15">
        <v>45441</v>
      </c>
      <c r="C390" s="15">
        <v>45292</v>
      </c>
      <c r="D390" s="15">
        <v>45413</v>
      </c>
      <c r="E390">
        <v>0</v>
      </c>
      <c r="F390">
        <v>1</v>
      </c>
      <c r="G390">
        <v>0</v>
      </c>
      <c r="H390">
        <v>0</v>
      </c>
      <c r="I390">
        <v>1</v>
      </c>
      <c r="J390">
        <v>1</v>
      </c>
    </row>
    <row r="391" spans="1:10">
      <c r="A391" s="46" t="s">
        <v>6433</v>
      </c>
      <c r="B391" s="15">
        <v>45442</v>
      </c>
      <c r="C391" s="15">
        <v>45292</v>
      </c>
      <c r="D391" s="15">
        <v>45413</v>
      </c>
      <c r="E391">
        <v>0</v>
      </c>
      <c r="F391">
        <v>1</v>
      </c>
      <c r="G391">
        <v>0</v>
      </c>
      <c r="H391">
        <v>1</v>
      </c>
      <c r="I391">
        <v>0</v>
      </c>
      <c r="J391">
        <v>1</v>
      </c>
    </row>
    <row r="392" spans="1:10">
      <c r="A392" s="45" t="s">
        <v>6430</v>
      </c>
      <c r="B392" s="15">
        <v>45442</v>
      </c>
      <c r="C392" s="15">
        <v>45292</v>
      </c>
      <c r="D392" s="15">
        <v>45413</v>
      </c>
      <c r="E392">
        <v>0</v>
      </c>
      <c r="F392">
        <v>1</v>
      </c>
      <c r="G392">
        <v>0</v>
      </c>
      <c r="H392">
        <v>0</v>
      </c>
      <c r="I392">
        <v>1</v>
      </c>
      <c r="J392">
        <v>1</v>
      </c>
    </row>
    <row r="393" spans="1:10">
      <c r="A393" s="46" t="s">
        <v>6431</v>
      </c>
      <c r="B393" s="15">
        <v>45442</v>
      </c>
      <c r="C393" s="15">
        <v>45292</v>
      </c>
      <c r="D393" s="15">
        <v>45413</v>
      </c>
      <c r="E393">
        <v>0</v>
      </c>
      <c r="F393">
        <v>1</v>
      </c>
      <c r="G393">
        <v>0</v>
      </c>
      <c r="H393">
        <v>1</v>
      </c>
      <c r="I393">
        <v>0</v>
      </c>
      <c r="J393">
        <v>1</v>
      </c>
    </row>
    <row r="394" spans="1:10">
      <c r="A394" s="45" t="s">
        <v>6432</v>
      </c>
      <c r="B394" s="15">
        <v>45442</v>
      </c>
      <c r="C394" s="15">
        <v>45292</v>
      </c>
      <c r="D394" s="15">
        <v>45413</v>
      </c>
      <c r="E394">
        <v>0</v>
      </c>
      <c r="F394">
        <v>2</v>
      </c>
      <c r="G394">
        <v>0</v>
      </c>
      <c r="H394">
        <v>2</v>
      </c>
      <c r="I394">
        <v>0</v>
      </c>
      <c r="J394">
        <v>2</v>
      </c>
    </row>
    <row r="395" spans="1:10">
      <c r="A395" s="46" t="s">
        <v>6429</v>
      </c>
      <c r="B395" s="15">
        <v>45442</v>
      </c>
      <c r="C395" s="15">
        <v>45292</v>
      </c>
      <c r="D395" s="15">
        <v>45413</v>
      </c>
      <c r="E395">
        <v>0</v>
      </c>
      <c r="F395">
        <v>4</v>
      </c>
      <c r="G395">
        <v>0</v>
      </c>
      <c r="H395">
        <v>4</v>
      </c>
      <c r="I395">
        <v>0</v>
      </c>
      <c r="J395">
        <v>4</v>
      </c>
    </row>
    <row r="396" spans="1:10">
      <c r="A396" s="45" t="s">
        <v>205</v>
      </c>
      <c r="B396" s="15">
        <v>45443</v>
      </c>
      <c r="C396" s="15">
        <v>45292</v>
      </c>
      <c r="D396" s="15">
        <v>45413</v>
      </c>
      <c r="E396">
        <v>0</v>
      </c>
      <c r="F396">
        <v>2</v>
      </c>
      <c r="G396">
        <v>2</v>
      </c>
      <c r="H396">
        <v>0</v>
      </c>
      <c r="I396">
        <v>0</v>
      </c>
      <c r="J396">
        <v>2</v>
      </c>
    </row>
    <row r="397" spans="1:10">
      <c r="A397" s="46" t="s">
        <v>6432</v>
      </c>
      <c r="B397" s="15">
        <v>45443</v>
      </c>
      <c r="C397" s="15">
        <v>45292</v>
      </c>
      <c r="D397" s="15">
        <v>45413</v>
      </c>
      <c r="E397">
        <v>0</v>
      </c>
      <c r="F397">
        <v>1</v>
      </c>
      <c r="G397">
        <v>1</v>
      </c>
      <c r="H397">
        <v>0</v>
      </c>
      <c r="I397">
        <v>0</v>
      </c>
      <c r="J397">
        <v>1</v>
      </c>
    </row>
    <row r="398" spans="1:10">
      <c r="A398" s="45" t="s">
        <v>6433</v>
      </c>
      <c r="B398" s="15">
        <v>45443</v>
      </c>
      <c r="C398" s="15">
        <v>45292</v>
      </c>
      <c r="D398" s="15">
        <v>45413</v>
      </c>
      <c r="E398">
        <v>1</v>
      </c>
      <c r="F398">
        <v>4</v>
      </c>
      <c r="G398">
        <v>3</v>
      </c>
      <c r="H398">
        <v>0</v>
      </c>
      <c r="I398">
        <v>1</v>
      </c>
      <c r="J398">
        <v>4</v>
      </c>
    </row>
    <row r="399" spans="1:10">
      <c r="A399" s="46" t="s">
        <v>6429</v>
      </c>
      <c r="B399" s="15">
        <v>45443</v>
      </c>
      <c r="C399" s="15">
        <v>45292</v>
      </c>
      <c r="D399" s="15">
        <v>45413</v>
      </c>
      <c r="E399">
        <v>0</v>
      </c>
      <c r="F399">
        <v>2</v>
      </c>
      <c r="G399">
        <v>1</v>
      </c>
      <c r="H399">
        <v>1</v>
      </c>
      <c r="I399">
        <v>0</v>
      </c>
      <c r="J399">
        <v>2</v>
      </c>
    </row>
    <row r="400" spans="1:10">
      <c r="A400" s="45" t="s">
        <v>6433</v>
      </c>
      <c r="B400" s="15">
        <v>45444</v>
      </c>
      <c r="C400" s="15">
        <v>45292</v>
      </c>
      <c r="D400" s="15">
        <v>45444</v>
      </c>
      <c r="E400">
        <v>0</v>
      </c>
      <c r="F400">
        <v>3</v>
      </c>
      <c r="G400">
        <v>1</v>
      </c>
      <c r="H400">
        <v>0</v>
      </c>
      <c r="I400">
        <v>2</v>
      </c>
      <c r="J400">
        <v>3</v>
      </c>
    </row>
    <row r="401" spans="1:10">
      <c r="A401" s="46" t="s">
        <v>6431</v>
      </c>
      <c r="B401" s="15">
        <v>45444</v>
      </c>
      <c r="C401" s="15">
        <v>45292</v>
      </c>
      <c r="D401" s="15">
        <v>45444</v>
      </c>
      <c r="E401">
        <v>0</v>
      </c>
      <c r="F401">
        <v>4</v>
      </c>
      <c r="G401">
        <v>2</v>
      </c>
      <c r="H401">
        <v>0</v>
      </c>
      <c r="I401">
        <v>2</v>
      </c>
      <c r="J401">
        <v>4</v>
      </c>
    </row>
    <row r="402" spans="1:10">
      <c r="A402" s="45" t="s">
        <v>6430</v>
      </c>
      <c r="B402" s="15">
        <v>45444</v>
      </c>
      <c r="C402" s="15">
        <v>45292</v>
      </c>
      <c r="D402" s="15">
        <v>45444</v>
      </c>
      <c r="E402">
        <v>1</v>
      </c>
      <c r="F402">
        <v>4</v>
      </c>
      <c r="G402">
        <v>1</v>
      </c>
      <c r="H402">
        <v>0</v>
      </c>
      <c r="I402">
        <v>3</v>
      </c>
      <c r="J402">
        <v>4</v>
      </c>
    </row>
    <row r="403" spans="1:10">
      <c r="A403" s="46" t="s">
        <v>6432</v>
      </c>
      <c r="B403" s="15">
        <v>45444</v>
      </c>
      <c r="C403" s="15">
        <v>45292</v>
      </c>
      <c r="D403" s="15">
        <v>45444</v>
      </c>
      <c r="E403">
        <v>0</v>
      </c>
      <c r="F403">
        <v>1</v>
      </c>
      <c r="G403">
        <v>1</v>
      </c>
      <c r="H403">
        <v>0</v>
      </c>
      <c r="I403">
        <v>0</v>
      </c>
      <c r="J403">
        <v>1</v>
      </c>
    </row>
    <row r="404" spans="1:10">
      <c r="A404" s="45" t="s">
        <v>6429</v>
      </c>
      <c r="B404" s="15">
        <v>45444</v>
      </c>
      <c r="C404" s="15">
        <v>45292</v>
      </c>
      <c r="D404" s="15">
        <v>45444</v>
      </c>
      <c r="E404">
        <v>2</v>
      </c>
      <c r="F404">
        <v>4</v>
      </c>
      <c r="G404">
        <v>2</v>
      </c>
      <c r="H404">
        <v>1</v>
      </c>
      <c r="I404">
        <v>1</v>
      </c>
      <c r="J404">
        <v>4</v>
      </c>
    </row>
    <row r="405" spans="1:10">
      <c r="A405" s="46" t="s">
        <v>6430</v>
      </c>
      <c r="B405" s="15">
        <v>45445</v>
      </c>
      <c r="C405" s="15">
        <v>45292</v>
      </c>
      <c r="D405" s="15">
        <v>45444</v>
      </c>
      <c r="E405">
        <v>0</v>
      </c>
      <c r="F405">
        <v>1</v>
      </c>
      <c r="G405">
        <v>1</v>
      </c>
      <c r="H405">
        <v>0</v>
      </c>
      <c r="I405">
        <v>0</v>
      </c>
      <c r="J405">
        <v>1</v>
      </c>
    </row>
    <row r="406" spans="1:10">
      <c r="A406" s="45" t="s">
        <v>6431</v>
      </c>
      <c r="B406" s="15">
        <v>45445</v>
      </c>
      <c r="C406" s="15">
        <v>45292</v>
      </c>
      <c r="D406" s="15">
        <v>45444</v>
      </c>
      <c r="E406">
        <v>0</v>
      </c>
      <c r="F406">
        <v>2</v>
      </c>
      <c r="G406">
        <v>2</v>
      </c>
      <c r="H406">
        <v>0</v>
      </c>
      <c r="I406">
        <v>0</v>
      </c>
      <c r="J406">
        <v>2</v>
      </c>
    </row>
    <row r="407" spans="1:10">
      <c r="A407" s="46" t="s">
        <v>6433</v>
      </c>
      <c r="B407" s="15">
        <v>45445</v>
      </c>
      <c r="C407" s="15">
        <v>45292</v>
      </c>
      <c r="D407" s="15">
        <v>45444</v>
      </c>
      <c r="E407">
        <v>0</v>
      </c>
      <c r="F407">
        <v>5</v>
      </c>
      <c r="G407">
        <v>4</v>
      </c>
      <c r="H407">
        <v>1</v>
      </c>
      <c r="I407">
        <v>0</v>
      </c>
      <c r="J407">
        <v>5</v>
      </c>
    </row>
    <row r="408" spans="1:10">
      <c r="A408" s="45" t="s">
        <v>205</v>
      </c>
      <c r="B408" s="15">
        <v>45445</v>
      </c>
      <c r="C408" s="15">
        <v>45292</v>
      </c>
      <c r="D408" s="15">
        <v>45444</v>
      </c>
      <c r="E408">
        <v>0</v>
      </c>
      <c r="F408">
        <v>2</v>
      </c>
      <c r="G408">
        <v>2</v>
      </c>
      <c r="H408">
        <v>0</v>
      </c>
      <c r="I408">
        <v>0</v>
      </c>
      <c r="J408">
        <v>2</v>
      </c>
    </row>
    <row r="409" spans="1:10">
      <c r="A409" s="46" t="s">
        <v>6427</v>
      </c>
      <c r="B409" s="15">
        <v>45445</v>
      </c>
      <c r="C409" s="15">
        <v>45292</v>
      </c>
      <c r="D409" s="15">
        <v>45444</v>
      </c>
      <c r="E409">
        <v>0</v>
      </c>
      <c r="F409">
        <v>1</v>
      </c>
      <c r="G409">
        <v>1</v>
      </c>
      <c r="H409">
        <v>0</v>
      </c>
      <c r="I409">
        <v>0</v>
      </c>
      <c r="J409">
        <v>1</v>
      </c>
    </row>
    <row r="410" spans="1:10">
      <c r="A410" s="45" t="s">
        <v>6429</v>
      </c>
      <c r="B410" s="15">
        <v>45445</v>
      </c>
      <c r="C410" s="15">
        <v>45292</v>
      </c>
      <c r="D410" s="15">
        <v>45444</v>
      </c>
      <c r="E410">
        <v>0</v>
      </c>
      <c r="F410">
        <v>4</v>
      </c>
      <c r="G410">
        <v>1</v>
      </c>
      <c r="H410">
        <v>0</v>
      </c>
      <c r="I410">
        <v>3</v>
      </c>
      <c r="J410">
        <v>4</v>
      </c>
    </row>
    <row r="411" spans="1:10">
      <c r="A411" s="46" t="s">
        <v>6432</v>
      </c>
      <c r="B411" s="15">
        <v>45445</v>
      </c>
      <c r="C411" s="15">
        <v>45292</v>
      </c>
      <c r="D411" s="15">
        <v>45444</v>
      </c>
      <c r="E411">
        <v>0</v>
      </c>
      <c r="F411">
        <v>6</v>
      </c>
      <c r="G411">
        <v>4</v>
      </c>
      <c r="H411">
        <v>0</v>
      </c>
      <c r="I411">
        <v>2</v>
      </c>
      <c r="J411">
        <v>6</v>
      </c>
    </row>
    <row r="412" spans="1:10">
      <c r="A412" s="45" t="s">
        <v>6430</v>
      </c>
      <c r="B412" s="15">
        <v>45446</v>
      </c>
      <c r="C412" s="15">
        <v>45292</v>
      </c>
      <c r="D412" s="15">
        <v>45444</v>
      </c>
      <c r="E412">
        <v>0</v>
      </c>
      <c r="F412">
        <v>1</v>
      </c>
      <c r="G412">
        <v>0</v>
      </c>
      <c r="H412">
        <v>0</v>
      </c>
      <c r="I412">
        <v>1</v>
      </c>
      <c r="J412">
        <v>1</v>
      </c>
    </row>
    <row r="413" spans="1:10">
      <c r="A413" s="46" t="s">
        <v>6433</v>
      </c>
      <c r="B413" s="15">
        <v>45446</v>
      </c>
      <c r="C413" s="15">
        <v>45292</v>
      </c>
      <c r="D413" s="15">
        <v>45444</v>
      </c>
      <c r="E413">
        <v>0</v>
      </c>
      <c r="F413">
        <v>4</v>
      </c>
      <c r="G413">
        <v>3</v>
      </c>
      <c r="H413">
        <v>0</v>
      </c>
      <c r="I413">
        <v>1</v>
      </c>
      <c r="J413">
        <v>4</v>
      </c>
    </row>
    <row r="414" spans="1:10">
      <c r="A414" s="45" t="s">
        <v>205</v>
      </c>
      <c r="B414" s="15">
        <v>45446</v>
      </c>
      <c r="C414" s="15">
        <v>45292</v>
      </c>
      <c r="D414" s="15">
        <v>45444</v>
      </c>
      <c r="E414">
        <v>0</v>
      </c>
      <c r="F414">
        <v>1</v>
      </c>
      <c r="G414">
        <v>0</v>
      </c>
      <c r="H414">
        <v>1</v>
      </c>
      <c r="I414">
        <v>0</v>
      </c>
      <c r="J414">
        <v>1</v>
      </c>
    </row>
    <row r="415" spans="1:10">
      <c r="A415" s="46" t="s">
        <v>6431</v>
      </c>
      <c r="B415" s="15">
        <v>45446</v>
      </c>
      <c r="C415" s="15">
        <v>45292</v>
      </c>
      <c r="D415" s="15">
        <v>45444</v>
      </c>
      <c r="E415">
        <v>1</v>
      </c>
      <c r="F415">
        <v>4</v>
      </c>
      <c r="G415">
        <v>4</v>
      </c>
      <c r="H415">
        <v>0</v>
      </c>
      <c r="I415">
        <v>0</v>
      </c>
      <c r="J415">
        <v>4</v>
      </c>
    </row>
    <row r="416" spans="1:10">
      <c r="A416" s="45" t="s">
        <v>6429</v>
      </c>
      <c r="B416" s="15">
        <v>45446</v>
      </c>
      <c r="C416" s="15">
        <v>45292</v>
      </c>
      <c r="D416" s="15">
        <v>45444</v>
      </c>
      <c r="E416">
        <v>0</v>
      </c>
      <c r="F416">
        <v>3</v>
      </c>
      <c r="G416">
        <v>2</v>
      </c>
      <c r="H416">
        <v>0</v>
      </c>
      <c r="I416">
        <v>1</v>
      </c>
      <c r="J416">
        <v>3</v>
      </c>
    </row>
    <row r="417" spans="1:10">
      <c r="A417" s="46" t="s">
        <v>6432</v>
      </c>
      <c r="B417" s="15">
        <v>45446</v>
      </c>
      <c r="C417" s="15">
        <v>45292</v>
      </c>
      <c r="D417" s="15">
        <v>45444</v>
      </c>
      <c r="E417">
        <v>0</v>
      </c>
      <c r="F417">
        <v>3</v>
      </c>
      <c r="G417">
        <v>3</v>
      </c>
      <c r="H417">
        <v>0</v>
      </c>
      <c r="I417">
        <v>0</v>
      </c>
      <c r="J417">
        <v>3</v>
      </c>
    </row>
    <row r="418" spans="1:10">
      <c r="A418" s="45" t="s">
        <v>6430</v>
      </c>
      <c r="B418" s="15">
        <v>45447</v>
      </c>
      <c r="C418" s="15">
        <v>45292</v>
      </c>
      <c r="D418" s="15">
        <v>45444</v>
      </c>
      <c r="E418">
        <v>1</v>
      </c>
      <c r="F418">
        <v>3</v>
      </c>
      <c r="G418">
        <v>1</v>
      </c>
      <c r="H418">
        <v>1</v>
      </c>
      <c r="I418">
        <v>1</v>
      </c>
      <c r="J418">
        <v>3</v>
      </c>
    </row>
    <row r="419" spans="1:10">
      <c r="A419" s="46" t="s">
        <v>6431</v>
      </c>
      <c r="B419" s="15">
        <v>45447</v>
      </c>
      <c r="C419" s="15">
        <v>45292</v>
      </c>
      <c r="D419" s="15">
        <v>45444</v>
      </c>
      <c r="E419">
        <v>1</v>
      </c>
      <c r="F419">
        <v>2</v>
      </c>
      <c r="G419">
        <v>1</v>
      </c>
      <c r="H419">
        <v>0</v>
      </c>
      <c r="I419">
        <v>1</v>
      </c>
      <c r="J419">
        <v>2</v>
      </c>
    </row>
    <row r="420" spans="1:10">
      <c r="A420" s="45" t="s">
        <v>6429</v>
      </c>
      <c r="B420" s="15">
        <v>45447</v>
      </c>
      <c r="C420" s="15">
        <v>45292</v>
      </c>
      <c r="D420" s="15">
        <v>45444</v>
      </c>
      <c r="E420">
        <v>0</v>
      </c>
      <c r="F420">
        <v>1</v>
      </c>
      <c r="G420">
        <v>1</v>
      </c>
      <c r="H420">
        <v>0</v>
      </c>
      <c r="I420">
        <v>0</v>
      </c>
      <c r="J420">
        <v>1</v>
      </c>
    </row>
    <row r="421" spans="1:10">
      <c r="A421" s="46" t="s">
        <v>6433</v>
      </c>
      <c r="B421" s="15">
        <v>45447</v>
      </c>
      <c r="C421" s="15">
        <v>45292</v>
      </c>
      <c r="D421" s="15">
        <v>45444</v>
      </c>
      <c r="E421">
        <v>2</v>
      </c>
      <c r="F421">
        <v>5</v>
      </c>
      <c r="G421">
        <v>2</v>
      </c>
      <c r="H421">
        <v>2</v>
      </c>
      <c r="I421">
        <v>1</v>
      </c>
      <c r="J421">
        <v>5</v>
      </c>
    </row>
    <row r="422" spans="1:10">
      <c r="A422" s="45" t="s">
        <v>6433</v>
      </c>
      <c r="B422" s="15">
        <v>45449</v>
      </c>
      <c r="C422" s="15">
        <v>45292</v>
      </c>
      <c r="D422" s="15">
        <v>45444</v>
      </c>
      <c r="E422">
        <v>2</v>
      </c>
      <c r="F422">
        <v>2</v>
      </c>
      <c r="G422">
        <v>2</v>
      </c>
      <c r="H422">
        <v>0</v>
      </c>
      <c r="I422">
        <v>0</v>
      </c>
      <c r="J422">
        <v>2</v>
      </c>
    </row>
    <row r="423" spans="1:10">
      <c r="A423" s="46" t="s">
        <v>6429</v>
      </c>
      <c r="B423" s="15">
        <v>45449</v>
      </c>
      <c r="C423" s="15">
        <v>45292</v>
      </c>
      <c r="D423" s="15">
        <v>45444</v>
      </c>
      <c r="E423">
        <v>0</v>
      </c>
      <c r="F423">
        <v>1</v>
      </c>
      <c r="G423">
        <v>1</v>
      </c>
      <c r="H423">
        <v>0</v>
      </c>
      <c r="I423">
        <v>0</v>
      </c>
      <c r="J423">
        <v>1</v>
      </c>
    </row>
    <row r="424" spans="1:10">
      <c r="A424" s="45" t="s">
        <v>6432</v>
      </c>
      <c r="B424" s="15">
        <v>45449</v>
      </c>
      <c r="C424" s="15">
        <v>45292</v>
      </c>
      <c r="D424" s="15">
        <v>45444</v>
      </c>
      <c r="E424">
        <v>1</v>
      </c>
      <c r="F424">
        <v>1</v>
      </c>
      <c r="G424">
        <v>1</v>
      </c>
      <c r="H424">
        <v>0</v>
      </c>
      <c r="I424">
        <v>0</v>
      </c>
      <c r="J424">
        <v>1</v>
      </c>
    </row>
    <row r="425" spans="1:10">
      <c r="A425" s="46" t="s">
        <v>6429</v>
      </c>
      <c r="B425" s="15">
        <v>45450</v>
      </c>
      <c r="C425" s="15">
        <v>45292</v>
      </c>
      <c r="D425" s="15">
        <v>45444</v>
      </c>
      <c r="E425">
        <v>0</v>
      </c>
      <c r="F425">
        <v>4</v>
      </c>
      <c r="G425">
        <v>4</v>
      </c>
      <c r="H425">
        <v>0</v>
      </c>
      <c r="I425">
        <v>0</v>
      </c>
      <c r="J425">
        <v>4</v>
      </c>
    </row>
    <row r="426" spans="1:10">
      <c r="A426" s="45" t="s">
        <v>6431</v>
      </c>
      <c r="B426" s="15">
        <v>45450</v>
      </c>
      <c r="C426" s="15">
        <v>45292</v>
      </c>
      <c r="D426" s="15">
        <v>45444</v>
      </c>
      <c r="E426">
        <v>0</v>
      </c>
      <c r="F426">
        <v>1</v>
      </c>
      <c r="G426">
        <v>1</v>
      </c>
      <c r="H426">
        <v>0</v>
      </c>
      <c r="I426">
        <v>0</v>
      </c>
      <c r="J426">
        <v>1</v>
      </c>
    </row>
    <row r="427" spans="1:10">
      <c r="A427" s="46" t="s">
        <v>205</v>
      </c>
      <c r="B427" s="15">
        <v>45450</v>
      </c>
      <c r="C427" s="15">
        <v>45292</v>
      </c>
      <c r="D427" s="15">
        <v>45444</v>
      </c>
      <c r="E427">
        <v>0</v>
      </c>
      <c r="F427">
        <v>2</v>
      </c>
      <c r="G427">
        <v>2</v>
      </c>
      <c r="H427">
        <v>0</v>
      </c>
      <c r="I427">
        <v>0</v>
      </c>
      <c r="J427">
        <v>2</v>
      </c>
    </row>
    <row r="428" spans="1:10">
      <c r="A428" s="45" t="s">
        <v>6433</v>
      </c>
      <c r="B428" s="15">
        <v>45450</v>
      </c>
      <c r="C428" s="15">
        <v>45292</v>
      </c>
      <c r="D428" s="15">
        <v>45444</v>
      </c>
      <c r="E428">
        <v>1</v>
      </c>
      <c r="F428">
        <v>2</v>
      </c>
      <c r="G428">
        <v>1</v>
      </c>
      <c r="H428">
        <v>0</v>
      </c>
      <c r="I428">
        <v>1</v>
      </c>
      <c r="J428">
        <v>2</v>
      </c>
    </row>
    <row r="429" spans="1:10">
      <c r="A429" s="46" t="s">
        <v>6433</v>
      </c>
      <c r="B429" s="15">
        <v>45451</v>
      </c>
      <c r="C429" s="15">
        <v>45292</v>
      </c>
      <c r="D429" s="15">
        <v>45444</v>
      </c>
      <c r="E429">
        <v>0</v>
      </c>
      <c r="F429">
        <v>2</v>
      </c>
      <c r="G429">
        <v>1</v>
      </c>
      <c r="H429">
        <v>0</v>
      </c>
      <c r="I429">
        <v>1</v>
      </c>
      <c r="J429">
        <v>2</v>
      </c>
    </row>
    <row r="430" spans="1:10">
      <c r="A430" s="45" t="s">
        <v>6430</v>
      </c>
      <c r="B430" s="15">
        <v>45451</v>
      </c>
      <c r="C430" s="15">
        <v>45292</v>
      </c>
      <c r="D430" s="15">
        <v>45444</v>
      </c>
      <c r="E430">
        <v>0</v>
      </c>
      <c r="F430">
        <v>2</v>
      </c>
      <c r="G430">
        <v>1</v>
      </c>
      <c r="H430">
        <v>0</v>
      </c>
      <c r="I430">
        <v>1</v>
      </c>
      <c r="J430">
        <v>2</v>
      </c>
    </row>
    <row r="431" spans="1:10">
      <c r="A431" s="46" t="s">
        <v>6432</v>
      </c>
      <c r="B431" s="15">
        <v>45451</v>
      </c>
      <c r="C431" s="15">
        <v>45292</v>
      </c>
      <c r="D431" s="15">
        <v>45444</v>
      </c>
      <c r="E431">
        <v>0</v>
      </c>
      <c r="F431">
        <v>1</v>
      </c>
      <c r="G431">
        <v>1</v>
      </c>
      <c r="H431">
        <v>0</v>
      </c>
      <c r="I431">
        <v>0</v>
      </c>
      <c r="J431">
        <v>1</v>
      </c>
    </row>
    <row r="432" spans="1:10">
      <c r="A432" s="45" t="s">
        <v>6431</v>
      </c>
      <c r="B432" s="15">
        <v>45451</v>
      </c>
      <c r="C432" s="15">
        <v>45292</v>
      </c>
      <c r="D432" s="15">
        <v>45444</v>
      </c>
      <c r="E432">
        <v>0</v>
      </c>
      <c r="F432">
        <v>2</v>
      </c>
      <c r="G432">
        <v>1</v>
      </c>
      <c r="H432">
        <v>1</v>
      </c>
      <c r="I432">
        <v>0</v>
      </c>
      <c r="J432">
        <v>2</v>
      </c>
    </row>
    <row r="433" spans="1:10">
      <c r="A433" s="46" t="s">
        <v>6433</v>
      </c>
      <c r="B433" s="15">
        <v>45452</v>
      </c>
      <c r="C433" s="15">
        <v>45292</v>
      </c>
      <c r="D433" s="15">
        <v>45444</v>
      </c>
      <c r="E433">
        <v>0</v>
      </c>
      <c r="F433">
        <v>1</v>
      </c>
      <c r="G433">
        <v>0</v>
      </c>
      <c r="H433">
        <v>1</v>
      </c>
      <c r="I433">
        <v>0</v>
      </c>
      <c r="J433">
        <v>1</v>
      </c>
    </row>
    <row r="434" spans="1:10">
      <c r="A434" s="45" t="s">
        <v>6431</v>
      </c>
      <c r="B434" s="15">
        <v>45452</v>
      </c>
      <c r="C434" s="15">
        <v>45292</v>
      </c>
      <c r="D434" s="15">
        <v>45444</v>
      </c>
      <c r="E434">
        <v>0</v>
      </c>
      <c r="F434">
        <v>1</v>
      </c>
      <c r="G434">
        <v>0</v>
      </c>
      <c r="H434">
        <v>1</v>
      </c>
      <c r="I434">
        <v>0</v>
      </c>
      <c r="J434">
        <v>1</v>
      </c>
    </row>
    <row r="435" spans="1:10">
      <c r="A435" s="46" t="s">
        <v>6429</v>
      </c>
      <c r="B435" s="15">
        <v>45452</v>
      </c>
      <c r="C435" s="15">
        <v>45292</v>
      </c>
      <c r="D435" s="15">
        <v>45444</v>
      </c>
      <c r="E435">
        <v>0</v>
      </c>
      <c r="F435">
        <v>1</v>
      </c>
      <c r="G435">
        <v>0</v>
      </c>
      <c r="H435">
        <v>0</v>
      </c>
      <c r="I435">
        <v>1</v>
      </c>
      <c r="J435">
        <v>1</v>
      </c>
    </row>
    <row r="436" spans="1:10">
      <c r="A436" s="45" t="s">
        <v>6428</v>
      </c>
      <c r="B436" s="15">
        <v>45453</v>
      </c>
      <c r="C436" s="15">
        <v>45292</v>
      </c>
      <c r="D436" s="15">
        <v>45444</v>
      </c>
      <c r="E436">
        <v>1</v>
      </c>
      <c r="F436">
        <v>1</v>
      </c>
      <c r="G436">
        <v>1</v>
      </c>
      <c r="H436">
        <v>0</v>
      </c>
      <c r="I436">
        <v>0</v>
      </c>
      <c r="J436">
        <v>1</v>
      </c>
    </row>
    <row r="437" spans="1:10">
      <c r="A437" s="46" t="s">
        <v>6431</v>
      </c>
      <c r="B437" s="15">
        <v>45453</v>
      </c>
      <c r="C437" s="15">
        <v>45292</v>
      </c>
      <c r="D437" s="15">
        <v>45444</v>
      </c>
      <c r="E437">
        <v>1</v>
      </c>
      <c r="F437">
        <v>1</v>
      </c>
      <c r="G437">
        <v>1</v>
      </c>
      <c r="H437">
        <v>0</v>
      </c>
      <c r="I437">
        <v>0</v>
      </c>
      <c r="J437">
        <v>1</v>
      </c>
    </row>
    <row r="438" spans="1:10">
      <c r="A438" s="45" t="s">
        <v>6434</v>
      </c>
      <c r="B438" s="15">
        <v>45453</v>
      </c>
      <c r="C438" s="15">
        <v>45292</v>
      </c>
      <c r="D438" s="15">
        <v>45444</v>
      </c>
      <c r="E438">
        <v>0</v>
      </c>
      <c r="F438">
        <v>1</v>
      </c>
      <c r="G438">
        <v>1</v>
      </c>
      <c r="H438">
        <v>0</v>
      </c>
      <c r="I438">
        <v>0</v>
      </c>
      <c r="J438">
        <v>1</v>
      </c>
    </row>
    <row r="439" spans="1:10">
      <c r="A439" s="46" t="s">
        <v>6430</v>
      </c>
      <c r="B439" s="15">
        <v>45453</v>
      </c>
      <c r="C439" s="15">
        <v>45292</v>
      </c>
      <c r="D439" s="15">
        <v>45444</v>
      </c>
      <c r="E439">
        <v>1</v>
      </c>
      <c r="F439">
        <v>1</v>
      </c>
      <c r="G439">
        <v>1</v>
      </c>
      <c r="H439">
        <v>0</v>
      </c>
      <c r="I439">
        <v>0</v>
      </c>
      <c r="J439">
        <v>1</v>
      </c>
    </row>
    <row r="440" spans="1:10">
      <c r="A440" s="45" t="s">
        <v>205</v>
      </c>
      <c r="B440" s="15">
        <v>45454</v>
      </c>
      <c r="C440" s="15">
        <v>45292</v>
      </c>
      <c r="D440" s="15">
        <v>45444</v>
      </c>
      <c r="E440">
        <v>170</v>
      </c>
      <c r="F440">
        <v>2</v>
      </c>
      <c r="G440">
        <v>2</v>
      </c>
      <c r="H440">
        <v>0</v>
      </c>
      <c r="I440">
        <v>0</v>
      </c>
      <c r="J440">
        <v>2</v>
      </c>
    </row>
    <row r="441" spans="1:10">
      <c r="A441" s="46" t="s">
        <v>6433</v>
      </c>
      <c r="B441" s="15">
        <v>45454</v>
      </c>
      <c r="C441" s="15">
        <v>45292</v>
      </c>
      <c r="D441" s="15">
        <v>45444</v>
      </c>
      <c r="E441">
        <v>85</v>
      </c>
      <c r="F441">
        <v>1</v>
      </c>
      <c r="G441">
        <v>1</v>
      </c>
      <c r="H441">
        <v>0</v>
      </c>
      <c r="I441">
        <v>0</v>
      </c>
      <c r="J441">
        <v>1</v>
      </c>
    </row>
    <row r="442" spans="1:10">
      <c r="A442" s="45" t="s">
        <v>6429</v>
      </c>
      <c r="B442" s="15">
        <v>45455</v>
      </c>
      <c r="C442" s="15">
        <v>45292</v>
      </c>
      <c r="D442" s="15">
        <v>45444</v>
      </c>
      <c r="E442">
        <v>0</v>
      </c>
      <c r="F442">
        <v>3</v>
      </c>
      <c r="G442">
        <v>2</v>
      </c>
      <c r="H442">
        <v>0</v>
      </c>
      <c r="I442">
        <v>1</v>
      </c>
      <c r="J442">
        <v>3</v>
      </c>
    </row>
    <row r="443" spans="1:10">
      <c r="A443" s="46" t="s">
        <v>6427</v>
      </c>
      <c r="B443" s="15">
        <v>45455</v>
      </c>
      <c r="C443" s="15">
        <v>45292</v>
      </c>
      <c r="D443" s="15">
        <v>45444</v>
      </c>
      <c r="E443">
        <v>0</v>
      </c>
      <c r="F443">
        <v>1</v>
      </c>
      <c r="G443">
        <v>0</v>
      </c>
      <c r="H443">
        <v>1</v>
      </c>
      <c r="I443">
        <v>0</v>
      </c>
      <c r="J443">
        <v>1</v>
      </c>
    </row>
    <row r="444" spans="1:10">
      <c r="A444" s="45" t="s">
        <v>205</v>
      </c>
      <c r="B444" s="15">
        <v>45455</v>
      </c>
      <c r="C444" s="15">
        <v>45292</v>
      </c>
      <c r="D444" s="15">
        <v>45444</v>
      </c>
      <c r="E444">
        <v>0</v>
      </c>
      <c r="F444">
        <v>1</v>
      </c>
      <c r="G444">
        <v>1</v>
      </c>
      <c r="H444">
        <v>0</v>
      </c>
      <c r="I444">
        <v>0</v>
      </c>
      <c r="J444">
        <v>1</v>
      </c>
    </row>
    <row r="445" spans="1:10">
      <c r="A445" s="46" t="s">
        <v>6433</v>
      </c>
      <c r="B445" s="15">
        <v>45455</v>
      </c>
      <c r="C445" s="15">
        <v>45292</v>
      </c>
      <c r="D445" s="15">
        <v>45444</v>
      </c>
      <c r="E445">
        <v>0</v>
      </c>
      <c r="F445">
        <v>1</v>
      </c>
      <c r="G445">
        <v>1</v>
      </c>
      <c r="H445">
        <v>0</v>
      </c>
      <c r="I445">
        <v>0</v>
      </c>
      <c r="J445">
        <v>1</v>
      </c>
    </row>
    <row r="446" spans="1:10">
      <c r="A446" s="45" t="s">
        <v>6431</v>
      </c>
      <c r="B446" s="15">
        <v>45456</v>
      </c>
      <c r="C446" s="15">
        <v>45292</v>
      </c>
      <c r="D446" s="15">
        <v>45444</v>
      </c>
      <c r="E446">
        <v>0</v>
      </c>
      <c r="F446">
        <v>1</v>
      </c>
      <c r="G446">
        <v>1</v>
      </c>
      <c r="H446">
        <v>0</v>
      </c>
      <c r="I446">
        <v>0</v>
      </c>
      <c r="J446">
        <v>1</v>
      </c>
    </row>
    <row r="447" spans="1:10">
      <c r="A447" s="46" t="s">
        <v>6433</v>
      </c>
      <c r="B447" s="15">
        <v>45456</v>
      </c>
      <c r="C447" s="15">
        <v>45292</v>
      </c>
      <c r="D447" s="15">
        <v>45444</v>
      </c>
      <c r="E447">
        <v>0</v>
      </c>
      <c r="F447">
        <v>1</v>
      </c>
      <c r="G447">
        <v>1</v>
      </c>
      <c r="H447">
        <v>0</v>
      </c>
      <c r="I447">
        <v>0</v>
      </c>
      <c r="J447">
        <v>1</v>
      </c>
    </row>
    <row r="448" spans="1:10">
      <c r="A448" s="45" t="s">
        <v>6434</v>
      </c>
      <c r="B448" s="15">
        <v>45458</v>
      </c>
      <c r="C448" s="15">
        <v>45292</v>
      </c>
      <c r="D448" s="15">
        <v>45444</v>
      </c>
      <c r="E448">
        <v>1</v>
      </c>
      <c r="F448">
        <v>1</v>
      </c>
      <c r="G448">
        <v>1</v>
      </c>
      <c r="H448">
        <v>0</v>
      </c>
      <c r="I448">
        <v>0</v>
      </c>
      <c r="J448">
        <v>1</v>
      </c>
    </row>
    <row r="449" spans="1:10">
      <c r="A449" s="46" t="s">
        <v>6432</v>
      </c>
      <c r="B449" s="15">
        <v>45458</v>
      </c>
      <c r="C449" s="15">
        <v>45292</v>
      </c>
      <c r="D449" s="15">
        <v>45444</v>
      </c>
      <c r="E449">
        <v>0</v>
      </c>
      <c r="F449">
        <v>2</v>
      </c>
      <c r="G449">
        <v>2</v>
      </c>
      <c r="H449">
        <v>0</v>
      </c>
      <c r="I449">
        <v>0</v>
      </c>
      <c r="J449">
        <v>2</v>
      </c>
    </row>
    <row r="450" spans="1:10">
      <c r="A450" s="45" t="s">
        <v>6429</v>
      </c>
      <c r="B450" s="15">
        <v>45458</v>
      </c>
      <c r="C450" s="15">
        <v>45292</v>
      </c>
      <c r="D450" s="15">
        <v>45444</v>
      </c>
      <c r="E450">
        <v>1</v>
      </c>
      <c r="F450">
        <v>1</v>
      </c>
      <c r="G450">
        <v>0</v>
      </c>
      <c r="H450">
        <v>0</v>
      </c>
      <c r="I450">
        <v>1</v>
      </c>
      <c r="J450">
        <v>1</v>
      </c>
    </row>
    <row r="451" spans="1:10">
      <c r="A451" s="46" t="s">
        <v>6433</v>
      </c>
      <c r="B451" s="15">
        <v>45458</v>
      </c>
      <c r="C451" s="15">
        <v>45292</v>
      </c>
      <c r="D451" s="15">
        <v>45444</v>
      </c>
      <c r="E451">
        <v>1</v>
      </c>
      <c r="F451">
        <v>1</v>
      </c>
      <c r="G451">
        <v>1</v>
      </c>
      <c r="H451">
        <v>0</v>
      </c>
      <c r="I451">
        <v>0</v>
      </c>
      <c r="J451">
        <v>1</v>
      </c>
    </row>
    <row r="452" spans="1:10">
      <c r="A452" s="45" t="s">
        <v>6428</v>
      </c>
      <c r="B452" s="15">
        <v>45459</v>
      </c>
      <c r="C452" s="15">
        <v>45292</v>
      </c>
      <c r="D452" s="15">
        <v>45444</v>
      </c>
      <c r="E452">
        <v>1</v>
      </c>
      <c r="F452">
        <v>1</v>
      </c>
      <c r="G452">
        <v>1</v>
      </c>
      <c r="H452">
        <v>0</v>
      </c>
      <c r="I452">
        <v>0</v>
      </c>
      <c r="J452">
        <v>1</v>
      </c>
    </row>
    <row r="453" spans="1:10">
      <c r="A453" s="46" t="s">
        <v>6432</v>
      </c>
      <c r="B453" s="15">
        <v>45460</v>
      </c>
      <c r="C453" s="15">
        <v>45292</v>
      </c>
      <c r="D453" s="15">
        <v>45444</v>
      </c>
      <c r="E453">
        <v>0</v>
      </c>
      <c r="F453">
        <v>1</v>
      </c>
      <c r="G453">
        <v>1</v>
      </c>
      <c r="H453">
        <v>0</v>
      </c>
      <c r="I453">
        <v>0</v>
      </c>
      <c r="J453">
        <v>1</v>
      </c>
    </row>
    <row r="454" spans="1:10">
      <c r="A454" s="45" t="s">
        <v>6429</v>
      </c>
      <c r="B454" s="15">
        <v>45460</v>
      </c>
      <c r="C454" s="15">
        <v>45292</v>
      </c>
      <c r="D454" s="15">
        <v>45444</v>
      </c>
      <c r="E454">
        <v>0</v>
      </c>
      <c r="F454">
        <v>1</v>
      </c>
      <c r="G454">
        <v>1</v>
      </c>
      <c r="H454">
        <v>0</v>
      </c>
      <c r="I454">
        <v>0</v>
      </c>
      <c r="J454">
        <v>1</v>
      </c>
    </row>
    <row r="455" spans="1:10">
      <c r="A455" s="46" t="s">
        <v>6433</v>
      </c>
      <c r="B455" s="15">
        <v>45460</v>
      </c>
      <c r="C455" s="15">
        <v>45292</v>
      </c>
      <c r="D455" s="15">
        <v>45444</v>
      </c>
      <c r="E455">
        <v>0</v>
      </c>
      <c r="F455">
        <v>1</v>
      </c>
      <c r="G455">
        <v>0</v>
      </c>
      <c r="H455">
        <v>0</v>
      </c>
      <c r="I455">
        <v>1</v>
      </c>
      <c r="J455">
        <v>1</v>
      </c>
    </row>
    <row r="456" spans="1:10">
      <c r="A456" s="45" t="s">
        <v>6432</v>
      </c>
      <c r="B456" s="15">
        <v>45461</v>
      </c>
      <c r="C456" s="15">
        <v>45292</v>
      </c>
      <c r="D456" s="15">
        <v>45444</v>
      </c>
      <c r="E456">
        <v>0</v>
      </c>
      <c r="F456">
        <v>1</v>
      </c>
      <c r="G456">
        <v>0</v>
      </c>
      <c r="H456">
        <v>0</v>
      </c>
      <c r="I456">
        <v>1</v>
      </c>
      <c r="J456">
        <v>1</v>
      </c>
    </row>
    <row r="457" spans="1:10">
      <c r="A457" s="46" t="s">
        <v>6427</v>
      </c>
      <c r="B457" s="15">
        <v>45461</v>
      </c>
      <c r="C457" s="15">
        <v>45292</v>
      </c>
      <c r="D457" s="15">
        <v>45444</v>
      </c>
      <c r="E457">
        <v>0</v>
      </c>
      <c r="F457">
        <v>1</v>
      </c>
      <c r="G457">
        <v>1</v>
      </c>
      <c r="H457">
        <v>0</v>
      </c>
      <c r="I457">
        <v>0</v>
      </c>
      <c r="J457">
        <v>1</v>
      </c>
    </row>
    <row r="458" spans="1:10">
      <c r="A458" s="45" t="s">
        <v>6431</v>
      </c>
      <c r="B458" s="15">
        <v>45461</v>
      </c>
      <c r="C458" s="15">
        <v>45292</v>
      </c>
      <c r="D458" s="15">
        <v>45444</v>
      </c>
      <c r="E458">
        <v>1</v>
      </c>
      <c r="F458">
        <v>2</v>
      </c>
      <c r="G458">
        <v>2</v>
      </c>
      <c r="H458">
        <v>0</v>
      </c>
      <c r="I458">
        <v>0</v>
      </c>
      <c r="J458">
        <v>2</v>
      </c>
    </row>
    <row r="459" spans="1:10">
      <c r="A459" s="46" t="s">
        <v>6433</v>
      </c>
      <c r="B459" s="15">
        <v>45461</v>
      </c>
      <c r="C459" s="15">
        <v>45292</v>
      </c>
      <c r="D459" s="15">
        <v>45444</v>
      </c>
      <c r="E459">
        <v>1</v>
      </c>
      <c r="F459">
        <v>1</v>
      </c>
      <c r="G459">
        <v>1</v>
      </c>
      <c r="H459">
        <v>0</v>
      </c>
      <c r="I459">
        <v>0</v>
      </c>
      <c r="J459">
        <v>1</v>
      </c>
    </row>
    <row r="460" spans="1:10">
      <c r="A460" s="45" t="s">
        <v>6429</v>
      </c>
      <c r="B460" s="15">
        <v>45462</v>
      </c>
      <c r="C460" s="15">
        <v>45292</v>
      </c>
      <c r="D460" s="15">
        <v>45444</v>
      </c>
      <c r="E460">
        <v>0</v>
      </c>
      <c r="F460">
        <v>2</v>
      </c>
      <c r="G460">
        <v>1</v>
      </c>
      <c r="H460">
        <v>0</v>
      </c>
      <c r="I460">
        <v>1</v>
      </c>
      <c r="J460">
        <v>2</v>
      </c>
    </row>
    <row r="461" spans="1:10">
      <c r="A461" s="46" t="s">
        <v>6432</v>
      </c>
      <c r="B461" s="15">
        <v>45462</v>
      </c>
      <c r="C461" s="15">
        <v>45292</v>
      </c>
      <c r="D461" s="15">
        <v>45444</v>
      </c>
      <c r="E461">
        <v>0</v>
      </c>
      <c r="F461">
        <v>1</v>
      </c>
      <c r="G461">
        <v>1</v>
      </c>
      <c r="H461">
        <v>0</v>
      </c>
      <c r="I461">
        <v>0</v>
      </c>
      <c r="J461">
        <v>1</v>
      </c>
    </row>
    <row r="462" spans="1:10">
      <c r="A462" s="45" t="s">
        <v>205</v>
      </c>
      <c r="B462" s="15">
        <v>45462</v>
      </c>
      <c r="C462" s="15">
        <v>45292</v>
      </c>
      <c r="D462" s="15">
        <v>45444</v>
      </c>
      <c r="E462">
        <v>0</v>
      </c>
      <c r="F462">
        <v>1</v>
      </c>
      <c r="G462">
        <v>1</v>
      </c>
      <c r="H462">
        <v>0</v>
      </c>
      <c r="I462">
        <v>0</v>
      </c>
      <c r="J462">
        <v>1</v>
      </c>
    </row>
    <row r="463" spans="1:10">
      <c r="A463" s="46" t="s">
        <v>6429</v>
      </c>
      <c r="B463" s="15">
        <v>45463</v>
      </c>
      <c r="C463" s="15">
        <v>45292</v>
      </c>
      <c r="D463" s="15">
        <v>45444</v>
      </c>
      <c r="E463">
        <v>2</v>
      </c>
      <c r="F463">
        <v>2</v>
      </c>
      <c r="G463">
        <v>2</v>
      </c>
      <c r="H463">
        <v>0</v>
      </c>
      <c r="I463">
        <v>0</v>
      </c>
      <c r="J463">
        <v>2</v>
      </c>
    </row>
    <row r="464" spans="1:10">
      <c r="A464" s="45" t="s">
        <v>6429</v>
      </c>
      <c r="B464" s="15">
        <v>45464</v>
      </c>
      <c r="C464" s="15">
        <v>45292</v>
      </c>
      <c r="D464" s="15">
        <v>45444</v>
      </c>
      <c r="E464">
        <v>0</v>
      </c>
      <c r="F464">
        <v>2</v>
      </c>
      <c r="G464">
        <v>2</v>
      </c>
      <c r="H464">
        <v>0</v>
      </c>
      <c r="I464">
        <v>0</v>
      </c>
      <c r="J464">
        <v>2</v>
      </c>
    </row>
    <row r="465" spans="1:10">
      <c r="A465" s="46" t="s">
        <v>6433</v>
      </c>
      <c r="B465" s="15">
        <v>45464</v>
      </c>
      <c r="C465" s="15">
        <v>45292</v>
      </c>
      <c r="D465" s="15">
        <v>45444</v>
      </c>
      <c r="E465">
        <v>0</v>
      </c>
      <c r="F465">
        <v>2</v>
      </c>
      <c r="G465">
        <v>2</v>
      </c>
      <c r="H465">
        <v>0</v>
      </c>
      <c r="I465">
        <v>0</v>
      </c>
      <c r="J465">
        <v>2</v>
      </c>
    </row>
    <row r="466" spans="1:10">
      <c r="A466" s="45" t="s">
        <v>6430</v>
      </c>
      <c r="B466" s="15">
        <v>45464</v>
      </c>
      <c r="C466" s="15">
        <v>45292</v>
      </c>
      <c r="D466" s="15">
        <v>45444</v>
      </c>
      <c r="E466">
        <v>0</v>
      </c>
      <c r="F466">
        <v>1</v>
      </c>
      <c r="G466">
        <v>1</v>
      </c>
      <c r="H466">
        <v>0</v>
      </c>
      <c r="I466">
        <v>0</v>
      </c>
      <c r="J466">
        <v>1</v>
      </c>
    </row>
    <row r="467" spans="1:10">
      <c r="A467" s="46" t="s">
        <v>6431</v>
      </c>
      <c r="B467" s="15">
        <v>45464</v>
      </c>
      <c r="C467" s="15">
        <v>45292</v>
      </c>
      <c r="D467" s="15">
        <v>45444</v>
      </c>
      <c r="E467">
        <v>0</v>
      </c>
      <c r="F467">
        <v>1</v>
      </c>
      <c r="G467">
        <v>1</v>
      </c>
      <c r="H467">
        <v>0</v>
      </c>
      <c r="I467">
        <v>0</v>
      </c>
      <c r="J467">
        <v>1</v>
      </c>
    </row>
    <row r="468" spans="1:10">
      <c r="A468" s="45" t="s">
        <v>6433</v>
      </c>
      <c r="B468" s="15">
        <v>45467</v>
      </c>
      <c r="C468" s="15">
        <v>45292</v>
      </c>
      <c r="D468" s="15">
        <v>45444</v>
      </c>
      <c r="E468">
        <v>0</v>
      </c>
      <c r="F468">
        <v>1</v>
      </c>
      <c r="G468">
        <v>0</v>
      </c>
      <c r="H468">
        <v>0</v>
      </c>
      <c r="I468">
        <v>1</v>
      </c>
      <c r="J468">
        <v>1</v>
      </c>
    </row>
    <row r="469" spans="1:10">
      <c r="A469" s="46" t="s">
        <v>205</v>
      </c>
      <c r="B469" s="15">
        <v>45467</v>
      </c>
      <c r="C469" s="15">
        <v>45292</v>
      </c>
      <c r="D469" s="15">
        <v>45444</v>
      </c>
      <c r="E469">
        <v>0</v>
      </c>
      <c r="F469">
        <v>3</v>
      </c>
      <c r="G469">
        <v>1</v>
      </c>
      <c r="H469">
        <v>0</v>
      </c>
      <c r="I469">
        <v>2</v>
      </c>
      <c r="J469">
        <v>3</v>
      </c>
    </row>
    <row r="470" spans="1:10">
      <c r="A470" s="45" t="s">
        <v>6431</v>
      </c>
      <c r="B470" s="15">
        <v>45467</v>
      </c>
      <c r="C470" s="15">
        <v>45292</v>
      </c>
      <c r="D470" s="15">
        <v>45444</v>
      </c>
      <c r="E470">
        <v>0</v>
      </c>
      <c r="F470">
        <v>1</v>
      </c>
      <c r="G470">
        <v>1</v>
      </c>
      <c r="H470">
        <v>0</v>
      </c>
      <c r="I470">
        <v>0</v>
      </c>
      <c r="J470">
        <v>1</v>
      </c>
    </row>
    <row r="471" spans="1:10">
      <c r="A471" s="46" t="s">
        <v>6430</v>
      </c>
      <c r="B471" s="15">
        <v>45467</v>
      </c>
      <c r="C471" s="15">
        <v>45292</v>
      </c>
      <c r="D471" s="15">
        <v>45444</v>
      </c>
      <c r="E471">
        <v>0</v>
      </c>
      <c r="F471">
        <v>1</v>
      </c>
      <c r="G471">
        <v>0</v>
      </c>
      <c r="H471">
        <v>0</v>
      </c>
      <c r="I471">
        <v>1</v>
      </c>
      <c r="J471">
        <v>1</v>
      </c>
    </row>
    <row r="472" spans="1:10">
      <c r="A472" s="45" t="s">
        <v>6429</v>
      </c>
      <c r="B472" s="15">
        <v>45467</v>
      </c>
      <c r="C472" s="15">
        <v>45292</v>
      </c>
      <c r="D472" s="15">
        <v>45444</v>
      </c>
      <c r="E472">
        <v>0</v>
      </c>
      <c r="F472">
        <v>2</v>
      </c>
      <c r="G472">
        <v>2</v>
      </c>
      <c r="H472">
        <v>0</v>
      </c>
      <c r="I472">
        <v>0</v>
      </c>
      <c r="J472">
        <v>2</v>
      </c>
    </row>
    <row r="473" spans="1:10">
      <c r="A473" s="46" t="s">
        <v>6432</v>
      </c>
      <c r="B473" s="15">
        <v>45468</v>
      </c>
      <c r="C473" s="15">
        <v>45292</v>
      </c>
      <c r="D473" s="15">
        <v>45444</v>
      </c>
      <c r="E473">
        <v>0</v>
      </c>
      <c r="F473">
        <v>1</v>
      </c>
      <c r="G473">
        <v>0</v>
      </c>
      <c r="H473">
        <v>0</v>
      </c>
      <c r="I473">
        <v>1</v>
      </c>
      <c r="J473">
        <v>1</v>
      </c>
    </row>
    <row r="474" spans="1:10">
      <c r="A474" s="45" t="s">
        <v>6432</v>
      </c>
      <c r="B474" s="15">
        <v>45469</v>
      </c>
      <c r="C474" s="15">
        <v>45292</v>
      </c>
      <c r="D474" s="15">
        <v>45444</v>
      </c>
      <c r="E474">
        <v>0</v>
      </c>
      <c r="F474">
        <v>1</v>
      </c>
      <c r="G474">
        <v>1</v>
      </c>
      <c r="H474">
        <v>0</v>
      </c>
      <c r="I474">
        <v>0</v>
      </c>
      <c r="J474">
        <v>1</v>
      </c>
    </row>
    <row r="475" spans="1:10">
      <c r="A475" s="46" t="s">
        <v>6433</v>
      </c>
      <c r="B475" s="15">
        <v>45470</v>
      </c>
      <c r="C475" s="15">
        <v>45292</v>
      </c>
      <c r="D475" s="15">
        <v>45444</v>
      </c>
      <c r="E475">
        <v>0</v>
      </c>
      <c r="F475">
        <v>1</v>
      </c>
      <c r="G475">
        <v>1</v>
      </c>
      <c r="H475">
        <v>0</v>
      </c>
      <c r="I475">
        <v>0</v>
      </c>
      <c r="J475">
        <v>1</v>
      </c>
    </row>
    <row r="476" spans="1:10">
      <c r="A476" s="45" t="s">
        <v>6430</v>
      </c>
      <c r="B476" s="15">
        <v>45470</v>
      </c>
      <c r="C476" s="15">
        <v>45292</v>
      </c>
      <c r="D476" s="15">
        <v>45444</v>
      </c>
      <c r="E476">
        <v>0</v>
      </c>
      <c r="F476">
        <v>1</v>
      </c>
      <c r="G476">
        <v>1</v>
      </c>
      <c r="H476">
        <v>0</v>
      </c>
      <c r="I476">
        <v>0</v>
      </c>
      <c r="J476">
        <v>1</v>
      </c>
    </row>
    <row r="477" spans="1:10">
      <c r="A477" s="46" t="s">
        <v>6429</v>
      </c>
      <c r="B477" s="15">
        <v>45471</v>
      </c>
      <c r="C477" s="15">
        <v>45292</v>
      </c>
      <c r="D477" s="15">
        <v>45444</v>
      </c>
      <c r="E477">
        <v>0</v>
      </c>
      <c r="F477">
        <v>1</v>
      </c>
      <c r="G477">
        <v>1</v>
      </c>
      <c r="H477">
        <v>0</v>
      </c>
      <c r="I477">
        <v>0</v>
      </c>
      <c r="J477">
        <v>1</v>
      </c>
    </row>
    <row r="478" spans="1:10">
      <c r="A478" s="45" t="s">
        <v>205</v>
      </c>
      <c r="B478" s="15">
        <v>45471</v>
      </c>
      <c r="C478" s="15">
        <v>45292</v>
      </c>
      <c r="D478" s="15">
        <v>45444</v>
      </c>
      <c r="E478">
        <v>0</v>
      </c>
      <c r="F478">
        <v>1</v>
      </c>
      <c r="G478">
        <v>0</v>
      </c>
      <c r="H478">
        <v>1</v>
      </c>
      <c r="I478">
        <v>0</v>
      </c>
      <c r="J478">
        <v>1</v>
      </c>
    </row>
    <row r="479" spans="1:10">
      <c r="A479" s="46" t="s">
        <v>6433</v>
      </c>
      <c r="B479" s="15">
        <v>45471</v>
      </c>
      <c r="C479" s="15">
        <v>45292</v>
      </c>
      <c r="D479" s="15">
        <v>45444</v>
      </c>
      <c r="E479">
        <v>1</v>
      </c>
      <c r="F479">
        <v>2</v>
      </c>
      <c r="G479">
        <v>1</v>
      </c>
      <c r="H479">
        <v>1</v>
      </c>
      <c r="I479">
        <v>0</v>
      </c>
      <c r="J479">
        <v>2</v>
      </c>
    </row>
    <row r="480" spans="1:10">
      <c r="A480" s="45" t="s">
        <v>6432</v>
      </c>
      <c r="B480" s="15">
        <v>45471</v>
      </c>
      <c r="C480" s="15">
        <v>45292</v>
      </c>
      <c r="D480" s="15">
        <v>45444</v>
      </c>
      <c r="E480">
        <v>1</v>
      </c>
      <c r="F480">
        <v>1</v>
      </c>
      <c r="G480">
        <v>0</v>
      </c>
      <c r="H480">
        <v>0</v>
      </c>
      <c r="I480">
        <v>1</v>
      </c>
      <c r="J480">
        <v>1</v>
      </c>
    </row>
    <row r="481" spans="1:10">
      <c r="A481" s="46" t="s">
        <v>205</v>
      </c>
      <c r="B481" s="15">
        <v>45472</v>
      </c>
      <c r="C481" s="15">
        <v>45292</v>
      </c>
      <c r="D481" s="15">
        <v>45444</v>
      </c>
      <c r="E481">
        <v>0</v>
      </c>
      <c r="F481">
        <v>2</v>
      </c>
      <c r="G481">
        <v>2</v>
      </c>
      <c r="H481">
        <v>0</v>
      </c>
      <c r="I481">
        <v>0</v>
      </c>
      <c r="J481">
        <v>2</v>
      </c>
    </row>
    <row r="482" spans="1:10">
      <c r="A482" s="45" t="s">
        <v>6429</v>
      </c>
      <c r="B482" s="15">
        <v>45472</v>
      </c>
      <c r="C482" s="15">
        <v>45292</v>
      </c>
      <c r="D482" s="15">
        <v>45444</v>
      </c>
      <c r="E482">
        <v>0</v>
      </c>
      <c r="F482">
        <v>1</v>
      </c>
      <c r="G482">
        <v>0</v>
      </c>
      <c r="H482">
        <v>0</v>
      </c>
      <c r="I482">
        <v>1</v>
      </c>
      <c r="J482">
        <v>1</v>
      </c>
    </row>
    <row r="483" spans="1:10">
      <c r="A483" s="46" t="s">
        <v>6431</v>
      </c>
      <c r="B483" s="15">
        <v>45472</v>
      </c>
      <c r="C483" s="15">
        <v>45292</v>
      </c>
      <c r="D483" s="15">
        <v>45444</v>
      </c>
      <c r="E483">
        <v>0</v>
      </c>
      <c r="F483">
        <v>3</v>
      </c>
      <c r="G483">
        <v>2</v>
      </c>
      <c r="H483">
        <v>1</v>
      </c>
      <c r="I483">
        <v>0</v>
      </c>
      <c r="J483">
        <v>3</v>
      </c>
    </row>
    <row r="484" spans="1:10">
      <c r="A484" s="45" t="s">
        <v>6428</v>
      </c>
      <c r="B484" s="15">
        <v>45472</v>
      </c>
      <c r="C484" s="15">
        <v>45292</v>
      </c>
      <c r="D484" s="15">
        <v>45444</v>
      </c>
      <c r="E484">
        <v>0</v>
      </c>
      <c r="F484">
        <v>1</v>
      </c>
      <c r="G484">
        <v>1</v>
      </c>
      <c r="H484">
        <v>0</v>
      </c>
      <c r="I484">
        <v>0</v>
      </c>
      <c r="J484">
        <v>1</v>
      </c>
    </row>
    <row r="485" spans="1:10">
      <c r="A485" s="46" t="s">
        <v>6430</v>
      </c>
      <c r="B485" s="15">
        <v>45472</v>
      </c>
      <c r="C485" s="15">
        <v>45292</v>
      </c>
      <c r="D485" s="15">
        <v>45444</v>
      </c>
      <c r="E485">
        <v>0</v>
      </c>
      <c r="F485">
        <v>1</v>
      </c>
      <c r="G485">
        <v>1</v>
      </c>
      <c r="H485">
        <v>0</v>
      </c>
      <c r="I485">
        <v>0</v>
      </c>
      <c r="J485">
        <v>1</v>
      </c>
    </row>
    <row r="486" spans="1:10">
      <c r="A486" s="45" t="s">
        <v>6428</v>
      </c>
      <c r="B486" s="15">
        <v>45474</v>
      </c>
      <c r="C486" s="15">
        <v>45292</v>
      </c>
      <c r="D486" s="15">
        <v>45474</v>
      </c>
      <c r="E486">
        <v>19</v>
      </c>
      <c r="F486">
        <v>1</v>
      </c>
      <c r="G486">
        <v>1</v>
      </c>
      <c r="H486">
        <v>0</v>
      </c>
      <c r="I486">
        <v>0</v>
      </c>
      <c r="J486">
        <v>1</v>
      </c>
    </row>
    <row r="487" spans="1:10">
      <c r="A487" s="46" t="s">
        <v>6431</v>
      </c>
      <c r="B487" s="15">
        <v>45474</v>
      </c>
      <c r="C487" s="15">
        <v>45292</v>
      </c>
      <c r="D487" s="15">
        <v>45474</v>
      </c>
      <c r="E487">
        <v>38</v>
      </c>
      <c r="F487">
        <v>2</v>
      </c>
      <c r="G487">
        <v>2</v>
      </c>
      <c r="H487">
        <v>0</v>
      </c>
      <c r="I487">
        <v>0</v>
      </c>
      <c r="J487">
        <v>2</v>
      </c>
    </row>
    <row r="488" spans="1:10">
      <c r="A488" s="45" t="s">
        <v>6432</v>
      </c>
      <c r="B488" s="15">
        <v>45474</v>
      </c>
      <c r="C488" s="15">
        <v>45292</v>
      </c>
      <c r="D488" s="15">
        <v>45474</v>
      </c>
      <c r="E488">
        <v>0</v>
      </c>
      <c r="F488">
        <v>1</v>
      </c>
      <c r="G488">
        <v>1</v>
      </c>
      <c r="H488">
        <v>0</v>
      </c>
      <c r="I488">
        <v>0</v>
      </c>
      <c r="J488">
        <v>1</v>
      </c>
    </row>
    <row r="489" spans="1:10">
      <c r="A489" s="46" t="s">
        <v>6433</v>
      </c>
      <c r="B489" s="15">
        <v>45474</v>
      </c>
      <c r="C489" s="15">
        <v>45292</v>
      </c>
      <c r="D489" s="15">
        <v>45474</v>
      </c>
      <c r="E489">
        <v>19</v>
      </c>
      <c r="F489">
        <v>1</v>
      </c>
      <c r="G489">
        <v>0</v>
      </c>
      <c r="H489">
        <v>0</v>
      </c>
      <c r="I489">
        <v>1</v>
      </c>
      <c r="J489">
        <v>1</v>
      </c>
    </row>
    <row r="490" spans="1:10">
      <c r="A490" s="45" t="s">
        <v>6429</v>
      </c>
      <c r="B490" s="15">
        <v>45474</v>
      </c>
      <c r="C490" s="15">
        <v>45292</v>
      </c>
      <c r="D490" s="15">
        <v>45474</v>
      </c>
      <c r="E490">
        <v>0</v>
      </c>
      <c r="F490">
        <v>4</v>
      </c>
      <c r="G490">
        <v>3</v>
      </c>
      <c r="H490">
        <v>0</v>
      </c>
      <c r="I490">
        <v>1</v>
      </c>
      <c r="J490">
        <v>4</v>
      </c>
    </row>
    <row r="491" spans="1:10">
      <c r="A491" s="46" t="s">
        <v>6431</v>
      </c>
      <c r="B491" s="15">
        <v>45475</v>
      </c>
      <c r="C491" s="15">
        <v>45292</v>
      </c>
      <c r="D491" s="15">
        <v>45474</v>
      </c>
      <c r="E491">
        <v>0</v>
      </c>
      <c r="F491">
        <v>1</v>
      </c>
      <c r="G491">
        <v>1</v>
      </c>
      <c r="H491">
        <v>0</v>
      </c>
      <c r="I491">
        <v>0</v>
      </c>
      <c r="J491">
        <v>1</v>
      </c>
    </row>
    <row r="492" spans="1:10">
      <c r="A492" s="45" t="s">
        <v>6429</v>
      </c>
      <c r="B492" s="15">
        <v>45475</v>
      </c>
      <c r="C492" s="15">
        <v>45292</v>
      </c>
      <c r="D492" s="15">
        <v>45474</v>
      </c>
      <c r="E492">
        <v>0</v>
      </c>
      <c r="F492">
        <v>1</v>
      </c>
      <c r="G492">
        <v>1</v>
      </c>
      <c r="H492">
        <v>0</v>
      </c>
      <c r="I492">
        <v>0</v>
      </c>
      <c r="J492">
        <v>1</v>
      </c>
    </row>
    <row r="493" spans="1:10">
      <c r="A493" s="46" t="s">
        <v>6429</v>
      </c>
      <c r="B493" s="15">
        <v>45476</v>
      </c>
      <c r="C493" s="15">
        <v>45292</v>
      </c>
      <c r="D493" s="15">
        <v>45474</v>
      </c>
      <c r="E493">
        <v>0</v>
      </c>
      <c r="F493">
        <v>1</v>
      </c>
      <c r="G493">
        <v>0</v>
      </c>
      <c r="H493">
        <v>0</v>
      </c>
      <c r="I493">
        <v>1</v>
      </c>
      <c r="J493">
        <v>1</v>
      </c>
    </row>
    <row r="494" spans="1:10">
      <c r="A494" s="45" t="s">
        <v>6430</v>
      </c>
      <c r="B494" s="15">
        <v>45477</v>
      </c>
      <c r="C494" s="15">
        <v>45292</v>
      </c>
      <c r="D494" s="15">
        <v>45474</v>
      </c>
      <c r="E494">
        <v>0</v>
      </c>
      <c r="F494">
        <v>2</v>
      </c>
      <c r="G494">
        <v>1</v>
      </c>
      <c r="H494">
        <v>1</v>
      </c>
      <c r="I494">
        <v>0</v>
      </c>
      <c r="J494">
        <v>2</v>
      </c>
    </row>
    <row r="495" spans="1:10">
      <c r="A495" s="46" t="s">
        <v>6432</v>
      </c>
      <c r="B495" s="15">
        <v>45479</v>
      </c>
      <c r="C495" s="15">
        <v>45292</v>
      </c>
      <c r="D495" s="15">
        <v>45474</v>
      </c>
      <c r="E495">
        <v>0</v>
      </c>
      <c r="F495">
        <v>1</v>
      </c>
      <c r="G495">
        <v>1</v>
      </c>
      <c r="H495">
        <v>0</v>
      </c>
      <c r="I495">
        <v>0</v>
      </c>
      <c r="J495">
        <v>1</v>
      </c>
    </row>
    <row r="496" spans="1:10">
      <c r="A496" s="45" t="s">
        <v>6431</v>
      </c>
      <c r="B496" s="15">
        <v>45479</v>
      </c>
      <c r="C496" s="15">
        <v>45292</v>
      </c>
      <c r="D496" s="15">
        <v>45474</v>
      </c>
      <c r="E496">
        <v>0</v>
      </c>
      <c r="F496">
        <v>1</v>
      </c>
      <c r="G496">
        <v>0</v>
      </c>
      <c r="H496">
        <v>1</v>
      </c>
      <c r="I496">
        <v>0</v>
      </c>
      <c r="J496">
        <v>1</v>
      </c>
    </row>
    <row r="497" spans="1:10">
      <c r="A497" s="46" t="s">
        <v>6434</v>
      </c>
      <c r="B497" s="15">
        <v>45479</v>
      </c>
      <c r="C497" s="15">
        <v>45292</v>
      </c>
      <c r="D497" s="15">
        <v>45474</v>
      </c>
      <c r="E497">
        <v>0</v>
      </c>
      <c r="F497">
        <v>1</v>
      </c>
      <c r="G497">
        <v>0</v>
      </c>
      <c r="H497">
        <v>0</v>
      </c>
      <c r="I497">
        <v>1</v>
      </c>
      <c r="J497">
        <v>1</v>
      </c>
    </row>
    <row r="498" spans="1:10">
      <c r="A498" s="45" t="s">
        <v>6429</v>
      </c>
      <c r="B498" s="15">
        <v>45482</v>
      </c>
      <c r="C498" s="15">
        <v>45292</v>
      </c>
      <c r="D498" s="15">
        <v>45474</v>
      </c>
      <c r="E498">
        <v>1</v>
      </c>
      <c r="F498">
        <v>2</v>
      </c>
      <c r="G498">
        <v>1</v>
      </c>
      <c r="H498">
        <v>0</v>
      </c>
      <c r="I498">
        <v>1</v>
      </c>
      <c r="J498">
        <v>2</v>
      </c>
    </row>
    <row r="499" spans="1:10">
      <c r="A499" s="46" t="s">
        <v>6430</v>
      </c>
      <c r="B499" s="15">
        <v>45482</v>
      </c>
      <c r="C499" s="15">
        <v>45292</v>
      </c>
      <c r="D499" s="15">
        <v>45474</v>
      </c>
      <c r="E499">
        <v>1</v>
      </c>
      <c r="F499">
        <v>1</v>
      </c>
      <c r="G499">
        <v>0</v>
      </c>
      <c r="H499">
        <v>0</v>
      </c>
      <c r="I499">
        <v>1</v>
      </c>
      <c r="J499">
        <v>1</v>
      </c>
    </row>
    <row r="500" spans="1:10">
      <c r="A500" s="45" t="s">
        <v>6431</v>
      </c>
      <c r="B500" s="15">
        <v>45482</v>
      </c>
      <c r="C500" s="15">
        <v>45292</v>
      </c>
      <c r="D500" s="15">
        <v>45474</v>
      </c>
      <c r="E500">
        <v>0</v>
      </c>
      <c r="F500">
        <v>1</v>
      </c>
      <c r="G500">
        <v>1</v>
      </c>
      <c r="H500">
        <v>0</v>
      </c>
      <c r="I500">
        <v>0</v>
      </c>
      <c r="J500">
        <v>1</v>
      </c>
    </row>
    <row r="501" spans="1:10">
      <c r="A501" s="46" t="s">
        <v>6433</v>
      </c>
      <c r="B501" s="15">
        <v>45482</v>
      </c>
      <c r="C501" s="15">
        <v>45292</v>
      </c>
      <c r="D501" s="15">
        <v>45474</v>
      </c>
      <c r="E501">
        <v>1</v>
      </c>
      <c r="F501">
        <v>4</v>
      </c>
      <c r="G501">
        <v>2</v>
      </c>
      <c r="H501">
        <v>0</v>
      </c>
      <c r="I501">
        <v>2</v>
      </c>
      <c r="J501">
        <v>4</v>
      </c>
    </row>
    <row r="502" spans="1:10">
      <c r="A502" s="45" t="s">
        <v>205</v>
      </c>
      <c r="B502" s="15">
        <v>45482</v>
      </c>
      <c r="C502" s="15">
        <v>45292</v>
      </c>
      <c r="D502" s="15">
        <v>45474</v>
      </c>
      <c r="E502">
        <v>0</v>
      </c>
      <c r="F502">
        <v>3</v>
      </c>
      <c r="G502">
        <v>3</v>
      </c>
      <c r="H502">
        <v>0</v>
      </c>
      <c r="I502">
        <v>0</v>
      </c>
      <c r="J502">
        <v>3</v>
      </c>
    </row>
    <row r="503" spans="1:10">
      <c r="A503" s="46" t="s">
        <v>6432</v>
      </c>
      <c r="B503" s="15">
        <v>45482</v>
      </c>
      <c r="C503" s="15">
        <v>45292</v>
      </c>
      <c r="D503" s="15">
        <v>45474</v>
      </c>
      <c r="E503">
        <v>0</v>
      </c>
      <c r="F503">
        <v>1</v>
      </c>
      <c r="G503">
        <v>1</v>
      </c>
      <c r="H503">
        <v>0</v>
      </c>
      <c r="I503">
        <v>0</v>
      </c>
      <c r="J503">
        <v>1</v>
      </c>
    </row>
    <row r="504" spans="1:10">
      <c r="A504" s="45" t="s">
        <v>6431</v>
      </c>
      <c r="B504" s="15">
        <v>45483</v>
      </c>
      <c r="C504" s="15">
        <v>45292</v>
      </c>
      <c r="D504" s="15">
        <v>45474</v>
      </c>
      <c r="E504">
        <v>0</v>
      </c>
      <c r="F504">
        <v>2</v>
      </c>
      <c r="G504">
        <v>2</v>
      </c>
      <c r="H504">
        <v>0</v>
      </c>
      <c r="I504">
        <v>0</v>
      </c>
      <c r="J504">
        <v>2</v>
      </c>
    </row>
    <row r="505" spans="1:10">
      <c r="A505" s="46" t="s">
        <v>6429</v>
      </c>
      <c r="B505" s="15">
        <v>45483</v>
      </c>
      <c r="C505" s="15">
        <v>45292</v>
      </c>
      <c r="D505" s="15">
        <v>45474</v>
      </c>
      <c r="E505">
        <v>0</v>
      </c>
      <c r="F505">
        <v>1</v>
      </c>
      <c r="G505">
        <v>0</v>
      </c>
      <c r="H505">
        <v>1</v>
      </c>
      <c r="I505">
        <v>0</v>
      </c>
      <c r="J505">
        <v>1</v>
      </c>
    </row>
    <row r="506" spans="1:10">
      <c r="A506" s="45" t="s">
        <v>6428</v>
      </c>
      <c r="B506" s="15">
        <v>45483</v>
      </c>
      <c r="C506" s="15">
        <v>45292</v>
      </c>
      <c r="D506" s="15">
        <v>45474</v>
      </c>
      <c r="E506">
        <v>0</v>
      </c>
      <c r="F506">
        <v>1</v>
      </c>
      <c r="G506">
        <v>0</v>
      </c>
      <c r="H506">
        <v>0</v>
      </c>
      <c r="I506">
        <v>1</v>
      </c>
      <c r="J506">
        <v>1</v>
      </c>
    </row>
    <row r="507" spans="1:10">
      <c r="A507" s="46" t="s">
        <v>205</v>
      </c>
      <c r="B507" s="15">
        <v>45483</v>
      </c>
      <c r="C507" s="15">
        <v>45292</v>
      </c>
      <c r="D507" s="15">
        <v>45474</v>
      </c>
      <c r="E507">
        <v>0</v>
      </c>
      <c r="F507">
        <v>3</v>
      </c>
      <c r="G507">
        <v>2</v>
      </c>
      <c r="H507">
        <v>1</v>
      </c>
      <c r="I507">
        <v>0</v>
      </c>
      <c r="J507">
        <v>3</v>
      </c>
    </row>
    <row r="508" spans="1:10">
      <c r="A508" s="45" t="s">
        <v>6432</v>
      </c>
      <c r="B508" s="15">
        <v>45483</v>
      </c>
      <c r="C508" s="15">
        <v>45292</v>
      </c>
      <c r="D508" s="15">
        <v>45474</v>
      </c>
      <c r="E508">
        <v>0</v>
      </c>
      <c r="F508">
        <v>1</v>
      </c>
      <c r="G508">
        <v>1</v>
      </c>
      <c r="H508">
        <v>0</v>
      </c>
      <c r="I508">
        <v>0</v>
      </c>
      <c r="J508">
        <v>1</v>
      </c>
    </row>
    <row r="509" spans="1:10">
      <c r="A509" s="46" t="s">
        <v>6430</v>
      </c>
      <c r="B509" s="15">
        <v>45484</v>
      </c>
      <c r="C509" s="15">
        <v>45292</v>
      </c>
      <c r="D509" s="15">
        <v>45474</v>
      </c>
      <c r="E509">
        <v>1</v>
      </c>
      <c r="F509">
        <v>1</v>
      </c>
      <c r="G509">
        <v>0</v>
      </c>
      <c r="H509">
        <v>1</v>
      </c>
      <c r="I509">
        <v>0</v>
      </c>
      <c r="J509">
        <v>1</v>
      </c>
    </row>
    <row r="510" spans="1:10">
      <c r="A510" s="45" t="s">
        <v>6432</v>
      </c>
      <c r="B510" s="15">
        <v>45484</v>
      </c>
      <c r="C510" s="15">
        <v>45292</v>
      </c>
      <c r="D510" s="15">
        <v>45474</v>
      </c>
      <c r="E510">
        <v>0</v>
      </c>
      <c r="F510">
        <v>1</v>
      </c>
      <c r="G510">
        <v>1</v>
      </c>
      <c r="H510">
        <v>0</v>
      </c>
      <c r="I510">
        <v>0</v>
      </c>
      <c r="J510">
        <v>1</v>
      </c>
    </row>
    <row r="511" spans="1:10">
      <c r="A511" s="46" t="s">
        <v>6433</v>
      </c>
      <c r="B511" s="15">
        <v>45484</v>
      </c>
      <c r="C511" s="15">
        <v>45292</v>
      </c>
      <c r="D511" s="15">
        <v>45474</v>
      </c>
      <c r="E511">
        <v>0</v>
      </c>
      <c r="F511">
        <v>1</v>
      </c>
      <c r="G511">
        <v>1</v>
      </c>
      <c r="H511">
        <v>0</v>
      </c>
      <c r="I511">
        <v>0</v>
      </c>
      <c r="J511">
        <v>1</v>
      </c>
    </row>
    <row r="512" spans="1:10">
      <c r="A512" s="45" t="s">
        <v>6431</v>
      </c>
      <c r="B512" s="15">
        <v>45484</v>
      </c>
      <c r="C512" s="15">
        <v>45292</v>
      </c>
      <c r="D512" s="15">
        <v>45474</v>
      </c>
      <c r="E512">
        <v>1</v>
      </c>
      <c r="F512">
        <v>1</v>
      </c>
      <c r="G512">
        <v>1</v>
      </c>
      <c r="H512">
        <v>0</v>
      </c>
      <c r="I512">
        <v>0</v>
      </c>
      <c r="J512">
        <v>1</v>
      </c>
    </row>
    <row r="513" spans="1:10">
      <c r="A513" s="46" t="s">
        <v>6433</v>
      </c>
      <c r="B513" s="15">
        <v>45485</v>
      </c>
      <c r="C513" s="15">
        <v>45292</v>
      </c>
      <c r="D513" s="15">
        <v>45474</v>
      </c>
      <c r="E513">
        <v>0</v>
      </c>
      <c r="F513">
        <v>1</v>
      </c>
      <c r="G513">
        <v>0</v>
      </c>
      <c r="H513">
        <v>0</v>
      </c>
      <c r="I513">
        <v>1</v>
      </c>
      <c r="J513">
        <v>1</v>
      </c>
    </row>
    <row r="514" spans="1:10">
      <c r="A514" s="45" t="s">
        <v>6433</v>
      </c>
      <c r="B514" s="15">
        <v>45486</v>
      </c>
      <c r="C514" s="15">
        <v>45292</v>
      </c>
      <c r="D514" s="15">
        <v>45474</v>
      </c>
      <c r="E514">
        <v>0</v>
      </c>
      <c r="F514">
        <v>1</v>
      </c>
      <c r="G514">
        <v>0</v>
      </c>
      <c r="H514">
        <v>0</v>
      </c>
      <c r="I514">
        <v>1</v>
      </c>
      <c r="J514">
        <v>1</v>
      </c>
    </row>
    <row r="515" spans="1:10">
      <c r="A515" s="46" t="s">
        <v>205</v>
      </c>
      <c r="B515" s="15">
        <v>45486</v>
      </c>
      <c r="C515" s="15">
        <v>45292</v>
      </c>
      <c r="D515" s="15">
        <v>45474</v>
      </c>
      <c r="E515">
        <v>0</v>
      </c>
      <c r="F515">
        <v>1</v>
      </c>
      <c r="G515">
        <v>0</v>
      </c>
      <c r="H515">
        <v>0</v>
      </c>
      <c r="I515">
        <v>1</v>
      </c>
      <c r="J515">
        <v>1</v>
      </c>
    </row>
    <row r="516" spans="1:10">
      <c r="A516" s="45" t="s">
        <v>6432</v>
      </c>
      <c r="B516" s="15">
        <v>45487</v>
      </c>
      <c r="C516" s="15">
        <v>45292</v>
      </c>
      <c r="D516" s="15">
        <v>45474</v>
      </c>
      <c r="E516">
        <v>0</v>
      </c>
      <c r="F516">
        <v>1</v>
      </c>
      <c r="G516">
        <v>1</v>
      </c>
      <c r="H516">
        <v>0</v>
      </c>
      <c r="I516">
        <v>0</v>
      </c>
      <c r="J516">
        <v>1</v>
      </c>
    </row>
    <row r="517" spans="1:10">
      <c r="A517" s="46" t="s">
        <v>6429</v>
      </c>
      <c r="B517" s="15">
        <v>45487</v>
      </c>
      <c r="C517" s="15">
        <v>45292</v>
      </c>
      <c r="D517" s="15">
        <v>45474</v>
      </c>
      <c r="E517">
        <v>0</v>
      </c>
      <c r="F517">
        <v>1</v>
      </c>
      <c r="G517">
        <v>1</v>
      </c>
      <c r="H517">
        <v>0</v>
      </c>
      <c r="I517">
        <v>0</v>
      </c>
      <c r="J517">
        <v>1</v>
      </c>
    </row>
    <row r="518" spans="1:10">
      <c r="A518" s="45" t="s">
        <v>6429</v>
      </c>
      <c r="B518" s="15">
        <v>45488</v>
      </c>
      <c r="C518" s="15">
        <v>45292</v>
      </c>
      <c r="D518" s="15">
        <v>45474</v>
      </c>
      <c r="E518">
        <v>0</v>
      </c>
      <c r="F518">
        <v>1</v>
      </c>
      <c r="G518">
        <v>0</v>
      </c>
      <c r="H518">
        <v>1</v>
      </c>
      <c r="I518">
        <v>0</v>
      </c>
      <c r="J518">
        <v>1</v>
      </c>
    </row>
    <row r="519" spans="1:10">
      <c r="A519" s="46" t="s">
        <v>205</v>
      </c>
      <c r="B519" s="15">
        <v>45490</v>
      </c>
      <c r="C519" s="15">
        <v>45292</v>
      </c>
      <c r="D519" s="15">
        <v>45474</v>
      </c>
      <c r="E519">
        <v>0</v>
      </c>
      <c r="F519">
        <v>1</v>
      </c>
      <c r="G519">
        <v>1</v>
      </c>
      <c r="H519">
        <v>0</v>
      </c>
      <c r="I519">
        <v>0</v>
      </c>
      <c r="J519">
        <v>1</v>
      </c>
    </row>
    <row r="520" spans="1:10">
      <c r="A520" s="45" t="s">
        <v>6432</v>
      </c>
      <c r="B520" s="15">
        <v>45490</v>
      </c>
      <c r="C520" s="15">
        <v>45292</v>
      </c>
      <c r="D520" s="15">
        <v>45474</v>
      </c>
      <c r="E520">
        <v>0</v>
      </c>
      <c r="F520">
        <v>1</v>
      </c>
      <c r="G520">
        <v>0</v>
      </c>
      <c r="H520">
        <v>0</v>
      </c>
      <c r="I520">
        <v>1</v>
      </c>
      <c r="J520">
        <v>1</v>
      </c>
    </row>
    <row r="521" spans="1:10">
      <c r="A521" s="46" t="s">
        <v>6430</v>
      </c>
      <c r="B521" s="15">
        <v>45490</v>
      </c>
      <c r="C521" s="15">
        <v>45292</v>
      </c>
      <c r="D521" s="15">
        <v>45474</v>
      </c>
      <c r="E521">
        <v>0</v>
      </c>
      <c r="F521">
        <v>1</v>
      </c>
      <c r="G521">
        <v>0</v>
      </c>
      <c r="H521">
        <v>0</v>
      </c>
      <c r="I521">
        <v>1</v>
      </c>
      <c r="J521">
        <v>1</v>
      </c>
    </row>
    <row r="522" spans="1:10">
      <c r="A522" s="45" t="s">
        <v>6429</v>
      </c>
      <c r="B522" s="15">
        <v>45490</v>
      </c>
      <c r="C522" s="15">
        <v>45292</v>
      </c>
      <c r="D522" s="15">
        <v>45474</v>
      </c>
      <c r="E522">
        <v>0</v>
      </c>
      <c r="F522">
        <v>1</v>
      </c>
      <c r="G522">
        <v>0</v>
      </c>
      <c r="H522">
        <v>0</v>
      </c>
      <c r="I522">
        <v>1</v>
      </c>
      <c r="J522">
        <v>1</v>
      </c>
    </row>
    <row r="523" spans="1:10">
      <c r="A523" s="46" t="s">
        <v>205</v>
      </c>
      <c r="B523" s="15">
        <v>45492</v>
      </c>
      <c r="C523" s="15">
        <v>45292</v>
      </c>
      <c r="D523" s="15">
        <v>45474</v>
      </c>
      <c r="E523">
        <v>0</v>
      </c>
      <c r="F523">
        <v>1</v>
      </c>
      <c r="G523">
        <v>0</v>
      </c>
      <c r="H523">
        <v>0</v>
      </c>
      <c r="I523">
        <v>1</v>
      </c>
      <c r="J523">
        <v>1</v>
      </c>
    </row>
    <row r="524" spans="1:10">
      <c r="A524" s="45" t="s">
        <v>6430</v>
      </c>
      <c r="B524" s="15">
        <v>45492</v>
      </c>
      <c r="C524" s="15">
        <v>45292</v>
      </c>
      <c r="D524" s="15">
        <v>45474</v>
      </c>
      <c r="E524">
        <v>0</v>
      </c>
      <c r="F524">
        <v>1</v>
      </c>
      <c r="G524">
        <v>1</v>
      </c>
      <c r="H524">
        <v>0</v>
      </c>
      <c r="I524">
        <v>0</v>
      </c>
      <c r="J524">
        <v>1</v>
      </c>
    </row>
    <row r="525" spans="1:10">
      <c r="A525" s="46" t="s">
        <v>6429</v>
      </c>
      <c r="B525" s="15">
        <v>45492</v>
      </c>
      <c r="C525" s="15">
        <v>45292</v>
      </c>
      <c r="D525" s="15">
        <v>45474</v>
      </c>
      <c r="E525">
        <v>0</v>
      </c>
      <c r="F525">
        <v>1</v>
      </c>
      <c r="G525">
        <v>0</v>
      </c>
      <c r="H525">
        <v>0</v>
      </c>
      <c r="I525">
        <v>1</v>
      </c>
      <c r="J525">
        <v>1</v>
      </c>
    </row>
    <row r="526" spans="1:10">
      <c r="A526" s="45" t="s">
        <v>6429</v>
      </c>
      <c r="B526" s="15">
        <v>45493</v>
      </c>
      <c r="C526" s="15">
        <v>45292</v>
      </c>
      <c r="D526" s="15">
        <v>45474</v>
      </c>
      <c r="E526">
        <v>0</v>
      </c>
      <c r="F526">
        <v>1</v>
      </c>
      <c r="G526">
        <v>1</v>
      </c>
      <c r="H526">
        <v>0</v>
      </c>
      <c r="I526">
        <v>0</v>
      </c>
      <c r="J526">
        <v>1</v>
      </c>
    </row>
    <row r="527" spans="1:10">
      <c r="A527" s="46" t="s">
        <v>6428</v>
      </c>
      <c r="B527" s="15">
        <v>45493</v>
      </c>
      <c r="C527" s="15">
        <v>45292</v>
      </c>
      <c r="D527" s="15">
        <v>45474</v>
      </c>
      <c r="E527">
        <v>0</v>
      </c>
      <c r="F527">
        <v>1</v>
      </c>
      <c r="G527">
        <v>1</v>
      </c>
      <c r="H527">
        <v>0</v>
      </c>
      <c r="I527">
        <v>0</v>
      </c>
      <c r="J527">
        <v>1</v>
      </c>
    </row>
    <row r="528" spans="1:10">
      <c r="A528" s="45" t="s">
        <v>6432</v>
      </c>
      <c r="B528" s="15">
        <v>45493</v>
      </c>
      <c r="C528" s="15">
        <v>45292</v>
      </c>
      <c r="D528" s="15">
        <v>45474</v>
      </c>
      <c r="E528">
        <v>0</v>
      </c>
      <c r="F528">
        <v>2</v>
      </c>
      <c r="G528">
        <v>1</v>
      </c>
      <c r="H528">
        <v>1</v>
      </c>
      <c r="I528">
        <v>0</v>
      </c>
      <c r="J528">
        <v>2</v>
      </c>
    </row>
    <row r="529" spans="1:10">
      <c r="A529" s="46" t="s">
        <v>6433</v>
      </c>
      <c r="B529" s="15">
        <v>45493</v>
      </c>
      <c r="C529" s="15">
        <v>45292</v>
      </c>
      <c r="D529" s="15">
        <v>45474</v>
      </c>
      <c r="E529">
        <v>0</v>
      </c>
      <c r="F529">
        <v>2</v>
      </c>
      <c r="G529">
        <v>2</v>
      </c>
      <c r="H529">
        <v>0</v>
      </c>
      <c r="I529">
        <v>0</v>
      </c>
      <c r="J529">
        <v>2</v>
      </c>
    </row>
    <row r="530" spans="1:10">
      <c r="A530" s="45" t="s">
        <v>6430</v>
      </c>
      <c r="B530" s="15">
        <v>45494</v>
      </c>
      <c r="C530" s="15">
        <v>45292</v>
      </c>
      <c r="D530" s="15">
        <v>45474</v>
      </c>
      <c r="E530">
        <v>0</v>
      </c>
      <c r="F530">
        <v>1</v>
      </c>
      <c r="G530">
        <v>1</v>
      </c>
      <c r="H530">
        <v>0</v>
      </c>
      <c r="I530">
        <v>0</v>
      </c>
      <c r="J530">
        <v>1</v>
      </c>
    </row>
    <row r="531" spans="1:10">
      <c r="A531" s="46" t="s">
        <v>6431</v>
      </c>
      <c r="B531" s="15">
        <v>45494</v>
      </c>
      <c r="C531" s="15">
        <v>45292</v>
      </c>
      <c r="D531" s="15">
        <v>45474</v>
      </c>
      <c r="E531">
        <v>0</v>
      </c>
      <c r="F531">
        <v>1</v>
      </c>
      <c r="G531">
        <v>1</v>
      </c>
      <c r="H531">
        <v>0</v>
      </c>
      <c r="I531">
        <v>0</v>
      </c>
      <c r="J531">
        <v>1</v>
      </c>
    </row>
    <row r="532" spans="1:10">
      <c r="A532" s="45" t="s">
        <v>6433</v>
      </c>
      <c r="B532" s="15">
        <v>45494</v>
      </c>
      <c r="C532" s="15">
        <v>45292</v>
      </c>
      <c r="D532" s="15">
        <v>45474</v>
      </c>
      <c r="E532">
        <v>2</v>
      </c>
      <c r="F532">
        <v>3</v>
      </c>
      <c r="G532">
        <v>0</v>
      </c>
      <c r="H532">
        <v>0</v>
      </c>
      <c r="I532">
        <v>3</v>
      </c>
      <c r="J532">
        <v>3</v>
      </c>
    </row>
    <row r="533" spans="1:10">
      <c r="A533" s="46" t="s">
        <v>6428</v>
      </c>
      <c r="B533" s="15">
        <v>45494</v>
      </c>
      <c r="C533" s="15">
        <v>45292</v>
      </c>
      <c r="D533" s="15">
        <v>45474</v>
      </c>
      <c r="E533">
        <v>1</v>
      </c>
      <c r="F533">
        <v>1</v>
      </c>
      <c r="G533">
        <v>0</v>
      </c>
      <c r="H533">
        <v>0</v>
      </c>
      <c r="I533">
        <v>1</v>
      </c>
      <c r="J533">
        <v>1</v>
      </c>
    </row>
    <row r="534" spans="1:10">
      <c r="A534" s="45" t="s">
        <v>6429</v>
      </c>
      <c r="B534" s="15">
        <v>45495</v>
      </c>
      <c r="C534" s="15">
        <v>45292</v>
      </c>
      <c r="D534" s="15">
        <v>45474</v>
      </c>
      <c r="E534">
        <v>0</v>
      </c>
      <c r="F534">
        <v>3</v>
      </c>
      <c r="G534">
        <v>1</v>
      </c>
      <c r="H534">
        <v>0</v>
      </c>
      <c r="I534">
        <v>2</v>
      </c>
      <c r="J534">
        <v>3</v>
      </c>
    </row>
    <row r="535" spans="1:10">
      <c r="A535" s="46" t="s">
        <v>205</v>
      </c>
      <c r="B535" s="15">
        <v>45495</v>
      </c>
      <c r="C535" s="15">
        <v>45292</v>
      </c>
      <c r="D535" s="15">
        <v>45474</v>
      </c>
      <c r="E535">
        <v>0</v>
      </c>
      <c r="F535">
        <v>3</v>
      </c>
      <c r="G535">
        <v>3</v>
      </c>
      <c r="H535">
        <v>0</v>
      </c>
      <c r="I535">
        <v>0</v>
      </c>
      <c r="J535">
        <v>3</v>
      </c>
    </row>
    <row r="536" spans="1:10">
      <c r="A536" s="45" t="s">
        <v>6431</v>
      </c>
      <c r="B536" s="15">
        <v>45495</v>
      </c>
      <c r="C536" s="15">
        <v>45292</v>
      </c>
      <c r="D536" s="15">
        <v>45474</v>
      </c>
      <c r="E536">
        <v>0</v>
      </c>
      <c r="F536">
        <v>1</v>
      </c>
      <c r="G536">
        <v>1</v>
      </c>
      <c r="H536">
        <v>0</v>
      </c>
      <c r="I536">
        <v>0</v>
      </c>
      <c r="J536">
        <v>1</v>
      </c>
    </row>
    <row r="537" spans="1:10">
      <c r="A537" s="46" t="s">
        <v>205</v>
      </c>
      <c r="B537" s="15">
        <v>45496</v>
      </c>
      <c r="C537" s="15">
        <v>45292</v>
      </c>
      <c r="D537" s="15">
        <v>45474</v>
      </c>
      <c r="E537">
        <v>0</v>
      </c>
      <c r="F537">
        <v>1</v>
      </c>
      <c r="G537">
        <v>0</v>
      </c>
      <c r="H537">
        <v>0</v>
      </c>
      <c r="I537">
        <v>1</v>
      </c>
      <c r="J537">
        <v>1</v>
      </c>
    </row>
    <row r="538" spans="1:10">
      <c r="A538" s="45" t="s">
        <v>6433</v>
      </c>
      <c r="B538" s="15">
        <v>45496</v>
      </c>
      <c r="C538" s="15">
        <v>45292</v>
      </c>
      <c r="D538" s="15">
        <v>45474</v>
      </c>
      <c r="E538">
        <v>0</v>
      </c>
      <c r="F538">
        <v>2</v>
      </c>
      <c r="G538">
        <v>2</v>
      </c>
      <c r="H538">
        <v>0</v>
      </c>
      <c r="I538">
        <v>0</v>
      </c>
      <c r="J538">
        <v>2</v>
      </c>
    </row>
    <row r="539" spans="1:10">
      <c r="A539" s="46" t="s">
        <v>6429</v>
      </c>
      <c r="B539" s="15">
        <v>45496</v>
      </c>
      <c r="C539" s="15">
        <v>45292</v>
      </c>
      <c r="D539" s="15">
        <v>45474</v>
      </c>
      <c r="E539">
        <v>0</v>
      </c>
      <c r="F539">
        <v>2</v>
      </c>
      <c r="G539">
        <v>2</v>
      </c>
      <c r="H539">
        <v>0</v>
      </c>
      <c r="I539">
        <v>0</v>
      </c>
      <c r="J539">
        <v>2</v>
      </c>
    </row>
    <row r="540" spans="1:10">
      <c r="A540" s="45" t="s">
        <v>205</v>
      </c>
      <c r="B540" s="15">
        <v>45497</v>
      </c>
      <c r="C540" s="15">
        <v>45292</v>
      </c>
      <c r="D540" s="15">
        <v>45474</v>
      </c>
      <c r="E540">
        <v>1</v>
      </c>
      <c r="F540">
        <v>1</v>
      </c>
      <c r="G540">
        <v>1</v>
      </c>
      <c r="H540">
        <v>0</v>
      </c>
      <c r="I540">
        <v>0</v>
      </c>
      <c r="J540">
        <v>1</v>
      </c>
    </row>
    <row r="541" spans="1:10">
      <c r="A541" s="46" t="s">
        <v>6429</v>
      </c>
      <c r="B541" s="15">
        <v>45498</v>
      </c>
      <c r="C541" s="15">
        <v>45292</v>
      </c>
      <c r="D541" s="15">
        <v>45474</v>
      </c>
      <c r="E541">
        <v>0</v>
      </c>
      <c r="F541">
        <v>1</v>
      </c>
      <c r="G541">
        <v>1</v>
      </c>
      <c r="H541">
        <v>0</v>
      </c>
      <c r="I541">
        <v>0</v>
      </c>
      <c r="J541">
        <v>1</v>
      </c>
    </row>
    <row r="542" spans="1:10">
      <c r="A542" s="45" t="s">
        <v>6432</v>
      </c>
      <c r="B542" s="15">
        <v>45499</v>
      </c>
      <c r="C542" s="15">
        <v>45292</v>
      </c>
      <c r="D542" s="15">
        <v>45474</v>
      </c>
      <c r="E542">
        <v>0</v>
      </c>
      <c r="F542">
        <v>1</v>
      </c>
      <c r="G542">
        <v>1</v>
      </c>
      <c r="H542">
        <v>0</v>
      </c>
      <c r="I542">
        <v>0</v>
      </c>
      <c r="J542">
        <v>1</v>
      </c>
    </row>
    <row r="543" spans="1:10">
      <c r="A543" s="46" t="s">
        <v>6432</v>
      </c>
      <c r="B543" s="15">
        <v>45500</v>
      </c>
      <c r="C543" s="15">
        <v>45292</v>
      </c>
      <c r="D543" s="15">
        <v>45474</v>
      </c>
      <c r="E543">
        <v>0</v>
      </c>
      <c r="F543">
        <v>1</v>
      </c>
      <c r="G543">
        <v>0</v>
      </c>
      <c r="H543">
        <v>0</v>
      </c>
      <c r="I543">
        <v>1</v>
      </c>
      <c r="J543">
        <v>1</v>
      </c>
    </row>
    <row r="544" spans="1:10">
      <c r="A544" s="45" t="s">
        <v>6433</v>
      </c>
      <c r="B544" s="15">
        <v>45500</v>
      </c>
      <c r="C544" s="15">
        <v>45292</v>
      </c>
      <c r="D544" s="15">
        <v>45474</v>
      </c>
      <c r="E544">
        <v>0</v>
      </c>
      <c r="F544">
        <v>1</v>
      </c>
      <c r="G544">
        <v>0</v>
      </c>
      <c r="H544">
        <v>0</v>
      </c>
      <c r="I544">
        <v>1</v>
      </c>
      <c r="J544">
        <v>1</v>
      </c>
    </row>
    <row r="545" spans="1:10">
      <c r="A545" s="46" t="s">
        <v>6433</v>
      </c>
      <c r="B545" s="15">
        <v>45501</v>
      </c>
      <c r="C545" s="15">
        <v>45292</v>
      </c>
      <c r="D545" s="15">
        <v>45474</v>
      </c>
      <c r="E545">
        <v>0</v>
      </c>
      <c r="F545">
        <v>2</v>
      </c>
      <c r="G545">
        <v>1</v>
      </c>
      <c r="H545">
        <v>0</v>
      </c>
      <c r="I545">
        <v>1</v>
      </c>
      <c r="J545">
        <v>2</v>
      </c>
    </row>
    <row r="546" spans="1:10">
      <c r="A546" s="45" t="s">
        <v>6429</v>
      </c>
      <c r="B546" s="15">
        <v>45501</v>
      </c>
      <c r="C546" s="15">
        <v>45292</v>
      </c>
      <c r="D546" s="15">
        <v>45474</v>
      </c>
      <c r="E546">
        <v>0</v>
      </c>
      <c r="F546">
        <v>1</v>
      </c>
      <c r="G546">
        <v>1</v>
      </c>
      <c r="H546">
        <v>0</v>
      </c>
      <c r="I546">
        <v>0</v>
      </c>
      <c r="J546">
        <v>1</v>
      </c>
    </row>
    <row r="547" spans="1:10">
      <c r="A547" s="46" t="s">
        <v>6431</v>
      </c>
      <c r="B547" s="15">
        <v>45501</v>
      </c>
      <c r="C547" s="15">
        <v>45292</v>
      </c>
      <c r="D547" s="15">
        <v>45474</v>
      </c>
      <c r="E547">
        <v>0</v>
      </c>
      <c r="F547">
        <v>1</v>
      </c>
      <c r="G547">
        <v>1</v>
      </c>
      <c r="H547">
        <v>0</v>
      </c>
      <c r="I547">
        <v>0</v>
      </c>
      <c r="J547">
        <v>1</v>
      </c>
    </row>
    <row r="548" spans="1:10">
      <c r="A548" s="45" t="s">
        <v>6433</v>
      </c>
      <c r="B548" s="15">
        <v>45502</v>
      </c>
      <c r="C548" s="15">
        <v>45292</v>
      </c>
      <c r="D548" s="15">
        <v>45474</v>
      </c>
      <c r="E548">
        <v>3</v>
      </c>
      <c r="F548">
        <v>2</v>
      </c>
      <c r="G548">
        <v>0</v>
      </c>
      <c r="H548">
        <v>0</v>
      </c>
      <c r="I548">
        <v>2</v>
      </c>
      <c r="J548">
        <v>2</v>
      </c>
    </row>
    <row r="549" spans="1:10">
      <c r="A549" s="46" t="s">
        <v>6428</v>
      </c>
      <c r="B549" s="15">
        <v>45502</v>
      </c>
      <c r="C549" s="15">
        <v>45292</v>
      </c>
      <c r="D549" s="15">
        <v>45474</v>
      </c>
      <c r="E549">
        <v>1</v>
      </c>
      <c r="F549">
        <v>1</v>
      </c>
      <c r="G549">
        <v>0</v>
      </c>
      <c r="H549">
        <v>0</v>
      </c>
      <c r="I549">
        <v>1</v>
      </c>
      <c r="J549">
        <v>1</v>
      </c>
    </row>
    <row r="550" spans="1:10">
      <c r="A550" s="45" t="s">
        <v>6432</v>
      </c>
      <c r="B550" s="15">
        <v>45503</v>
      </c>
      <c r="C550" s="15">
        <v>45292</v>
      </c>
      <c r="D550" s="15">
        <v>45474</v>
      </c>
      <c r="E550">
        <v>0</v>
      </c>
      <c r="F550">
        <v>1</v>
      </c>
      <c r="G550">
        <v>1</v>
      </c>
      <c r="H550">
        <v>0</v>
      </c>
      <c r="I550">
        <v>0</v>
      </c>
      <c r="J550">
        <v>1</v>
      </c>
    </row>
    <row r="551" spans="1:10">
      <c r="A551" s="46" t="s">
        <v>6431</v>
      </c>
      <c r="B551" s="15">
        <v>45503</v>
      </c>
      <c r="C551" s="15">
        <v>45292</v>
      </c>
      <c r="D551" s="15">
        <v>45474</v>
      </c>
      <c r="E551">
        <v>0</v>
      </c>
      <c r="F551">
        <v>1</v>
      </c>
      <c r="G551">
        <v>0</v>
      </c>
      <c r="H551">
        <v>0</v>
      </c>
      <c r="I551">
        <v>1</v>
      </c>
      <c r="J551">
        <v>1</v>
      </c>
    </row>
    <row r="552" spans="1:10">
      <c r="A552" s="45" t="s">
        <v>6430</v>
      </c>
      <c r="B552" s="15">
        <v>45504</v>
      </c>
      <c r="C552" s="15">
        <v>45292</v>
      </c>
      <c r="D552" s="15">
        <v>45474</v>
      </c>
      <c r="E552">
        <v>3</v>
      </c>
      <c r="F552">
        <v>3</v>
      </c>
      <c r="G552">
        <v>3</v>
      </c>
      <c r="H552">
        <v>0</v>
      </c>
      <c r="I552">
        <v>0</v>
      </c>
      <c r="J552">
        <v>3</v>
      </c>
    </row>
    <row r="553" spans="1:10">
      <c r="A553" s="46" t="s">
        <v>6433</v>
      </c>
      <c r="B553" s="15">
        <v>45504</v>
      </c>
      <c r="C553" s="15">
        <v>45292</v>
      </c>
      <c r="D553" s="15">
        <v>45474</v>
      </c>
      <c r="E553">
        <v>1</v>
      </c>
      <c r="F553">
        <v>1</v>
      </c>
      <c r="G553">
        <v>1</v>
      </c>
      <c r="H553">
        <v>0</v>
      </c>
      <c r="I553">
        <v>0</v>
      </c>
      <c r="J553">
        <v>1</v>
      </c>
    </row>
    <row r="554" spans="1:10">
      <c r="A554" s="45" t="s">
        <v>6429</v>
      </c>
      <c r="B554" s="15">
        <v>45505</v>
      </c>
      <c r="C554" s="15">
        <v>45292</v>
      </c>
      <c r="D554" s="15">
        <v>45505</v>
      </c>
      <c r="E554">
        <v>0</v>
      </c>
      <c r="F554">
        <v>1</v>
      </c>
      <c r="G554">
        <v>1</v>
      </c>
      <c r="H554">
        <v>0</v>
      </c>
      <c r="I554">
        <v>0</v>
      </c>
      <c r="J554">
        <v>1</v>
      </c>
    </row>
    <row r="555" spans="1:10">
      <c r="A555" s="46" t="s">
        <v>205</v>
      </c>
      <c r="B555" s="15">
        <v>45506</v>
      </c>
      <c r="C555" s="15">
        <v>45292</v>
      </c>
      <c r="D555" s="15">
        <v>45505</v>
      </c>
      <c r="E555">
        <v>0</v>
      </c>
      <c r="F555">
        <v>1</v>
      </c>
      <c r="G555">
        <v>0</v>
      </c>
      <c r="H555">
        <v>0</v>
      </c>
      <c r="I555">
        <v>1</v>
      </c>
      <c r="J555">
        <v>1</v>
      </c>
    </row>
    <row r="556" spans="1:10">
      <c r="A556" s="45" t="s">
        <v>6432</v>
      </c>
      <c r="B556" s="15">
        <v>45507</v>
      </c>
      <c r="C556" s="15">
        <v>45292</v>
      </c>
      <c r="D556" s="15">
        <v>45505</v>
      </c>
      <c r="E556">
        <v>0</v>
      </c>
      <c r="F556">
        <v>1</v>
      </c>
      <c r="G556">
        <v>0</v>
      </c>
      <c r="H556">
        <v>1</v>
      </c>
      <c r="I556">
        <v>0</v>
      </c>
      <c r="J556">
        <v>1</v>
      </c>
    </row>
    <row r="557" spans="1:10">
      <c r="A557" s="46" t="s">
        <v>6430</v>
      </c>
      <c r="B557" s="15">
        <v>45507</v>
      </c>
      <c r="C557" s="15">
        <v>45292</v>
      </c>
      <c r="D557" s="15">
        <v>45505</v>
      </c>
      <c r="E557">
        <v>0</v>
      </c>
      <c r="F557">
        <v>2</v>
      </c>
      <c r="G557">
        <v>2</v>
      </c>
      <c r="H557">
        <v>0</v>
      </c>
      <c r="I557">
        <v>0</v>
      </c>
      <c r="J557">
        <v>2</v>
      </c>
    </row>
    <row r="558" spans="1:10">
      <c r="A558" s="45" t="s">
        <v>6427</v>
      </c>
      <c r="B558" s="15">
        <v>45507</v>
      </c>
      <c r="C558" s="15">
        <v>45292</v>
      </c>
      <c r="D558" s="15">
        <v>45505</v>
      </c>
      <c r="E558">
        <v>0</v>
      </c>
      <c r="F558">
        <v>1</v>
      </c>
      <c r="G558">
        <v>1</v>
      </c>
      <c r="H558">
        <v>0</v>
      </c>
      <c r="I558">
        <v>0</v>
      </c>
      <c r="J558">
        <v>1</v>
      </c>
    </row>
    <row r="559" spans="1:10">
      <c r="A559" s="46" t="s">
        <v>6433</v>
      </c>
      <c r="B559" s="15">
        <v>45507</v>
      </c>
      <c r="C559" s="15">
        <v>45292</v>
      </c>
      <c r="D559" s="15">
        <v>45505</v>
      </c>
      <c r="E559">
        <v>0</v>
      </c>
      <c r="F559">
        <v>1</v>
      </c>
      <c r="G559">
        <v>0</v>
      </c>
      <c r="H559">
        <v>0</v>
      </c>
      <c r="I559">
        <v>1</v>
      </c>
      <c r="J559">
        <v>1</v>
      </c>
    </row>
    <row r="560" spans="1:10">
      <c r="A560" s="45" t="s">
        <v>6432</v>
      </c>
      <c r="B560" s="15">
        <v>45509</v>
      </c>
      <c r="C560" s="15">
        <v>45292</v>
      </c>
      <c r="D560" s="15">
        <v>45505</v>
      </c>
      <c r="E560">
        <v>0</v>
      </c>
      <c r="F560">
        <v>2</v>
      </c>
      <c r="G560">
        <v>1</v>
      </c>
      <c r="H560">
        <v>0</v>
      </c>
      <c r="I560">
        <v>1</v>
      </c>
      <c r="J560">
        <v>2</v>
      </c>
    </row>
    <row r="561" spans="1:10">
      <c r="A561" s="46" t="s">
        <v>6429</v>
      </c>
      <c r="B561" s="15">
        <v>45509</v>
      </c>
      <c r="C561" s="15">
        <v>45292</v>
      </c>
      <c r="D561" s="15">
        <v>45505</v>
      </c>
      <c r="E561">
        <v>1</v>
      </c>
      <c r="F561">
        <v>1</v>
      </c>
      <c r="G561">
        <v>0</v>
      </c>
      <c r="H561">
        <v>0</v>
      </c>
      <c r="I561">
        <v>1</v>
      </c>
      <c r="J561">
        <v>1</v>
      </c>
    </row>
    <row r="562" spans="1:10">
      <c r="A562" s="45" t="s">
        <v>6433</v>
      </c>
      <c r="B562" s="15">
        <v>45509</v>
      </c>
      <c r="C562" s="15">
        <v>45292</v>
      </c>
      <c r="D562" s="15">
        <v>45505</v>
      </c>
      <c r="E562">
        <v>0</v>
      </c>
      <c r="F562">
        <v>3</v>
      </c>
      <c r="G562">
        <v>2</v>
      </c>
      <c r="H562">
        <v>0</v>
      </c>
      <c r="I562">
        <v>1</v>
      </c>
      <c r="J562">
        <v>3</v>
      </c>
    </row>
    <row r="563" spans="1:10">
      <c r="A563" s="46" t="s">
        <v>205</v>
      </c>
      <c r="B563" s="15">
        <v>45509</v>
      </c>
      <c r="C563" s="15">
        <v>45292</v>
      </c>
      <c r="D563" s="15">
        <v>45505</v>
      </c>
      <c r="E563">
        <v>0</v>
      </c>
      <c r="F563">
        <v>1</v>
      </c>
      <c r="G563">
        <v>0</v>
      </c>
      <c r="H563">
        <v>0</v>
      </c>
      <c r="I563">
        <v>1</v>
      </c>
      <c r="J563">
        <v>1</v>
      </c>
    </row>
    <row r="564" spans="1:10">
      <c r="A564" s="45" t="s">
        <v>6433</v>
      </c>
      <c r="B564" s="15">
        <v>45510</v>
      </c>
      <c r="C564" s="15">
        <v>45292</v>
      </c>
      <c r="D564" s="15">
        <v>45505</v>
      </c>
      <c r="E564">
        <v>0</v>
      </c>
      <c r="F564">
        <v>1</v>
      </c>
      <c r="G564">
        <v>1</v>
      </c>
      <c r="H564">
        <v>0</v>
      </c>
      <c r="I564">
        <v>0</v>
      </c>
      <c r="J564">
        <v>1</v>
      </c>
    </row>
    <row r="565" spans="1:10">
      <c r="A565" s="46" t="s">
        <v>6429</v>
      </c>
      <c r="B565" s="15">
        <v>45510</v>
      </c>
      <c r="C565" s="15">
        <v>45292</v>
      </c>
      <c r="D565" s="15">
        <v>45505</v>
      </c>
      <c r="E565">
        <v>0</v>
      </c>
      <c r="F565">
        <v>1</v>
      </c>
      <c r="G565">
        <v>1</v>
      </c>
      <c r="H565">
        <v>0</v>
      </c>
      <c r="I565">
        <v>0</v>
      </c>
      <c r="J565">
        <v>1</v>
      </c>
    </row>
    <row r="566" spans="1:10">
      <c r="A566" s="45" t="s">
        <v>6432</v>
      </c>
      <c r="B566" s="15">
        <v>45510</v>
      </c>
      <c r="C566" s="15">
        <v>45292</v>
      </c>
      <c r="D566" s="15">
        <v>45505</v>
      </c>
      <c r="E566">
        <v>0</v>
      </c>
      <c r="F566">
        <v>3</v>
      </c>
      <c r="G566">
        <v>3</v>
      </c>
      <c r="H566">
        <v>0</v>
      </c>
      <c r="I566">
        <v>0</v>
      </c>
      <c r="J566">
        <v>3</v>
      </c>
    </row>
    <row r="567" spans="1:10">
      <c r="A567" s="46" t="s">
        <v>6430</v>
      </c>
      <c r="B567" s="15">
        <v>45510</v>
      </c>
      <c r="C567" s="15">
        <v>45292</v>
      </c>
      <c r="D567" s="15">
        <v>45505</v>
      </c>
      <c r="E567">
        <v>0</v>
      </c>
      <c r="F567">
        <v>2</v>
      </c>
      <c r="G567">
        <v>0</v>
      </c>
      <c r="H567">
        <v>2</v>
      </c>
      <c r="I567">
        <v>0</v>
      </c>
      <c r="J567">
        <v>2</v>
      </c>
    </row>
    <row r="568" spans="1:10">
      <c r="A568" s="45" t="s">
        <v>6429</v>
      </c>
      <c r="B568" s="15">
        <v>45512</v>
      </c>
      <c r="C568" s="15">
        <v>45292</v>
      </c>
      <c r="D568" s="15">
        <v>45505</v>
      </c>
      <c r="E568">
        <v>0</v>
      </c>
      <c r="F568">
        <v>2</v>
      </c>
      <c r="G568">
        <v>1</v>
      </c>
      <c r="H568">
        <v>0</v>
      </c>
      <c r="I568">
        <v>1</v>
      </c>
      <c r="J568">
        <v>2</v>
      </c>
    </row>
    <row r="569" spans="1:10">
      <c r="A569" s="46" t="s">
        <v>205</v>
      </c>
      <c r="B569" s="15">
        <v>45512</v>
      </c>
      <c r="C569" s="15">
        <v>45292</v>
      </c>
      <c r="D569" s="15">
        <v>45505</v>
      </c>
      <c r="E569">
        <v>0</v>
      </c>
      <c r="F569">
        <v>1</v>
      </c>
      <c r="G569">
        <v>1</v>
      </c>
      <c r="H569">
        <v>0</v>
      </c>
      <c r="I569">
        <v>0</v>
      </c>
      <c r="J569">
        <v>1</v>
      </c>
    </row>
    <row r="570" spans="1:10">
      <c r="A570" s="45" t="s">
        <v>6429</v>
      </c>
      <c r="B570" s="15">
        <v>45513</v>
      </c>
      <c r="C570" s="15">
        <v>45292</v>
      </c>
      <c r="D570" s="15">
        <v>45505</v>
      </c>
      <c r="E570">
        <v>0</v>
      </c>
      <c r="F570">
        <v>1</v>
      </c>
      <c r="G570">
        <v>1</v>
      </c>
      <c r="H570">
        <v>0</v>
      </c>
      <c r="I570">
        <v>0</v>
      </c>
      <c r="J570">
        <v>1</v>
      </c>
    </row>
    <row r="571" spans="1:10">
      <c r="A571" s="46" t="s">
        <v>6430</v>
      </c>
      <c r="B571" s="15">
        <v>45513</v>
      </c>
      <c r="C571" s="15">
        <v>45292</v>
      </c>
      <c r="D571" s="15">
        <v>45505</v>
      </c>
      <c r="E571">
        <v>0</v>
      </c>
      <c r="F571">
        <v>1</v>
      </c>
      <c r="G571">
        <v>1</v>
      </c>
      <c r="H571">
        <v>0</v>
      </c>
      <c r="I571">
        <v>0</v>
      </c>
      <c r="J571">
        <v>1</v>
      </c>
    </row>
    <row r="572" spans="1:10">
      <c r="A572" s="45" t="s">
        <v>6428</v>
      </c>
      <c r="B572" s="15">
        <v>45513</v>
      </c>
      <c r="C572" s="15">
        <v>45292</v>
      </c>
      <c r="D572" s="15">
        <v>45505</v>
      </c>
      <c r="E572">
        <v>0</v>
      </c>
      <c r="F572">
        <v>2</v>
      </c>
      <c r="G572">
        <v>2</v>
      </c>
      <c r="H572">
        <v>0</v>
      </c>
      <c r="I572">
        <v>0</v>
      </c>
      <c r="J572">
        <v>2</v>
      </c>
    </row>
    <row r="573" spans="1:10">
      <c r="A573" s="46" t="s">
        <v>6429</v>
      </c>
      <c r="B573" s="15">
        <v>45515</v>
      </c>
      <c r="C573" s="15">
        <v>45292</v>
      </c>
      <c r="D573" s="15">
        <v>45505</v>
      </c>
      <c r="E573">
        <v>0</v>
      </c>
      <c r="F573">
        <v>1</v>
      </c>
      <c r="G573">
        <v>0</v>
      </c>
      <c r="H573">
        <v>1</v>
      </c>
      <c r="I573">
        <v>0</v>
      </c>
      <c r="J573">
        <v>1</v>
      </c>
    </row>
    <row r="574" spans="1:10">
      <c r="A574" s="45" t="s">
        <v>6432</v>
      </c>
      <c r="B574" s="15">
        <v>45515</v>
      </c>
      <c r="C574" s="15">
        <v>45292</v>
      </c>
      <c r="D574" s="15">
        <v>45505</v>
      </c>
      <c r="E574">
        <v>0</v>
      </c>
      <c r="F574">
        <v>1</v>
      </c>
      <c r="G574">
        <v>0</v>
      </c>
      <c r="H574">
        <v>0</v>
      </c>
      <c r="I574">
        <v>1</v>
      </c>
      <c r="J574">
        <v>1</v>
      </c>
    </row>
    <row r="575" spans="1:10">
      <c r="A575" s="46" t="s">
        <v>6432</v>
      </c>
      <c r="B575" s="15">
        <v>45516</v>
      </c>
      <c r="C575" s="15">
        <v>45292</v>
      </c>
      <c r="D575" s="15">
        <v>45505</v>
      </c>
      <c r="E575">
        <v>0</v>
      </c>
      <c r="F575">
        <v>1</v>
      </c>
      <c r="G575">
        <v>1</v>
      </c>
      <c r="H575">
        <v>0</v>
      </c>
      <c r="I575">
        <v>0</v>
      </c>
      <c r="J575">
        <v>1</v>
      </c>
    </row>
    <row r="576" spans="1:10">
      <c r="A576" s="45" t="s">
        <v>6431</v>
      </c>
      <c r="B576" s="15">
        <v>45516</v>
      </c>
      <c r="C576" s="15">
        <v>45292</v>
      </c>
      <c r="D576" s="15">
        <v>45505</v>
      </c>
      <c r="E576">
        <v>0</v>
      </c>
      <c r="F576">
        <v>1</v>
      </c>
      <c r="G576">
        <v>1</v>
      </c>
      <c r="H576">
        <v>0</v>
      </c>
      <c r="I576">
        <v>0</v>
      </c>
      <c r="J576">
        <v>1</v>
      </c>
    </row>
    <row r="577" spans="1:10">
      <c r="A577" s="46" t="s">
        <v>6433</v>
      </c>
      <c r="B577" s="15">
        <v>45516</v>
      </c>
      <c r="C577" s="15">
        <v>45292</v>
      </c>
      <c r="D577" s="15">
        <v>45505</v>
      </c>
      <c r="E577">
        <v>0</v>
      </c>
      <c r="F577">
        <v>1</v>
      </c>
      <c r="G577">
        <v>0</v>
      </c>
      <c r="H577">
        <v>0</v>
      </c>
      <c r="I577">
        <v>1</v>
      </c>
      <c r="J577">
        <v>1</v>
      </c>
    </row>
    <row r="578" spans="1:10">
      <c r="A578" s="45" t="s">
        <v>6427</v>
      </c>
      <c r="B578" s="15">
        <v>45517</v>
      </c>
      <c r="C578" s="15">
        <v>45292</v>
      </c>
      <c r="D578" s="15">
        <v>45505</v>
      </c>
      <c r="E578">
        <v>1</v>
      </c>
      <c r="F578">
        <v>1</v>
      </c>
      <c r="G578">
        <v>1</v>
      </c>
      <c r="H578">
        <v>0</v>
      </c>
      <c r="I578">
        <v>0</v>
      </c>
      <c r="J578">
        <v>1</v>
      </c>
    </row>
    <row r="579" spans="1:10">
      <c r="A579" s="46" t="s">
        <v>6432</v>
      </c>
      <c r="B579" s="15">
        <v>45517</v>
      </c>
      <c r="C579" s="15">
        <v>45292</v>
      </c>
      <c r="D579" s="15">
        <v>45505</v>
      </c>
      <c r="E579">
        <v>1</v>
      </c>
      <c r="F579">
        <v>2</v>
      </c>
      <c r="G579">
        <v>2</v>
      </c>
      <c r="H579">
        <v>0</v>
      </c>
      <c r="I579">
        <v>0</v>
      </c>
      <c r="J579">
        <v>2</v>
      </c>
    </row>
    <row r="580" spans="1:10">
      <c r="A580" s="45" t="s">
        <v>6429</v>
      </c>
      <c r="B580" s="15">
        <v>45517</v>
      </c>
      <c r="C580" s="15">
        <v>45292</v>
      </c>
      <c r="D580" s="15">
        <v>45505</v>
      </c>
      <c r="E580">
        <v>0</v>
      </c>
      <c r="F580">
        <v>1</v>
      </c>
      <c r="G580">
        <v>1</v>
      </c>
      <c r="H580">
        <v>0</v>
      </c>
      <c r="I580">
        <v>0</v>
      </c>
      <c r="J580">
        <v>1</v>
      </c>
    </row>
    <row r="581" spans="1:10">
      <c r="A581" s="46" t="s">
        <v>6427</v>
      </c>
      <c r="B581" s="15">
        <v>45518</v>
      </c>
      <c r="C581" s="15">
        <v>45292</v>
      </c>
      <c r="D581" s="15">
        <v>45505</v>
      </c>
      <c r="E581">
        <v>0</v>
      </c>
      <c r="F581">
        <v>1</v>
      </c>
      <c r="G581">
        <v>0</v>
      </c>
      <c r="H581">
        <v>0</v>
      </c>
      <c r="I581">
        <v>1</v>
      </c>
      <c r="J581">
        <v>1</v>
      </c>
    </row>
    <row r="582" spans="1:10">
      <c r="A582" s="45" t="s">
        <v>6433</v>
      </c>
      <c r="B582" s="15">
        <v>45518</v>
      </c>
      <c r="C582" s="15">
        <v>45292</v>
      </c>
      <c r="D582" s="15">
        <v>45505</v>
      </c>
      <c r="E582">
        <v>0</v>
      </c>
      <c r="F582">
        <v>1</v>
      </c>
      <c r="G582">
        <v>0</v>
      </c>
      <c r="H582">
        <v>0</v>
      </c>
      <c r="I582">
        <v>1</v>
      </c>
      <c r="J582">
        <v>1</v>
      </c>
    </row>
    <row r="583" spans="1:10">
      <c r="A583" s="46" t="s">
        <v>6428</v>
      </c>
      <c r="B583" s="15">
        <v>45518</v>
      </c>
      <c r="C583" s="15">
        <v>45292</v>
      </c>
      <c r="D583" s="15">
        <v>45505</v>
      </c>
      <c r="E583">
        <v>0</v>
      </c>
      <c r="F583">
        <v>1</v>
      </c>
      <c r="G583">
        <v>0</v>
      </c>
      <c r="H583">
        <v>0</v>
      </c>
      <c r="I583">
        <v>1</v>
      </c>
      <c r="J583">
        <v>1</v>
      </c>
    </row>
    <row r="584" spans="1:10">
      <c r="A584" s="45" t="s">
        <v>6429</v>
      </c>
      <c r="B584" s="15">
        <v>45518</v>
      </c>
      <c r="C584" s="15">
        <v>45292</v>
      </c>
      <c r="D584" s="15">
        <v>45505</v>
      </c>
      <c r="E584">
        <v>0</v>
      </c>
      <c r="F584">
        <v>1</v>
      </c>
      <c r="G584">
        <v>0</v>
      </c>
      <c r="H584">
        <v>0</v>
      </c>
      <c r="I584">
        <v>1</v>
      </c>
      <c r="J584">
        <v>1</v>
      </c>
    </row>
    <row r="585" spans="1:10">
      <c r="A585" s="46" t="s">
        <v>6430</v>
      </c>
      <c r="B585" s="15">
        <v>45518</v>
      </c>
      <c r="C585" s="15">
        <v>45292</v>
      </c>
      <c r="D585" s="15">
        <v>45505</v>
      </c>
      <c r="E585">
        <v>0</v>
      </c>
      <c r="F585">
        <v>1</v>
      </c>
      <c r="G585">
        <v>0</v>
      </c>
      <c r="H585">
        <v>0</v>
      </c>
      <c r="I585">
        <v>1</v>
      </c>
      <c r="J585">
        <v>1</v>
      </c>
    </row>
    <row r="586" spans="1:10">
      <c r="A586" s="45" t="s">
        <v>205</v>
      </c>
      <c r="B586" s="15">
        <v>45519</v>
      </c>
      <c r="C586" s="15">
        <v>45292</v>
      </c>
      <c r="D586" s="15">
        <v>45505</v>
      </c>
      <c r="E586">
        <v>1</v>
      </c>
      <c r="F586">
        <v>1</v>
      </c>
      <c r="G586">
        <v>1</v>
      </c>
      <c r="H586">
        <v>0</v>
      </c>
      <c r="I586">
        <v>0</v>
      </c>
      <c r="J586">
        <v>1</v>
      </c>
    </row>
    <row r="587" spans="1:10">
      <c r="A587" s="46" t="s">
        <v>6429</v>
      </c>
      <c r="B587" s="15">
        <v>45519</v>
      </c>
      <c r="C587" s="15">
        <v>45292</v>
      </c>
      <c r="D587" s="15">
        <v>45505</v>
      </c>
      <c r="E587">
        <v>1</v>
      </c>
      <c r="F587">
        <v>1</v>
      </c>
      <c r="G587">
        <v>1</v>
      </c>
      <c r="H587">
        <v>0</v>
      </c>
      <c r="I587">
        <v>0</v>
      </c>
      <c r="J587">
        <v>1</v>
      </c>
    </row>
    <row r="588" spans="1:10">
      <c r="A588" s="45" t="s">
        <v>6432</v>
      </c>
      <c r="B588" s="15">
        <v>45519</v>
      </c>
      <c r="C588" s="15">
        <v>45292</v>
      </c>
      <c r="D588" s="15">
        <v>45505</v>
      </c>
      <c r="E588">
        <v>1</v>
      </c>
      <c r="F588">
        <v>1</v>
      </c>
      <c r="G588">
        <v>1</v>
      </c>
      <c r="H588">
        <v>0</v>
      </c>
      <c r="I588">
        <v>0</v>
      </c>
      <c r="J588">
        <v>1</v>
      </c>
    </row>
    <row r="589" spans="1:10">
      <c r="A589" s="46" t="s">
        <v>6433</v>
      </c>
      <c r="B589" s="15">
        <v>45520</v>
      </c>
      <c r="C589" s="15">
        <v>45292</v>
      </c>
      <c r="D589" s="15">
        <v>45505</v>
      </c>
      <c r="E589">
        <v>0</v>
      </c>
      <c r="F589">
        <v>3</v>
      </c>
      <c r="G589">
        <v>0</v>
      </c>
      <c r="H589">
        <v>0</v>
      </c>
      <c r="I589">
        <v>3</v>
      </c>
      <c r="J589">
        <v>3</v>
      </c>
    </row>
    <row r="590" spans="1:10">
      <c r="A590" s="45" t="s">
        <v>6431</v>
      </c>
      <c r="B590" s="15">
        <v>45520</v>
      </c>
      <c r="C590" s="15">
        <v>45292</v>
      </c>
      <c r="D590" s="15">
        <v>45505</v>
      </c>
      <c r="E590">
        <v>0</v>
      </c>
      <c r="F590">
        <v>1</v>
      </c>
      <c r="G590">
        <v>0</v>
      </c>
      <c r="H590">
        <v>0</v>
      </c>
      <c r="I590">
        <v>1</v>
      </c>
      <c r="J590">
        <v>1</v>
      </c>
    </row>
    <row r="591" spans="1:10">
      <c r="A591" s="46" t="s">
        <v>205</v>
      </c>
      <c r="B591" s="15">
        <v>45520</v>
      </c>
      <c r="C591" s="15">
        <v>45292</v>
      </c>
      <c r="D591" s="15">
        <v>45505</v>
      </c>
      <c r="E591">
        <v>0</v>
      </c>
      <c r="F591">
        <v>2</v>
      </c>
      <c r="G591">
        <v>1</v>
      </c>
      <c r="H591">
        <v>0</v>
      </c>
      <c r="I591">
        <v>1</v>
      </c>
      <c r="J591">
        <v>2</v>
      </c>
    </row>
    <row r="592" spans="1:10">
      <c r="A592" s="45" t="s">
        <v>6430</v>
      </c>
      <c r="B592" s="15">
        <v>45520</v>
      </c>
      <c r="C592" s="15">
        <v>45292</v>
      </c>
      <c r="D592" s="15">
        <v>45505</v>
      </c>
      <c r="E592">
        <v>0</v>
      </c>
      <c r="F592">
        <v>1</v>
      </c>
      <c r="G592">
        <v>0</v>
      </c>
      <c r="H592">
        <v>0</v>
      </c>
      <c r="I592">
        <v>1</v>
      </c>
      <c r="J592">
        <v>1</v>
      </c>
    </row>
    <row r="593" spans="1:10">
      <c r="A593" s="46" t="s">
        <v>6427</v>
      </c>
      <c r="B593" s="15">
        <v>45520</v>
      </c>
      <c r="C593" s="15">
        <v>45292</v>
      </c>
      <c r="D593" s="15">
        <v>45505</v>
      </c>
      <c r="E593">
        <v>0</v>
      </c>
      <c r="F593">
        <v>1</v>
      </c>
      <c r="G593">
        <v>0</v>
      </c>
      <c r="H593">
        <v>0</v>
      </c>
      <c r="I593">
        <v>1</v>
      </c>
      <c r="J593">
        <v>1</v>
      </c>
    </row>
    <row r="594" spans="1:10">
      <c r="A594" s="45" t="s">
        <v>6431</v>
      </c>
      <c r="B594" s="15">
        <v>45521</v>
      </c>
      <c r="C594" s="15">
        <v>45292</v>
      </c>
      <c r="D594" s="15">
        <v>45505</v>
      </c>
      <c r="E594">
        <v>0</v>
      </c>
      <c r="F594">
        <v>1</v>
      </c>
      <c r="G594">
        <v>1</v>
      </c>
      <c r="H594">
        <v>0</v>
      </c>
      <c r="I594">
        <v>0</v>
      </c>
      <c r="J594">
        <v>1</v>
      </c>
    </row>
    <row r="595" spans="1:10">
      <c r="A595" s="46" t="s">
        <v>6432</v>
      </c>
      <c r="B595" s="15">
        <v>45521</v>
      </c>
      <c r="C595" s="15">
        <v>45292</v>
      </c>
      <c r="D595" s="15">
        <v>45505</v>
      </c>
      <c r="E595">
        <v>0</v>
      </c>
      <c r="F595">
        <v>2</v>
      </c>
      <c r="G595">
        <v>1</v>
      </c>
      <c r="H595">
        <v>1</v>
      </c>
      <c r="I595">
        <v>0</v>
      </c>
      <c r="J595">
        <v>2</v>
      </c>
    </row>
    <row r="596" spans="1:10">
      <c r="A596" s="45" t="s">
        <v>6429</v>
      </c>
      <c r="B596" s="15">
        <v>45521</v>
      </c>
      <c r="C596" s="15">
        <v>45292</v>
      </c>
      <c r="D596" s="15">
        <v>45505</v>
      </c>
      <c r="E596">
        <v>0</v>
      </c>
      <c r="F596">
        <v>1</v>
      </c>
      <c r="G596">
        <v>0</v>
      </c>
      <c r="H596">
        <v>0</v>
      </c>
      <c r="I596">
        <v>1</v>
      </c>
      <c r="J596">
        <v>1</v>
      </c>
    </row>
    <row r="597" spans="1:10">
      <c r="A597" s="46" t="s">
        <v>6431</v>
      </c>
      <c r="B597" s="15">
        <v>45522</v>
      </c>
      <c r="C597" s="15">
        <v>45292</v>
      </c>
      <c r="D597" s="15">
        <v>45505</v>
      </c>
      <c r="E597">
        <v>0</v>
      </c>
      <c r="F597">
        <v>1</v>
      </c>
      <c r="G597">
        <v>1</v>
      </c>
      <c r="H597">
        <v>0</v>
      </c>
      <c r="I597">
        <v>0</v>
      </c>
      <c r="J597">
        <v>1</v>
      </c>
    </row>
    <row r="598" spans="1:10">
      <c r="A598" s="45" t="s">
        <v>205</v>
      </c>
      <c r="B598" s="15">
        <v>45522</v>
      </c>
      <c r="C598" s="15">
        <v>45292</v>
      </c>
      <c r="D598" s="15">
        <v>45505</v>
      </c>
      <c r="E598">
        <v>0</v>
      </c>
      <c r="F598">
        <v>2</v>
      </c>
      <c r="G598">
        <v>2</v>
      </c>
      <c r="H598">
        <v>0</v>
      </c>
      <c r="I598">
        <v>0</v>
      </c>
      <c r="J598">
        <v>2</v>
      </c>
    </row>
    <row r="599" spans="1:10">
      <c r="A599" s="46" t="s">
        <v>6432</v>
      </c>
      <c r="B599" s="15">
        <v>45522</v>
      </c>
      <c r="C599" s="15">
        <v>45292</v>
      </c>
      <c r="D599" s="15">
        <v>45505</v>
      </c>
      <c r="E599">
        <v>0</v>
      </c>
      <c r="F599">
        <v>3</v>
      </c>
      <c r="G599">
        <v>1</v>
      </c>
      <c r="H599">
        <v>0</v>
      </c>
      <c r="I599">
        <v>2</v>
      </c>
      <c r="J599">
        <v>3</v>
      </c>
    </row>
    <row r="600" spans="1:10">
      <c r="A600" s="45" t="s">
        <v>6430</v>
      </c>
      <c r="B600" s="15">
        <v>45523</v>
      </c>
      <c r="C600" s="15">
        <v>45292</v>
      </c>
      <c r="D600" s="15">
        <v>45505</v>
      </c>
      <c r="E600">
        <v>0</v>
      </c>
      <c r="F600">
        <v>1</v>
      </c>
      <c r="G600">
        <v>0</v>
      </c>
      <c r="H600">
        <v>0</v>
      </c>
      <c r="I600">
        <v>1</v>
      </c>
      <c r="J600">
        <v>1</v>
      </c>
    </row>
    <row r="601" spans="1:10">
      <c r="A601" s="46" t="s">
        <v>6429</v>
      </c>
      <c r="B601" s="15">
        <v>45523</v>
      </c>
      <c r="C601" s="15">
        <v>45292</v>
      </c>
      <c r="D601" s="15">
        <v>45505</v>
      </c>
      <c r="E601">
        <v>1</v>
      </c>
      <c r="F601">
        <v>3</v>
      </c>
      <c r="G601">
        <v>1</v>
      </c>
      <c r="H601">
        <v>1</v>
      </c>
      <c r="I601">
        <v>1</v>
      </c>
      <c r="J601">
        <v>3</v>
      </c>
    </row>
    <row r="602" spans="1:10">
      <c r="A602" s="45" t="s">
        <v>205</v>
      </c>
      <c r="B602" s="15">
        <v>45523</v>
      </c>
      <c r="C602" s="15">
        <v>45292</v>
      </c>
      <c r="D602" s="15">
        <v>45505</v>
      </c>
      <c r="E602">
        <v>1</v>
      </c>
      <c r="F602">
        <v>1</v>
      </c>
      <c r="G602">
        <v>1</v>
      </c>
      <c r="H602">
        <v>0</v>
      </c>
      <c r="I602">
        <v>0</v>
      </c>
      <c r="J602">
        <v>1</v>
      </c>
    </row>
    <row r="603" spans="1:10">
      <c r="A603" s="46" t="s">
        <v>6427</v>
      </c>
      <c r="B603" s="15">
        <v>45523</v>
      </c>
      <c r="C603" s="15">
        <v>45292</v>
      </c>
      <c r="D603" s="15">
        <v>45505</v>
      </c>
      <c r="E603">
        <v>0</v>
      </c>
      <c r="F603">
        <v>5</v>
      </c>
      <c r="G603">
        <v>0</v>
      </c>
      <c r="H603">
        <v>5</v>
      </c>
      <c r="I603">
        <v>0</v>
      </c>
      <c r="J603">
        <v>5</v>
      </c>
    </row>
    <row r="604" spans="1:10">
      <c r="A604" s="45" t="s">
        <v>6433</v>
      </c>
      <c r="B604" s="15">
        <v>45523</v>
      </c>
      <c r="C604" s="15">
        <v>45292</v>
      </c>
      <c r="D604" s="15">
        <v>45505</v>
      </c>
      <c r="E604">
        <v>1</v>
      </c>
      <c r="F604">
        <v>2</v>
      </c>
      <c r="G604">
        <v>1</v>
      </c>
      <c r="H604">
        <v>0</v>
      </c>
      <c r="I604">
        <v>1</v>
      </c>
      <c r="J604">
        <v>2</v>
      </c>
    </row>
    <row r="605" spans="1:10">
      <c r="A605" s="46" t="s">
        <v>6433</v>
      </c>
      <c r="B605" s="15">
        <v>45524</v>
      </c>
      <c r="C605" s="15">
        <v>45292</v>
      </c>
      <c r="D605" s="15">
        <v>45505</v>
      </c>
      <c r="E605">
        <v>1</v>
      </c>
      <c r="F605">
        <v>1</v>
      </c>
      <c r="G605">
        <v>1</v>
      </c>
      <c r="H605">
        <v>0</v>
      </c>
      <c r="I605">
        <v>0</v>
      </c>
      <c r="J605">
        <v>1</v>
      </c>
    </row>
    <row r="606" spans="1:10">
      <c r="A606" s="45" t="s">
        <v>6429</v>
      </c>
      <c r="B606" s="15">
        <v>45524</v>
      </c>
      <c r="C606" s="15">
        <v>45292</v>
      </c>
      <c r="D606" s="15">
        <v>45505</v>
      </c>
      <c r="E606">
        <v>0</v>
      </c>
      <c r="F606">
        <v>1</v>
      </c>
      <c r="G606">
        <v>0</v>
      </c>
      <c r="H606">
        <v>1</v>
      </c>
      <c r="I606">
        <v>0</v>
      </c>
      <c r="J606">
        <v>1</v>
      </c>
    </row>
    <row r="607" spans="1:10">
      <c r="A607" s="46" t="s">
        <v>6427</v>
      </c>
      <c r="B607" s="15">
        <v>45524</v>
      </c>
      <c r="C607" s="15">
        <v>45292</v>
      </c>
      <c r="D607" s="15">
        <v>45505</v>
      </c>
      <c r="E607">
        <v>1</v>
      </c>
      <c r="F607">
        <v>1</v>
      </c>
      <c r="G607">
        <v>1</v>
      </c>
      <c r="H607">
        <v>0</v>
      </c>
      <c r="I607">
        <v>0</v>
      </c>
      <c r="J607">
        <v>1</v>
      </c>
    </row>
    <row r="608" spans="1:10">
      <c r="A608" s="45" t="s">
        <v>6432</v>
      </c>
      <c r="B608" s="15">
        <v>45525</v>
      </c>
      <c r="C608" s="15">
        <v>45292</v>
      </c>
      <c r="D608" s="15">
        <v>45505</v>
      </c>
      <c r="E608">
        <v>3</v>
      </c>
      <c r="F608">
        <v>3</v>
      </c>
      <c r="G608">
        <v>2</v>
      </c>
      <c r="H608">
        <v>0</v>
      </c>
      <c r="I608">
        <v>1</v>
      </c>
      <c r="J608">
        <v>3</v>
      </c>
    </row>
    <row r="609" spans="1:10">
      <c r="A609" s="46" t="s">
        <v>6427</v>
      </c>
      <c r="B609" s="15">
        <v>45525</v>
      </c>
      <c r="C609" s="15">
        <v>45292</v>
      </c>
      <c r="D609" s="15">
        <v>45505</v>
      </c>
      <c r="E609">
        <v>0</v>
      </c>
      <c r="F609">
        <v>5</v>
      </c>
      <c r="G609">
        <v>0</v>
      </c>
      <c r="H609">
        <v>5</v>
      </c>
      <c r="I609">
        <v>0</v>
      </c>
      <c r="J609">
        <v>5</v>
      </c>
    </row>
    <row r="610" spans="1:10">
      <c r="A610" s="45" t="s">
        <v>6433</v>
      </c>
      <c r="B610" s="15">
        <v>45526</v>
      </c>
      <c r="C610" s="15">
        <v>45292</v>
      </c>
      <c r="D610" s="15">
        <v>45505</v>
      </c>
      <c r="E610">
        <v>0</v>
      </c>
      <c r="F610">
        <v>1</v>
      </c>
      <c r="G610">
        <v>1</v>
      </c>
      <c r="H610">
        <v>0</v>
      </c>
      <c r="I610">
        <v>0</v>
      </c>
      <c r="J610">
        <v>1</v>
      </c>
    </row>
    <row r="611" spans="1:10">
      <c r="A611" s="46" t="s">
        <v>6428</v>
      </c>
      <c r="B611" s="15">
        <v>45527</v>
      </c>
      <c r="C611" s="15">
        <v>45292</v>
      </c>
      <c r="D611" s="15">
        <v>45505</v>
      </c>
      <c r="E611">
        <v>0</v>
      </c>
      <c r="F611">
        <v>1</v>
      </c>
      <c r="G611">
        <v>1</v>
      </c>
      <c r="H611">
        <v>0</v>
      </c>
      <c r="I611">
        <v>0</v>
      </c>
      <c r="J611">
        <v>1</v>
      </c>
    </row>
    <row r="612" spans="1:10">
      <c r="A612" s="45" t="s">
        <v>6428</v>
      </c>
      <c r="B612" s="15">
        <v>45528</v>
      </c>
      <c r="C612" s="15">
        <v>45292</v>
      </c>
      <c r="D612" s="15">
        <v>45505</v>
      </c>
      <c r="E612">
        <v>1</v>
      </c>
      <c r="F612">
        <v>1</v>
      </c>
      <c r="G612">
        <v>1</v>
      </c>
      <c r="H612">
        <v>0</v>
      </c>
      <c r="I612">
        <v>0</v>
      </c>
      <c r="J612">
        <v>1</v>
      </c>
    </row>
    <row r="613" spans="1:10">
      <c r="A613" s="46" t="s">
        <v>6433</v>
      </c>
      <c r="B613" s="15">
        <v>45528</v>
      </c>
      <c r="C613" s="15">
        <v>45292</v>
      </c>
      <c r="D613" s="15">
        <v>45505</v>
      </c>
      <c r="E613">
        <v>1</v>
      </c>
      <c r="F613">
        <v>1</v>
      </c>
      <c r="G613">
        <v>0</v>
      </c>
      <c r="H613">
        <v>0</v>
      </c>
      <c r="I613">
        <v>1</v>
      </c>
      <c r="J613">
        <v>1</v>
      </c>
    </row>
    <row r="614" spans="1:10">
      <c r="A614" s="45" t="s">
        <v>6431</v>
      </c>
      <c r="B614" s="15">
        <v>45529</v>
      </c>
      <c r="C614" s="15">
        <v>45292</v>
      </c>
      <c r="D614" s="15">
        <v>45505</v>
      </c>
      <c r="E614">
        <v>0</v>
      </c>
      <c r="F614">
        <v>2</v>
      </c>
      <c r="G614">
        <v>2</v>
      </c>
      <c r="H614">
        <v>0</v>
      </c>
      <c r="I614">
        <v>0</v>
      </c>
      <c r="J614">
        <v>2</v>
      </c>
    </row>
    <row r="615" spans="1:10">
      <c r="A615" s="46" t="s">
        <v>6432</v>
      </c>
      <c r="B615" s="15">
        <v>45529</v>
      </c>
      <c r="C615" s="15">
        <v>45292</v>
      </c>
      <c r="D615" s="15">
        <v>45505</v>
      </c>
      <c r="E615">
        <v>0</v>
      </c>
      <c r="F615">
        <v>1</v>
      </c>
      <c r="G615">
        <v>1</v>
      </c>
      <c r="H615">
        <v>0</v>
      </c>
      <c r="I615">
        <v>0</v>
      </c>
      <c r="J615">
        <v>1</v>
      </c>
    </row>
    <row r="616" spans="1:10">
      <c r="A616" s="45" t="s">
        <v>6429</v>
      </c>
      <c r="B616" s="15">
        <v>45530</v>
      </c>
      <c r="C616" s="15">
        <v>45292</v>
      </c>
      <c r="D616" s="15">
        <v>45505</v>
      </c>
      <c r="E616">
        <v>0</v>
      </c>
      <c r="F616">
        <v>1</v>
      </c>
      <c r="G616">
        <v>0</v>
      </c>
      <c r="H616">
        <v>0</v>
      </c>
      <c r="I616">
        <v>1</v>
      </c>
      <c r="J616">
        <v>1</v>
      </c>
    </row>
    <row r="617" spans="1:10">
      <c r="A617" s="46" t="s">
        <v>6433</v>
      </c>
      <c r="B617" s="15">
        <v>45530</v>
      </c>
      <c r="C617" s="15">
        <v>45292</v>
      </c>
      <c r="D617" s="15">
        <v>45505</v>
      </c>
      <c r="E617">
        <v>0</v>
      </c>
      <c r="F617">
        <v>1</v>
      </c>
      <c r="G617">
        <v>0</v>
      </c>
      <c r="H617">
        <v>0</v>
      </c>
      <c r="I617">
        <v>1</v>
      </c>
      <c r="J617">
        <v>1</v>
      </c>
    </row>
    <row r="618" spans="1:10">
      <c r="A618" s="45" t="s">
        <v>6430</v>
      </c>
      <c r="B618" s="15">
        <v>45530</v>
      </c>
      <c r="C618" s="15">
        <v>45292</v>
      </c>
      <c r="D618" s="15">
        <v>45505</v>
      </c>
      <c r="E618">
        <v>0</v>
      </c>
      <c r="F618">
        <v>1</v>
      </c>
      <c r="G618">
        <v>1</v>
      </c>
      <c r="H618">
        <v>0</v>
      </c>
      <c r="I618">
        <v>0</v>
      </c>
      <c r="J618">
        <v>1</v>
      </c>
    </row>
    <row r="619" spans="1:10">
      <c r="A619" s="46" t="s">
        <v>6431</v>
      </c>
      <c r="B619" s="15">
        <v>45531</v>
      </c>
      <c r="C619" s="15">
        <v>45292</v>
      </c>
      <c r="D619" s="15">
        <v>45505</v>
      </c>
      <c r="E619">
        <v>1</v>
      </c>
      <c r="F619">
        <v>2</v>
      </c>
      <c r="G619">
        <v>2</v>
      </c>
      <c r="H619">
        <v>0</v>
      </c>
      <c r="I619">
        <v>0</v>
      </c>
      <c r="J619">
        <v>2</v>
      </c>
    </row>
    <row r="620" spans="1:10">
      <c r="A620" s="45" t="s">
        <v>6433</v>
      </c>
      <c r="B620" s="15">
        <v>45531</v>
      </c>
      <c r="C620" s="15">
        <v>45292</v>
      </c>
      <c r="D620" s="15">
        <v>45505</v>
      </c>
      <c r="E620">
        <v>1</v>
      </c>
      <c r="F620">
        <v>1</v>
      </c>
      <c r="G620">
        <v>1</v>
      </c>
      <c r="H620">
        <v>0</v>
      </c>
      <c r="I620">
        <v>0</v>
      </c>
      <c r="J620">
        <v>1</v>
      </c>
    </row>
    <row r="621" spans="1:10">
      <c r="A621" s="46" t="s">
        <v>6429</v>
      </c>
      <c r="B621" s="15">
        <v>45532</v>
      </c>
      <c r="C621" s="15">
        <v>45292</v>
      </c>
      <c r="D621" s="15">
        <v>45505</v>
      </c>
      <c r="E621">
        <v>0</v>
      </c>
      <c r="F621">
        <v>4</v>
      </c>
      <c r="G621">
        <v>3</v>
      </c>
      <c r="H621">
        <v>0</v>
      </c>
      <c r="I621">
        <v>1</v>
      </c>
      <c r="J621">
        <v>4</v>
      </c>
    </row>
    <row r="622" spans="1:10">
      <c r="A622" s="45" t="s">
        <v>6433</v>
      </c>
      <c r="B622" s="15">
        <v>45532</v>
      </c>
      <c r="C622" s="15">
        <v>45292</v>
      </c>
      <c r="D622" s="15">
        <v>45505</v>
      </c>
      <c r="E622">
        <v>0</v>
      </c>
      <c r="F622">
        <v>2</v>
      </c>
      <c r="G622">
        <v>1</v>
      </c>
      <c r="H622">
        <v>0</v>
      </c>
      <c r="I622">
        <v>1</v>
      </c>
      <c r="J622">
        <v>2</v>
      </c>
    </row>
    <row r="623" spans="1:10">
      <c r="A623" s="46" t="s">
        <v>6434</v>
      </c>
      <c r="B623" s="15">
        <v>45532</v>
      </c>
      <c r="C623" s="15">
        <v>45292</v>
      </c>
      <c r="D623" s="15">
        <v>45505</v>
      </c>
      <c r="E623">
        <v>0</v>
      </c>
      <c r="F623">
        <v>1</v>
      </c>
      <c r="G623">
        <v>1</v>
      </c>
      <c r="H623">
        <v>0</v>
      </c>
      <c r="I623">
        <v>0</v>
      </c>
      <c r="J623">
        <v>1</v>
      </c>
    </row>
    <row r="624" spans="1:10">
      <c r="A624" s="45" t="s">
        <v>205</v>
      </c>
      <c r="B624" s="15">
        <v>45532</v>
      </c>
      <c r="C624" s="15">
        <v>45292</v>
      </c>
      <c r="D624" s="15">
        <v>45505</v>
      </c>
      <c r="E624">
        <v>0</v>
      </c>
      <c r="F624">
        <v>3</v>
      </c>
      <c r="G624">
        <v>1</v>
      </c>
      <c r="H624">
        <v>0</v>
      </c>
      <c r="I624">
        <v>2</v>
      </c>
      <c r="J624">
        <v>3</v>
      </c>
    </row>
    <row r="625" spans="1:10">
      <c r="A625" s="46" t="s">
        <v>6431</v>
      </c>
      <c r="B625" s="15">
        <v>45532</v>
      </c>
      <c r="C625" s="15">
        <v>45292</v>
      </c>
      <c r="D625" s="15">
        <v>45505</v>
      </c>
      <c r="E625">
        <v>0</v>
      </c>
      <c r="F625">
        <v>2</v>
      </c>
      <c r="G625">
        <v>2</v>
      </c>
      <c r="H625">
        <v>0</v>
      </c>
      <c r="I625">
        <v>0</v>
      </c>
      <c r="J625">
        <v>2</v>
      </c>
    </row>
    <row r="626" spans="1:10">
      <c r="A626" s="45" t="s">
        <v>6429</v>
      </c>
      <c r="B626" s="15">
        <v>45533</v>
      </c>
      <c r="C626" s="15">
        <v>45292</v>
      </c>
      <c r="D626" s="15">
        <v>45505</v>
      </c>
      <c r="E626">
        <v>0</v>
      </c>
      <c r="F626">
        <v>1</v>
      </c>
      <c r="G626">
        <v>0</v>
      </c>
      <c r="H626">
        <v>1</v>
      </c>
      <c r="I626">
        <v>0</v>
      </c>
      <c r="J626">
        <v>1</v>
      </c>
    </row>
    <row r="627" spans="1:10">
      <c r="A627" s="46" t="s">
        <v>6432</v>
      </c>
      <c r="B627" s="15">
        <v>45533</v>
      </c>
      <c r="C627" s="15">
        <v>45292</v>
      </c>
      <c r="D627" s="15">
        <v>45505</v>
      </c>
      <c r="E627">
        <v>0</v>
      </c>
      <c r="F627">
        <v>1</v>
      </c>
      <c r="G627">
        <v>0</v>
      </c>
      <c r="H627">
        <v>0</v>
      </c>
      <c r="I627">
        <v>1</v>
      </c>
      <c r="J627">
        <v>1</v>
      </c>
    </row>
    <row r="628" spans="1:10">
      <c r="A628" s="45" t="s">
        <v>6433</v>
      </c>
      <c r="B628" s="15">
        <v>45534</v>
      </c>
      <c r="C628" s="15">
        <v>45292</v>
      </c>
      <c r="D628" s="15">
        <v>45505</v>
      </c>
      <c r="E628">
        <v>0</v>
      </c>
      <c r="F628">
        <v>3</v>
      </c>
      <c r="G628">
        <v>2</v>
      </c>
      <c r="H628">
        <v>0</v>
      </c>
      <c r="I628">
        <v>1</v>
      </c>
      <c r="J628">
        <v>3</v>
      </c>
    </row>
    <row r="629" spans="1:10">
      <c r="A629" s="46" t="s">
        <v>6429</v>
      </c>
      <c r="B629" s="15">
        <v>45534</v>
      </c>
      <c r="C629" s="15">
        <v>45292</v>
      </c>
      <c r="D629" s="15">
        <v>45505</v>
      </c>
      <c r="E629">
        <v>0</v>
      </c>
      <c r="F629">
        <v>1</v>
      </c>
      <c r="G629">
        <v>1</v>
      </c>
      <c r="H629">
        <v>0</v>
      </c>
      <c r="I629">
        <v>0</v>
      </c>
      <c r="J629">
        <v>1</v>
      </c>
    </row>
    <row r="630" spans="1:10">
      <c r="A630" s="45" t="s">
        <v>6430</v>
      </c>
      <c r="B630" s="15">
        <v>45534</v>
      </c>
      <c r="C630" s="15">
        <v>45292</v>
      </c>
      <c r="D630" s="15">
        <v>45505</v>
      </c>
      <c r="E630">
        <v>0</v>
      </c>
      <c r="F630">
        <v>7</v>
      </c>
      <c r="G630">
        <v>6</v>
      </c>
      <c r="H630">
        <v>0</v>
      </c>
      <c r="I630">
        <v>1</v>
      </c>
      <c r="J630">
        <v>7</v>
      </c>
    </row>
    <row r="631" spans="1:10">
      <c r="A631" s="46" t="s">
        <v>6427</v>
      </c>
      <c r="B631" s="15">
        <v>45534</v>
      </c>
      <c r="C631" s="15">
        <v>45292</v>
      </c>
      <c r="D631" s="15">
        <v>45505</v>
      </c>
      <c r="E631">
        <v>0</v>
      </c>
      <c r="F631">
        <v>5</v>
      </c>
      <c r="G631">
        <v>0</v>
      </c>
      <c r="H631">
        <v>5</v>
      </c>
      <c r="I631">
        <v>0</v>
      </c>
      <c r="J631">
        <v>5</v>
      </c>
    </row>
    <row r="632" spans="1:10">
      <c r="A632" s="45" t="s">
        <v>6430</v>
      </c>
      <c r="B632" s="15">
        <v>45536</v>
      </c>
      <c r="C632" s="15">
        <v>45292</v>
      </c>
      <c r="D632" s="15">
        <v>45536</v>
      </c>
      <c r="E632">
        <v>0</v>
      </c>
      <c r="F632">
        <v>1</v>
      </c>
      <c r="G632">
        <v>1</v>
      </c>
      <c r="H632">
        <v>0</v>
      </c>
      <c r="I632">
        <v>0</v>
      </c>
      <c r="J632">
        <v>1</v>
      </c>
    </row>
    <row r="633" spans="1:10">
      <c r="A633" s="46" t="s">
        <v>6429</v>
      </c>
      <c r="B633" s="15">
        <v>45536</v>
      </c>
      <c r="C633" s="15">
        <v>45292</v>
      </c>
      <c r="D633" s="15">
        <v>45536</v>
      </c>
      <c r="E633">
        <v>0</v>
      </c>
      <c r="F633">
        <v>2</v>
      </c>
      <c r="G633">
        <v>0</v>
      </c>
      <c r="H633">
        <v>0</v>
      </c>
      <c r="I633">
        <v>2</v>
      </c>
      <c r="J633">
        <v>2</v>
      </c>
    </row>
    <row r="634" spans="1:10">
      <c r="A634" s="45" t="s">
        <v>6432</v>
      </c>
      <c r="B634" s="15">
        <v>45536</v>
      </c>
      <c r="C634" s="15">
        <v>45292</v>
      </c>
      <c r="D634" s="15">
        <v>45536</v>
      </c>
      <c r="E634">
        <v>0</v>
      </c>
      <c r="F634">
        <v>3</v>
      </c>
      <c r="G634">
        <v>1</v>
      </c>
      <c r="H634">
        <v>0</v>
      </c>
      <c r="I634">
        <v>2</v>
      </c>
      <c r="J634">
        <v>3</v>
      </c>
    </row>
    <row r="635" spans="1:10">
      <c r="A635" s="46" t="s">
        <v>205</v>
      </c>
      <c r="B635" s="15">
        <v>45536</v>
      </c>
      <c r="C635" s="15">
        <v>45292</v>
      </c>
      <c r="D635" s="15">
        <v>45536</v>
      </c>
      <c r="E635">
        <v>0</v>
      </c>
      <c r="F635">
        <v>1</v>
      </c>
      <c r="G635">
        <v>0</v>
      </c>
      <c r="H635">
        <v>0</v>
      </c>
      <c r="I635">
        <v>1</v>
      </c>
      <c r="J635">
        <v>1</v>
      </c>
    </row>
    <row r="636" spans="1:10">
      <c r="A636" s="45" t="s">
        <v>6429</v>
      </c>
      <c r="B636" s="15">
        <v>45537</v>
      </c>
      <c r="C636" s="15">
        <v>45292</v>
      </c>
      <c r="D636" s="15">
        <v>45536</v>
      </c>
      <c r="E636">
        <v>0</v>
      </c>
      <c r="F636">
        <v>1</v>
      </c>
      <c r="G636">
        <v>0</v>
      </c>
      <c r="H636">
        <v>0</v>
      </c>
      <c r="I636">
        <v>1</v>
      </c>
      <c r="J636">
        <v>1</v>
      </c>
    </row>
    <row r="637" spans="1:10">
      <c r="A637" s="46" t="s">
        <v>205</v>
      </c>
      <c r="B637" s="15">
        <v>45537</v>
      </c>
      <c r="C637" s="15">
        <v>45292</v>
      </c>
      <c r="D637" s="15">
        <v>45536</v>
      </c>
      <c r="E637">
        <v>0</v>
      </c>
      <c r="F637">
        <v>4</v>
      </c>
      <c r="G637">
        <v>0</v>
      </c>
      <c r="H637">
        <v>0</v>
      </c>
      <c r="I637">
        <v>4</v>
      </c>
      <c r="J637">
        <v>4</v>
      </c>
    </row>
    <row r="638" spans="1:10">
      <c r="A638" s="45" t="s">
        <v>6433</v>
      </c>
      <c r="B638" s="15">
        <v>45538</v>
      </c>
      <c r="C638" s="15">
        <v>45292</v>
      </c>
      <c r="D638" s="15">
        <v>45536</v>
      </c>
      <c r="E638">
        <v>0</v>
      </c>
      <c r="F638">
        <v>1</v>
      </c>
      <c r="G638">
        <v>0</v>
      </c>
      <c r="H638">
        <v>0</v>
      </c>
      <c r="I638">
        <v>1</v>
      </c>
      <c r="J638">
        <v>1</v>
      </c>
    </row>
    <row r="639" spans="1:10">
      <c r="A639" s="46" t="s">
        <v>6429</v>
      </c>
      <c r="B639" s="15">
        <v>45538</v>
      </c>
      <c r="C639" s="15">
        <v>45292</v>
      </c>
      <c r="D639" s="15">
        <v>45536</v>
      </c>
      <c r="E639">
        <v>0</v>
      </c>
      <c r="F639">
        <v>2</v>
      </c>
      <c r="G639">
        <v>1</v>
      </c>
      <c r="H639">
        <v>0</v>
      </c>
      <c r="I639">
        <v>1</v>
      </c>
      <c r="J639">
        <v>2</v>
      </c>
    </row>
    <row r="640" spans="1:10">
      <c r="A640" s="45" t="s">
        <v>6430</v>
      </c>
      <c r="B640" s="15">
        <v>45538</v>
      </c>
      <c r="C640" s="15">
        <v>45292</v>
      </c>
      <c r="D640" s="15">
        <v>45536</v>
      </c>
      <c r="E640">
        <v>0</v>
      </c>
      <c r="F640">
        <v>2</v>
      </c>
      <c r="G640">
        <v>1</v>
      </c>
      <c r="H640">
        <v>0</v>
      </c>
      <c r="I640">
        <v>1</v>
      </c>
      <c r="J640">
        <v>2</v>
      </c>
    </row>
    <row r="641" spans="1:10">
      <c r="A641" s="46" t="s">
        <v>6427</v>
      </c>
      <c r="B641" s="15">
        <v>45539</v>
      </c>
      <c r="C641" s="15">
        <v>45292</v>
      </c>
      <c r="D641" s="15">
        <v>45536</v>
      </c>
      <c r="E641">
        <v>0</v>
      </c>
      <c r="F641">
        <v>5</v>
      </c>
      <c r="G641">
        <v>0</v>
      </c>
      <c r="H641">
        <v>5</v>
      </c>
      <c r="I641">
        <v>0</v>
      </c>
      <c r="J641">
        <v>5</v>
      </c>
    </row>
    <row r="642" spans="1:10">
      <c r="A642" s="45" t="s">
        <v>6431</v>
      </c>
      <c r="B642" s="15">
        <v>45539</v>
      </c>
      <c r="C642" s="15">
        <v>45292</v>
      </c>
      <c r="D642" s="15">
        <v>45536</v>
      </c>
      <c r="E642">
        <v>0</v>
      </c>
      <c r="F642">
        <v>1</v>
      </c>
      <c r="G642">
        <v>1</v>
      </c>
      <c r="H642">
        <v>0</v>
      </c>
      <c r="I642">
        <v>0</v>
      </c>
      <c r="J642">
        <v>1</v>
      </c>
    </row>
    <row r="643" spans="1:10">
      <c r="A643" s="46" t="s">
        <v>6430</v>
      </c>
      <c r="B643" s="15">
        <v>45539</v>
      </c>
      <c r="C643" s="15">
        <v>45292</v>
      </c>
      <c r="D643" s="15">
        <v>45536</v>
      </c>
      <c r="E643">
        <v>0</v>
      </c>
      <c r="F643">
        <v>1</v>
      </c>
      <c r="G643">
        <v>0</v>
      </c>
      <c r="H643">
        <v>1</v>
      </c>
      <c r="I643">
        <v>0</v>
      </c>
      <c r="J643">
        <v>1</v>
      </c>
    </row>
    <row r="644" spans="1:10">
      <c r="A644" s="45" t="s">
        <v>6427</v>
      </c>
      <c r="B644" s="15">
        <v>45540</v>
      </c>
      <c r="C644" s="15">
        <v>45292</v>
      </c>
      <c r="D644" s="15">
        <v>45536</v>
      </c>
      <c r="E644">
        <v>0</v>
      </c>
      <c r="F644">
        <v>10</v>
      </c>
      <c r="G644">
        <v>0</v>
      </c>
      <c r="H644">
        <v>10</v>
      </c>
      <c r="I644">
        <v>0</v>
      </c>
      <c r="J644">
        <v>10</v>
      </c>
    </row>
    <row r="645" spans="1:10">
      <c r="A645" s="46" t="s">
        <v>6431</v>
      </c>
      <c r="B645" s="15">
        <v>45541</v>
      </c>
      <c r="C645" s="15">
        <v>45292</v>
      </c>
      <c r="D645" s="15">
        <v>45536</v>
      </c>
      <c r="E645">
        <v>0</v>
      </c>
      <c r="F645">
        <v>2</v>
      </c>
      <c r="G645">
        <v>1</v>
      </c>
      <c r="H645">
        <v>0</v>
      </c>
      <c r="I645">
        <v>1</v>
      </c>
      <c r="J645">
        <v>2</v>
      </c>
    </row>
    <row r="646" spans="1:10">
      <c r="A646" s="45" t="s">
        <v>6433</v>
      </c>
      <c r="B646" s="15">
        <v>45541</v>
      </c>
      <c r="C646" s="15">
        <v>45292</v>
      </c>
      <c r="D646" s="15">
        <v>45536</v>
      </c>
      <c r="E646">
        <v>0</v>
      </c>
      <c r="F646">
        <v>1</v>
      </c>
      <c r="G646">
        <v>0</v>
      </c>
      <c r="H646">
        <v>0</v>
      </c>
      <c r="I646">
        <v>1</v>
      </c>
      <c r="J646">
        <v>1</v>
      </c>
    </row>
    <row r="647" spans="1:10">
      <c r="A647" s="46" t="s">
        <v>6433</v>
      </c>
      <c r="B647" s="15">
        <v>45542</v>
      </c>
      <c r="C647" s="15">
        <v>45292</v>
      </c>
      <c r="D647" s="15">
        <v>45536</v>
      </c>
      <c r="E647">
        <v>0</v>
      </c>
      <c r="F647">
        <v>1</v>
      </c>
      <c r="G647">
        <v>1</v>
      </c>
      <c r="H647">
        <v>0</v>
      </c>
      <c r="I647">
        <v>0</v>
      </c>
      <c r="J647">
        <v>1</v>
      </c>
    </row>
    <row r="648" spans="1:10">
      <c r="A648" s="45" t="s">
        <v>6427</v>
      </c>
      <c r="B648" s="15">
        <v>45542</v>
      </c>
      <c r="C648" s="15">
        <v>45292</v>
      </c>
      <c r="D648" s="15">
        <v>45536</v>
      </c>
      <c r="E648">
        <v>0</v>
      </c>
      <c r="F648">
        <v>5</v>
      </c>
      <c r="G648">
        <v>0</v>
      </c>
      <c r="H648">
        <v>5</v>
      </c>
      <c r="I648">
        <v>0</v>
      </c>
      <c r="J648">
        <v>5</v>
      </c>
    </row>
    <row r="649" spans="1:10">
      <c r="A649" s="46" t="s">
        <v>6431</v>
      </c>
      <c r="B649" s="15">
        <v>45542</v>
      </c>
      <c r="C649" s="15">
        <v>45292</v>
      </c>
      <c r="D649" s="15">
        <v>45536</v>
      </c>
      <c r="E649">
        <v>0</v>
      </c>
      <c r="F649">
        <v>1</v>
      </c>
      <c r="G649">
        <v>1</v>
      </c>
      <c r="H649">
        <v>0</v>
      </c>
      <c r="I649">
        <v>0</v>
      </c>
      <c r="J649">
        <v>1</v>
      </c>
    </row>
    <row r="650" spans="1:10">
      <c r="A650" s="45" t="s">
        <v>6427</v>
      </c>
      <c r="B650" s="15">
        <v>45544</v>
      </c>
      <c r="C650" s="15">
        <v>45292</v>
      </c>
      <c r="D650" s="15">
        <v>45536</v>
      </c>
      <c r="E650">
        <v>0</v>
      </c>
      <c r="F650">
        <v>14</v>
      </c>
      <c r="G650">
        <v>0</v>
      </c>
      <c r="H650">
        <v>14</v>
      </c>
      <c r="I650">
        <v>0</v>
      </c>
      <c r="J650">
        <v>14</v>
      </c>
    </row>
    <row r="651" spans="1:10">
      <c r="A651" s="46" t="s">
        <v>6429</v>
      </c>
      <c r="B651" s="15">
        <v>45544</v>
      </c>
      <c r="C651" s="15">
        <v>45292</v>
      </c>
      <c r="D651" s="15">
        <v>45536</v>
      </c>
      <c r="E651">
        <v>1</v>
      </c>
      <c r="F651">
        <v>1</v>
      </c>
      <c r="G651">
        <v>0</v>
      </c>
      <c r="H651">
        <v>0</v>
      </c>
      <c r="I651">
        <v>1</v>
      </c>
      <c r="J651">
        <v>1</v>
      </c>
    </row>
    <row r="652" spans="1:10">
      <c r="A652" s="45" t="s">
        <v>6431</v>
      </c>
      <c r="B652" s="15">
        <v>45544</v>
      </c>
      <c r="C652" s="15">
        <v>45292</v>
      </c>
      <c r="D652" s="15">
        <v>45536</v>
      </c>
      <c r="E652">
        <v>1</v>
      </c>
      <c r="F652">
        <v>1</v>
      </c>
      <c r="G652">
        <v>0</v>
      </c>
      <c r="H652">
        <v>0</v>
      </c>
      <c r="I652">
        <v>1</v>
      </c>
      <c r="J652">
        <v>1</v>
      </c>
    </row>
    <row r="653" spans="1:10">
      <c r="A653" s="46" t="s">
        <v>205</v>
      </c>
      <c r="B653" s="15">
        <v>45544</v>
      </c>
      <c r="C653" s="15">
        <v>45292</v>
      </c>
      <c r="D653" s="15">
        <v>45536</v>
      </c>
      <c r="E653">
        <v>2</v>
      </c>
      <c r="F653">
        <v>2</v>
      </c>
      <c r="G653">
        <v>0</v>
      </c>
      <c r="H653">
        <v>0</v>
      </c>
      <c r="I653">
        <v>2</v>
      </c>
      <c r="J653">
        <v>2</v>
      </c>
    </row>
    <row r="654" spans="1:10">
      <c r="A654" s="45" t="s">
        <v>6429</v>
      </c>
      <c r="B654" s="15">
        <v>45548</v>
      </c>
      <c r="C654" s="15">
        <v>45292</v>
      </c>
      <c r="D654" s="15">
        <v>45536</v>
      </c>
      <c r="E654">
        <v>0</v>
      </c>
      <c r="F654">
        <v>1</v>
      </c>
      <c r="G654">
        <v>1</v>
      </c>
      <c r="H654">
        <v>0</v>
      </c>
      <c r="I654">
        <v>0</v>
      </c>
      <c r="J654">
        <v>1</v>
      </c>
    </row>
    <row r="655" spans="1:10">
      <c r="A655" s="46" t="s">
        <v>6427</v>
      </c>
      <c r="B655" s="15">
        <v>45549</v>
      </c>
      <c r="C655" s="15">
        <v>45292</v>
      </c>
      <c r="D655" s="15">
        <v>45536</v>
      </c>
      <c r="E655">
        <v>0</v>
      </c>
      <c r="F655">
        <v>5</v>
      </c>
      <c r="G655">
        <v>0</v>
      </c>
      <c r="H655">
        <v>5</v>
      </c>
      <c r="I655">
        <v>0</v>
      </c>
      <c r="J655">
        <v>5</v>
      </c>
    </row>
    <row r="656" spans="1:10">
      <c r="A656" s="45" t="s">
        <v>6430</v>
      </c>
      <c r="B656" s="15">
        <v>45549</v>
      </c>
      <c r="C656" s="15">
        <v>45292</v>
      </c>
      <c r="D656" s="15">
        <v>45536</v>
      </c>
      <c r="E656">
        <v>0</v>
      </c>
      <c r="F656">
        <v>1</v>
      </c>
      <c r="G656">
        <v>0</v>
      </c>
      <c r="H656">
        <v>1</v>
      </c>
      <c r="I656">
        <v>0</v>
      </c>
      <c r="J656">
        <v>1</v>
      </c>
    </row>
    <row r="657" spans="1:10">
      <c r="A657" s="46" t="s">
        <v>6430</v>
      </c>
      <c r="B657" s="15">
        <v>45550</v>
      </c>
      <c r="C657" s="15">
        <v>45292</v>
      </c>
      <c r="D657" s="15">
        <v>45536</v>
      </c>
      <c r="E657">
        <v>0</v>
      </c>
      <c r="F657">
        <v>2</v>
      </c>
      <c r="G657">
        <v>1</v>
      </c>
      <c r="H657">
        <v>1</v>
      </c>
      <c r="I657">
        <v>0</v>
      </c>
      <c r="J657">
        <v>2</v>
      </c>
    </row>
    <row r="658" spans="1:10">
      <c r="A658" s="45" t="s">
        <v>6432</v>
      </c>
      <c r="B658" s="15">
        <v>45550</v>
      </c>
      <c r="C658" s="15">
        <v>45292</v>
      </c>
      <c r="D658" s="15">
        <v>45536</v>
      </c>
      <c r="E658">
        <v>0</v>
      </c>
      <c r="F658">
        <v>2</v>
      </c>
      <c r="G658">
        <v>1</v>
      </c>
      <c r="H658">
        <v>0</v>
      </c>
      <c r="I658">
        <v>1</v>
      </c>
      <c r="J658">
        <v>2</v>
      </c>
    </row>
    <row r="659" spans="1:10">
      <c r="A659" s="46" t="s">
        <v>6427</v>
      </c>
      <c r="B659" s="15">
        <v>45550</v>
      </c>
      <c r="C659" s="15">
        <v>45292</v>
      </c>
      <c r="D659" s="15">
        <v>45536</v>
      </c>
      <c r="E659">
        <v>0</v>
      </c>
      <c r="F659">
        <v>5</v>
      </c>
      <c r="G659">
        <v>0</v>
      </c>
      <c r="H659">
        <v>5</v>
      </c>
      <c r="I659">
        <v>0</v>
      </c>
      <c r="J659">
        <v>5</v>
      </c>
    </row>
    <row r="660" spans="1:10">
      <c r="A660" s="45" t="s">
        <v>6430</v>
      </c>
      <c r="B660" s="15">
        <v>45554</v>
      </c>
      <c r="C660" s="15">
        <v>45292</v>
      </c>
      <c r="D660" s="15">
        <v>45536</v>
      </c>
      <c r="E660">
        <v>0</v>
      </c>
      <c r="F660">
        <v>1</v>
      </c>
      <c r="G660">
        <v>1</v>
      </c>
      <c r="H660">
        <v>0</v>
      </c>
      <c r="I660">
        <v>0</v>
      </c>
      <c r="J660">
        <v>1</v>
      </c>
    </row>
    <row r="661" spans="1:10">
      <c r="A661" s="46" t="s">
        <v>6433</v>
      </c>
      <c r="B661" s="15">
        <v>45554</v>
      </c>
      <c r="C661" s="15">
        <v>45292</v>
      </c>
      <c r="D661" s="15">
        <v>45536</v>
      </c>
      <c r="E661">
        <v>0</v>
      </c>
      <c r="F661">
        <v>1</v>
      </c>
      <c r="G661">
        <v>1</v>
      </c>
      <c r="H661">
        <v>0</v>
      </c>
      <c r="I661">
        <v>0</v>
      </c>
      <c r="J661">
        <v>1</v>
      </c>
    </row>
    <row r="662" spans="1:10">
      <c r="A662" s="45" t="s">
        <v>6427</v>
      </c>
      <c r="B662" s="15">
        <v>45554</v>
      </c>
      <c r="C662" s="15">
        <v>45292</v>
      </c>
      <c r="D662" s="15">
        <v>45536</v>
      </c>
      <c r="E662">
        <v>0</v>
      </c>
      <c r="F662">
        <v>10</v>
      </c>
      <c r="G662">
        <v>0</v>
      </c>
      <c r="H662">
        <v>10</v>
      </c>
      <c r="I662">
        <v>0</v>
      </c>
      <c r="J662">
        <v>10</v>
      </c>
    </row>
    <row r="663" spans="1:10">
      <c r="A663" s="46" t="s">
        <v>6429</v>
      </c>
      <c r="B663" s="15">
        <v>45554</v>
      </c>
      <c r="C663" s="15">
        <v>45292</v>
      </c>
      <c r="D663" s="15">
        <v>45536</v>
      </c>
      <c r="E663">
        <v>0</v>
      </c>
      <c r="F663">
        <v>1</v>
      </c>
      <c r="G663">
        <v>1</v>
      </c>
      <c r="H663">
        <v>0</v>
      </c>
      <c r="I663">
        <v>0</v>
      </c>
      <c r="J663">
        <v>1</v>
      </c>
    </row>
    <row r="664" spans="1:10">
      <c r="A664" s="45" t="s">
        <v>6433</v>
      </c>
      <c r="B664" s="15">
        <v>45555</v>
      </c>
      <c r="C664" s="15">
        <v>45292</v>
      </c>
      <c r="D664" s="15">
        <v>45536</v>
      </c>
      <c r="E664">
        <v>0</v>
      </c>
      <c r="F664">
        <v>1</v>
      </c>
      <c r="G664">
        <v>1</v>
      </c>
      <c r="H664">
        <v>0</v>
      </c>
      <c r="I664">
        <v>0</v>
      </c>
      <c r="J664">
        <v>1</v>
      </c>
    </row>
    <row r="665" spans="1:10">
      <c r="A665" s="46" t="s">
        <v>6427</v>
      </c>
      <c r="B665" s="15">
        <v>45556</v>
      </c>
      <c r="C665" s="15">
        <v>45292</v>
      </c>
      <c r="D665" s="15">
        <v>45536</v>
      </c>
      <c r="E665">
        <v>0</v>
      </c>
      <c r="F665">
        <v>5</v>
      </c>
      <c r="G665">
        <v>0</v>
      </c>
      <c r="H665">
        <v>5</v>
      </c>
      <c r="I665">
        <v>0</v>
      </c>
      <c r="J665">
        <v>5</v>
      </c>
    </row>
    <row r="666" spans="1:10">
      <c r="A666" s="45" t="s">
        <v>6429</v>
      </c>
      <c r="B666" s="15">
        <v>45556</v>
      </c>
      <c r="C666" s="15">
        <v>45292</v>
      </c>
      <c r="D666" s="15">
        <v>45536</v>
      </c>
      <c r="E666">
        <v>0</v>
      </c>
      <c r="F666">
        <v>1</v>
      </c>
      <c r="G666">
        <v>1</v>
      </c>
      <c r="H666">
        <v>0</v>
      </c>
      <c r="I666">
        <v>0</v>
      </c>
      <c r="J666">
        <v>1</v>
      </c>
    </row>
    <row r="667" spans="1:10">
      <c r="A667" s="46" t="s">
        <v>6433</v>
      </c>
      <c r="B667" s="15">
        <v>45557</v>
      </c>
      <c r="C667" s="15">
        <v>45292</v>
      </c>
      <c r="D667" s="15">
        <v>45536</v>
      </c>
      <c r="E667">
        <v>0</v>
      </c>
      <c r="F667">
        <v>1</v>
      </c>
      <c r="G667">
        <v>0</v>
      </c>
      <c r="H667">
        <v>0</v>
      </c>
      <c r="I667">
        <v>1</v>
      </c>
      <c r="J667">
        <v>1</v>
      </c>
    </row>
    <row r="668" spans="1:10">
      <c r="A668" s="45" t="s">
        <v>6427</v>
      </c>
      <c r="B668" s="15">
        <v>45557</v>
      </c>
      <c r="C668" s="15">
        <v>45292</v>
      </c>
      <c r="D668" s="15">
        <v>45536</v>
      </c>
      <c r="E668">
        <v>0</v>
      </c>
      <c r="F668">
        <v>10</v>
      </c>
      <c r="G668">
        <v>0</v>
      </c>
      <c r="H668">
        <v>10</v>
      </c>
      <c r="I668">
        <v>0</v>
      </c>
      <c r="J668">
        <v>10</v>
      </c>
    </row>
    <row r="669" spans="1:10">
      <c r="A669" s="46" t="s">
        <v>6429</v>
      </c>
      <c r="B669" s="15">
        <v>45559</v>
      </c>
      <c r="C669" s="15">
        <v>45292</v>
      </c>
      <c r="D669" s="15">
        <v>45536</v>
      </c>
      <c r="E669">
        <v>0</v>
      </c>
      <c r="F669">
        <v>1</v>
      </c>
      <c r="G669">
        <v>0</v>
      </c>
      <c r="H669">
        <v>0</v>
      </c>
      <c r="I669">
        <v>1</v>
      </c>
      <c r="J669">
        <v>1</v>
      </c>
    </row>
    <row r="670" spans="1:10">
      <c r="A670" s="45" t="s">
        <v>6427</v>
      </c>
      <c r="B670" s="15">
        <v>45559</v>
      </c>
      <c r="C670" s="15">
        <v>45292</v>
      </c>
      <c r="D670" s="15">
        <v>45536</v>
      </c>
      <c r="E670">
        <v>0</v>
      </c>
      <c r="F670">
        <v>5</v>
      </c>
      <c r="G670">
        <v>0</v>
      </c>
      <c r="H670">
        <v>5</v>
      </c>
      <c r="I670">
        <v>0</v>
      </c>
      <c r="J670">
        <v>5</v>
      </c>
    </row>
    <row r="671" spans="1:10">
      <c r="A671" s="46" t="s">
        <v>6430</v>
      </c>
      <c r="B671" s="15">
        <v>45559</v>
      </c>
      <c r="C671" s="15">
        <v>45292</v>
      </c>
      <c r="D671" s="15">
        <v>45536</v>
      </c>
      <c r="E671">
        <v>18</v>
      </c>
      <c r="F671">
        <v>2</v>
      </c>
      <c r="G671">
        <v>0</v>
      </c>
      <c r="H671">
        <v>0</v>
      </c>
      <c r="I671">
        <v>2</v>
      </c>
      <c r="J671">
        <v>2</v>
      </c>
    </row>
    <row r="672" spans="1:10">
      <c r="A672" s="45" t="s">
        <v>6431</v>
      </c>
      <c r="B672" s="15">
        <v>45559</v>
      </c>
      <c r="C672" s="15">
        <v>45292</v>
      </c>
      <c r="D672" s="15">
        <v>45536</v>
      </c>
      <c r="E672">
        <v>9</v>
      </c>
      <c r="F672">
        <v>2</v>
      </c>
      <c r="G672">
        <v>0</v>
      </c>
      <c r="H672">
        <v>1</v>
      </c>
      <c r="I672">
        <v>1</v>
      </c>
      <c r="J672">
        <v>2</v>
      </c>
    </row>
    <row r="673" spans="1:10">
      <c r="A673" s="46" t="s">
        <v>6427</v>
      </c>
      <c r="B673" s="15">
        <v>45560</v>
      </c>
      <c r="C673" s="15">
        <v>45292</v>
      </c>
      <c r="D673" s="15">
        <v>45536</v>
      </c>
      <c r="E673">
        <v>1</v>
      </c>
      <c r="F673">
        <v>1</v>
      </c>
      <c r="G673">
        <v>1</v>
      </c>
      <c r="H673">
        <v>0</v>
      </c>
      <c r="I673">
        <v>0</v>
      </c>
      <c r="J673">
        <v>1</v>
      </c>
    </row>
    <row r="674" spans="1:10">
      <c r="A674" s="45" t="s">
        <v>6429</v>
      </c>
      <c r="B674" s="15">
        <v>45560</v>
      </c>
      <c r="C674" s="15">
        <v>45292</v>
      </c>
      <c r="D674" s="15">
        <v>45536</v>
      </c>
      <c r="E674">
        <v>1</v>
      </c>
      <c r="F674">
        <v>1</v>
      </c>
      <c r="G674">
        <v>1</v>
      </c>
      <c r="H674">
        <v>0</v>
      </c>
      <c r="I674">
        <v>0</v>
      </c>
      <c r="J674">
        <v>1</v>
      </c>
    </row>
    <row r="675" spans="1:10">
      <c r="A675" s="46" t="s">
        <v>6430</v>
      </c>
      <c r="B675" s="15">
        <v>45562</v>
      </c>
      <c r="C675" s="15">
        <v>45292</v>
      </c>
      <c r="D675" s="15">
        <v>45536</v>
      </c>
      <c r="E675">
        <v>0</v>
      </c>
      <c r="F675">
        <v>1</v>
      </c>
      <c r="G675">
        <v>0</v>
      </c>
      <c r="H675">
        <v>1</v>
      </c>
      <c r="I675">
        <v>0</v>
      </c>
      <c r="J675">
        <v>1</v>
      </c>
    </row>
    <row r="676" spans="1:10">
      <c r="A676" s="45" t="s">
        <v>6433</v>
      </c>
      <c r="B676" s="15">
        <v>45562</v>
      </c>
      <c r="C676" s="15">
        <v>45292</v>
      </c>
      <c r="D676" s="15">
        <v>45536</v>
      </c>
      <c r="E676">
        <v>0</v>
      </c>
      <c r="F676">
        <v>2</v>
      </c>
      <c r="G676">
        <v>0</v>
      </c>
      <c r="H676">
        <v>0</v>
      </c>
      <c r="I676">
        <v>2</v>
      </c>
      <c r="J676">
        <v>2</v>
      </c>
    </row>
    <row r="677" spans="1:10">
      <c r="A677" s="46" t="s">
        <v>6432</v>
      </c>
      <c r="B677" s="15">
        <v>45565</v>
      </c>
      <c r="C677" s="15">
        <v>45292</v>
      </c>
      <c r="D677" s="15">
        <v>45536</v>
      </c>
      <c r="E677">
        <v>0</v>
      </c>
      <c r="F677">
        <v>1</v>
      </c>
      <c r="G677">
        <v>1</v>
      </c>
      <c r="H677">
        <v>0</v>
      </c>
      <c r="I677">
        <v>0</v>
      </c>
      <c r="J677">
        <v>1</v>
      </c>
    </row>
    <row r="678" spans="1:10">
      <c r="A678" s="45" t="s">
        <v>6429</v>
      </c>
      <c r="B678" s="15">
        <v>45565</v>
      </c>
      <c r="C678" s="15">
        <v>45292</v>
      </c>
      <c r="D678" s="15">
        <v>45536</v>
      </c>
      <c r="E678">
        <v>0</v>
      </c>
      <c r="F678">
        <v>1</v>
      </c>
      <c r="G678">
        <v>1</v>
      </c>
      <c r="H678">
        <v>0</v>
      </c>
      <c r="I678">
        <v>0</v>
      </c>
      <c r="J678">
        <v>1</v>
      </c>
    </row>
    <row r="679" spans="1:10">
      <c r="A679" s="46" t="s">
        <v>205</v>
      </c>
      <c r="B679" s="15">
        <v>45566</v>
      </c>
      <c r="C679" s="15">
        <v>45292</v>
      </c>
      <c r="D679" s="15">
        <v>45566</v>
      </c>
      <c r="E679">
        <v>0</v>
      </c>
      <c r="F679">
        <v>1</v>
      </c>
      <c r="G679">
        <v>0</v>
      </c>
      <c r="H679">
        <v>0</v>
      </c>
      <c r="I679">
        <v>1</v>
      </c>
      <c r="J679">
        <v>1</v>
      </c>
    </row>
    <row r="680" spans="1:10">
      <c r="A680" s="45" t="s">
        <v>6432</v>
      </c>
      <c r="B680" s="15">
        <v>45570</v>
      </c>
      <c r="C680" s="15">
        <v>45292</v>
      </c>
      <c r="D680" s="15">
        <v>45566</v>
      </c>
      <c r="E680">
        <v>0</v>
      </c>
      <c r="F680">
        <v>2</v>
      </c>
      <c r="G680">
        <v>0</v>
      </c>
      <c r="H680">
        <v>0</v>
      </c>
      <c r="I680">
        <v>2</v>
      </c>
      <c r="J680">
        <v>2</v>
      </c>
    </row>
    <row r="681" spans="1:10">
      <c r="A681" s="46" t="s">
        <v>6430</v>
      </c>
      <c r="B681" s="15">
        <v>45570</v>
      </c>
      <c r="C681" s="15">
        <v>45292</v>
      </c>
      <c r="D681" s="15">
        <v>45566</v>
      </c>
      <c r="E681">
        <v>0</v>
      </c>
      <c r="F681">
        <v>1</v>
      </c>
      <c r="G681">
        <v>0</v>
      </c>
      <c r="H681">
        <v>0</v>
      </c>
      <c r="I681">
        <v>1</v>
      </c>
      <c r="J681">
        <v>1</v>
      </c>
    </row>
    <row r="682" spans="1:10">
      <c r="A682" s="45" t="s">
        <v>6433</v>
      </c>
      <c r="B682" s="15">
        <v>45571</v>
      </c>
      <c r="C682" s="15">
        <v>45292</v>
      </c>
      <c r="D682" s="15">
        <v>45566</v>
      </c>
      <c r="E682">
        <v>0</v>
      </c>
      <c r="F682">
        <v>1</v>
      </c>
      <c r="G682">
        <v>0</v>
      </c>
      <c r="H682">
        <v>0</v>
      </c>
      <c r="I682">
        <v>1</v>
      </c>
      <c r="J682">
        <v>1</v>
      </c>
    </row>
    <row r="683" spans="1:10">
      <c r="A683" s="46" t="s">
        <v>6427</v>
      </c>
      <c r="B683" s="15">
        <v>45571</v>
      </c>
      <c r="C683" s="15">
        <v>45292</v>
      </c>
      <c r="D683" s="15">
        <v>45566</v>
      </c>
      <c r="E683">
        <v>0</v>
      </c>
      <c r="F683">
        <v>5</v>
      </c>
      <c r="G683">
        <v>0</v>
      </c>
      <c r="H683">
        <v>4</v>
      </c>
      <c r="I683">
        <v>1</v>
      </c>
      <c r="J683">
        <v>5</v>
      </c>
    </row>
    <row r="684" spans="1:10">
      <c r="A684" s="45" t="s">
        <v>6429</v>
      </c>
      <c r="B684" s="15">
        <v>45572</v>
      </c>
      <c r="C684" s="15">
        <v>45292</v>
      </c>
      <c r="D684" s="15">
        <v>45566</v>
      </c>
      <c r="E684">
        <v>0</v>
      </c>
      <c r="F684">
        <v>1</v>
      </c>
      <c r="G684">
        <v>0</v>
      </c>
      <c r="H684">
        <v>0</v>
      </c>
      <c r="I684">
        <v>1</v>
      </c>
      <c r="J684">
        <v>1</v>
      </c>
    </row>
    <row r="685" spans="1:10">
      <c r="A685" s="46" t="s">
        <v>6427</v>
      </c>
      <c r="B685" s="15">
        <v>45574</v>
      </c>
      <c r="C685" s="15">
        <v>45292</v>
      </c>
      <c r="D685" s="15">
        <v>45566</v>
      </c>
      <c r="E685">
        <v>0</v>
      </c>
      <c r="F685">
        <v>5</v>
      </c>
      <c r="G685">
        <v>0</v>
      </c>
      <c r="H685">
        <v>5</v>
      </c>
      <c r="I685">
        <v>0</v>
      </c>
      <c r="J685">
        <v>5</v>
      </c>
    </row>
    <row r="686" spans="1:10">
      <c r="A686" s="45" t="s">
        <v>6427</v>
      </c>
      <c r="B686" s="15">
        <v>45575</v>
      </c>
      <c r="C686" s="15">
        <v>45292</v>
      </c>
      <c r="D686" s="15">
        <v>45566</v>
      </c>
      <c r="E686">
        <v>0</v>
      </c>
      <c r="F686">
        <v>5</v>
      </c>
      <c r="G686">
        <v>0</v>
      </c>
      <c r="H686">
        <v>4</v>
      </c>
      <c r="I686">
        <v>1</v>
      </c>
      <c r="J686">
        <v>5</v>
      </c>
    </row>
    <row r="687" spans="1:10">
      <c r="A687" s="46" t="s">
        <v>6427</v>
      </c>
      <c r="B687" s="15">
        <v>45577</v>
      </c>
      <c r="C687" s="15">
        <v>45292</v>
      </c>
      <c r="D687" s="15">
        <v>45566</v>
      </c>
      <c r="E687">
        <v>0</v>
      </c>
      <c r="F687">
        <v>5</v>
      </c>
      <c r="G687">
        <v>0</v>
      </c>
      <c r="H687">
        <v>5</v>
      </c>
      <c r="I687">
        <v>0</v>
      </c>
      <c r="J687">
        <v>5</v>
      </c>
    </row>
    <row r="688" spans="1:10">
      <c r="A688" s="45" t="s">
        <v>6429</v>
      </c>
      <c r="B688" s="15">
        <v>45577</v>
      </c>
      <c r="C688" s="15">
        <v>45292</v>
      </c>
      <c r="D688" s="15">
        <v>45566</v>
      </c>
      <c r="E688">
        <v>1</v>
      </c>
      <c r="F688">
        <v>1</v>
      </c>
      <c r="G688">
        <v>0</v>
      </c>
      <c r="H688">
        <v>0</v>
      </c>
      <c r="I688">
        <v>1</v>
      </c>
      <c r="J688">
        <v>1</v>
      </c>
    </row>
    <row r="689" spans="1:10">
      <c r="A689" s="46" t="s">
        <v>6429</v>
      </c>
      <c r="B689" s="15">
        <v>45579</v>
      </c>
      <c r="C689" s="15">
        <v>45292</v>
      </c>
      <c r="D689" s="15">
        <v>45566</v>
      </c>
      <c r="E689">
        <v>0</v>
      </c>
      <c r="F689">
        <v>1</v>
      </c>
      <c r="G689">
        <v>0</v>
      </c>
      <c r="H689">
        <v>1</v>
      </c>
      <c r="I689">
        <v>0</v>
      </c>
      <c r="J689">
        <v>1</v>
      </c>
    </row>
    <row r="690" spans="1:10">
      <c r="A690" s="45" t="s">
        <v>6427</v>
      </c>
      <c r="B690" s="15">
        <v>45579</v>
      </c>
      <c r="C690" s="15">
        <v>45292</v>
      </c>
      <c r="D690" s="15">
        <v>45566</v>
      </c>
      <c r="E690">
        <v>0</v>
      </c>
      <c r="F690">
        <v>5</v>
      </c>
      <c r="G690">
        <v>0</v>
      </c>
      <c r="H690">
        <v>4</v>
      </c>
      <c r="I690">
        <v>1</v>
      </c>
      <c r="J690">
        <v>5</v>
      </c>
    </row>
    <row r="691" spans="1:10">
      <c r="A691" s="46" t="s">
        <v>6429</v>
      </c>
      <c r="B691" s="15">
        <v>45580</v>
      </c>
      <c r="C691" s="15">
        <v>45292</v>
      </c>
      <c r="D691" s="15">
        <v>45566</v>
      </c>
      <c r="E691">
        <v>1</v>
      </c>
      <c r="F691">
        <v>2</v>
      </c>
      <c r="G691">
        <v>1</v>
      </c>
      <c r="H691">
        <v>1</v>
      </c>
      <c r="I691">
        <v>0</v>
      </c>
      <c r="J691">
        <v>2</v>
      </c>
    </row>
    <row r="692" spans="1:10">
      <c r="A692" s="45" t="s">
        <v>6432</v>
      </c>
      <c r="B692" s="15">
        <v>45580</v>
      </c>
      <c r="C692" s="15">
        <v>45292</v>
      </c>
      <c r="D692" s="15">
        <v>45566</v>
      </c>
      <c r="E692">
        <v>0</v>
      </c>
      <c r="F692">
        <v>3</v>
      </c>
      <c r="G692">
        <v>3</v>
      </c>
      <c r="H692">
        <v>0</v>
      </c>
      <c r="I692">
        <v>0</v>
      </c>
      <c r="J692">
        <v>3</v>
      </c>
    </row>
    <row r="693" spans="1:10">
      <c r="A693" s="46" t="s">
        <v>6427</v>
      </c>
      <c r="B693" s="15">
        <v>45580</v>
      </c>
      <c r="C693" s="15">
        <v>45292</v>
      </c>
      <c r="D693" s="15">
        <v>45566</v>
      </c>
      <c r="E693">
        <v>0</v>
      </c>
      <c r="F693">
        <v>5</v>
      </c>
      <c r="G693">
        <v>0</v>
      </c>
      <c r="H693">
        <v>5</v>
      </c>
      <c r="I693">
        <v>0</v>
      </c>
      <c r="J693">
        <v>5</v>
      </c>
    </row>
    <row r="694" spans="1:10">
      <c r="A694" s="45" t="s">
        <v>6431</v>
      </c>
      <c r="B694" s="15">
        <v>45580</v>
      </c>
      <c r="C694" s="15">
        <v>45292</v>
      </c>
      <c r="D694" s="15">
        <v>45566</v>
      </c>
      <c r="E694">
        <v>0</v>
      </c>
      <c r="F694">
        <v>2</v>
      </c>
      <c r="G694">
        <v>2</v>
      </c>
      <c r="H694">
        <v>0</v>
      </c>
      <c r="I694">
        <v>0</v>
      </c>
      <c r="J694">
        <v>2</v>
      </c>
    </row>
    <row r="695" spans="1:10">
      <c r="A695" s="46" t="s">
        <v>6432</v>
      </c>
      <c r="B695" s="15">
        <v>45582</v>
      </c>
      <c r="C695" s="15">
        <v>45292</v>
      </c>
      <c r="D695" s="15">
        <v>45566</v>
      </c>
      <c r="E695">
        <v>0</v>
      </c>
      <c r="F695">
        <v>3</v>
      </c>
      <c r="G695">
        <v>3</v>
      </c>
      <c r="H695">
        <v>0</v>
      </c>
      <c r="I695">
        <v>0</v>
      </c>
      <c r="J695">
        <v>3</v>
      </c>
    </row>
    <row r="696" spans="1:10">
      <c r="A696" s="45" t="s">
        <v>6429</v>
      </c>
      <c r="B696" s="15">
        <v>45582</v>
      </c>
      <c r="C696" s="15">
        <v>45292</v>
      </c>
      <c r="D696" s="15">
        <v>45566</v>
      </c>
      <c r="E696">
        <v>0</v>
      </c>
      <c r="F696">
        <v>1</v>
      </c>
      <c r="G696">
        <v>1</v>
      </c>
      <c r="H696">
        <v>0</v>
      </c>
      <c r="I696">
        <v>0</v>
      </c>
      <c r="J696">
        <v>1</v>
      </c>
    </row>
    <row r="697" spans="1:10">
      <c r="A697" s="46" t="s">
        <v>205</v>
      </c>
      <c r="B697" s="15">
        <v>45582</v>
      </c>
      <c r="C697" s="15">
        <v>45292</v>
      </c>
      <c r="D697" s="15">
        <v>45566</v>
      </c>
      <c r="E697">
        <v>0</v>
      </c>
      <c r="F697">
        <v>1</v>
      </c>
      <c r="G697">
        <v>1</v>
      </c>
      <c r="H697">
        <v>0</v>
      </c>
      <c r="I697">
        <v>0</v>
      </c>
      <c r="J697">
        <v>1</v>
      </c>
    </row>
    <row r="698" spans="1:10">
      <c r="A698" s="45" t="s">
        <v>6427</v>
      </c>
      <c r="B698" s="15">
        <v>45582</v>
      </c>
      <c r="C698" s="15">
        <v>45292</v>
      </c>
      <c r="D698" s="15">
        <v>45566</v>
      </c>
      <c r="E698">
        <v>0</v>
      </c>
      <c r="F698">
        <v>1</v>
      </c>
      <c r="G698">
        <v>1</v>
      </c>
      <c r="H698">
        <v>0</v>
      </c>
      <c r="I698">
        <v>0</v>
      </c>
      <c r="J698">
        <v>1</v>
      </c>
    </row>
    <row r="699" spans="1:10">
      <c r="A699" s="46" t="s">
        <v>6432</v>
      </c>
      <c r="B699" s="15">
        <v>45585</v>
      </c>
      <c r="C699" s="15">
        <v>45292</v>
      </c>
      <c r="D699" s="15">
        <v>45566</v>
      </c>
      <c r="E699">
        <v>0</v>
      </c>
      <c r="F699">
        <v>1</v>
      </c>
      <c r="G699">
        <v>0</v>
      </c>
      <c r="H699">
        <v>0</v>
      </c>
      <c r="I699">
        <v>1</v>
      </c>
      <c r="J699">
        <v>1</v>
      </c>
    </row>
    <row r="700" spans="1:10">
      <c r="A700" s="45" t="s">
        <v>6429</v>
      </c>
      <c r="B700" s="15">
        <v>45585</v>
      </c>
      <c r="C700" s="15">
        <v>45292</v>
      </c>
      <c r="D700" s="15">
        <v>45566</v>
      </c>
      <c r="E700">
        <v>0</v>
      </c>
      <c r="F700">
        <v>1</v>
      </c>
      <c r="G700">
        <v>0</v>
      </c>
      <c r="H700">
        <v>0</v>
      </c>
      <c r="I700">
        <v>1</v>
      </c>
      <c r="J700">
        <v>1</v>
      </c>
    </row>
    <row r="701" spans="1:10">
      <c r="A701" s="46" t="s">
        <v>205</v>
      </c>
      <c r="B701" s="15">
        <v>45587</v>
      </c>
      <c r="C701" s="15">
        <v>45292</v>
      </c>
      <c r="D701" s="15">
        <v>45566</v>
      </c>
      <c r="E701">
        <v>0</v>
      </c>
      <c r="F701">
        <v>1</v>
      </c>
      <c r="G701">
        <v>1</v>
      </c>
      <c r="H701">
        <v>0</v>
      </c>
      <c r="I701">
        <v>0</v>
      </c>
      <c r="J701">
        <v>1</v>
      </c>
    </row>
    <row r="702" spans="1:10">
      <c r="A702" s="45" t="s">
        <v>6430</v>
      </c>
      <c r="B702" s="15">
        <v>45589</v>
      </c>
      <c r="C702" s="15">
        <v>45292</v>
      </c>
      <c r="D702" s="15">
        <v>45566</v>
      </c>
      <c r="E702">
        <v>0</v>
      </c>
      <c r="F702">
        <v>1</v>
      </c>
      <c r="G702">
        <v>1</v>
      </c>
      <c r="H702">
        <v>0</v>
      </c>
      <c r="I702">
        <v>0</v>
      </c>
      <c r="J702">
        <v>1</v>
      </c>
    </row>
    <row r="703" spans="1:10">
      <c r="A703" s="46" t="s">
        <v>6429</v>
      </c>
      <c r="B703" s="15">
        <v>45589</v>
      </c>
      <c r="C703" s="15">
        <v>45292</v>
      </c>
      <c r="D703" s="15">
        <v>45566</v>
      </c>
      <c r="E703">
        <v>0</v>
      </c>
      <c r="F703">
        <v>1</v>
      </c>
      <c r="G703">
        <v>0</v>
      </c>
      <c r="H703">
        <v>0</v>
      </c>
      <c r="I703">
        <v>1</v>
      </c>
      <c r="J703">
        <v>1</v>
      </c>
    </row>
    <row r="704" spans="1:10">
      <c r="A704" s="45" t="s">
        <v>6432</v>
      </c>
      <c r="B704" s="15">
        <v>45590</v>
      </c>
      <c r="C704" s="15">
        <v>45292</v>
      </c>
      <c r="D704" s="15">
        <v>45566</v>
      </c>
      <c r="E704">
        <v>0</v>
      </c>
      <c r="F704">
        <v>2</v>
      </c>
      <c r="G704">
        <v>2</v>
      </c>
      <c r="H704">
        <v>0</v>
      </c>
      <c r="I704">
        <v>0</v>
      </c>
      <c r="J704">
        <v>2</v>
      </c>
    </row>
    <row r="705" spans="1:10">
      <c r="A705" s="46" t="s">
        <v>6433</v>
      </c>
      <c r="B705" s="15">
        <v>45591</v>
      </c>
      <c r="C705" s="15">
        <v>45292</v>
      </c>
      <c r="D705" s="15">
        <v>45566</v>
      </c>
      <c r="E705">
        <v>0</v>
      </c>
      <c r="F705">
        <v>2</v>
      </c>
      <c r="G705">
        <v>0</v>
      </c>
      <c r="H705">
        <v>0</v>
      </c>
      <c r="I705">
        <v>2</v>
      </c>
      <c r="J705">
        <v>2</v>
      </c>
    </row>
    <row r="706" spans="1:10">
      <c r="A706" s="45" t="s">
        <v>6432</v>
      </c>
      <c r="B706" s="15">
        <v>45593</v>
      </c>
      <c r="C706" s="15">
        <v>45292</v>
      </c>
      <c r="D706" s="15">
        <v>45566</v>
      </c>
      <c r="E706">
        <v>0</v>
      </c>
      <c r="F706">
        <v>2</v>
      </c>
      <c r="G706">
        <v>2</v>
      </c>
      <c r="H706">
        <v>0</v>
      </c>
      <c r="I706">
        <v>0</v>
      </c>
      <c r="J706">
        <v>2</v>
      </c>
    </row>
    <row r="707" spans="1:10">
      <c r="A707" s="46" t="s">
        <v>205</v>
      </c>
      <c r="B707" s="15">
        <v>45593</v>
      </c>
      <c r="C707" s="15">
        <v>45292</v>
      </c>
      <c r="D707" s="15">
        <v>45566</v>
      </c>
      <c r="E707">
        <v>0</v>
      </c>
      <c r="F707">
        <v>3</v>
      </c>
      <c r="G707">
        <v>3</v>
      </c>
      <c r="H707">
        <v>0</v>
      </c>
      <c r="I707">
        <v>0</v>
      </c>
      <c r="J707">
        <v>3</v>
      </c>
    </row>
    <row r="708" spans="1:10">
      <c r="A708" s="45" t="s">
        <v>6430</v>
      </c>
      <c r="B708" s="15">
        <v>45593</v>
      </c>
      <c r="C708" s="15">
        <v>45292</v>
      </c>
      <c r="D708" s="15">
        <v>45566</v>
      </c>
      <c r="E708">
        <v>0</v>
      </c>
      <c r="F708">
        <v>1</v>
      </c>
      <c r="G708">
        <v>0</v>
      </c>
      <c r="H708">
        <v>1</v>
      </c>
      <c r="I708">
        <v>0</v>
      </c>
      <c r="J708">
        <v>1</v>
      </c>
    </row>
    <row r="709" spans="1:10">
      <c r="A709" s="46" t="s">
        <v>6433</v>
      </c>
      <c r="B709" s="15">
        <v>45593</v>
      </c>
      <c r="C709" s="15">
        <v>45292</v>
      </c>
      <c r="D709" s="15">
        <v>45566</v>
      </c>
      <c r="E709">
        <v>0</v>
      </c>
      <c r="F709">
        <v>1</v>
      </c>
      <c r="G709">
        <v>1</v>
      </c>
      <c r="H709">
        <v>0</v>
      </c>
      <c r="I709">
        <v>0</v>
      </c>
      <c r="J709">
        <v>1</v>
      </c>
    </row>
    <row r="710" spans="1:10">
      <c r="A710" s="45" t="s">
        <v>6429</v>
      </c>
      <c r="B710" s="15">
        <v>45593</v>
      </c>
      <c r="C710" s="15">
        <v>45292</v>
      </c>
      <c r="D710" s="15">
        <v>45566</v>
      </c>
      <c r="E710">
        <v>0</v>
      </c>
      <c r="F710">
        <v>2</v>
      </c>
      <c r="G710">
        <v>1</v>
      </c>
      <c r="H710">
        <v>1</v>
      </c>
      <c r="I710">
        <v>0</v>
      </c>
      <c r="J710">
        <v>2</v>
      </c>
    </row>
    <row r="711" spans="1:10">
      <c r="A711" s="46" t="s">
        <v>6434</v>
      </c>
      <c r="B711" s="15">
        <v>45595</v>
      </c>
      <c r="C711" s="15">
        <v>45292</v>
      </c>
      <c r="D711" s="15">
        <v>45566</v>
      </c>
      <c r="E711">
        <v>0</v>
      </c>
      <c r="F711">
        <v>1</v>
      </c>
      <c r="G711">
        <v>0</v>
      </c>
      <c r="H711">
        <v>0</v>
      </c>
      <c r="I711">
        <v>1</v>
      </c>
      <c r="J711">
        <v>1</v>
      </c>
    </row>
    <row r="712" spans="1:10">
      <c r="A712" s="45" t="s">
        <v>6432</v>
      </c>
      <c r="B712" s="15">
        <v>45595</v>
      </c>
      <c r="C712" s="15">
        <v>45292</v>
      </c>
      <c r="D712" s="15">
        <v>45566</v>
      </c>
      <c r="E712">
        <v>0</v>
      </c>
      <c r="F712">
        <v>1</v>
      </c>
      <c r="G712">
        <v>1</v>
      </c>
      <c r="H712">
        <v>0</v>
      </c>
      <c r="I712">
        <v>0</v>
      </c>
      <c r="J712">
        <v>1</v>
      </c>
    </row>
    <row r="713" spans="1:10">
      <c r="A713" s="46" t="s">
        <v>6430</v>
      </c>
      <c r="B713" s="15">
        <v>45596</v>
      </c>
      <c r="C713" s="15">
        <v>45292</v>
      </c>
      <c r="D713" s="15">
        <v>45566</v>
      </c>
      <c r="E713">
        <v>0</v>
      </c>
      <c r="F713">
        <v>1</v>
      </c>
      <c r="G713">
        <v>0</v>
      </c>
      <c r="H713">
        <v>0</v>
      </c>
      <c r="I713">
        <v>1</v>
      </c>
      <c r="J713">
        <v>1</v>
      </c>
    </row>
    <row r="714" spans="1:10">
      <c r="A714" s="45" t="s">
        <v>6429</v>
      </c>
      <c r="B714" s="15">
        <v>45596</v>
      </c>
      <c r="C714" s="15">
        <v>45292</v>
      </c>
      <c r="D714" s="15">
        <v>45566</v>
      </c>
      <c r="E714">
        <v>0</v>
      </c>
      <c r="F714">
        <v>1</v>
      </c>
      <c r="G714">
        <v>0</v>
      </c>
      <c r="H714">
        <v>0</v>
      </c>
      <c r="I714">
        <v>1</v>
      </c>
      <c r="J714">
        <v>1</v>
      </c>
    </row>
    <row r="715" spans="1:10">
      <c r="A715" s="46" t="s">
        <v>6431</v>
      </c>
      <c r="B715" s="15">
        <v>45598</v>
      </c>
      <c r="C715" s="15">
        <v>45292</v>
      </c>
      <c r="D715" s="15">
        <v>45597</v>
      </c>
      <c r="E715">
        <v>0</v>
      </c>
      <c r="F715">
        <v>2</v>
      </c>
      <c r="G715">
        <v>2</v>
      </c>
      <c r="H715">
        <v>0</v>
      </c>
      <c r="I715">
        <v>0</v>
      </c>
      <c r="J715">
        <v>2</v>
      </c>
    </row>
    <row r="716" spans="1:10">
      <c r="A716" s="45" t="s">
        <v>6429</v>
      </c>
      <c r="B716" s="15">
        <v>45598</v>
      </c>
      <c r="C716" s="15">
        <v>45292</v>
      </c>
      <c r="D716" s="15">
        <v>45597</v>
      </c>
      <c r="E716">
        <v>0</v>
      </c>
      <c r="F716">
        <v>2</v>
      </c>
      <c r="G716">
        <v>2</v>
      </c>
      <c r="H716">
        <v>0</v>
      </c>
      <c r="I716">
        <v>0</v>
      </c>
      <c r="J716">
        <v>2</v>
      </c>
    </row>
    <row r="717" spans="1:10">
      <c r="A717" s="46" t="s">
        <v>6433</v>
      </c>
      <c r="B717" s="15">
        <v>45598</v>
      </c>
      <c r="C717" s="15">
        <v>45292</v>
      </c>
      <c r="D717" s="15">
        <v>45597</v>
      </c>
      <c r="E717">
        <v>0</v>
      </c>
      <c r="F717">
        <v>1</v>
      </c>
      <c r="G717">
        <v>1</v>
      </c>
      <c r="H717">
        <v>0</v>
      </c>
      <c r="I717">
        <v>0</v>
      </c>
      <c r="J717">
        <v>1</v>
      </c>
    </row>
    <row r="718" spans="1:10">
      <c r="A718" s="45" t="s">
        <v>6434</v>
      </c>
      <c r="B718" s="15">
        <v>45599</v>
      </c>
      <c r="C718" s="15">
        <v>45292</v>
      </c>
      <c r="D718" s="15">
        <v>45597</v>
      </c>
      <c r="E718">
        <v>0</v>
      </c>
      <c r="F718">
        <v>1</v>
      </c>
      <c r="G718">
        <v>1</v>
      </c>
      <c r="H718">
        <v>0</v>
      </c>
      <c r="I718">
        <v>0</v>
      </c>
      <c r="J718">
        <v>1</v>
      </c>
    </row>
    <row r="719" spans="1:10">
      <c r="A719" s="46" t="s">
        <v>6433</v>
      </c>
      <c r="B719" s="15">
        <v>45599</v>
      </c>
      <c r="C719" s="15">
        <v>45292</v>
      </c>
      <c r="D719" s="15">
        <v>45597</v>
      </c>
      <c r="E719">
        <v>0</v>
      </c>
      <c r="F719">
        <v>1</v>
      </c>
      <c r="G719">
        <v>1</v>
      </c>
      <c r="H719">
        <v>0</v>
      </c>
      <c r="I719">
        <v>0</v>
      </c>
      <c r="J719">
        <v>1</v>
      </c>
    </row>
    <row r="720" spans="1:10">
      <c r="A720" s="45" t="s">
        <v>6432</v>
      </c>
      <c r="B720" s="15">
        <v>45599</v>
      </c>
      <c r="C720" s="15">
        <v>45292</v>
      </c>
      <c r="D720" s="15">
        <v>45597</v>
      </c>
      <c r="E720">
        <v>0</v>
      </c>
      <c r="F720">
        <v>1</v>
      </c>
      <c r="G720">
        <v>1</v>
      </c>
      <c r="H720">
        <v>0</v>
      </c>
      <c r="I720">
        <v>0</v>
      </c>
      <c r="J720">
        <v>1</v>
      </c>
    </row>
    <row r="721" spans="1:10">
      <c r="A721" s="46" t="s">
        <v>6433</v>
      </c>
      <c r="B721" s="15">
        <v>45600</v>
      </c>
      <c r="C721" s="15">
        <v>45292</v>
      </c>
      <c r="D721" s="15">
        <v>45597</v>
      </c>
      <c r="E721">
        <v>0</v>
      </c>
      <c r="F721">
        <v>1</v>
      </c>
      <c r="G721">
        <v>0</v>
      </c>
      <c r="H721">
        <v>0</v>
      </c>
      <c r="I721">
        <v>1</v>
      </c>
      <c r="J721">
        <v>1</v>
      </c>
    </row>
    <row r="722" spans="1:10">
      <c r="A722" s="45" t="s">
        <v>6433</v>
      </c>
      <c r="B722" s="15">
        <v>45603</v>
      </c>
      <c r="C722" s="15">
        <v>45292</v>
      </c>
      <c r="D722" s="15">
        <v>45597</v>
      </c>
      <c r="E722">
        <v>0</v>
      </c>
      <c r="F722">
        <v>1</v>
      </c>
      <c r="G722">
        <v>0</v>
      </c>
      <c r="H722">
        <v>1</v>
      </c>
      <c r="I722">
        <v>0</v>
      </c>
      <c r="J722">
        <v>1</v>
      </c>
    </row>
    <row r="723" spans="1:10">
      <c r="A723" s="46" t="s">
        <v>6427</v>
      </c>
      <c r="B723" s="15">
        <v>45603</v>
      </c>
      <c r="C723" s="15">
        <v>45292</v>
      </c>
      <c r="D723" s="15">
        <v>45597</v>
      </c>
      <c r="E723">
        <v>0</v>
      </c>
      <c r="F723">
        <v>1</v>
      </c>
      <c r="G723">
        <v>1</v>
      </c>
      <c r="H723">
        <v>0</v>
      </c>
      <c r="I723">
        <v>0</v>
      </c>
      <c r="J723">
        <v>1</v>
      </c>
    </row>
    <row r="724" spans="1:10">
      <c r="A724" s="45" t="s">
        <v>6432</v>
      </c>
      <c r="B724" s="15">
        <v>45603</v>
      </c>
      <c r="C724" s="15">
        <v>45292</v>
      </c>
      <c r="D724" s="15">
        <v>45597</v>
      </c>
      <c r="E724">
        <v>0</v>
      </c>
      <c r="F724">
        <v>1</v>
      </c>
      <c r="G724">
        <v>1</v>
      </c>
      <c r="H724">
        <v>0</v>
      </c>
      <c r="I724">
        <v>0</v>
      </c>
      <c r="J724">
        <v>1</v>
      </c>
    </row>
    <row r="725" spans="1:10">
      <c r="A725" s="46" t="s">
        <v>6429</v>
      </c>
      <c r="B725" s="15">
        <v>45603</v>
      </c>
      <c r="C725" s="15">
        <v>45292</v>
      </c>
      <c r="D725" s="15">
        <v>45597</v>
      </c>
      <c r="E725">
        <v>0</v>
      </c>
      <c r="F725">
        <v>1</v>
      </c>
      <c r="G725">
        <v>1</v>
      </c>
      <c r="H725">
        <v>0</v>
      </c>
      <c r="I725">
        <v>0</v>
      </c>
      <c r="J725">
        <v>1</v>
      </c>
    </row>
    <row r="726" spans="1:10">
      <c r="A726" s="45" t="s">
        <v>6429</v>
      </c>
      <c r="B726" s="15">
        <v>45605</v>
      </c>
      <c r="C726" s="15">
        <v>45292</v>
      </c>
      <c r="D726" s="15">
        <v>45597</v>
      </c>
      <c r="E726">
        <v>0</v>
      </c>
      <c r="F726">
        <v>1</v>
      </c>
      <c r="G726">
        <v>1</v>
      </c>
      <c r="H726">
        <v>0</v>
      </c>
      <c r="I726">
        <v>0</v>
      </c>
      <c r="J726">
        <v>1</v>
      </c>
    </row>
    <row r="727" spans="1:10">
      <c r="A727" s="46" t="s">
        <v>6433</v>
      </c>
      <c r="B727" s="15">
        <v>45605</v>
      </c>
      <c r="C727" s="15">
        <v>45292</v>
      </c>
      <c r="D727" s="15">
        <v>45597</v>
      </c>
      <c r="E727">
        <v>0</v>
      </c>
      <c r="F727">
        <v>1</v>
      </c>
      <c r="G727">
        <v>0</v>
      </c>
      <c r="H727">
        <v>0</v>
      </c>
      <c r="I727">
        <v>1</v>
      </c>
      <c r="J727">
        <v>1</v>
      </c>
    </row>
    <row r="728" spans="1:10">
      <c r="A728" s="45" t="s">
        <v>6430</v>
      </c>
      <c r="B728" s="15">
        <v>45605</v>
      </c>
      <c r="C728" s="15">
        <v>45292</v>
      </c>
      <c r="D728" s="15">
        <v>45597</v>
      </c>
      <c r="E728">
        <v>0</v>
      </c>
      <c r="F728">
        <v>2</v>
      </c>
      <c r="G728">
        <v>1</v>
      </c>
      <c r="H728">
        <v>0</v>
      </c>
      <c r="I728">
        <v>1</v>
      </c>
      <c r="J728">
        <v>2</v>
      </c>
    </row>
    <row r="729" spans="1:10">
      <c r="A729" s="46" t="s">
        <v>6432</v>
      </c>
      <c r="B729" s="15">
        <v>45605</v>
      </c>
      <c r="C729" s="15">
        <v>45292</v>
      </c>
      <c r="D729" s="15">
        <v>45597</v>
      </c>
      <c r="E729">
        <v>0</v>
      </c>
      <c r="F729">
        <v>2</v>
      </c>
      <c r="G729">
        <v>1</v>
      </c>
      <c r="H729">
        <v>0</v>
      </c>
      <c r="I729">
        <v>1</v>
      </c>
      <c r="J729">
        <v>2</v>
      </c>
    </row>
    <row r="730" spans="1:10">
      <c r="A730" s="45" t="s">
        <v>6433</v>
      </c>
      <c r="B730" s="15">
        <v>45606</v>
      </c>
      <c r="C730" s="15">
        <v>45292</v>
      </c>
      <c r="D730" s="15">
        <v>45597</v>
      </c>
      <c r="E730">
        <v>0</v>
      </c>
      <c r="F730">
        <v>1</v>
      </c>
      <c r="G730">
        <v>0</v>
      </c>
      <c r="H730">
        <v>0</v>
      </c>
      <c r="I730">
        <v>1</v>
      </c>
      <c r="J730">
        <v>1</v>
      </c>
    </row>
    <row r="731" spans="1:10">
      <c r="A731" s="46" t="s">
        <v>205</v>
      </c>
      <c r="B731" s="15">
        <v>45609</v>
      </c>
      <c r="C731" s="15">
        <v>45292</v>
      </c>
      <c r="D731" s="15">
        <v>45597</v>
      </c>
      <c r="E731">
        <v>0</v>
      </c>
      <c r="F731">
        <v>1</v>
      </c>
      <c r="G731">
        <v>1</v>
      </c>
      <c r="H731">
        <v>0</v>
      </c>
      <c r="I731">
        <v>0</v>
      </c>
      <c r="J731">
        <v>1</v>
      </c>
    </row>
    <row r="732" spans="1:10">
      <c r="A732" s="45" t="s">
        <v>6429</v>
      </c>
      <c r="B732" s="15">
        <v>45610</v>
      </c>
      <c r="C732" s="15">
        <v>45292</v>
      </c>
      <c r="D732" s="15">
        <v>45597</v>
      </c>
      <c r="E732">
        <v>0</v>
      </c>
      <c r="F732">
        <v>2</v>
      </c>
      <c r="G732">
        <v>0</v>
      </c>
      <c r="H732">
        <v>0</v>
      </c>
      <c r="I732">
        <v>2</v>
      </c>
      <c r="J732">
        <v>2</v>
      </c>
    </row>
    <row r="733" spans="1:10">
      <c r="A733" s="46" t="s">
        <v>6432</v>
      </c>
      <c r="B733" s="15">
        <v>45610</v>
      </c>
      <c r="C733" s="15">
        <v>45292</v>
      </c>
      <c r="D733" s="15">
        <v>45597</v>
      </c>
      <c r="E733">
        <v>0</v>
      </c>
      <c r="F733">
        <v>1</v>
      </c>
      <c r="G733">
        <v>1</v>
      </c>
      <c r="H733">
        <v>0</v>
      </c>
      <c r="I733">
        <v>0</v>
      </c>
      <c r="J733">
        <v>1</v>
      </c>
    </row>
    <row r="734" spans="1:10">
      <c r="A734" s="45" t="s">
        <v>6433</v>
      </c>
      <c r="B734" s="15">
        <v>45610</v>
      </c>
      <c r="C734" s="15">
        <v>45292</v>
      </c>
      <c r="D734" s="15">
        <v>45597</v>
      </c>
      <c r="E734">
        <v>0</v>
      </c>
      <c r="F734">
        <v>1</v>
      </c>
      <c r="G734">
        <v>0</v>
      </c>
      <c r="H734">
        <v>0</v>
      </c>
      <c r="I734">
        <v>1</v>
      </c>
      <c r="J734">
        <v>1</v>
      </c>
    </row>
    <row r="735" spans="1:10">
      <c r="A735" s="46" t="s">
        <v>6430</v>
      </c>
      <c r="B735" s="15">
        <v>45611</v>
      </c>
      <c r="C735" s="15">
        <v>45292</v>
      </c>
      <c r="D735" s="15">
        <v>45597</v>
      </c>
      <c r="E735">
        <v>0</v>
      </c>
      <c r="F735">
        <v>1</v>
      </c>
      <c r="G735">
        <v>1</v>
      </c>
      <c r="H735">
        <v>0</v>
      </c>
      <c r="I735">
        <v>0</v>
      </c>
      <c r="J735">
        <v>1</v>
      </c>
    </row>
    <row r="736" spans="1:10">
      <c r="A736" s="45" t="s">
        <v>6432</v>
      </c>
      <c r="B736" s="15">
        <v>45612</v>
      </c>
      <c r="C736" s="15">
        <v>45292</v>
      </c>
      <c r="D736" s="15">
        <v>45597</v>
      </c>
      <c r="E736">
        <v>0</v>
      </c>
      <c r="F736">
        <v>1</v>
      </c>
      <c r="G736">
        <v>1</v>
      </c>
      <c r="H736">
        <v>0</v>
      </c>
      <c r="I736">
        <v>0</v>
      </c>
      <c r="J736">
        <v>1</v>
      </c>
    </row>
    <row r="737" spans="1:10">
      <c r="A737" s="46" t="s">
        <v>6429</v>
      </c>
      <c r="B737" s="15">
        <v>45612</v>
      </c>
      <c r="C737" s="15">
        <v>45292</v>
      </c>
      <c r="D737" s="15">
        <v>45597</v>
      </c>
      <c r="E737">
        <v>0</v>
      </c>
      <c r="F737">
        <v>1</v>
      </c>
      <c r="G737">
        <v>1</v>
      </c>
      <c r="H737">
        <v>0</v>
      </c>
      <c r="I737">
        <v>0</v>
      </c>
      <c r="J737">
        <v>1</v>
      </c>
    </row>
    <row r="738" spans="1:10">
      <c r="A738" s="45" t="s">
        <v>205</v>
      </c>
      <c r="B738" s="15">
        <v>45612</v>
      </c>
      <c r="C738" s="15">
        <v>45292</v>
      </c>
      <c r="D738" s="15">
        <v>45597</v>
      </c>
      <c r="E738">
        <v>0</v>
      </c>
      <c r="F738">
        <v>3</v>
      </c>
      <c r="G738">
        <v>3</v>
      </c>
      <c r="H738">
        <v>0</v>
      </c>
      <c r="I738">
        <v>0</v>
      </c>
      <c r="J738">
        <v>3</v>
      </c>
    </row>
    <row r="739" spans="1:10">
      <c r="A739" s="46" t="s">
        <v>6429</v>
      </c>
      <c r="B739" s="15">
        <v>45615</v>
      </c>
      <c r="C739" s="15">
        <v>45292</v>
      </c>
      <c r="D739" s="15">
        <v>45597</v>
      </c>
      <c r="E739">
        <v>0</v>
      </c>
      <c r="F739">
        <v>1</v>
      </c>
      <c r="G739">
        <v>0</v>
      </c>
      <c r="H739">
        <v>0</v>
      </c>
      <c r="I739">
        <v>1</v>
      </c>
      <c r="J739">
        <v>1</v>
      </c>
    </row>
    <row r="740" spans="1:10">
      <c r="A740" s="45" t="s">
        <v>6432</v>
      </c>
      <c r="B740" s="15">
        <v>45615</v>
      </c>
      <c r="C740" s="15">
        <v>45292</v>
      </c>
      <c r="D740" s="15">
        <v>45597</v>
      </c>
      <c r="E740">
        <v>0</v>
      </c>
      <c r="F740">
        <v>2</v>
      </c>
      <c r="G740">
        <v>0</v>
      </c>
      <c r="H740">
        <v>2</v>
      </c>
      <c r="I740">
        <v>0</v>
      </c>
      <c r="J740">
        <v>2</v>
      </c>
    </row>
    <row r="741" spans="1:10">
      <c r="A741" s="46" t="s">
        <v>6432</v>
      </c>
      <c r="B741" s="15">
        <v>45616</v>
      </c>
      <c r="C741" s="15">
        <v>45292</v>
      </c>
      <c r="D741" s="15">
        <v>45597</v>
      </c>
      <c r="E741">
        <v>0</v>
      </c>
      <c r="F741">
        <v>1</v>
      </c>
      <c r="G741">
        <v>0</v>
      </c>
      <c r="H741">
        <v>0</v>
      </c>
      <c r="I741">
        <v>1</v>
      </c>
      <c r="J741">
        <v>1</v>
      </c>
    </row>
    <row r="742" spans="1:10">
      <c r="A742" s="45" t="s">
        <v>6430</v>
      </c>
      <c r="B742" s="15">
        <v>45616</v>
      </c>
      <c r="C742" s="15">
        <v>45292</v>
      </c>
      <c r="D742" s="15">
        <v>45597</v>
      </c>
      <c r="E742">
        <v>0</v>
      </c>
      <c r="F742">
        <v>2</v>
      </c>
      <c r="G742">
        <v>2</v>
      </c>
      <c r="H742">
        <v>0</v>
      </c>
      <c r="I742">
        <v>0</v>
      </c>
      <c r="J742">
        <v>2</v>
      </c>
    </row>
    <row r="743" spans="1:10">
      <c r="A743" s="46" t="s">
        <v>6433</v>
      </c>
      <c r="B743" s="15">
        <v>45616</v>
      </c>
      <c r="C743" s="15">
        <v>45292</v>
      </c>
      <c r="D743" s="15">
        <v>45597</v>
      </c>
      <c r="E743">
        <v>0</v>
      </c>
      <c r="F743">
        <v>1</v>
      </c>
      <c r="G743">
        <v>0</v>
      </c>
      <c r="H743">
        <v>0</v>
      </c>
      <c r="I743">
        <v>1</v>
      </c>
      <c r="J743">
        <v>1</v>
      </c>
    </row>
    <row r="744" spans="1:10">
      <c r="A744" s="45" t="s">
        <v>6433</v>
      </c>
      <c r="B744" s="15">
        <v>45621</v>
      </c>
      <c r="C744" s="15">
        <v>45292</v>
      </c>
      <c r="D744" s="15">
        <v>45597</v>
      </c>
      <c r="E744">
        <v>0</v>
      </c>
      <c r="F744">
        <v>1</v>
      </c>
      <c r="G744">
        <v>0</v>
      </c>
      <c r="H744">
        <v>0</v>
      </c>
      <c r="I744">
        <v>1</v>
      </c>
      <c r="J744">
        <v>1</v>
      </c>
    </row>
    <row r="745" spans="1:10">
      <c r="A745" s="46" t="s">
        <v>6432</v>
      </c>
      <c r="B745" s="15">
        <v>45621</v>
      </c>
      <c r="C745" s="15">
        <v>45292</v>
      </c>
      <c r="D745" s="15">
        <v>45597</v>
      </c>
      <c r="E745">
        <v>0</v>
      </c>
      <c r="F745">
        <v>2</v>
      </c>
      <c r="G745">
        <v>1</v>
      </c>
      <c r="H745">
        <v>0</v>
      </c>
      <c r="I745">
        <v>1</v>
      </c>
      <c r="J745">
        <v>2</v>
      </c>
    </row>
    <row r="746" spans="1:10">
      <c r="A746" s="45" t="s">
        <v>6431</v>
      </c>
      <c r="B746" s="15">
        <v>45622</v>
      </c>
      <c r="C746" s="15">
        <v>45292</v>
      </c>
      <c r="D746" s="15">
        <v>45597</v>
      </c>
      <c r="E746">
        <v>0</v>
      </c>
      <c r="F746">
        <v>1</v>
      </c>
      <c r="G746">
        <v>0</v>
      </c>
      <c r="H746">
        <v>0</v>
      </c>
      <c r="I746">
        <v>1</v>
      </c>
      <c r="J746">
        <v>1</v>
      </c>
    </row>
    <row r="747" spans="1:10">
      <c r="A747" s="46" t="s">
        <v>6433</v>
      </c>
      <c r="B747" s="15">
        <v>45622</v>
      </c>
      <c r="C747" s="15">
        <v>45292</v>
      </c>
      <c r="D747" s="15">
        <v>45597</v>
      </c>
      <c r="E747">
        <v>0</v>
      </c>
      <c r="F747">
        <v>3</v>
      </c>
      <c r="G747">
        <v>0</v>
      </c>
      <c r="H747">
        <v>0</v>
      </c>
      <c r="I747">
        <v>3</v>
      </c>
      <c r="J747">
        <v>3</v>
      </c>
    </row>
    <row r="748" spans="1:10">
      <c r="A748" s="45" t="s">
        <v>6433</v>
      </c>
      <c r="B748" s="15">
        <v>45623</v>
      </c>
      <c r="C748" s="15">
        <v>45292</v>
      </c>
      <c r="D748" s="15">
        <v>45597</v>
      </c>
      <c r="E748">
        <v>0</v>
      </c>
      <c r="F748">
        <v>2</v>
      </c>
      <c r="G748">
        <v>0</v>
      </c>
      <c r="H748">
        <v>0</v>
      </c>
      <c r="I748">
        <v>2</v>
      </c>
      <c r="J748">
        <v>2</v>
      </c>
    </row>
    <row r="749" spans="1:10">
      <c r="A749" s="47" t="s">
        <v>6432</v>
      </c>
      <c r="B749" s="15">
        <v>45624</v>
      </c>
      <c r="C749" s="15">
        <v>45292</v>
      </c>
      <c r="D749" s="15">
        <v>45597</v>
      </c>
      <c r="E749">
        <v>0</v>
      </c>
      <c r="F749">
        <v>1</v>
      </c>
      <c r="G749">
        <v>1</v>
      </c>
      <c r="H749">
        <v>0</v>
      </c>
      <c r="I749">
        <v>0</v>
      </c>
      <c r="J749">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6EFC1-98AF-4988-9F37-E0A482E3A3D0}">
  <dimension ref="A1:A3069"/>
  <sheetViews>
    <sheetView topLeftCell="A50" workbookViewId="0">
      <selection sqref="A1:A3069"/>
    </sheetView>
  </sheetViews>
  <sheetFormatPr defaultRowHeight="14.4"/>
  <sheetData>
    <row r="1" spans="1:1">
      <c r="A1" s="48" t="s">
        <v>6427</v>
      </c>
    </row>
    <row r="2" spans="1:1">
      <c r="A2" s="49" t="s">
        <v>6430</v>
      </c>
    </row>
    <row r="3" spans="1:1">
      <c r="A3" s="48" t="s">
        <v>6430</v>
      </c>
    </row>
    <row r="4" spans="1:1">
      <c r="A4" s="49" t="s">
        <v>6430</v>
      </c>
    </row>
    <row r="5" spans="1:1">
      <c r="A5" s="48" t="s">
        <v>6430</v>
      </c>
    </row>
    <row r="6" spans="1:1">
      <c r="A6" s="49" t="s">
        <v>6430</v>
      </c>
    </row>
    <row r="7" spans="1:1">
      <c r="A7" s="48" t="s">
        <v>6430</v>
      </c>
    </row>
    <row r="8" spans="1:1">
      <c r="A8" s="49" t="s">
        <v>6430</v>
      </c>
    </row>
    <row r="9" spans="1:1">
      <c r="A9" s="48" t="s">
        <v>6430</v>
      </c>
    </row>
    <row r="10" spans="1:1">
      <c r="A10" s="49" t="s">
        <v>6430</v>
      </c>
    </row>
    <row r="11" spans="1:1">
      <c r="A11" s="48" t="s">
        <v>6430</v>
      </c>
    </row>
    <row r="12" spans="1:1">
      <c r="A12" s="49" t="s">
        <v>6430</v>
      </c>
    </row>
    <row r="13" spans="1:1">
      <c r="A13" s="48" t="s">
        <v>6430</v>
      </c>
    </row>
    <row r="14" spans="1:1">
      <c r="A14" s="49" t="s">
        <v>6430</v>
      </c>
    </row>
    <row r="15" spans="1:1">
      <c r="A15" s="48" t="s">
        <v>6430</v>
      </c>
    </row>
    <row r="16" spans="1:1">
      <c r="A16" s="49" t="s">
        <v>6430</v>
      </c>
    </row>
    <row r="17" spans="1:1">
      <c r="A17" s="48" t="s">
        <v>6430</v>
      </c>
    </row>
    <row r="18" spans="1:1">
      <c r="A18" s="49" t="s">
        <v>6430</v>
      </c>
    </row>
    <row r="19" spans="1:1">
      <c r="A19" s="48" t="s">
        <v>6432</v>
      </c>
    </row>
    <row r="20" spans="1:1">
      <c r="A20" s="49" t="s">
        <v>6434</v>
      </c>
    </row>
    <row r="21" spans="1:1">
      <c r="A21" s="48" t="s">
        <v>6434</v>
      </c>
    </row>
    <row r="22" spans="1:1">
      <c r="A22" s="49" t="s">
        <v>6434</v>
      </c>
    </row>
    <row r="23" spans="1:1">
      <c r="A23" s="48" t="s">
        <v>6434</v>
      </c>
    </row>
    <row r="24" spans="1:1">
      <c r="A24" s="49" t="s">
        <v>6434</v>
      </c>
    </row>
    <row r="25" spans="1:1">
      <c r="A25" s="48" t="s">
        <v>6434</v>
      </c>
    </row>
    <row r="26" spans="1:1">
      <c r="A26" s="49" t="s">
        <v>6434</v>
      </c>
    </row>
    <row r="27" spans="1:1">
      <c r="A27" s="48" t="s">
        <v>6434</v>
      </c>
    </row>
    <row r="28" spans="1:1">
      <c r="A28" s="49" t="s">
        <v>6430</v>
      </c>
    </row>
    <row r="29" spans="1:1">
      <c r="A29" s="48" t="s">
        <v>6430</v>
      </c>
    </row>
    <row r="30" spans="1:1">
      <c r="A30" s="49" t="s">
        <v>6430</v>
      </c>
    </row>
    <row r="31" spans="1:1">
      <c r="A31" s="48" t="s">
        <v>6430</v>
      </c>
    </row>
    <row r="32" spans="1:1">
      <c r="A32" s="49" t="s">
        <v>6433</v>
      </c>
    </row>
    <row r="33" spans="1:1">
      <c r="A33" s="48" t="s">
        <v>6433</v>
      </c>
    </row>
    <row r="34" spans="1:1">
      <c r="A34" s="49" t="s">
        <v>6433</v>
      </c>
    </row>
    <row r="35" spans="1:1">
      <c r="A35" s="48" t="s">
        <v>6433</v>
      </c>
    </row>
    <row r="36" spans="1:1">
      <c r="A36" s="49" t="s">
        <v>6433</v>
      </c>
    </row>
    <row r="37" spans="1:1">
      <c r="A37" s="48" t="s">
        <v>6433</v>
      </c>
    </row>
    <row r="38" spans="1:1">
      <c r="A38" s="49" t="s">
        <v>6433</v>
      </c>
    </row>
    <row r="39" spans="1:1">
      <c r="A39" s="48" t="s">
        <v>6433</v>
      </c>
    </row>
    <row r="40" spans="1:1">
      <c r="A40" s="49" t="s">
        <v>6433</v>
      </c>
    </row>
    <row r="41" spans="1:1">
      <c r="A41" s="48" t="s">
        <v>6433</v>
      </c>
    </row>
    <row r="42" spans="1:1">
      <c r="A42" s="49" t="s">
        <v>6433</v>
      </c>
    </row>
    <row r="43" spans="1:1">
      <c r="A43" s="48" t="s">
        <v>6433</v>
      </c>
    </row>
    <row r="44" spans="1:1">
      <c r="A44" s="49" t="s">
        <v>6433</v>
      </c>
    </row>
    <row r="45" spans="1:1">
      <c r="A45" s="48" t="s">
        <v>6433</v>
      </c>
    </row>
    <row r="46" spans="1:1">
      <c r="A46" s="49" t="s">
        <v>6430</v>
      </c>
    </row>
    <row r="47" spans="1:1">
      <c r="A47" s="48" t="s">
        <v>6430</v>
      </c>
    </row>
    <row r="48" spans="1:1">
      <c r="A48" s="49" t="s">
        <v>6430</v>
      </c>
    </row>
    <row r="49" spans="1:1">
      <c r="A49" s="48" t="s">
        <v>6430</v>
      </c>
    </row>
    <row r="50" spans="1:1">
      <c r="A50" s="49" t="s">
        <v>6430</v>
      </c>
    </row>
    <row r="51" spans="1:1">
      <c r="A51" s="48" t="s">
        <v>6430</v>
      </c>
    </row>
    <row r="52" spans="1:1">
      <c r="A52" s="49" t="s">
        <v>6430</v>
      </c>
    </row>
    <row r="53" spans="1:1">
      <c r="A53" s="48" t="s">
        <v>6430</v>
      </c>
    </row>
    <row r="54" spans="1:1">
      <c r="A54" s="49" t="s">
        <v>6430</v>
      </c>
    </row>
    <row r="55" spans="1:1">
      <c r="A55" s="48" t="s">
        <v>6430</v>
      </c>
    </row>
    <row r="56" spans="1:1">
      <c r="A56" s="49" t="s">
        <v>6430</v>
      </c>
    </row>
    <row r="57" spans="1:1">
      <c r="A57" s="48" t="s">
        <v>6430</v>
      </c>
    </row>
    <row r="58" spans="1:1">
      <c r="A58" s="49" t="s">
        <v>6430</v>
      </c>
    </row>
    <row r="59" spans="1:1">
      <c r="A59" s="48" t="s">
        <v>6434</v>
      </c>
    </row>
    <row r="60" spans="1:1">
      <c r="A60" s="49" t="s">
        <v>6434</v>
      </c>
    </row>
    <row r="61" spans="1:1">
      <c r="A61" s="48" t="s">
        <v>6434</v>
      </c>
    </row>
    <row r="62" spans="1:1">
      <c r="A62" s="49" t="s">
        <v>6434</v>
      </c>
    </row>
    <row r="63" spans="1:1">
      <c r="A63" s="48" t="s">
        <v>205</v>
      </c>
    </row>
    <row r="64" spans="1:1">
      <c r="A64" s="49" t="s">
        <v>205</v>
      </c>
    </row>
    <row r="65" spans="1:1">
      <c r="A65" s="48" t="s">
        <v>205</v>
      </c>
    </row>
    <row r="66" spans="1:1">
      <c r="A66" s="49" t="s">
        <v>205</v>
      </c>
    </row>
    <row r="67" spans="1:1">
      <c r="A67" s="48" t="s">
        <v>205</v>
      </c>
    </row>
    <row r="68" spans="1:1">
      <c r="A68" s="49" t="s">
        <v>205</v>
      </c>
    </row>
    <row r="69" spans="1:1">
      <c r="A69" s="48" t="s">
        <v>205</v>
      </c>
    </row>
    <row r="70" spans="1:1">
      <c r="A70" s="49" t="s">
        <v>205</v>
      </c>
    </row>
    <row r="71" spans="1:1">
      <c r="A71" s="48" t="s">
        <v>205</v>
      </c>
    </row>
    <row r="72" spans="1:1">
      <c r="A72" s="49" t="s">
        <v>205</v>
      </c>
    </row>
    <row r="73" spans="1:1">
      <c r="A73" s="48" t="s">
        <v>205</v>
      </c>
    </row>
    <row r="74" spans="1:1">
      <c r="A74" s="49" t="s">
        <v>205</v>
      </c>
    </row>
    <row r="75" spans="1:1">
      <c r="A75" s="48" t="s">
        <v>205</v>
      </c>
    </row>
    <row r="76" spans="1:1">
      <c r="A76" s="49" t="s">
        <v>205</v>
      </c>
    </row>
    <row r="77" spans="1:1">
      <c r="A77" s="48" t="s">
        <v>6429</v>
      </c>
    </row>
    <row r="78" spans="1:1">
      <c r="A78" s="49" t="s">
        <v>6429</v>
      </c>
    </row>
    <row r="79" spans="1:1">
      <c r="A79" s="48" t="s">
        <v>6429</v>
      </c>
    </row>
    <row r="80" spans="1:1">
      <c r="A80" s="49" t="s">
        <v>6429</v>
      </c>
    </row>
    <row r="81" spans="1:1">
      <c r="A81" s="48" t="s">
        <v>6429</v>
      </c>
    </row>
    <row r="82" spans="1:1">
      <c r="A82" s="49" t="s">
        <v>6429</v>
      </c>
    </row>
    <row r="83" spans="1:1">
      <c r="A83" s="48" t="s">
        <v>6429</v>
      </c>
    </row>
    <row r="84" spans="1:1">
      <c r="A84" s="49" t="s">
        <v>6429</v>
      </c>
    </row>
    <row r="85" spans="1:1">
      <c r="A85" s="48" t="s">
        <v>6429</v>
      </c>
    </row>
    <row r="86" spans="1:1">
      <c r="A86" s="49" t="s">
        <v>6429</v>
      </c>
    </row>
    <row r="87" spans="1:1">
      <c r="A87" s="48" t="s">
        <v>6429</v>
      </c>
    </row>
    <row r="88" spans="1:1">
      <c r="A88" s="49" t="s">
        <v>6429</v>
      </c>
    </row>
    <row r="89" spans="1:1">
      <c r="A89" s="48" t="s">
        <v>6429</v>
      </c>
    </row>
    <row r="90" spans="1:1">
      <c r="A90" s="49" t="s">
        <v>205</v>
      </c>
    </row>
    <row r="91" spans="1:1">
      <c r="A91" s="48" t="s">
        <v>6433</v>
      </c>
    </row>
    <row r="92" spans="1:1">
      <c r="A92" s="49" t="s">
        <v>205</v>
      </c>
    </row>
    <row r="93" spans="1:1">
      <c r="A93" s="48" t="s">
        <v>205</v>
      </c>
    </row>
    <row r="94" spans="1:1">
      <c r="A94" s="49" t="s">
        <v>6434</v>
      </c>
    </row>
    <row r="95" spans="1:1">
      <c r="A95" s="48" t="s">
        <v>6434</v>
      </c>
    </row>
    <row r="96" spans="1:1">
      <c r="A96" s="49" t="s">
        <v>6434</v>
      </c>
    </row>
    <row r="97" spans="1:1">
      <c r="A97" s="48" t="s">
        <v>205</v>
      </c>
    </row>
    <row r="98" spans="1:1">
      <c r="A98" s="49" t="s">
        <v>205</v>
      </c>
    </row>
    <row r="99" spans="1:1">
      <c r="A99" s="48" t="s">
        <v>205</v>
      </c>
    </row>
    <row r="100" spans="1:1">
      <c r="A100" s="49" t="s">
        <v>205</v>
      </c>
    </row>
    <row r="101" spans="1:1">
      <c r="A101" s="48" t="s">
        <v>205</v>
      </c>
    </row>
    <row r="102" spans="1:1">
      <c r="A102" s="49" t="s">
        <v>205</v>
      </c>
    </row>
    <row r="103" spans="1:1">
      <c r="A103" s="48" t="s">
        <v>205</v>
      </c>
    </row>
    <row r="104" spans="1:1">
      <c r="A104" s="49" t="s">
        <v>205</v>
      </c>
    </row>
    <row r="105" spans="1:1">
      <c r="A105" s="48" t="s">
        <v>205</v>
      </c>
    </row>
    <row r="106" spans="1:1">
      <c r="A106" s="49" t="s">
        <v>205</v>
      </c>
    </row>
    <row r="107" spans="1:1">
      <c r="A107" s="48" t="s">
        <v>205</v>
      </c>
    </row>
    <row r="108" spans="1:1">
      <c r="A108" s="49" t="s">
        <v>205</v>
      </c>
    </row>
    <row r="109" spans="1:1">
      <c r="A109" s="48" t="s">
        <v>205</v>
      </c>
    </row>
    <row r="110" spans="1:1">
      <c r="A110" s="49" t="s">
        <v>205</v>
      </c>
    </row>
    <row r="111" spans="1:1">
      <c r="A111" s="48" t="s">
        <v>205</v>
      </c>
    </row>
    <row r="112" spans="1:1">
      <c r="A112" s="49" t="s">
        <v>205</v>
      </c>
    </row>
    <row r="113" spans="1:1">
      <c r="A113" s="48" t="s">
        <v>205</v>
      </c>
    </row>
    <row r="114" spans="1:1">
      <c r="A114" s="49" t="s">
        <v>205</v>
      </c>
    </row>
    <row r="115" spans="1:1">
      <c r="A115" s="48" t="s">
        <v>205</v>
      </c>
    </row>
    <row r="116" spans="1:1">
      <c r="A116" s="49" t="s">
        <v>205</v>
      </c>
    </row>
    <row r="117" spans="1:1">
      <c r="A117" s="48" t="s">
        <v>205</v>
      </c>
    </row>
    <row r="118" spans="1:1">
      <c r="A118" s="49" t="s">
        <v>205</v>
      </c>
    </row>
    <row r="119" spans="1:1">
      <c r="A119" s="48" t="s">
        <v>205</v>
      </c>
    </row>
    <row r="120" spans="1:1">
      <c r="A120" s="49" t="s">
        <v>205</v>
      </c>
    </row>
    <row r="121" spans="1:1">
      <c r="A121" s="48" t="s">
        <v>205</v>
      </c>
    </row>
    <row r="122" spans="1:1">
      <c r="A122" s="49" t="s">
        <v>6429</v>
      </c>
    </row>
    <row r="123" spans="1:1">
      <c r="A123" s="48" t="s">
        <v>6433</v>
      </c>
    </row>
    <row r="124" spans="1:1">
      <c r="A124" s="49" t="s">
        <v>6433</v>
      </c>
    </row>
    <row r="125" spans="1:1">
      <c r="A125" s="48" t="s">
        <v>6432</v>
      </c>
    </row>
    <row r="126" spans="1:1">
      <c r="A126" s="49" t="s">
        <v>6432</v>
      </c>
    </row>
    <row r="127" spans="1:1">
      <c r="A127" s="48" t="s">
        <v>6432</v>
      </c>
    </row>
    <row r="128" spans="1:1">
      <c r="A128" s="49" t="s">
        <v>6432</v>
      </c>
    </row>
    <row r="129" spans="1:1">
      <c r="A129" s="48" t="s">
        <v>6432</v>
      </c>
    </row>
    <row r="130" spans="1:1">
      <c r="A130" s="49" t="s">
        <v>6432</v>
      </c>
    </row>
    <row r="131" spans="1:1">
      <c r="A131" s="48" t="s">
        <v>6432</v>
      </c>
    </row>
    <row r="132" spans="1:1">
      <c r="A132" s="49" t="s">
        <v>6432</v>
      </c>
    </row>
    <row r="133" spans="1:1">
      <c r="A133" s="48" t="s">
        <v>6432</v>
      </c>
    </row>
    <row r="134" spans="1:1">
      <c r="A134" s="49" t="s">
        <v>6432</v>
      </c>
    </row>
    <row r="135" spans="1:1">
      <c r="A135" s="48" t="s">
        <v>6432</v>
      </c>
    </row>
    <row r="136" spans="1:1">
      <c r="A136" s="49" t="s">
        <v>6432</v>
      </c>
    </row>
    <row r="137" spans="1:1">
      <c r="A137" s="48" t="s">
        <v>6432</v>
      </c>
    </row>
    <row r="138" spans="1:1">
      <c r="A138" s="49" t="s">
        <v>6432</v>
      </c>
    </row>
    <row r="139" spans="1:1">
      <c r="A139" s="48" t="s">
        <v>6432</v>
      </c>
    </row>
    <row r="140" spans="1:1">
      <c r="A140" s="49" t="s">
        <v>6432</v>
      </c>
    </row>
    <row r="141" spans="1:1">
      <c r="A141" s="48" t="s">
        <v>6432</v>
      </c>
    </row>
    <row r="142" spans="1:1">
      <c r="A142" s="49" t="s">
        <v>6432</v>
      </c>
    </row>
    <row r="143" spans="1:1">
      <c r="A143" s="48" t="s">
        <v>6432</v>
      </c>
    </row>
    <row r="144" spans="1:1">
      <c r="A144" s="49" t="s">
        <v>6432</v>
      </c>
    </row>
    <row r="145" spans="1:1">
      <c r="A145" s="48" t="s">
        <v>6432</v>
      </c>
    </row>
    <row r="146" spans="1:1">
      <c r="A146" s="49" t="s">
        <v>6432</v>
      </c>
    </row>
    <row r="147" spans="1:1">
      <c r="A147" s="48" t="s">
        <v>6432</v>
      </c>
    </row>
    <row r="148" spans="1:1">
      <c r="A148" s="49" t="s">
        <v>6431</v>
      </c>
    </row>
    <row r="149" spans="1:1">
      <c r="A149" s="48" t="s">
        <v>6431</v>
      </c>
    </row>
    <row r="150" spans="1:1">
      <c r="A150" s="49" t="s">
        <v>6431</v>
      </c>
    </row>
    <row r="151" spans="1:1">
      <c r="A151" s="48" t="s">
        <v>6432</v>
      </c>
    </row>
    <row r="152" spans="1:1">
      <c r="A152" s="49" t="s">
        <v>6432</v>
      </c>
    </row>
    <row r="153" spans="1:1">
      <c r="A153" s="48" t="s">
        <v>6432</v>
      </c>
    </row>
    <row r="154" spans="1:1">
      <c r="A154" s="49" t="s">
        <v>6432</v>
      </c>
    </row>
    <row r="155" spans="1:1">
      <c r="A155" s="48" t="s">
        <v>6432</v>
      </c>
    </row>
    <row r="156" spans="1:1">
      <c r="A156" s="49" t="s">
        <v>6432</v>
      </c>
    </row>
    <row r="157" spans="1:1">
      <c r="A157" s="48" t="s">
        <v>6432</v>
      </c>
    </row>
    <row r="158" spans="1:1">
      <c r="A158" s="49" t="s">
        <v>6432</v>
      </c>
    </row>
    <row r="159" spans="1:1">
      <c r="A159" s="48" t="s">
        <v>6432</v>
      </c>
    </row>
    <row r="160" spans="1:1">
      <c r="A160" s="49" t="s">
        <v>6432</v>
      </c>
    </row>
    <row r="161" spans="1:1">
      <c r="A161" s="48" t="s">
        <v>6432</v>
      </c>
    </row>
    <row r="162" spans="1:1">
      <c r="A162" s="49" t="s">
        <v>6432</v>
      </c>
    </row>
    <row r="163" spans="1:1">
      <c r="A163" s="48" t="s">
        <v>6432</v>
      </c>
    </row>
    <row r="164" spans="1:1">
      <c r="A164" s="49" t="s">
        <v>6432</v>
      </c>
    </row>
    <row r="165" spans="1:1">
      <c r="A165" s="48" t="s">
        <v>6432</v>
      </c>
    </row>
    <row r="166" spans="1:1">
      <c r="A166" s="49" t="s">
        <v>6432</v>
      </c>
    </row>
    <row r="167" spans="1:1">
      <c r="A167" s="48" t="s">
        <v>6432</v>
      </c>
    </row>
    <row r="168" spans="1:1">
      <c r="A168" s="49" t="s">
        <v>6432</v>
      </c>
    </row>
    <row r="169" spans="1:1">
      <c r="A169" s="48" t="s">
        <v>6432</v>
      </c>
    </row>
    <row r="170" spans="1:1">
      <c r="A170" s="49" t="s">
        <v>6432</v>
      </c>
    </row>
    <row r="171" spans="1:1">
      <c r="A171" s="48" t="s">
        <v>6432</v>
      </c>
    </row>
    <row r="172" spans="1:1">
      <c r="A172" s="49" t="s">
        <v>6432</v>
      </c>
    </row>
    <row r="173" spans="1:1">
      <c r="A173" s="48" t="s">
        <v>6432</v>
      </c>
    </row>
    <row r="174" spans="1:1">
      <c r="A174" s="49" t="s">
        <v>6432</v>
      </c>
    </row>
    <row r="175" spans="1:1">
      <c r="A175" s="48" t="s">
        <v>6432</v>
      </c>
    </row>
    <row r="176" spans="1:1">
      <c r="A176" s="49" t="s">
        <v>6432</v>
      </c>
    </row>
    <row r="177" spans="1:1">
      <c r="A177" s="48" t="s">
        <v>6432</v>
      </c>
    </row>
    <row r="178" spans="1:1">
      <c r="A178" s="49" t="s">
        <v>6432</v>
      </c>
    </row>
    <row r="179" spans="1:1">
      <c r="A179" s="48" t="s">
        <v>6432</v>
      </c>
    </row>
    <row r="180" spans="1:1">
      <c r="A180" s="49" t="s">
        <v>6432</v>
      </c>
    </row>
    <row r="181" spans="1:1">
      <c r="A181" s="48" t="s">
        <v>6432</v>
      </c>
    </row>
    <row r="182" spans="1:1">
      <c r="A182" s="49" t="s">
        <v>6431</v>
      </c>
    </row>
    <row r="183" spans="1:1">
      <c r="A183" s="48" t="s">
        <v>6431</v>
      </c>
    </row>
    <row r="184" spans="1:1">
      <c r="A184" s="49" t="s">
        <v>6431</v>
      </c>
    </row>
    <row r="185" spans="1:1">
      <c r="A185" s="48" t="s">
        <v>6431</v>
      </c>
    </row>
    <row r="186" spans="1:1">
      <c r="A186" s="49" t="s">
        <v>6431</v>
      </c>
    </row>
    <row r="187" spans="1:1">
      <c r="A187" s="48" t="s">
        <v>6433</v>
      </c>
    </row>
    <row r="188" spans="1:1">
      <c r="A188" s="49" t="s">
        <v>6433</v>
      </c>
    </row>
    <row r="189" spans="1:1">
      <c r="A189" s="48" t="s">
        <v>6433</v>
      </c>
    </row>
    <row r="190" spans="1:1">
      <c r="A190" s="49" t="s">
        <v>6433</v>
      </c>
    </row>
    <row r="191" spans="1:1">
      <c r="A191" s="48" t="s">
        <v>6433</v>
      </c>
    </row>
    <row r="192" spans="1:1">
      <c r="A192" s="49" t="s">
        <v>6433</v>
      </c>
    </row>
    <row r="193" spans="1:1">
      <c r="A193" s="48" t="s">
        <v>6433</v>
      </c>
    </row>
    <row r="194" spans="1:1">
      <c r="A194" s="49" t="s">
        <v>6433</v>
      </c>
    </row>
    <row r="195" spans="1:1">
      <c r="A195" s="48" t="s">
        <v>6433</v>
      </c>
    </row>
    <row r="196" spans="1:1">
      <c r="A196" s="49" t="s">
        <v>6433</v>
      </c>
    </row>
    <row r="197" spans="1:1">
      <c r="A197" s="48" t="s">
        <v>6433</v>
      </c>
    </row>
    <row r="198" spans="1:1">
      <c r="A198" s="49" t="s">
        <v>6433</v>
      </c>
    </row>
    <row r="199" spans="1:1">
      <c r="A199" s="48" t="s">
        <v>6433</v>
      </c>
    </row>
    <row r="200" spans="1:1">
      <c r="A200" s="49" t="s">
        <v>6433</v>
      </c>
    </row>
    <row r="201" spans="1:1">
      <c r="A201" s="48" t="s">
        <v>6433</v>
      </c>
    </row>
    <row r="202" spans="1:1">
      <c r="A202" s="49" t="s">
        <v>6433</v>
      </c>
    </row>
    <row r="203" spans="1:1">
      <c r="A203" s="48" t="s">
        <v>6433</v>
      </c>
    </row>
    <row r="204" spans="1:1">
      <c r="A204" s="49" t="s">
        <v>6433</v>
      </c>
    </row>
    <row r="205" spans="1:1">
      <c r="A205" s="48" t="s">
        <v>6433</v>
      </c>
    </row>
    <row r="206" spans="1:1">
      <c r="A206" s="49" t="s">
        <v>6433</v>
      </c>
    </row>
    <row r="207" spans="1:1">
      <c r="A207" s="48" t="s">
        <v>6433</v>
      </c>
    </row>
    <row r="208" spans="1:1">
      <c r="A208" s="49" t="s">
        <v>6433</v>
      </c>
    </row>
    <row r="209" spans="1:1">
      <c r="A209" s="48" t="s">
        <v>6433</v>
      </c>
    </row>
    <row r="210" spans="1:1">
      <c r="A210" s="49" t="s">
        <v>6433</v>
      </c>
    </row>
    <row r="211" spans="1:1">
      <c r="A211" s="48" t="s">
        <v>6433</v>
      </c>
    </row>
    <row r="212" spans="1:1">
      <c r="A212" s="49" t="s">
        <v>6433</v>
      </c>
    </row>
    <row r="213" spans="1:1">
      <c r="A213" s="48" t="s">
        <v>6431</v>
      </c>
    </row>
    <row r="214" spans="1:1">
      <c r="A214" s="49" t="s">
        <v>6433</v>
      </c>
    </row>
    <row r="215" spans="1:1">
      <c r="A215" s="48" t="s">
        <v>6431</v>
      </c>
    </row>
    <row r="216" spans="1:1">
      <c r="A216" s="49" t="s">
        <v>6431</v>
      </c>
    </row>
    <row r="217" spans="1:1">
      <c r="A217" s="48" t="s">
        <v>6431</v>
      </c>
    </row>
    <row r="218" spans="1:1">
      <c r="A218" s="49" t="s">
        <v>6431</v>
      </c>
    </row>
    <row r="219" spans="1:1">
      <c r="A219" s="48" t="s">
        <v>6431</v>
      </c>
    </row>
    <row r="220" spans="1:1">
      <c r="A220" s="49" t="s">
        <v>6431</v>
      </c>
    </row>
    <row r="221" spans="1:1">
      <c r="A221" s="48" t="s">
        <v>6431</v>
      </c>
    </row>
    <row r="222" spans="1:1">
      <c r="A222" s="49" t="s">
        <v>6431</v>
      </c>
    </row>
    <row r="223" spans="1:1">
      <c r="A223" s="48" t="s">
        <v>6431</v>
      </c>
    </row>
    <row r="224" spans="1:1">
      <c r="A224" s="49" t="s">
        <v>6431</v>
      </c>
    </row>
    <row r="225" spans="1:1">
      <c r="A225" s="48" t="s">
        <v>6431</v>
      </c>
    </row>
    <row r="226" spans="1:1">
      <c r="A226" s="49" t="s">
        <v>6431</v>
      </c>
    </row>
    <row r="227" spans="1:1">
      <c r="A227" s="48" t="s">
        <v>6431</v>
      </c>
    </row>
    <row r="228" spans="1:1">
      <c r="A228" s="49" t="s">
        <v>6431</v>
      </c>
    </row>
    <row r="229" spans="1:1">
      <c r="A229" s="48" t="s">
        <v>6431</v>
      </c>
    </row>
    <row r="230" spans="1:1">
      <c r="A230" s="49" t="s">
        <v>6431</v>
      </c>
    </row>
    <row r="231" spans="1:1">
      <c r="A231" s="48" t="s">
        <v>6431</v>
      </c>
    </row>
    <row r="232" spans="1:1">
      <c r="A232" s="49" t="s">
        <v>6431</v>
      </c>
    </row>
    <row r="233" spans="1:1">
      <c r="A233" s="48" t="s">
        <v>6431</v>
      </c>
    </row>
    <row r="234" spans="1:1">
      <c r="A234" s="49" t="s">
        <v>6431</v>
      </c>
    </row>
    <row r="235" spans="1:1">
      <c r="A235" s="48" t="s">
        <v>6431</v>
      </c>
    </row>
    <row r="236" spans="1:1">
      <c r="A236" s="49" t="s">
        <v>6431</v>
      </c>
    </row>
    <row r="237" spans="1:1">
      <c r="A237" s="48" t="s">
        <v>6431</v>
      </c>
    </row>
    <row r="238" spans="1:1">
      <c r="A238" s="49" t="s">
        <v>6431</v>
      </c>
    </row>
    <row r="239" spans="1:1">
      <c r="A239" s="48" t="s">
        <v>6431</v>
      </c>
    </row>
    <row r="240" spans="1:1">
      <c r="A240" s="49" t="s">
        <v>6431</v>
      </c>
    </row>
    <row r="241" spans="1:1">
      <c r="A241" s="48" t="s">
        <v>6431</v>
      </c>
    </row>
    <row r="242" spans="1:1">
      <c r="A242" s="49" t="s">
        <v>6431</v>
      </c>
    </row>
    <row r="243" spans="1:1">
      <c r="A243" s="48" t="s">
        <v>6431</v>
      </c>
    </row>
    <row r="244" spans="1:1">
      <c r="A244" s="49" t="s">
        <v>6431</v>
      </c>
    </row>
    <row r="245" spans="1:1">
      <c r="A245" s="48" t="s">
        <v>6429</v>
      </c>
    </row>
    <row r="246" spans="1:1">
      <c r="A246" s="49" t="s">
        <v>6432</v>
      </c>
    </row>
    <row r="247" spans="1:1">
      <c r="A247" s="48" t="s">
        <v>6429</v>
      </c>
    </row>
    <row r="248" spans="1:1">
      <c r="A248" s="49" t="s">
        <v>6429</v>
      </c>
    </row>
    <row r="249" spans="1:1">
      <c r="A249" s="48" t="s">
        <v>6429</v>
      </c>
    </row>
    <row r="250" spans="1:1">
      <c r="A250" s="49" t="s">
        <v>6429</v>
      </c>
    </row>
    <row r="251" spans="1:1">
      <c r="A251" s="48" t="s">
        <v>6429</v>
      </c>
    </row>
    <row r="252" spans="1:1">
      <c r="A252" s="49" t="s">
        <v>6429</v>
      </c>
    </row>
    <row r="253" spans="1:1">
      <c r="A253" s="48" t="s">
        <v>6429</v>
      </c>
    </row>
    <row r="254" spans="1:1">
      <c r="A254" s="49" t="s">
        <v>6429</v>
      </c>
    </row>
    <row r="255" spans="1:1">
      <c r="A255" s="48" t="s">
        <v>6429</v>
      </c>
    </row>
    <row r="256" spans="1:1">
      <c r="A256" s="49" t="s">
        <v>6429</v>
      </c>
    </row>
    <row r="257" spans="1:1">
      <c r="A257" s="48" t="s">
        <v>6429</v>
      </c>
    </row>
    <row r="258" spans="1:1">
      <c r="A258" s="49" t="s">
        <v>6429</v>
      </c>
    </row>
    <row r="259" spans="1:1">
      <c r="A259" s="48" t="s">
        <v>6428</v>
      </c>
    </row>
    <row r="260" spans="1:1">
      <c r="A260" s="49" t="s">
        <v>6428</v>
      </c>
    </row>
    <row r="261" spans="1:1">
      <c r="A261" s="48" t="s">
        <v>6428</v>
      </c>
    </row>
    <row r="262" spans="1:1">
      <c r="A262" s="49" t="s">
        <v>6428</v>
      </c>
    </row>
    <row r="263" spans="1:1">
      <c r="A263" s="48" t="s">
        <v>6429</v>
      </c>
    </row>
    <row r="264" spans="1:1">
      <c r="A264" s="49" t="s">
        <v>6429</v>
      </c>
    </row>
    <row r="265" spans="1:1">
      <c r="A265" s="48" t="s">
        <v>6429</v>
      </c>
    </row>
    <row r="266" spans="1:1">
      <c r="A266" s="49" t="s">
        <v>6429</v>
      </c>
    </row>
    <row r="267" spans="1:1">
      <c r="A267" s="48" t="s">
        <v>6429</v>
      </c>
    </row>
    <row r="268" spans="1:1">
      <c r="A268" s="49" t="s">
        <v>6429</v>
      </c>
    </row>
    <row r="269" spans="1:1">
      <c r="A269" s="48" t="s">
        <v>6429</v>
      </c>
    </row>
    <row r="270" spans="1:1">
      <c r="A270" s="49" t="s">
        <v>6429</v>
      </c>
    </row>
    <row r="271" spans="1:1">
      <c r="A271" s="48" t="s">
        <v>6429</v>
      </c>
    </row>
    <row r="272" spans="1:1">
      <c r="A272" s="49" t="s">
        <v>6429</v>
      </c>
    </row>
    <row r="273" spans="1:1">
      <c r="A273" s="48" t="s">
        <v>6429</v>
      </c>
    </row>
    <row r="274" spans="1:1">
      <c r="A274" s="49" t="s">
        <v>6428</v>
      </c>
    </row>
    <row r="275" spans="1:1">
      <c r="A275" s="48" t="s">
        <v>6429</v>
      </c>
    </row>
    <row r="276" spans="1:1">
      <c r="A276" s="49" t="s">
        <v>6429</v>
      </c>
    </row>
    <row r="277" spans="1:1">
      <c r="A277" s="48" t="s">
        <v>6429</v>
      </c>
    </row>
    <row r="278" spans="1:1">
      <c r="A278" s="49" t="s">
        <v>6429</v>
      </c>
    </row>
    <row r="279" spans="1:1">
      <c r="A279" s="48" t="s">
        <v>6429</v>
      </c>
    </row>
    <row r="280" spans="1:1">
      <c r="A280" s="49" t="s">
        <v>6429</v>
      </c>
    </row>
    <row r="281" spans="1:1">
      <c r="A281" s="48" t="s">
        <v>6429</v>
      </c>
    </row>
    <row r="282" spans="1:1">
      <c r="A282" s="49" t="s">
        <v>6429</v>
      </c>
    </row>
    <row r="283" spans="1:1">
      <c r="A283" s="48" t="s">
        <v>6429</v>
      </c>
    </row>
    <row r="284" spans="1:1">
      <c r="A284" s="49" t="s">
        <v>6428</v>
      </c>
    </row>
    <row r="285" spans="1:1">
      <c r="A285" s="48" t="s">
        <v>6429</v>
      </c>
    </row>
    <row r="286" spans="1:1">
      <c r="A286" s="49" t="s">
        <v>6429</v>
      </c>
    </row>
    <row r="287" spans="1:1">
      <c r="A287" s="48" t="s">
        <v>6427</v>
      </c>
    </row>
    <row r="288" spans="1:1">
      <c r="A288" s="49" t="s">
        <v>6427</v>
      </c>
    </row>
    <row r="289" spans="1:1">
      <c r="A289" s="48" t="s">
        <v>6427</v>
      </c>
    </row>
    <row r="290" spans="1:1">
      <c r="A290" s="49" t="s">
        <v>6427</v>
      </c>
    </row>
    <row r="291" spans="1:1">
      <c r="A291" s="48" t="s">
        <v>6427</v>
      </c>
    </row>
    <row r="292" spans="1:1">
      <c r="A292" s="49" t="s">
        <v>6429</v>
      </c>
    </row>
    <row r="293" spans="1:1">
      <c r="A293" s="48" t="s">
        <v>6429</v>
      </c>
    </row>
    <row r="294" spans="1:1">
      <c r="A294" s="49" t="s">
        <v>6429</v>
      </c>
    </row>
    <row r="295" spans="1:1">
      <c r="A295" s="48" t="s">
        <v>6429</v>
      </c>
    </row>
    <row r="296" spans="1:1">
      <c r="A296" s="49" t="s">
        <v>6429</v>
      </c>
    </row>
    <row r="297" spans="1:1">
      <c r="A297" s="48" t="s">
        <v>6429</v>
      </c>
    </row>
    <row r="298" spans="1:1">
      <c r="A298" s="49" t="s">
        <v>6429</v>
      </c>
    </row>
    <row r="299" spans="1:1">
      <c r="A299" s="48" t="s">
        <v>6429</v>
      </c>
    </row>
    <row r="300" spans="1:1">
      <c r="A300" s="49" t="s">
        <v>6429</v>
      </c>
    </row>
    <row r="301" spans="1:1">
      <c r="A301" s="48" t="s">
        <v>6429</v>
      </c>
    </row>
    <row r="302" spans="1:1">
      <c r="A302" s="49" t="s">
        <v>6429</v>
      </c>
    </row>
    <row r="303" spans="1:1">
      <c r="A303" s="48" t="s">
        <v>6429</v>
      </c>
    </row>
    <row r="304" spans="1:1">
      <c r="A304" s="49" t="s">
        <v>6429</v>
      </c>
    </row>
    <row r="305" spans="1:1">
      <c r="A305" s="48" t="s">
        <v>6433</v>
      </c>
    </row>
    <row r="306" spans="1:1">
      <c r="A306" s="49" t="s">
        <v>6433</v>
      </c>
    </row>
    <row r="307" spans="1:1">
      <c r="A307" s="48" t="s">
        <v>6433</v>
      </c>
    </row>
    <row r="308" spans="1:1">
      <c r="A308" s="49" t="s">
        <v>6433</v>
      </c>
    </row>
    <row r="309" spans="1:1">
      <c r="A309" s="48" t="s">
        <v>6432</v>
      </c>
    </row>
    <row r="310" spans="1:1">
      <c r="A310" s="49" t="s">
        <v>6433</v>
      </c>
    </row>
    <row r="311" spans="1:1">
      <c r="A311" s="48" t="s">
        <v>6433</v>
      </c>
    </row>
    <row r="312" spans="1:1">
      <c r="A312" s="49" t="s">
        <v>6433</v>
      </c>
    </row>
    <row r="313" spans="1:1">
      <c r="A313" s="48" t="s">
        <v>6433</v>
      </c>
    </row>
    <row r="314" spans="1:1">
      <c r="A314" s="49" t="s">
        <v>6433</v>
      </c>
    </row>
    <row r="315" spans="1:1">
      <c r="A315" s="48" t="s">
        <v>6433</v>
      </c>
    </row>
    <row r="316" spans="1:1">
      <c r="A316" s="49" t="s">
        <v>6433</v>
      </c>
    </row>
    <row r="317" spans="1:1">
      <c r="A317" s="48" t="s">
        <v>6433</v>
      </c>
    </row>
    <row r="318" spans="1:1">
      <c r="A318" s="49" t="s">
        <v>6433</v>
      </c>
    </row>
    <row r="319" spans="1:1">
      <c r="A319" s="48" t="s">
        <v>6433</v>
      </c>
    </row>
    <row r="320" spans="1:1">
      <c r="A320" s="49" t="s">
        <v>6433</v>
      </c>
    </row>
    <row r="321" spans="1:1">
      <c r="A321" s="48" t="s">
        <v>6433</v>
      </c>
    </row>
    <row r="322" spans="1:1">
      <c r="A322" s="49" t="s">
        <v>6433</v>
      </c>
    </row>
    <row r="323" spans="1:1">
      <c r="A323" s="48" t="s">
        <v>6433</v>
      </c>
    </row>
    <row r="324" spans="1:1">
      <c r="A324" s="49" t="s">
        <v>6433</v>
      </c>
    </row>
    <row r="325" spans="1:1">
      <c r="A325" s="48" t="s">
        <v>6433</v>
      </c>
    </row>
    <row r="326" spans="1:1">
      <c r="A326" s="49" t="s">
        <v>6433</v>
      </c>
    </row>
    <row r="327" spans="1:1">
      <c r="A327" s="48" t="s">
        <v>6433</v>
      </c>
    </row>
    <row r="328" spans="1:1">
      <c r="A328" s="49" t="s">
        <v>6430</v>
      </c>
    </row>
    <row r="329" spans="1:1">
      <c r="A329" s="48" t="s">
        <v>6430</v>
      </c>
    </row>
    <row r="330" spans="1:1">
      <c r="A330" s="49" t="s">
        <v>6430</v>
      </c>
    </row>
    <row r="331" spans="1:1">
      <c r="A331" s="48" t="s">
        <v>6430</v>
      </c>
    </row>
    <row r="332" spans="1:1">
      <c r="A332" s="49" t="s">
        <v>6430</v>
      </c>
    </row>
    <row r="333" spans="1:1">
      <c r="A333" s="48" t="s">
        <v>6430</v>
      </c>
    </row>
    <row r="334" spans="1:1">
      <c r="A334" s="49" t="s">
        <v>6430</v>
      </c>
    </row>
    <row r="335" spans="1:1">
      <c r="A335" s="48" t="s">
        <v>6430</v>
      </c>
    </row>
    <row r="336" spans="1:1">
      <c r="A336" s="49" t="s">
        <v>6430</v>
      </c>
    </row>
    <row r="337" spans="1:1">
      <c r="A337" s="48" t="s">
        <v>6427</v>
      </c>
    </row>
    <row r="338" spans="1:1">
      <c r="A338" s="49" t="s">
        <v>6430</v>
      </c>
    </row>
    <row r="339" spans="1:1">
      <c r="A339" s="48" t="s">
        <v>6430</v>
      </c>
    </row>
    <row r="340" spans="1:1">
      <c r="A340" s="49" t="s">
        <v>6430</v>
      </c>
    </row>
    <row r="341" spans="1:1">
      <c r="A341" s="48" t="s">
        <v>6430</v>
      </c>
    </row>
    <row r="342" spans="1:1">
      <c r="A342" s="49" t="s">
        <v>6433</v>
      </c>
    </row>
    <row r="343" spans="1:1">
      <c r="A343" s="48" t="s">
        <v>6430</v>
      </c>
    </row>
    <row r="344" spans="1:1">
      <c r="A344" s="49" t="s">
        <v>6430</v>
      </c>
    </row>
    <row r="345" spans="1:1">
      <c r="A345" s="48" t="s">
        <v>6430</v>
      </c>
    </row>
    <row r="346" spans="1:1">
      <c r="A346" s="49" t="s">
        <v>6430</v>
      </c>
    </row>
    <row r="347" spans="1:1">
      <c r="A347" s="48" t="s">
        <v>6430</v>
      </c>
    </row>
    <row r="348" spans="1:1">
      <c r="A348" s="49" t="s">
        <v>6430</v>
      </c>
    </row>
    <row r="349" spans="1:1">
      <c r="A349" s="48" t="s">
        <v>6430</v>
      </c>
    </row>
    <row r="350" spans="1:1">
      <c r="A350" s="49" t="s">
        <v>6430</v>
      </c>
    </row>
    <row r="351" spans="1:1">
      <c r="A351" s="48" t="s">
        <v>6433</v>
      </c>
    </row>
    <row r="352" spans="1:1">
      <c r="A352" s="49" t="s">
        <v>6433</v>
      </c>
    </row>
    <row r="353" spans="1:1">
      <c r="A353" s="48" t="s">
        <v>6433</v>
      </c>
    </row>
    <row r="354" spans="1:1">
      <c r="A354" s="49" t="s">
        <v>205</v>
      </c>
    </row>
    <row r="355" spans="1:1">
      <c r="A355" s="48" t="s">
        <v>205</v>
      </c>
    </row>
    <row r="356" spans="1:1">
      <c r="A356" s="49" t="s">
        <v>205</v>
      </c>
    </row>
    <row r="357" spans="1:1">
      <c r="A357" s="48" t="s">
        <v>205</v>
      </c>
    </row>
    <row r="358" spans="1:1">
      <c r="A358" s="49" t="s">
        <v>205</v>
      </c>
    </row>
    <row r="359" spans="1:1">
      <c r="A359" s="48" t="s">
        <v>205</v>
      </c>
    </row>
    <row r="360" spans="1:1">
      <c r="A360" s="49" t="s">
        <v>205</v>
      </c>
    </row>
    <row r="361" spans="1:1">
      <c r="A361" s="48" t="s">
        <v>205</v>
      </c>
    </row>
    <row r="362" spans="1:1">
      <c r="A362" s="49" t="s">
        <v>205</v>
      </c>
    </row>
    <row r="363" spans="1:1">
      <c r="A363" s="48" t="s">
        <v>205</v>
      </c>
    </row>
    <row r="364" spans="1:1">
      <c r="A364" s="49" t="s">
        <v>205</v>
      </c>
    </row>
    <row r="365" spans="1:1">
      <c r="A365" s="48" t="s">
        <v>6427</v>
      </c>
    </row>
    <row r="366" spans="1:1">
      <c r="A366" s="49" t="s">
        <v>6427</v>
      </c>
    </row>
    <row r="367" spans="1:1">
      <c r="A367" s="48" t="s">
        <v>6427</v>
      </c>
    </row>
    <row r="368" spans="1:1">
      <c r="A368" s="49" t="s">
        <v>6427</v>
      </c>
    </row>
    <row r="369" spans="1:1">
      <c r="A369" s="48" t="s">
        <v>6427</v>
      </c>
    </row>
    <row r="370" spans="1:1">
      <c r="A370" s="49" t="s">
        <v>6427</v>
      </c>
    </row>
    <row r="371" spans="1:1">
      <c r="A371" s="48" t="s">
        <v>6427</v>
      </c>
    </row>
    <row r="372" spans="1:1">
      <c r="A372" s="49" t="s">
        <v>6427</v>
      </c>
    </row>
    <row r="373" spans="1:1">
      <c r="A373" s="48" t="s">
        <v>6427</v>
      </c>
    </row>
    <row r="374" spans="1:1">
      <c r="A374" s="49" t="s">
        <v>6427</v>
      </c>
    </row>
    <row r="375" spans="1:1">
      <c r="A375" s="48" t="s">
        <v>6434</v>
      </c>
    </row>
    <row r="376" spans="1:1">
      <c r="A376" s="49" t="s">
        <v>6434</v>
      </c>
    </row>
    <row r="377" spans="1:1">
      <c r="A377" s="48" t="s">
        <v>6434</v>
      </c>
    </row>
    <row r="378" spans="1:1">
      <c r="A378" s="49" t="s">
        <v>6433</v>
      </c>
    </row>
    <row r="379" spans="1:1">
      <c r="A379" s="48" t="s">
        <v>6433</v>
      </c>
    </row>
    <row r="380" spans="1:1">
      <c r="A380" s="49" t="s">
        <v>6433</v>
      </c>
    </row>
    <row r="381" spans="1:1">
      <c r="A381" s="48" t="s">
        <v>6433</v>
      </c>
    </row>
    <row r="382" spans="1:1">
      <c r="A382" s="49" t="s">
        <v>6433</v>
      </c>
    </row>
    <row r="383" spans="1:1">
      <c r="A383" s="48" t="s">
        <v>6433</v>
      </c>
    </row>
    <row r="384" spans="1:1">
      <c r="A384" s="49" t="s">
        <v>6433</v>
      </c>
    </row>
    <row r="385" spans="1:1">
      <c r="A385" s="48" t="s">
        <v>6430</v>
      </c>
    </row>
    <row r="386" spans="1:1">
      <c r="A386" s="49" t="s">
        <v>6433</v>
      </c>
    </row>
    <row r="387" spans="1:1">
      <c r="A387" s="48" t="s">
        <v>6433</v>
      </c>
    </row>
    <row r="388" spans="1:1">
      <c r="A388" s="49" t="s">
        <v>6434</v>
      </c>
    </row>
    <row r="389" spans="1:1">
      <c r="A389" s="48" t="s">
        <v>6434</v>
      </c>
    </row>
    <row r="390" spans="1:1">
      <c r="A390" s="49" t="s">
        <v>6434</v>
      </c>
    </row>
    <row r="391" spans="1:1">
      <c r="A391" s="48" t="s">
        <v>6434</v>
      </c>
    </row>
    <row r="392" spans="1:1">
      <c r="A392" s="49" t="s">
        <v>6434</v>
      </c>
    </row>
    <row r="393" spans="1:1">
      <c r="A393" s="48" t="s">
        <v>6434</v>
      </c>
    </row>
    <row r="394" spans="1:1">
      <c r="A394" s="49" t="s">
        <v>6434</v>
      </c>
    </row>
    <row r="395" spans="1:1">
      <c r="A395" s="48" t="s">
        <v>6434</v>
      </c>
    </row>
    <row r="396" spans="1:1">
      <c r="A396" s="49" t="s">
        <v>6434</v>
      </c>
    </row>
    <row r="397" spans="1:1">
      <c r="A397" s="48" t="s">
        <v>6434</v>
      </c>
    </row>
    <row r="398" spans="1:1">
      <c r="A398" s="49" t="s">
        <v>6434</v>
      </c>
    </row>
    <row r="399" spans="1:1">
      <c r="A399" s="48" t="s">
        <v>6433</v>
      </c>
    </row>
    <row r="400" spans="1:1">
      <c r="A400" s="49" t="s">
        <v>6430</v>
      </c>
    </row>
    <row r="401" spans="1:1">
      <c r="A401" s="48" t="s">
        <v>6430</v>
      </c>
    </row>
    <row r="402" spans="1:1">
      <c r="A402" s="49" t="s">
        <v>6430</v>
      </c>
    </row>
    <row r="403" spans="1:1">
      <c r="A403" s="48" t="s">
        <v>6432</v>
      </c>
    </row>
    <row r="404" spans="1:1">
      <c r="A404" s="49" t="s">
        <v>6432</v>
      </c>
    </row>
    <row r="405" spans="1:1">
      <c r="A405" s="48" t="s">
        <v>6432</v>
      </c>
    </row>
    <row r="406" spans="1:1">
      <c r="A406" s="49" t="s">
        <v>6432</v>
      </c>
    </row>
    <row r="407" spans="1:1">
      <c r="A407" s="48" t="s">
        <v>6432</v>
      </c>
    </row>
    <row r="408" spans="1:1">
      <c r="A408" s="49" t="s">
        <v>6432</v>
      </c>
    </row>
    <row r="409" spans="1:1">
      <c r="A409" s="48" t="s">
        <v>6432</v>
      </c>
    </row>
    <row r="410" spans="1:1">
      <c r="A410" s="49" t="s">
        <v>6432</v>
      </c>
    </row>
    <row r="411" spans="1:1">
      <c r="A411" s="48" t="s">
        <v>6432</v>
      </c>
    </row>
    <row r="412" spans="1:1">
      <c r="A412" s="49" t="s">
        <v>6432</v>
      </c>
    </row>
    <row r="413" spans="1:1">
      <c r="A413" s="48" t="s">
        <v>6432</v>
      </c>
    </row>
    <row r="414" spans="1:1">
      <c r="A414" s="49" t="s">
        <v>6432</v>
      </c>
    </row>
    <row r="415" spans="1:1">
      <c r="A415" s="48" t="s">
        <v>6431</v>
      </c>
    </row>
    <row r="416" spans="1:1">
      <c r="A416" s="49" t="s">
        <v>6431</v>
      </c>
    </row>
    <row r="417" spans="1:1">
      <c r="A417" s="48" t="s">
        <v>6431</v>
      </c>
    </row>
    <row r="418" spans="1:1">
      <c r="A418" s="49" t="s">
        <v>6431</v>
      </c>
    </row>
    <row r="419" spans="1:1">
      <c r="A419" s="48" t="s">
        <v>6431</v>
      </c>
    </row>
    <row r="420" spans="1:1">
      <c r="A420" s="49" t="s">
        <v>6431</v>
      </c>
    </row>
    <row r="421" spans="1:1">
      <c r="A421" s="48" t="s">
        <v>6431</v>
      </c>
    </row>
    <row r="422" spans="1:1">
      <c r="A422" s="49" t="s">
        <v>6431</v>
      </c>
    </row>
    <row r="423" spans="1:1">
      <c r="A423" s="48" t="s">
        <v>6431</v>
      </c>
    </row>
    <row r="424" spans="1:1">
      <c r="A424" s="49" t="s">
        <v>6431</v>
      </c>
    </row>
    <row r="425" spans="1:1">
      <c r="A425" s="48" t="s">
        <v>6431</v>
      </c>
    </row>
    <row r="426" spans="1:1">
      <c r="A426" s="49" t="s">
        <v>6431</v>
      </c>
    </row>
    <row r="427" spans="1:1">
      <c r="A427" s="48" t="s">
        <v>6431</v>
      </c>
    </row>
    <row r="428" spans="1:1">
      <c r="A428" s="49" t="s">
        <v>6432</v>
      </c>
    </row>
    <row r="429" spans="1:1">
      <c r="A429" s="48" t="s">
        <v>6431</v>
      </c>
    </row>
    <row r="430" spans="1:1">
      <c r="A430" s="49" t="s">
        <v>6432</v>
      </c>
    </row>
    <row r="431" spans="1:1">
      <c r="A431" s="48" t="s">
        <v>6432</v>
      </c>
    </row>
    <row r="432" spans="1:1">
      <c r="A432" s="49" t="s">
        <v>6432</v>
      </c>
    </row>
    <row r="433" spans="1:1">
      <c r="A433" s="48" t="s">
        <v>6432</v>
      </c>
    </row>
    <row r="434" spans="1:1">
      <c r="A434" s="49" t="s">
        <v>6432</v>
      </c>
    </row>
    <row r="435" spans="1:1">
      <c r="A435" s="48" t="s">
        <v>6432</v>
      </c>
    </row>
    <row r="436" spans="1:1">
      <c r="A436" s="49" t="s">
        <v>6432</v>
      </c>
    </row>
    <row r="437" spans="1:1">
      <c r="A437" s="48" t="s">
        <v>6432</v>
      </c>
    </row>
    <row r="438" spans="1:1">
      <c r="A438" s="49" t="s">
        <v>6432</v>
      </c>
    </row>
    <row r="439" spans="1:1">
      <c r="A439" s="48" t="s">
        <v>6432</v>
      </c>
    </row>
    <row r="440" spans="1:1">
      <c r="A440" s="49" t="s">
        <v>6432</v>
      </c>
    </row>
    <row r="441" spans="1:1">
      <c r="A441" s="48" t="s">
        <v>6432</v>
      </c>
    </row>
    <row r="442" spans="1:1">
      <c r="A442" s="49" t="s">
        <v>6432</v>
      </c>
    </row>
    <row r="443" spans="1:1">
      <c r="A443" s="48" t="s">
        <v>6432</v>
      </c>
    </row>
    <row r="444" spans="1:1">
      <c r="A444" s="49" t="s">
        <v>6432</v>
      </c>
    </row>
    <row r="445" spans="1:1">
      <c r="A445" s="48" t="s">
        <v>6432</v>
      </c>
    </row>
    <row r="446" spans="1:1">
      <c r="A446" s="49" t="s">
        <v>6432</v>
      </c>
    </row>
    <row r="447" spans="1:1">
      <c r="A447" s="48" t="s">
        <v>6432</v>
      </c>
    </row>
    <row r="448" spans="1:1">
      <c r="A448" s="49" t="s">
        <v>6432</v>
      </c>
    </row>
    <row r="449" spans="1:1">
      <c r="A449" s="48" t="s">
        <v>6432</v>
      </c>
    </row>
    <row r="450" spans="1:1">
      <c r="A450" s="49" t="s">
        <v>6432</v>
      </c>
    </row>
    <row r="451" spans="1:1">
      <c r="A451" s="48" t="s">
        <v>6432</v>
      </c>
    </row>
    <row r="452" spans="1:1">
      <c r="A452" s="49" t="s">
        <v>6432</v>
      </c>
    </row>
    <row r="453" spans="1:1">
      <c r="A453" s="48" t="s">
        <v>6432</v>
      </c>
    </row>
    <row r="454" spans="1:1">
      <c r="A454" s="49" t="s">
        <v>6432</v>
      </c>
    </row>
    <row r="455" spans="1:1">
      <c r="A455" s="48" t="s">
        <v>6432</v>
      </c>
    </row>
    <row r="456" spans="1:1">
      <c r="A456" s="49" t="s">
        <v>6432</v>
      </c>
    </row>
    <row r="457" spans="1:1">
      <c r="A457" s="48" t="s">
        <v>6432</v>
      </c>
    </row>
    <row r="458" spans="1:1">
      <c r="A458" s="49" t="s">
        <v>6431</v>
      </c>
    </row>
    <row r="459" spans="1:1">
      <c r="A459" s="48" t="s">
        <v>6431</v>
      </c>
    </row>
    <row r="460" spans="1:1">
      <c r="A460" s="49" t="s">
        <v>6431</v>
      </c>
    </row>
    <row r="461" spans="1:1">
      <c r="A461" s="48" t="s">
        <v>6428</v>
      </c>
    </row>
    <row r="462" spans="1:1">
      <c r="A462" s="49" t="s">
        <v>6428</v>
      </c>
    </row>
    <row r="463" spans="1:1">
      <c r="A463" s="48" t="s">
        <v>6428</v>
      </c>
    </row>
    <row r="464" spans="1:1">
      <c r="A464" s="49" t="s">
        <v>6428</v>
      </c>
    </row>
    <row r="465" spans="1:1">
      <c r="A465" s="48" t="s">
        <v>6428</v>
      </c>
    </row>
    <row r="466" spans="1:1">
      <c r="A466" s="49" t="s">
        <v>6433</v>
      </c>
    </row>
    <row r="467" spans="1:1">
      <c r="A467" s="48" t="s">
        <v>6433</v>
      </c>
    </row>
    <row r="468" spans="1:1">
      <c r="A468" s="49" t="s">
        <v>6432</v>
      </c>
    </row>
    <row r="469" spans="1:1">
      <c r="A469" s="48" t="s">
        <v>6433</v>
      </c>
    </row>
    <row r="470" spans="1:1">
      <c r="A470" s="49" t="s">
        <v>6433</v>
      </c>
    </row>
    <row r="471" spans="1:1">
      <c r="A471" s="48" t="s">
        <v>6433</v>
      </c>
    </row>
    <row r="472" spans="1:1">
      <c r="A472" s="49" t="s">
        <v>6433</v>
      </c>
    </row>
    <row r="473" spans="1:1">
      <c r="A473" s="48" t="s">
        <v>6433</v>
      </c>
    </row>
    <row r="474" spans="1:1">
      <c r="A474" s="49" t="s">
        <v>6433</v>
      </c>
    </row>
    <row r="475" spans="1:1">
      <c r="A475" s="48" t="s">
        <v>6433</v>
      </c>
    </row>
    <row r="476" spans="1:1">
      <c r="A476" s="49" t="s">
        <v>6433</v>
      </c>
    </row>
    <row r="477" spans="1:1">
      <c r="A477" s="48" t="s">
        <v>6433</v>
      </c>
    </row>
    <row r="478" spans="1:1">
      <c r="A478" s="49" t="s">
        <v>6433</v>
      </c>
    </row>
    <row r="479" spans="1:1">
      <c r="A479" s="48" t="s">
        <v>6433</v>
      </c>
    </row>
    <row r="480" spans="1:1">
      <c r="A480" s="49" t="s">
        <v>6433</v>
      </c>
    </row>
    <row r="481" spans="1:1">
      <c r="A481" s="48" t="s">
        <v>6430</v>
      </c>
    </row>
    <row r="482" spans="1:1">
      <c r="A482" s="49" t="s">
        <v>6430</v>
      </c>
    </row>
    <row r="483" spans="1:1">
      <c r="A483" s="48" t="s">
        <v>6430</v>
      </c>
    </row>
    <row r="484" spans="1:1">
      <c r="A484" s="49" t="s">
        <v>6430</v>
      </c>
    </row>
    <row r="485" spans="1:1">
      <c r="A485" s="48" t="s">
        <v>6430</v>
      </c>
    </row>
    <row r="486" spans="1:1">
      <c r="A486" s="49" t="s">
        <v>6428</v>
      </c>
    </row>
    <row r="487" spans="1:1">
      <c r="A487" s="48" t="s">
        <v>6428</v>
      </c>
    </row>
    <row r="488" spans="1:1">
      <c r="A488" s="49" t="s">
        <v>6428</v>
      </c>
    </row>
    <row r="489" spans="1:1">
      <c r="A489" s="48" t="s">
        <v>6428</v>
      </c>
    </row>
    <row r="490" spans="1:1">
      <c r="A490" s="49" t="s">
        <v>6431</v>
      </c>
    </row>
    <row r="491" spans="1:1">
      <c r="A491" s="48" t="s">
        <v>6431</v>
      </c>
    </row>
    <row r="492" spans="1:1">
      <c r="A492" s="49" t="s">
        <v>6431</v>
      </c>
    </row>
    <row r="493" spans="1:1">
      <c r="A493" s="48" t="s">
        <v>6431</v>
      </c>
    </row>
    <row r="494" spans="1:1">
      <c r="A494" s="49" t="s">
        <v>6431</v>
      </c>
    </row>
    <row r="495" spans="1:1">
      <c r="A495" s="48" t="s">
        <v>6431</v>
      </c>
    </row>
    <row r="496" spans="1:1">
      <c r="A496" s="49" t="s">
        <v>6431</v>
      </c>
    </row>
    <row r="497" spans="1:1">
      <c r="A497" s="48" t="s">
        <v>6431</v>
      </c>
    </row>
    <row r="498" spans="1:1">
      <c r="A498" s="49" t="s">
        <v>6431</v>
      </c>
    </row>
    <row r="499" spans="1:1">
      <c r="A499" s="48" t="s">
        <v>6431</v>
      </c>
    </row>
    <row r="500" spans="1:1">
      <c r="A500" s="49" t="s">
        <v>6431</v>
      </c>
    </row>
    <row r="501" spans="1:1">
      <c r="A501" s="48" t="s">
        <v>6431</v>
      </c>
    </row>
    <row r="502" spans="1:1">
      <c r="A502" s="49" t="s">
        <v>6432</v>
      </c>
    </row>
    <row r="503" spans="1:1">
      <c r="A503" s="48" t="s">
        <v>6431</v>
      </c>
    </row>
    <row r="504" spans="1:1">
      <c r="A504" s="49" t="s">
        <v>6431</v>
      </c>
    </row>
    <row r="505" spans="1:1">
      <c r="A505" s="48" t="s">
        <v>6431</v>
      </c>
    </row>
    <row r="506" spans="1:1">
      <c r="A506" s="49" t="s">
        <v>6431</v>
      </c>
    </row>
    <row r="507" spans="1:1">
      <c r="A507" s="48" t="s">
        <v>6431</v>
      </c>
    </row>
    <row r="508" spans="1:1">
      <c r="A508" s="49" t="s">
        <v>6431</v>
      </c>
    </row>
    <row r="509" spans="1:1">
      <c r="A509" s="48" t="s">
        <v>6432</v>
      </c>
    </row>
    <row r="510" spans="1:1">
      <c r="A510" s="49" t="s">
        <v>6432</v>
      </c>
    </row>
    <row r="511" spans="1:1">
      <c r="A511" s="48" t="s">
        <v>6432</v>
      </c>
    </row>
    <row r="512" spans="1:1">
      <c r="A512" s="49" t="s">
        <v>6432</v>
      </c>
    </row>
    <row r="513" spans="1:1">
      <c r="A513" s="48" t="s">
        <v>6432</v>
      </c>
    </row>
    <row r="514" spans="1:1">
      <c r="A514" s="49" t="s">
        <v>6432</v>
      </c>
    </row>
    <row r="515" spans="1:1">
      <c r="A515" s="48" t="s">
        <v>6428</v>
      </c>
    </row>
    <row r="516" spans="1:1">
      <c r="A516" s="49" t="s">
        <v>6431</v>
      </c>
    </row>
    <row r="517" spans="1:1">
      <c r="A517" s="48" t="s">
        <v>6433</v>
      </c>
    </row>
    <row r="518" spans="1:1">
      <c r="A518" s="49" t="s">
        <v>6430</v>
      </c>
    </row>
    <row r="519" spans="1:1">
      <c r="A519" s="48" t="s">
        <v>205</v>
      </c>
    </row>
    <row r="520" spans="1:1">
      <c r="A520" s="49" t="s">
        <v>6429</v>
      </c>
    </row>
    <row r="521" spans="1:1">
      <c r="A521" s="48" t="s">
        <v>6429</v>
      </c>
    </row>
    <row r="522" spans="1:1">
      <c r="A522" s="49" t="s">
        <v>6429</v>
      </c>
    </row>
    <row r="523" spans="1:1">
      <c r="A523" s="48" t="s">
        <v>6429</v>
      </c>
    </row>
    <row r="524" spans="1:1">
      <c r="A524" s="49" t="s">
        <v>6429</v>
      </c>
    </row>
    <row r="525" spans="1:1">
      <c r="A525" s="48" t="s">
        <v>6429</v>
      </c>
    </row>
    <row r="526" spans="1:1">
      <c r="A526" s="49" t="s">
        <v>6429</v>
      </c>
    </row>
    <row r="527" spans="1:1">
      <c r="A527" s="48" t="s">
        <v>6429</v>
      </c>
    </row>
    <row r="528" spans="1:1">
      <c r="A528" s="49" t="s">
        <v>6429</v>
      </c>
    </row>
    <row r="529" spans="1:1">
      <c r="A529" s="48" t="s">
        <v>6429</v>
      </c>
    </row>
    <row r="530" spans="1:1">
      <c r="A530" s="49" t="s">
        <v>6429</v>
      </c>
    </row>
    <row r="531" spans="1:1">
      <c r="A531" s="48" t="s">
        <v>6429</v>
      </c>
    </row>
    <row r="532" spans="1:1">
      <c r="A532" s="49" t="s">
        <v>6429</v>
      </c>
    </row>
    <row r="533" spans="1:1">
      <c r="A533" s="48" t="s">
        <v>6429</v>
      </c>
    </row>
    <row r="534" spans="1:1">
      <c r="A534" s="49" t="s">
        <v>6429</v>
      </c>
    </row>
    <row r="535" spans="1:1">
      <c r="A535" s="48" t="s">
        <v>6429</v>
      </c>
    </row>
    <row r="536" spans="1:1">
      <c r="A536" s="49" t="s">
        <v>6429</v>
      </c>
    </row>
    <row r="537" spans="1:1">
      <c r="A537" s="48" t="s">
        <v>6429</v>
      </c>
    </row>
    <row r="538" spans="1:1">
      <c r="A538" s="49" t="s">
        <v>6429</v>
      </c>
    </row>
    <row r="539" spans="1:1">
      <c r="A539" s="48" t="s">
        <v>6429</v>
      </c>
    </row>
    <row r="540" spans="1:1">
      <c r="A540" s="49" t="s">
        <v>6429</v>
      </c>
    </row>
    <row r="541" spans="1:1">
      <c r="A541" s="48" t="s">
        <v>205</v>
      </c>
    </row>
    <row r="542" spans="1:1">
      <c r="A542" s="49" t="s">
        <v>6429</v>
      </c>
    </row>
    <row r="543" spans="1:1">
      <c r="A543" s="48" t="s">
        <v>6429</v>
      </c>
    </row>
    <row r="544" spans="1:1">
      <c r="A544" s="49" t="s">
        <v>6429</v>
      </c>
    </row>
    <row r="545" spans="1:1">
      <c r="A545" s="48" t="s">
        <v>6429</v>
      </c>
    </row>
    <row r="546" spans="1:1">
      <c r="A546" s="49" t="s">
        <v>6429</v>
      </c>
    </row>
    <row r="547" spans="1:1">
      <c r="A547" s="48" t="s">
        <v>6429</v>
      </c>
    </row>
    <row r="548" spans="1:1">
      <c r="A548" s="49" t="s">
        <v>6429</v>
      </c>
    </row>
    <row r="549" spans="1:1">
      <c r="A549" s="48" t="s">
        <v>6429</v>
      </c>
    </row>
    <row r="550" spans="1:1">
      <c r="A550" s="49" t="s">
        <v>6429</v>
      </c>
    </row>
    <row r="551" spans="1:1">
      <c r="A551" s="48" t="s">
        <v>6429</v>
      </c>
    </row>
    <row r="552" spans="1:1">
      <c r="A552" s="49" t="s">
        <v>6429</v>
      </c>
    </row>
    <row r="553" spans="1:1">
      <c r="A553" s="48" t="s">
        <v>6429</v>
      </c>
    </row>
    <row r="554" spans="1:1">
      <c r="A554" s="49" t="s">
        <v>6429</v>
      </c>
    </row>
    <row r="555" spans="1:1">
      <c r="A555" s="48" t="s">
        <v>6429</v>
      </c>
    </row>
    <row r="556" spans="1:1">
      <c r="A556" s="49" t="s">
        <v>6429</v>
      </c>
    </row>
    <row r="557" spans="1:1">
      <c r="A557" s="48" t="s">
        <v>6429</v>
      </c>
    </row>
    <row r="558" spans="1:1">
      <c r="A558" s="49" t="s">
        <v>6429</v>
      </c>
    </row>
    <row r="559" spans="1:1">
      <c r="A559" s="48" t="s">
        <v>6429</v>
      </c>
    </row>
    <row r="560" spans="1:1">
      <c r="A560" s="49" t="s">
        <v>6429</v>
      </c>
    </row>
    <row r="561" spans="1:1">
      <c r="A561" s="48" t="s">
        <v>6429</v>
      </c>
    </row>
    <row r="562" spans="1:1">
      <c r="A562" s="49" t="s">
        <v>205</v>
      </c>
    </row>
    <row r="563" spans="1:1">
      <c r="A563" s="48" t="s">
        <v>6429</v>
      </c>
    </row>
    <row r="564" spans="1:1">
      <c r="A564" s="49" t="s">
        <v>205</v>
      </c>
    </row>
    <row r="565" spans="1:1">
      <c r="A565" s="48" t="s">
        <v>205</v>
      </c>
    </row>
    <row r="566" spans="1:1">
      <c r="A566" s="49" t="s">
        <v>205</v>
      </c>
    </row>
    <row r="567" spans="1:1">
      <c r="A567" s="48" t="s">
        <v>205</v>
      </c>
    </row>
    <row r="568" spans="1:1">
      <c r="A568" s="49" t="s">
        <v>205</v>
      </c>
    </row>
    <row r="569" spans="1:1">
      <c r="A569" s="48" t="s">
        <v>205</v>
      </c>
    </row>
    <row r="570" spans="1:1">
      <c r="A570" s="49" t="s">
        <v>205</v>
      </c>
    </row>
    <row r="571" spans="1:1">
      <c r="A571" s="48" t="s">
        <v>205</v>
      </c>
    </row>
    <row r="572" spans="1:1">
      <c r="A572" s="49" t="s">
        <v>205</v>
      </c>
    </row>
    <row r="573" spans="1:1">
      <c r="A573" s="48" t="s">
        <v>205</v>
      </c>
    </row>
    <row r="574" spans="1:1">
      <c r="A574" s="49" t="s">
        <v>205</v>
      </c>
    </row>
    <row r="575" spans="1:1">
      <c r="A575" s="48" t="s">
        <v>205</v>
      </c>
    </row>
    <row r="576" spans="1:1">
      <c r="A576" s="49" t="s">
        <v>205</v>
      </c>
    </row>
    <row r="577" spans="1:1">
      <c r="A577" s="48" t="s">
        <v>205</v>
      </c>
    </row>
    <row r="578" spans="1:1">
      <c r="A578" s="49" t="s">
        <v>205</v>
      </c>
    </row>
    <row r="579" spans="1:1">
      <c r="A579" s="48" t="s">
        <v>6429</v>
      </c>
    </row>
    <row r="580" spans="1:1">
      <c r="A580" s="49" t="s">
        <v>6429</v>
      </c>
    </row>
    <row r="581" spans="1:1">
      <c r="A581" s="48" t="s">
        <v>6429</v>
      </c>
    </row>
    <row r="582" spans="1:1">
      <c r="A582" s="49" t="s">
        <v>205</v>
      </c>
    </row>
    <row r="583" spans="1:1">
      <c r="A583" s="48" t="s">
        <v>6429</v>
      </c>
    </row>
    <row r="584" spans="1:1">
      <c r="A584" s="49" t="s">
        <v>205</v>
      </c>
    </row>
    <row r="585" spans="1:1">
      <c r="A585" s="48" t="s">
        <v>6429</v>
      </c>
    </row>
    <row r="586" spans="1:1">
      <c r="A586" s="49" t="s">
        <v>6429</v>
      </c>
    </row>
    <row r="587" spans="1:1">
      <c r="A587" s="48" t="s">
        <v>6429</v>
      </c>
    </row>
    <row r="588" spans="1:1">
      <c r="A588" s="49" t="s">
        <v>6429</v>
      </c>
    </row>
    <row r="589" spans="1:1">
      <c r="A589" s="48" t="s">
        <v>6429</v>
      </c>
    </row>
    <row r="590" spans="1:1">
      <c r="A590" s="49" t="s">
        <v>6429</v>
      </c>
    </row>
    <row r="591" spans="1:1">
      <c r="A591" s="48" t="s">
        <v>6429</v>
      </c>
    </row>
    <row r="592" spans="1:1">
      <c r="A592" s="49" t="s">
        <v>6429</v>
      </c>
    </row>
    <row r="593" spans="1:1">
      <c r="A593" s="48" t="s">
        <v>6429</v>
      </c>
    </row>
    <row r="594" spans="1:1">
      <c r="A594" s="49" t="s">
        <v>6429</v>
      </c>
    </row>
    <row r="595" spans="1:1">
      <c r="A595" s="48" t="s">
        <v>6429</v>
      </c>
    </row>
    <row r="596" spans="1:1">
      <c r="A596" s="49" t="s">
        <v>6429</v>
      </c>
    </row>
    <row r="597" spans="1:1">
      <c r="A597" s="48" t="s">
        <v>6432</v>
      </c>
    </row>
    <row r="598" spans="1:1">
      <c r="A598" s="49" t="s">
        <v>6432</v>
      </c>
    </row>
    <row r="599" spans="1:1">
      <c r="A599" s="48" t="s">
        <v>6432</v>
      </c>
    </row>
    <row r="600" spans="1:1">
      <c r="A600" s="49" t="s">
        <v>6428</v>
      </c>
    </row>
    <row r="601" spans="1:1">
      <c r="A601" s="48" t="s">
        <v>6432</v>
      </c>
    </row>
    <row r="602" spans="1:1">
      <c r="A602" s="49" t="s">
        <v>6432</v>
      </c>
    </row>
    <row r="603" spans="1:1">
      <c r="A603" s="48" t="s">
        <v>6432</v>
      </c>
    </row>
    <row r="604" spans="1:1">
      <c r="A604" s="49" t="s">
        <v>6432</v>
      </c>
    </row>
    <row r="605" spans="1:1">
      <c r="A605" s="48" t="s">
        <v>6432</v>
      </c>
    </row>
    <row r="606" spans="1:1">
      <c r="A606" s="49" t="s">
        <v>6428</v>
      </c>
    </row>
    <row r="607" spans="1:1">
      <c r="A607" s="48" t="s">
        <v>6428</v>
      </c>
    </row>
    <row r="608" spans="1:1">
      <c r="A608" s="49" t="s">
        <v>6428</v>
      </c>
    </row>
    <row r="609" spans="1:1">
      <c r="A609" s="48" t="s">
        <v>6432</v>
      </c>
    </row>
    <row r="610" spans="1:1">
      <c r="A610" s="49" t="s">
        <v>6428</v>
      </c>
    </row>
    <row r="611" spans="1:1">
      <c r="A611" s="48" t="s">
        <v>6432</v>
      </c>
    </row>
    <row r="612" spans="1:1">
      <c r="A612" s="49" t="s">
        <v>6432</v>
      </c>
    </row>
    <row r="613" spans="1:1">
      <c r="A613" s="48" t="s">
        <v>6432</v>
      </c>
    </row>
    <row r="614" spans="1:1">
      <c r="A614" s="49" t="s">
        <v>6433</v>
      </c>
    </row>
    <row r="615" spans="1:1">
      <c r="A615" s="48" t="s">
        <v>6429</v>
      </c>
    </row>
    <row r="616" spans="1:1">
      <c r="A616" s="49" t="s">
        <v>6429</v>
      </c>
    </row>
    <row r="617" spans="1:1">
      <c r="A617" s="48" t="s">
        <v>6429</v>
      </c>
    </row>
    <row r="618" spans="1:1">
      <c r="A618" s="49" t="s">
        <v>6429</v>
      </c>
    </row>
    <row r="619" spans="1:1">
      <c r="A619" s="48" t="s">
        <v>6429</v>
      </c>
    </row>
    <row r="620" spans="1:1">
      <c r="A620" s="49" t="s">
        <v>6429</v>
      </c>
    </row>
    <row r="621" spans="1:1">
      <c r="A621" s="48" t="s">
        <v>6429</v>
      </c>
    </row>
    <row r="622" spans="1:1">
      <c r="A622" s="49" t="s">
        <v>6429</v>
      </c>
    </row>
    <row r="623" spans="1:1">
      <c r="A623" s="48" t="s">
        <v>6428</v>
      </c>
    </row>
    <row r="624" spans="1:1">
      <c r="A624" s="49" t="s">
        <v>6429</v>
      </c>
    </row>
    <row r="625" spans="1:1">
      <c r="A625" s="48" t="s">
        <v>6429</v>
      </c>
    </row>
    <row r="626" spans="1:1">
      <c r="A626" s="49" t="s">
        <v>6429</v>
      </c>
    </row>
    <row r="627" spans="1:1">
      <c r="A627" s="48" t="s">
        <v>6429</v>
      </c>
    </row>
    <row r="628" spans="1:1">
      <c r="A628" s="49" t="s">
        <v>6429</v>
      </c>
    </row>
    <row r="629" spans="1:1">
      <c r="A629" s="48" t="s">
        <v>6429</v>
      </c>
    </row>
    <row r="630" spans="1:1">
      <c r="A630" s="49" t="s">
        <v>6429</v>
      </c>
    </row>
    <row r="631" spans="1:1">
      <c r="A631" s="48" t="s">
        <v>6429</v>
      </c>
    </row>
    <row r="632" spans="1:1">
      <c r="A632" s="49" t="s">
        <v>6429</v>
      </c>
    </row>
    <row r="633" spans="1:1">
      <c r="A633" s="48" t="s">
        <v>6429</v>
      </c>
    </row>
    <row r="634" spans="1:1">
      <c r="A634" s="49" t="s">
        <v>6429</v>
      </c>
    </row>
    <row r="635" spans="1:1">
      <c r="A635" s="48" t="s">
        <v>6428</v>
      </c>
    </row>
    <row r="636" spans="1:1">
      <c r="A636" s="49" t="s">
        <v>6430</v>
      </c>
    </row>
    <row r="637" spans="1:1">
      <c r="A637" s="48" t="s">
        <v>6428</v>
      </c>
    </row>
    <row r="638" spans="1:1">
      <c r="A638" s="49" t="s">
        <v>6430</v>
      </c>
    </row>
    <row r="639" spans="1:1">
      <c r="A639" s="48" t="s">
        <v>6430</v>
      </c>
    </row>
    <row r="640" spans="1:1">
      <c r="A640" s="49" t="s">
        <v>6430</v>
      </c>
    </row>
    <row r="641" spans="1:1">
      <c r="A641" s="48" t="s">
        <v>205</v>
      </c>
    </row>
    <row r="642" spans="1:1">
      <c r="A642" s="49" t="s">
        <v>205</v>
      </c>
    </row>
    <row r="643" spans="1:1">
      <c r="A643" s="48" t="s">
        <v>205</v>
      </c>
    </row>
    <row r="644" spans="1:1">
      <c r="A644" s="49" t="s">
        <v>205</v>
      </c>
    </row>
    <row r="645" spans="1:1">
      <c r="A645" s="48" t="s">
        <v>6430</v>
      </c>
    </row>
    <row r="646" spans="1:1">
      <c r="A646" s="49" t="s">
        <v>205</v>
      </c>
    </row>
    <row r="647" spans="1:1">
      <c r="A647" s="48" t="s">
        <v>6429</v>
      </c>
    </row>
    <row r="648" spans="1:1">
      <c r="A648" s="49" t="s">
        <v>6433</v>
      </c>
    </row>
    <row r="649" spans="1:1">
      <c r="A649" s="48" t="s">
        <v>6433</v>
      </c>
    </row>
    <row r="650" spans="1:1">
      <c r="A650" s="49" t="s">
        <v>6433</v>
      </c>
    </row>
    <row r="651" spans="1:1">
      <c r="A651" s="48" t="s">
        <v>6433</v>
      </c>
    </row>
    <row r="652" spans="1:1">
      <c r="A652" s="49" t="s">
        <v>6433</v>
      </c>
    </row>
    <row r="653" spans="1:1">
      <c r="A653" s="48" t="s">
        <v>6433</v>
      </c>
    </row>
    <row r="654" spans="1:1">
      <c r="A654" s="49" t="s">
        <v>205</v>
      </c>
    </row>
    <row r="655" spans="1:1">
      <c r="A655" s="48" t="s">
        <v>6430</v>
      </c>
    </row>
    <row r="656" spans="1:1">
      <c r="A656" s="49" t="s">
        <v>6430</v>
      </c>
    </row>
    <row r="657" spans="1:1">
      <c r="A657" s="48" t="s">
        <v>6430</v>
      </c>
    </row>
    <row r="658" spans="1:1">
      <c r="A658" s="49" t="s">
        <v>6430</v>
      </c>
    </row>
    <row r="659" spans="1:1">
      <c r="A659" s="48" t="s">
        <v>6430</v>
      </c>
    </row>
    <row r="660" spans="1:1">
      <c r="A660" s="49" t="s">
        <v>6430</v>
      </c>
    </row>
    <row r="661" spans="1:1">
      <c r="A661" s="48" t="s">
        <v>6430</v>
      </c>
    </row>
    <row r="662" spans="1:1">
      <c r="A662" s="49" t="s">
        <v>6430</v>
      </c>
    </row>
    <row r="663" spans="1:1">
      <c r="A663" s="48" t="s">
        <v>6430</v>
      </c>
    </row>
    <row r="664" spans="1:1">
      <c r="A664" s="49" t="s">
        <v>6430</v>
      </c>
    </row>
    <row r="665" spans="1:1">
      <c r="A665" s="48" t="s">
        <v>6430</v>
      </c>
    </row>
    <row r="666" spans="1:1">
      <c r="A666" s="49" t="s">
        <v>6430</v>
      </c>
    </row>
    <row r="667" spans="1:1">
      <c r="A667" s="48" t="s">
        <v>6430</v>
      </c>
    </row>
    <row r="668" spans="1:1">
      <c r="A668" s="49" t="s">
        <v>6430</v>
      </c>
    </row>
    <row r="669" spans="1:1">
      <c r="A669" s="48" t="s">
        <v>6430</v>
      </c>
    </row>
    <row r="670" spans="1:1">
      <c r="A670" s="49" t="s">
        <v>6430</v>
      </c>
    </row>
    <row r="671" spans="1:1">
      <c r="A671" s="48" t="s">
        <v>6430</v>
      </c>
    </row>
    <row r="672" spans="1:1">
      <c r="A672" s="49" t="s">
        <v>6430</v>
      </c>
    </row>
    <row r="673" spans="1:1">
      <c r="A673" s="48" t="s">
        <v>6430</v>
      </c>
    </row>
    <row r="674" spans="1:1">
      <c r="A674" s="49" t="s">
        <v>6430</v>
      </c>
    </row>
    <row r="675" spans="1:1">
      <c r="A675" s="48" t="s">
        <v>6428</v>
      </c>
    </row>
    <row r="676" spans="1:1">
      <c r="A676" s="49" t="s">
        <v>6429</v>
      </c>
    </row>
    <row r="677" spans="1:1">
      <c r="A677" s="48" t="s">
        <v>6432</v>
      </c>
    </row>
    <row r="678" spans="1:1">
      <c r="A678" s="49" t="s">
        <v>6429</v>
      </c>
    </row>
    <row r="679" spans="1:1">
      <c r="A679" s="48" t="s">
        <v>6432</v>
      </c>
    </row>
    <row r="680" spans="1:1">
      <c r="A680" s="49" t="s">
        <v>6432</v>
      </c>
    </row>
    <row r="681" spans="1:1">
      <c r="A681" s="48" t="s">
        <v>6432</v>
      </c>
    </row>
    <row r="682" spans="1:1">
      <c r="A682" s="49" t="s">
        <v>6432</v>
      </c>
    </row>
    <row r="683" spans="1:1">
      <c r="A683" s="48" t="s">
        <v>6432</v>
      </c>
    </row>
    <row r="684" spans="1:1">
      <c r="A684" s="49" t="s">
        <v>6432</v>
      </c>
    </row>
    <row r="685" spans="1:1">
      <c r="A685" s="48" t="s">
        <v>6432</v>
      </c>
    </row>
    <row r="686" spans="1:1">
      <c r="A686" s="49" t="s">
        <v>6432</v>
      </c>
    </row>
    <row r="687" spans="1:1">
      <c r="A687" s="48" t="s">
        <v>6432</v>
      </c>
    </row>
    <row r="688" spans="1:1">
      <c r="A688" s="49" t="s">
        <v>6432</v>
      </c>
    </row>
    <row r="689" spans="1:1">
      <c r="A689" s="48" t="s">
        <v>6432</v>
      </c>
    </row>
    <row r="690" spans="1:1">
      <c r="A690" s="49" t="s">
        <v>6432</v>
      </c>
    </row>
    <row r="691" spans="1:1">
      <c r="A691" s="48" t="s">
        <v>6432</v>
      </c>
    </row>
    <row r="692" spans="1:1">
      <c r="A692" s="49" t="s">
        <v>6432</v>
      </c>
    </row>
    <row r="693" spans="1:1">
      <c r="A693" s="48" t="s">
        <v>6432</v>
      </c>
    </row>
    <row r="694" spans="1:1">
      <c r="A694" s="49" t="s">
        <v>6432</v>
      </c>
    </row>
    <row r="695" spans="1:1">
      <c r="A695" s="48" t="s">
        <v>6432</v>
      </c>
    </row>
    <row r="696" spans="1:1">
      <c r="A696" s="49" t="s">
        <v>6432</v>
      </c>
    </row>
    <row r="697" spans="1:1">
      <c r="A697" s="48" t="s">
        <v>6432</v>
      </c>
    </row>
    <row r="698" spans="1:1">
      <c r="A698" s="49" t="s">
        <v>6432</v>
      </c>
    </row>
    <row r="699" spans="1:1">
      <c r="A699" s="48" t="s">
        <v>6432</v>
      </c>
    </row>
    <row r="700" spans="1:1">
      <c r="A700" s="49" t="s">
        <v>6427</v>
      </c>
    </row>
    <row r="701" spans="1:1">
      <c r="A701" s="48" t="s">
        <v>6427</v>
      </c>
    </row>
    <row r="702" spans="1:1">
      <c r="A702" s="49" t="s">
        <v>6427</v>
      </c>
    </row>
    <row r="703" spans="1:1">
      <c r="A703" s="48" t="s">
        <v>6427</v>
      </c>
    </row>
    <row r="704" spans="1:1">
      <c r="A704" s="49" t="s">
        <v>6427</v>
      </c>
    </row>
    <row r="705" spans="1:1">
      <c r="A705" s="48" t="s">
        <v>6427</v>
      </c>
    </row>
    <row r="706" spans="1:1">
      <c r="A706" s="49" t="s">
        <v>6427</v>
      </c>
    </row>
    <row r="707" spans="1:1">
      <c r="A707" s="48" t="s">
        <v>6429</v>
      </c>
    </row>
    <row r="708" spans="1:1">
      <c r="A708" s="49" t="s">
        <v>6429</v>
      </c>
    </row>
    <row r="709" spans="1:1">
      <c r="A709" s="48" t="s">
        <v>6429</v>
      </c>
    </row>
    <row r="710" spans="1:1">
      <c r="A710" s="49" t="s">
        <v>6429</v>
      </c>
    </row>
    <row r="711" spans="1:1">
      <c r="A711" s="48" t="s">
        <v>6429</v>
      </c>
    </row>
    <row r="712" spans="1:1">
      <c r="A712" s="49" t="s">
        <v>6429</v>
      </c>
    </row>
    <row r="713" spans="1:1">
      <c r="A713" s="48" t="s">
        <v>6429</v>
      </c>
    </row>
    <row r="714" spans="1:1">
      <c r="A714" s="49" t="s">
        <v>6429</v>
      </c>
    </row>
    <row r="715" spans="1:1">
      <c r="A715" s="48" t="s">
        <v>6432</v>
      </c>
    </row>
    <row r="716" spans="1:1">
      <c r="A716" s="49" t="s">
        <v>6432</v>
      </c>
    </row>
    <row r="717" spans="1:1">
      <c r="A717" s="48" t="s">
        <v>6432</v>
      </c>
    </row>
    <row r="718" spans="1:1">
      <c r="A718" s="49" t="s">
        <v>6429</v>
      </c>
    </row>
    <row r="719" spans="1:1">
      <c r="A719" s="48" t="s">
        <v>6432</v>
      </c>
    </row>
    <row r="720" spans="1:1">
      <c r="A720" s="49" t="s">
        <v>6432</v>
      </c>
    </row>
    <row r="721" spans="1:1">
      <c r="A721" s="48" t="s">
        <v>6431</v>
      </c>
    </row>
    <row r="722" spans="1:1">
      <c r="A722" s="49" t="s">
        <v>6431</v>
      </c>
    </row>
    <row r="723" spans="1:1">
      <c r="A723" s="48" t="s">
        <v>6431</v>
      </c>
    </row>
    <row r="724" spans="1:1">
      <c r="A724" s="49" t="s">
        <v>6431</v>
      </c>
    </row>
    <row r="725" spans="1:1">
      <c r="A725" s="48" t="s">
        <v>6431</v>
      </c>
    </row>
    <row r="726" spans="1:1">
      <c r="A726" s="49" t="s">
        <v>6431</v>
      </c>
    </row>
    <row r="727" spans="1:1">
      <c r="A727" s="48" t="s">
        <v>6431</v>
      </c>
    </row>
    <row r="728" spans="1:1">
      <c r="A728" s="49" t="s">
        <v>6431</v>
      </c>
    </row>
    <row r="729" spans="1:1">
      <c r="A729" s="48" t="s">
        <v>6431</v>
      </c>
    </row>
    <row r="730" spans="1:1">
      <c r="A730" s="49" t="s">
        <v>6431</v>
      </c>
    </row>
    <row r="731" spans="1:1">
      <c r="A731" s="48" t="s">
        <v>6431</v>
      </c>
    </row>
    <row r="732" spans="1:1">
      <c r="A732" s="49" t="s">
        <v>6429</v>
      </c>
    </row>
    <row r="733" spans="1:1">
      <c r="A733" s="48" t="s">
        <v>6429</v>
      </c>
    </row>
    <row r="734" spans="1:1">
      <c r="A734" s="49" t="s">
        <v>6429</v>
      </c>
    </row>
    <row r="735" spans="1:1">
      <c r="A735" s="48" t="s">
        <v>6429</v>
      </c>
    </row>
    <row r="736" spans="1:1">
      <c r="A736" s="49" t="s">
        <v>6429</v>
      </c>
    </row>
    <row r="737" spans="1:1">
      <c r="A737" s="48" t="s">
        <v>6429</v>
      </c>
    </row>
    <row r="738" spans="1:1">
      <c r="A738" s="49" t="s">
        <v>6431</v>
      </c>
    </row>
    <row r="739" spans="1:1">
      <c r="A739" s="48" t="s">
        <v>6432</v>
      </c>
    </row>
    <row r="740" spans="1:1">
      <c r="A740" s="49" t="s">
        <v>6431</v>
      </c>
    </row>
    <row r="741" spans="1:1">
      <c r="A741" s="48" t="s">
        <v>6431</v>
      </c>
    </row>
    <row r="742" spans="1:1">
      <c r="A742" s="49" t="s">
        <v>6432</v>
      </c>
    </row>
    <row r="743" spans="1:1">
      <c r="A743" s="48" t="s">
        <v>6433</v>
      </c>
    </row>
    <row r="744" spans="1:1">
      <c r="A744" s="49" t="s">
        <v>6431</v>
      </c>
    </row>
    <row r="745" spans="1:1">
      <c r="A745" s="48" t="s">
        <v>6431</v>
      </c>
    </row>
    <row r="746" spans="1:1">
      <c r="A746" s="49" t="s">
        <v>6431</v>
      </c>
    </row>
    <row r="747" spans="1:1">
      <c r="A747" s="48" t="s">
        <v>6431</v>
      </c>
    </row>
    <row r="748" spans="1:1">
      <c r="A748" s="49" t="s">
        <v>6431</v>
      </c>
    </row>
    <row r="749" spans="1:1">
      <c r="A749" s="48" t="s">
        <v>6431</v>
      </c>
    </row>
    <row r="750" spans="1:1">
      <c r="A750" s="49" t="s">
        <v>6431</v>
      </c>
    </row>
    <row r="751" spans="1:1">
      <c r="A751" s="48" t="s">
        <v>6431</v>
      </c>
    </row>
    <row r="752" spans="1:1">
      <c r="A752" s="49" t="s">
        <v>6431</v>
      </c>
    </row>
    <row r="753" spans="1:1">
      <c r="A753" s="48" t="s">
        <v>6431</v>
      </c>
    </row>
    <row r="754" spans="1:1">
      <c r="A754" s="49" t="s">
        <v>6431</v>
      </c>
    </row>
    <row r="755" spans="1:1">
      <c r="A755" s="48" t="s">
        <v>6431</v>
      </c>
    </row>
    <row r="756" spans="1:1">
      <c r="A756" s="49" t="s">
        <v>6431</v>
      </c>
    </row>
    <row r="757" spans="1:1">
      <c r="A757" s="48" t="s">
        <v>6431</v>
      </c>
    </row>
    <row r="758" spans="1:1">
      <c r="A758" s="49" t="s">
        <v>6431</v>
      </c>
    </row>
    <row r="759" spans="1:1">
      <c r="A759" s="48" t="s">
        <v>6431</v>
      </c>
    </row>
    <row r="760" spans="1:1">
      <c r="A760" s="49" t="s">
        <v>6433</v>
      </c>
    </row>
    <row r="761" spans="1:1">
      <c r="A761" s="48" t="s">
        <v>6428</v>
      </c>
    </row>
    <row r="762" spans="1:1">
      <c r="A762" s="49" t="s">
        <v>6433</v>
      </c>
    </row>
    <row r="763" spans="1:1">
      <c r="A763" s="48" t="s">
        <v>205</v>
      </c>
    </row>
    <row r="764" spans="1:1">
      <c r="A764" s="49" t="s">
        <v>205</v>
      </c>
    </row>
    <row r="765" spans="1:1">
      <c r="A765" s="48" t="s">
        <v>205</v>
      </c>
    </row>
    <row r="766" spans="1:1">
      <c r="A766" s="49" t="s">
        <v>205</v>
      </c>
    </row>
    <row r="767" spans="1:1">
      <c r="A767" s="48" t="s">
        <v>205</v>
      </c>
    </row>
    <row r="768" spans="1:1">
      <c r="A768" s="49" t="s">
        <v>205</v>
      </c>
    </row>
    <row r="769" spans="1:1">
      <c r="A769" s="48" t="s">
        <v>205</v>
      </c>
    </row>
    <row r="770" spans="1:1">
      <c r="A770" s="49" t="s">
        <v>205</v>
      </c>
    </row>
    <row r="771" spans="1:1">
      <c r="A771" s="48" t="s">
        <v>205</v>
      </c>
    </row>
    <row r="772" spans="1:1">
      <c r="A772" s="49" t="s">
        <v>205</v>
      </c>
    </row>
    <row r="773" spans="1:1">
      <c r="A773" s="48" t="s">
        <v>205</v>
      </c>
    </row>
    <row r="774" spans="1:1">
      <c r="A774" s="49" t="s">
        <v>205</v>
      </c>
    </row>
    <row r="775" spans="1:1">
      <c r="A775" s="48" t="s">
        <v>205</v>
      </c>
    </row>
    <row r="776" spans="1:1">
      <c r="A776" s="49" t="s">
        <v>205</v>
      </c>
    </row>
    <row r="777" spans="1:1">
      <c r="A777" s="48" t="s">
        <v>6433</v>
      </c>
    </row>
    <row r="778" spans="1:1">
      <c r="A778" s="49" t="s">
        <v>6433</v>
      </c>
    </row>
    <row r="779" spans="1:1">
      <c r="A779" s="48" t="s">
        <v>6433</v>
      </c>
    </row>
    <row r="780" spans="1:1">
      <c r="A780" s="49" t="s">
        <v>6433</v>
      </c>
    </row>
    <row r="781" spans="1:1">
      <c r="A781" s="48" t="s">
        <v>6433</v>
      </c>
    </row>
    <row r="782" spans="1:1">
      <c r="A782" s="49" t="s">
        <v>205</v>
      </c>
    </row>
    <row r="783" spans="1:1">
      <c r="A783" s="48" t="s">
        <v>6433</v>
      </c>
    </row>
    <row r="784" spans="1:1">
      <c r="A784" s="49" t="s">
        <v>6433</v>
      </c>
    </row>
    <row r="785" spans="1:1">
      <c r="A785" s="48" t="s">
        <v>6433</v>
      </c>
    </row>
    <row r="786" spans="1:1">
      <c r="A786" s="49" t="s">
        <v>6433</v>
      </c>
    </row>
    <row r="787" spans="1:1">
      <c r="A787" s="48" t="s">
        <v>6433</v>
      </c>
    </row>
    <row r="788" spans="1:1">
      <c r="A788" s="49" t="s">
        <v>205</v>
      </c>
    </row>
    <row r="789" spans="1:1">
      <c r="A789" s="48" t="s">
        <v>6434</v>
      </c>
    </row>
    <row r="790" spans="1:1">
      <c r="A790" s="49" t="s">
        <v>6433</v>
      </c>
    </row>
    <row r="791" spans="1:1">
      <c r="A791" s="48" t="s">
        <v>6434</v>
      </c>
    </row>
    <row r="792" spans="1:1">
      <c r="A792" s="49" t="s">
        <v>6433</v>
      </c>
    </row>
    <row r="793" spans="1:1">
      <c r="A793" s="48" t="s">
        <v>6433</v>
      </c>
    </row>
    <row r="794" spans="1:1">
      <c r="A794" s="49" t="s">
        <v>6433</v>
      </c>
    </row>
    <row r="795" spans="1:1">
      <c r="A795" s="48" t="s">
        <v>6433</v>
      </c>
    </row>
    <row r="796" spans="1:1">
      <c r="A796" s="49" t="s">
        <v>6433</v>
      </c>
    </row>
    <row r="797" spans="1:1">
      <c r="A797" s="48" t="s">
        <v>6434</v>
      </c>
    </row>
    <row r="798" spans="1:1">
      <c r="A798" s="49" t="s">
        <v>6433</v>
      </c>
    </row>
    <row r="799" spans="1:1">
      <c r="A799" s="48" t="s">
        <v>6433</v>
      </c>
    </row>
    <row r="800" spans="1:1">
      <c r="A800" s="49" t="s">
        <v>6433</v>
      </c>
    </row>
    <row r="801" spans="1:1">
      <c r="A801" s="48" t="s">
        <v>6434</v>
      </c>
    </row>
    <row r="802" spans="1:1">
      <c r="A802" s="49" t="s">
        <v>6434</v>
      </c>
    </row>
    <row r="803" spans="1:1">
      <c r="A803" s="48" t="s">
        <v>6434</v>
      </c>
    </row>
    <row r="804" spans="1:1">
      <c r="A804" s="49" t="s">
        <v>6434</v>
      </c>
    </row>
    <row r="805" spans="1:1">
      <c r="A805" s="48" t="s">
        <v>6434</v>
      </c>
    </row>
    <row r="806" spans="1:1">
      <c r="A806" s="49" t="s">
        <v>6434</v>
      </c>
    </row>
    <row r="807" spans="1:1">
      <c r="A807" s="48" t="s">
        <v>6434</v>
      </c>
    </row>
    <row r="808" spans="1:1">
      <c r="A808" s="49" t="s">
        <v>6434</v>
      </c>
    </row>
    <row r="809" spans="1:1">
      <c r="A809" s="48" t="s">
        <v>6429</v>
      </c>
    </row>
    <row r="810" spans="1:1">
      <c r="A810" s="49" t="s">
        <v>6429</v>
      </c>
    </row>
    <row r="811" spans="1:1">
      <c r="A811" s="48" t="s">
        <v>6429</v>
      </c>
    </row>
    <row r="812" spans="1:1">
      <c r="A812" s="49" t="s">
        <v>6429</v>
      </c>
    </row>
    <row r="813" spans="1:1">
      <c r="A813" s="48" t="s">
        <v>6429</v>
      </c>
    </row>
    <row r="814" spans="1:1">
      <c r="A814" s="49" t="s">
        <v>6429</v>
      </c>
    </row>
    <row r="815" spans="1:1">
      <c r="A815" s="48" t="s">
        <v>6429</v>
      </c>
    </row>
    <row r="816" spans="1:1">
      <c r="A816" s="49" t="s">
        <v>6429</v>
      </c>
    </row>
    <row r="817" spans="1:1">
      <c r="A817" s="48" t="s">
        <v>6429</v>
      </c>
    </row>
    <row r="818" spans="1:1">
      <c r="A818" s="49" t="s">
        <v>6429</v>
      </c>
    </row>
    <row r="819" spans="1:1">
      <c r="A819" s="48" t="s">
        <v>6429</v>
      </c>
    </row>
    <row r="820" spans="1:1">
      <c r="A820" s="49" t="s">
        <v>6429</v>
      </c>
    </row>
    <row r="821" spans="1:1">
      <c r="A821" s="48" t="s">
        <v>6432</v>
      </c>
    </row>
    <row r="822" spans="1:1">
      <c r="A822" s="49" t="s">
        <v>6432</v>
      </c>
    </row>
    <row r="823" spans="1:1">
      <c r="A823" s="48" t="s">
        <v>6432</v>
      </c>
    </row>
    <row r="824" spans="1:1">
      <c r="A824" s="49" t="s">
        <v>6432</v>
      </c>
    </row>
    <row r="825" spans="1:1">
      <c r="A825" s="48" t="s">
        <v>6432</v>
      </c>
    </row>
    <row r="826" spans="1:1">
      <c r="A826" s="49" t="s">
        <v>6429</v>
      </c>
    </row>
    <row r="827" spans="1:1">
      <c r="A827" s="48" t="s">
        <v>6429</v>
      </c>
    </row>
    <row r="828" spans="1:1">
      <c r="A828" s="49" t="s">
        <v>6428</v>
      </c>
    </row>
    <row r="829" spans="1:1">
      <c r="A829" s="48" t="s">
        <v>6433</v>
      </c>
    </row>
    <row r="830" spans="1:1">
      <c r="A830" s="49" t="s">
        <v>6429</v>
      </c>
    </row>
    <row r="831" spans="1:1">
      <c r="A831" s="48" t="s">
        <v>6429</v>
      </c>
    </row>
    <row r="832" spans="1:1">
      <c r="A832" s="49" t="s">
        <v>6429</v>
      </c>
    </row>
    <row r="833" spans="1:1">
      <c r="A833" s="48" t="s">
        <v>6429</v>
      </c>
    </row>
    <row r="834" spans="1:1">
      <c r="A834" s="49" t="s">
        <v>6429</v>
      </c>
    </row>
    <row r="835" spans="1:1">
      <c r="A835" s="48" t="s">
        <v>6430</v>
      </c>
    </row>
    <row r="836" spans="1:1">
      <c r="A836" s="49" t="s">
        <v>6432</v>
      </c>
    </row>
    <row r="837" spans="1:1">
      <c r="A837" s="48" t="s">
        <v>6430</v>
      </c>
    </row>
    <row r="838" spans="1:1">
      <c r="A838" s="49" t="s">
        <v>6430</v>
      </c>
    </row>
    <row r="839" spans="1:1">
      <c r="A839" s="48" t="s">
        <v>6430</v>
      </c>
    </row>
    <row r="840" spans="1:1">
      <c r="A840" s="49" t="s">
        <v>6429</v>
      </c>
    </row>
    <row r="841" spans="1:1">
      <c r="A841" s="48" t="s">
        <v>6428</v>
      </c>
    </row>
    <row r="842" spans="1:1">
      <c r="A842" s="49" t="s">
        <v>6428</v>
      </c>
    </row>
    <row r="843" spans="1:1">
      <c r="A843" s="48" t="s">
        <v>6428</v>
      </c>
    </row>
    <row r="844" spans="1:1">
      <c r="A844" s="49" t="s">
        <v>6428</v>
      </c>
    </row>
    <row r="845" spans="1:1">
      <c r="A845" s="48" t="s">
        <v>6428</v>
      </c>
    </row>
    <row r="846" spans="1:1">
      <c r="A846" s="49" t="s">
        <v>6433</v>
      </c>
    </row>
    <row r="847" spans="1:1">
      <c r="A847" s="48" t="s">
        <v>6433</v>
      </c>
    </row>
    <row r="848" spans="1:1">
      <c r="A848" s="49" t="s">
        <v>6433</v>
      </c>
    </row>
    <row r="849" spans="1:1">
      <c r="A849" s="48" t="s">
        <v>6433</v>
      </c>
    </row>
    <row r="850" spans="1:1">
      <c r="A850" s="49" t="s">
        <v>6433</v>
      </c>
    </row>
    <row r="851" spans="1:1">
      <c r="A851" s="48" t="s">
        <v>6433</v>
      </c>
    </row>
    <row r="852" spans="1:1">
      <c r="A852" s="49" t="s">
        <v>6428</v>
      </c>
    </row>
    <row r="853" spans="1:1">
      <c r="A853" s="48" t="s">
        <v>6429</v>
      </c>
    </row>
    <row r="854" spans="1:1">
      <c r="A854" s="49" t="s">
        <v>6429</v>
      </c>
    </row>
    <row r="855" spans="1:1">
      <c r="A855" s="48" t="s">
        <v>6432</v>
      </c>
    </row>
    <row r="856" spans="1:1">
      <c r="A856" s="49" t="s">
        <v>6431</v>
      </c>
    </row>
    <row r="857" spans="1:1">
      <c r="A857" s="48" t="s">
        <v>6431</v>
      </c>
    </row>
    <row r="858" spans="1:1">
      <c r="A858" s="49" t="s">
        <v>6431</v>
      </c>
    </row>
    <row r="859" spans="1:1">
      <c r="A859" s="48" t="s">
        <v>6431</v>
      </c>
    </row>
    <row r="860" spans="1:1">
      <c r="A860" s="49" t="s">
        <v>6431</v>
      </c>
    </row>
    <row r="861" spans="1:1">
      <c r="A861" s="48" t="s">
        <v>6431</v>
      </c>
    </row>
    <row r="862" spans="1:1">
      <c r="A862" s="49" t="s">
        <v>6431</v>
      </c>
    </row>
    <row r="863" spans="1:1">
      <c r="A863" s="48" t="s">
        <v>6431</v>
      </c>
    </row>
    <row r="864" spans="1:1">
      <c r="A864" s="49" t="s">
        <v>6431</v>
      </c>
    </row>
    <row r="865" spans="1:1">
      <c r="A865" s="48" t="s">
        <v>6431</v>
      </c>
    </row>
    <row r="866" spans="1:1">
      <c r="A866" s="49" t="s">
        <v>6431</v>
      </c>
    </row>
    <row r="867" spans="1:1">
      <c r="A867" s="48" t="s">
        <v>6431</v>
      </c>
    </row>
    <row r="868" spans="1:1">
      <c r="A868" s="49" t="s">
        <v>6431</v>
      </c>
    </row>
    <row r="869" spans="1:1">
      <c r="A869" s="48" t="s">
        <v>6434</v>
      </c>
    </row>
    <row r="870" spans="1:1">
      <c r="A870" s="49" t="s">
        <v>6434</v>
      </c>
    </row>
    <row r="871" spans="1:1">
      <c r="A871" s="48" t="s">
        <v>6434</v>
      </c>
    </row>
    <row r="872" spans="1:1">
      <c r="A872" s="49" t="s">
        <v>6434</v>
      </c>
    </row>
    <row r="873" spans="1:1">
      <c r="A873" s="48" t="s">
        <v>6434</v>
      </c>
    </row>
    <row r="874" spans="1:1">
      <c r="A874" s="49" t="s">
        <v>6434</v>
      </c>
    </row>
    <row r="875" spans="1:1">
      <c r="A875" s="48" t="s">
        <v>6434</v>
      </c>
    </row>
    <row r="876" spans="1:1">
      <c r="A876" s="49" t="s">
        <v>6434</v>
      </c>
    </row>
    <row r="877" spans="1:1">
      <c r="A877" s="48" t="s">
        <v>6434</v>
      </c>
    </row>
    <row r="878" spans="1:1">
      <c r="A878" s="49" t="s">
        <v>6434</v>
      </c>
    </row>
    <row r="879" spans="1:1">
      <c r="A879" s="48" t="s">
        <v>6431</v>
      </c>
    </row>
    <row r="880" spans="1:1">
      <c r="A880" s="49" t="s">
        <v>6432</v>
      </c>
    </row>
    <row r="881" spans="1:1">
      <c r="A881" s="48" t="s">
        <v>6431</v>
      </c>
    </row>
    <row r="882" spans="1:1">
      <c r="A882" s="49" t="s">
        <v>6431</v>
      </c>
    </row>
    <row r="883" spans="1:1">
      <c r="A883" s="48" t="s">
        <v>6432</v>
      </c>
    </row>
    <row r="884" spans="1:1">
      <c r="A884" s="49" t="s">
        <v>6432</v>
      </c>
    </row>
    <row r="885" spans="1:1">
      <c r="A885" s="48" t="s">
        <v>6432</v>
      </c>
    </row>
    <row r="886" spans="1:1">
      <c r="A886" s="49" t="s">
        <v>6432</v>
      </c>
    </row>
    <row r="887" spans="1:1">
      <c r="A887" s="48" t="s">
        <v>6432</v>
      </c>
    </row>
    <row r="888" spans="1:1">
      <c r="A888" s="49" t="s">
        <v>6432</v>
      </c>
    </row>
    <row r="889" spans="1:1">
      <c r="A889" s="48" t="s">
        <v>6432</v>
      </c>
    </row>
    <row r="890" spans="1:1">
      <c r="A890" s="49" t="s">
        <v>6432</v>
      </c>
    </row>
    <row r="891" spans="1:1">
      <c r="A891" s="48" t="s">
        <v>6432</v>
      </c>
    </row>
    <row r="892" spans="1:1">
      <c r="A892" s="49" t="s">
        <v>6432</v>
      </c>
    </row>
    <row r="893" spans="1:1">
      <c r="A893" s="48" t="s">
        <v>6432</v>
      </c>
    </row>
    <row r="894" spans="1:1">
      <c r="A894" s="49" t="s">
        <v>6432</v>
      </c>
    </row>
    <row r="895" spans="1:1">
      <c r="A895" s="48" t="s">
        <v>6432</v>
      </c>
    </row>
    <row r="896" spans="1:1">
      <c r="A896" s="49" t="s">
        <v>6432</v>
      </c>
    </row>
    <row r="897" spans="1:1">
      <c r="A897" s="48" t="s">
        <v>6432</v>
      </c>
    </row>
    <row r="898" spans="1:1">
      <c r="A898" s="49" t="s">
        <v>6429</v>
      </c>
    </row>
    <row r="899" spans="1:1">
      <c r="A899" s="48" t="s">
        <v>6429</v>
      </c>
    </row>
    <row r="900" spans="1:1">
      <c r="A900" s="49" t="s">
        <v>6430</v>
      </c>
    </row>
    <row r="901" spans="1:1">
      <c r="A901" s="48" t="s">
        <v>6429</v>
      </c>
    </row>
    <row r="902" spans="1:1">
      <c r="A902" s="49" t="s">
        <v>6429</v>
      </c>
    </row>
    <row r="903" spans="1:1">
      <c r="A903" s="48" t="s">
        <v>6429</v>
      </c>
    </row>
    <row r="904" spans="1:1">
      <c r="A904" s="49" t="s">
        <v>6429</v>
      </c>
    </row>
    <row r="905" spans="1:1">
      <c r="A905" s="48" t="s">
        <v>6431</v>
      </c>
    </row>
    <row r="906" spans="1:1">
      <c r="A906" s="49" t="s">
        <v>6431</v>
      </c>
    </row>
    <row r="907" spans="1:1">
      <c r="A907" s="48" t="s">
        <v>6430</v>
      </c>
    </row>
    <row r="908" spans="1:1">
      <c r="A908" s="49" t="s">
        <v>6432</v>
      </c>
    </row>
    <row r="909" spans="1:1">
      <c r="A909" s="48" t="s">
        <v>6430</v>
      </c>
    </row>
    <row r="910" spans="1:1">
      <c r="A910" s="49" t="s">
        <v>6433</v>
      </c>
    </row>
    <row r="911" spans="1:1">
      <c r="A911" s="48" t="s">
        <v>6433</v>
      </c>
    </row>
    <row r="912" spans="1:1">
      <c r="A912" s="49" t="s">
        <v>6433</v>
      </c>
    </row>
    <row r="913" spans="1:1">
      <c r="A913" s="48" t="s">
        <v>6433</v>
      </c>
    </row>
    <row r="914" spans="1:1">
      <c r="A914" s="49" t="s">
        <v>6433</v>
      </c>
    </row>
    <row r="915" spans="1:1">
      <c r="A915" s="48" t="s">
        <v>6433</v>
      </c>
    </row>
    <row r="916" spans="1:1">
      <c r="A916" s="49" t="s">
        <v>6433</v>
      </c>
    </row>
    <row r="917" spans="1:1">
      <c r="A917" s="48" t="s">
        <v>6433</v>
      </c>
    </row>
    <row r="918" spans="1:1">
      <c r="A918" s="49" t="s">
        <v>6433</v>
      </c>
    </row>
    <row r="919" spans="1:1">
      <c r="A919" s="48" t="s">
        <v>6433</v>
      </c>
    </row>
    <row r="920" spans="1:1">
      <c r="A920" s="49" t="s">
        <v>6433</v>
      </c>
    </row>
    <row r="921" spans="1:1">
      <c r="A921" s="48" t="s">
        <v>6433</v>
      </c>
    </row>
    <row r="922" spans="1:1">
      <c r="A922" s="49" t="s">
        <v>6430</v>
      </c>
    </row>
    <row r="923" spans="1:1">
      <c r="A923" s="48" t="s">
        <v>6430</v>
      </c>
    </row>
    <row r="924" spans="1:1">
      <c r="A924" s="49" t="s">
        <v>6430</v>
      </c>
    </row>
    <row r="925" spans="1:1">
      <c r="A925" s="48" t="s">
        <v>6430</v>
      </c>
    </row>
    <row r="926" spans="1:1">
      <c r="A926" s="49" t="s">
        <v>6433</v>
      </c>
    </row>
    <row r="927" spans="1:1">
      <c r="A927" s="48" t="s">
        <v>6433</v>
      </c>
    </row>
    <row r="928" spans="1:1">
      <c r="A928" s="49" t="s">
        <v>6433</v>
      </c>
    </row>
    <row r="929" spans="1:1">
      <c r="A929" s="48" t="s">
        <v>6433</v>
      </c>
    </row>
    <row r="930" spans="1:1">
      <c r="A930" s="49" t="s">
        <v>205</v>
      </c>
    </row>
    <row r="931" spans="1:1">
      <c r="A931" s="48" t="s">
        <v>205</v>
      </c>
    </row>
    <row r="932" spans="1:1">
      <c r="A932" s="49" t="s">
        <v>205</v>
      </c>
    </row>
    <row r="933" spans="1:1">
      <c r="A933" s="48" t="s">
        <v>205</v>
      </c>
    </row>
    <row r="934" spans="1:1">
      <c r="A934" s="49" t="s">
        <v>205</v>
      </c>
    </row>
    <row r="935" spans="1:1">
      <c r="A935" s="48" t="s">
        <v>205</v>
      </c>
    </row>
    <row r="936" spans="1:1">
      <c r="A936" s="49" t="s">
        <v>205</v>
      </c>
    </row>
    <row r="937" spans="1:1">
      <c r="A937" s="48" t="s">
        <v>205</v>
      </c>
    </row>
    <row r="938" spans="1:1">
      <c r="A938" s="49" t="s">
        <v>205</v>
      </c>
    </row>
    <row r="939" spans="1:1">
      <c r="A939" s="48" t="s">
        <v>205</v>
      </c>
    </row>
    <row r="940" spans="1:1">
      <c r="A940" s="49" t="s">
        <v>205</v>
      </c>
    </row>
    <row r="941" spans="1:1">
      <c r="A941" s="48" t="s">
        <v>205</v>
      </c>
    </row>
    <row r="942" spans="1:1">
      <c r="A942" s="49" t="s">
        <v>205</v>
      </c>
    </row>
    <row r="943" spans="1:1">
      <c r="A943" s="48" t="s">
        <v>6430</v>
      </c>
    </row>
    <row r="944" spans="1:1">
      <c r="A944" s="49" t="s">
        <v>6433</v>
      </c>
    </row>
    <row r="945" spans="1:1">
      <c r="A945" s="48" t="s">
        <v>6433</v>
      </c>
    </row>
    <row r="946" spans="1:1">
      <c r="A946" s="49" t="s">
        <v>6433</v>
      </c>
    </row>
    <row r="947" spans="1:1">
      <c r="A947" s="48" t="s">
        <v>6430</v>
      </c>
    </row>
    <row r="948" spans="1:1">
      <c r="A948" s="49" t="s">
        <v>6430</v>
      </c>
    </row>
    <row r="949" spans="1:1">
      <c r="A949" s="48" t="s">
        <v>6433</v>
      </c>
    </row>
    <row r="950" spans="1:1">
      <c r="A950" s="49" t="s">
        <v>6430</v>
      </c>
    </row>
    <row r="951" spans="1:1">
      <c r="A951" s="48" t="s">
        <v>6430</v>
      </c>
    </row>
    <row r="952" spans="1:1">
      <c r="A952" s="49" t="s">
        <v>6430</v>
      </c>
    </row>
    <row r="953" spans="1:1">
      <c r="A953" s="48" t="s">
        <v>6430</v>
      </c>
    </row>
    <row r="954" spans="1:1">
      <c r="A954" s="49" t="s">
        <v>6430</v>
      </c>
    </row>
    <row r="955" spans="1:1">
      <c r="A955" s="48" t="s">
        <v>205</v>
      </c>
    </row>
    <row r="956" spans="1:1">
      <c r="A956" s="49" t="s">
        <v>205</v>
      </c>
    </row>
    <row r="957" spans="1:1">
      <c r="A957" s="48" t="s">
        <v>205</v>
      </c>
    </row>
    <row r="958" spans="1:1">
      <c r="A958" s="49" t="s">
        <v>205</v>
      </c>
    </row>
    <row r="959" spans="1:1">
      <c r="A959" s="48" t="s">
        <v>6430</v>
      </c>
    </row>
    <row r="960" spans="1:1">
      <c r="A960" s="49" t="s">
        <v>6430</v>
      </c>
    </row>
    <row r="961" spans="1:1">
      <c r="A961" s="48" t="s">
        <v>6433</v>
      </c>
    </row>
    <row r="962" spans="1:1">
      <c r="A962" s="49" t="s">
        <v>6430</v>
      </c>
    </row>
    <row r="963" spans="1:1">
      <c r="A963" s="48" t="s">
        <v>6430</v>
      </c>
    </row>
    <row r="964" spans="1:1">
      <c r="A964" s="49" t="s">
        <v>6430</v>
      </c>
    </row>
    <row r="965" spans="1:1">
      <c r="A965" s="48" t="s">
        <v>6430</v>
      </c>
    </row>
    <row r="966" spans="1:1">
      <c r="A966" s="49" t="s">
        <v>6430</v>
      </c>
    </row>
    <row r="967" spans="1:1">
      <c r="A967" s="48" t="s">
        <v>6431</v>
      </c>
    </row>
    <row r="968" spans="1:1">
      <c r="A968" s="49" t="s">
        <v>6431</v>
      </c>
    </row>
    <row r="969" spans="1:1">
      <c r="A969" s="48" t="s">
        <v>6431</v>
      </c>
    </row>
    <row r="970" spans="1:1">
      <c r="A970" s="49" t="s">
        <v>6431</v>
      </c>
    </row>
    <row r="971" spans="1:1">
      <c r="A971" s="48" t="s">
        <v>6431</v>
      </c>
    </row>
    <row r="972" spans="1:1">
      <c r="A972" s="49" t="s">
        <v>6431</v>
      </c>
    </row>
    <row r="973" spans="1:1">
      <c r="A973" s="48" t="s">
        <v>6431</v>
      </c>
    </row>
    <row r="974" spans="1:1">
      <c r="A974" s="49" t="s">
        <v>6431</v>
      </c>
    </row>
    <row r="975" spans="1:1">
      <c r="A975" s="48" t="s">
        <v>6427</v>
      </c>
    </row>
    <row r="976" spans="1:1">
      <c r="A976" s="49" t="s">
        <v>6427</v>
      </c>
    </row>
    <row r="977" spans="1:1">
      <c r="A977" s="48" t="s">
        <v>6427</v>
      </c>
    </row>
    <row r="978" spans="1:1">
      <c r="A978" s="49" t="s">
        <v>205</v>
      </c>
    </row>
    <row r="979" spans="1:1">
      <c r="A979" s="48" t="s">
        <v>205</v>
      </c>
    </row>
    <row r="980" spans="1:1">
      <c r="A980" s="49" t="s">
        <v>6434</v>
      </c>
    </row>
    <row r="981" spans="1:1">
      <c r="A981" s="48" t="s">
        <v>6434</v>
      </c>
    </row>
    <row r="982" spans="1:1">
      <c r="A982" s="49" t="s">
        <v>205</v>
      </c>
    </row>
    <row r="983" spans="1:1">
      <c r="A983" s="48" t="s">
        <v>6433</v>
      </c>
    </row>
    <row r="984" spans="1:1">
      <c r="A984" s="49" t="s">
        <v>6433</v>
      </c>
    </row>
    <row r="985" spans="1:1">
      <c r="A985" s="48" t="s">
        <v>6433</v>
      </c>
    </row>
    <row r="986" spans="1:1">
      <c r="A986" s="49" t="s">
        <v>6433</v>
      </c>
    </row>
    <row r="987" spans="1:1">
      <c r="A987" s="48" t="s">
        <v>6432</v>
      </c>
    </row>
    <row r="988" spans="1:1">
      <c r="A988" s="49" t="s">
        <v>6432</v>
      </c>
    </row>
    <row r="989" spans="1:1">
      <c r="A989" s="48" t="s">
        <v>6432</v>
      </c>
    </row>
    <row r="990" spans="1:1">
      <c r="A990" s="49" t="s">
        <v>6432</v>
      </c>
    </row>
    <row r="991" spans="1:1">
      <c r="A991" s="48" t="s">
        <v>6432</v>
      </c>
    </row>
    <row r="992" spans="1:1">
      <c r="A992" s="49" t="s">
        <v>6432</v>
      </c>
    </row>
    <row r="993" spans="1:1">
      <c r="A993" s="48" t="s">
        <v>6432</v>
      </c>
    </row>
    <row r="994" spans="1:1">
      <c r="A994" s="49" t="s">
        <v>6432</v>
      </c>
    </row>
    <row r="995" spans="1:1">
      <c r="A995" s="48" t="s">
        <v>6432</v>
      </c>
    </row>
    <row r="996" spans="1:1">
      <c r="A996" s="49" t="s">
        <v>6432</v>
      </c>
    </row>
    <row r="997" spans="1:1">
      <c r="A997" s="48" t="s">
        <v>6432</v>
      </c>
    </row>
    <row r="998" spans="1:1">
      <c r="A998" s="49" t="s">
        <v>6432</v>
      </c>
    </row>
    <row r="999" spans="1:1">
      <c r="A999" s="48" t="s">
        <v>6433</v>
      </c>
    </row>
    <row r="1000" spans="1:1">
      <c r="A1000" s="49" t="s">
        <v>6433</v>
      </c>
    </row>
    <row r="1001" spans="1:1">
      <c r="A1001" s="48" t="s">
        <v>6433</v>
      </c>
    </row>
    <row r="1002" spans="1:1">
      <c r="A1002" s="49" t="s">
        <v>6433</v>
      </c>
    </row>
    <row r="1003" spans="1:1">
      <c r="A1003" s="48" t="s">
        <v>6433</v>
      </c>
    </row>
    <row r="1004" spans="1:1">
      <c r="A1004" s="49" t="s">
        <v>6433</v>
      </c>
    </row>
    <row r="1005" spans="1:1">
      <c r="A1005" s="48" t="s">
        <v>6433</v>
      </c>
    </row>
    <row r="1006" spans="1:1">
      <c r="A1006" s="49" t="s">
        <v>6433</v>
      </c>
    </row>
    <row r="1007" spans="1:1">
      <c r="A1007" s="48" t="s">
        <v>6433</v>
      </c>
    </row>
    <row r="1008" spans="1:1">
      <c r="A1008" s="49" t="s">
        <v>6433</v>
      </c>
    </row>
    <row r="1009" spans="1:1">
      <c r="A1009" s="48" t="s">
        <v>6433</v>
      </c>
    </row>
    <row r="1010" spans="1:1">
      <c r="A1010" s="49" t="s">
        <v>205</v>
      </c>
    </row>
    <row r="1011" spans="1:1">
      <c r="A1011" s="48" t="s">
        <v>205</v>
      </c>
    </row>
    <row r="1012" spans="1:1">
      <c r="A1012" s="49" t="s">
        <v>205</v>
      </c>
    </row>
    <row r="1013" spans="1:1">
      <c r="A1013" s="48" t="s">
        <v>205</v>
      </c>
    </row>
    <row r="1014" spans="1:1">
      <c r="A1014" s="49" t="s">
        <v>6433</v>
      </c>
    </row>
    <row r="1015" spans="1:1">
      <c r="A1015" s="48" t="s">
        <v>205</v>
      </c>
    </row>
    <row r="1016" spans="1:1">
      <c r="A1016" s="49" t="s">
        <v>6428</v>
      </c>
    </row>
    <row r="1017" spans="1:1">
      <c r="A1017" s="48" t="s">
        <v>6433</v>
      </c>
    </row>
    <row r="1018" spans="1:1">
      <c r="A1018" s="49" t="s">
        <v>6431</v>
      </c>
    </row>
    <row r="1019" spans="1:1">
      <c r="A1019" s="48" t="s">
        <v>6431</v>
      </c>
    </row>
    <row r="1020" spans="1:1">
      <c r="A1020" s="49" t="s">
        <v>6431</v>
      </c>
    </row>
    <row r="1021" spans="1:1">
      <c r="A1021" s="48" t="s">
        <v>6429</v>
      </c>
    </row>
    <row r="1022" spans="1:1">
      <c r="A1022" s="49" t="s">
        <v>6431</v>
      </c>
    </row>
    <row r="1023" spans="1:1">
      <c r="A1023" s="48" t="s">
        <v>6429</v>
      </c>
    </row>
    <row r="1024" spans="1:1">
      <c r="A1024" s="49" t="s">
        <v>6433</v>
      </c>
    </row>
    <row r="1025" spans="1:1">
      <c r="A1025" s="48" t="s">
        <v>6429</v>
      </c>
    </row>
    <row r="1026" spans="1:1">
      <c r="A1026" s="49" t="s">
        <v>6429</v>
      </c>
    </row>
    <row r="1027" spans="1:1">
      <c r="A1027" s="48" t="s">
        <v>205</v>
      </c>
    </row>
    <row r="1028" spans="1:1">
      <c r="A1028" s="49" t="s">
        <v>6429</v>
      </c>
    </row>
    <row r="1029" spans="1:1">
      <c r="A1029" s="48" t="s">
        <v>6429</v>
      </c>
    </row>
    <row r="1030" spans="1:1">
      <c r="A1030" s="49" t="s">
        <v>6429</v>
      </c>
    </row>
    <row r="1031" spans="1:1">
      <c r="A1031" s="48" t="s">
        <v>6429</v>
      </c>
    </row>
    <row r="1032" spans="1:1">
      <c r="A1032" s="49" t="s">
        <v>6427</v>
      </c>
    </row>
    <row r="1033" spans="1:1">
      <c r="A1033" s="48" t="s">
        <v>6428</v>
      </c>
    </row>
    <row r="1034" spans="1:1">
      <c r="A1034" s="49" t="s">
        <v>6434</v>
      </c>
    </row>
    <row r="1035" spans="1:1">
      <c r="A1035" s="48" t="s">
        <v>6431</v>
      </c>
    </row>
    <row r="1036" spans="1:1">
      <c r="A1036" s="49" t="s">
        <v>6433</v>
      </c>
    </row>
    <row r="1037" spans="1:1">
      <c r="A1037" s="48" t="s">
        <v>6431</v>
      </c>
    </row>
    <row r="1038" spans="1:1">
      <c r="A1038" s="49" t="s">
        <v>6429</v>
      </c>
    </row>
    <row r="1039" spans="1:1">
      <c r="A1039" s="48" t="s">
        <v>6429</v>
      </c>
    </row>
    <row r="1040" spans="1:1">
      <c r="A1040" s="49" t="s">
        <v>205</v>
      </c>
    </row>
    <row r="1041" spans="1:1">
      <c r="A1041" s="48" t="s">
        <v>6431</v>
      </c>
    </row>
    <row r="1042" spans="1:1">
      <c r="A1042" s="49" t="s">
        <v>6429</v>
      </c>
    </row>
    <row r="1043" spans="1:1">
      <c r="A1043" s="48" t="s">
        <v>6429</v>
      </c>
    </row>
    <row r="1044" spans="1:1">
      <c r="A1044" s="49" t="s">
        <v>205</v>
      </c>
    </row>
    <row r="1045" spans="1:1">
      <c r="A1045" s="48" t="s">
        <v>6429</v>
      </c>
    </row>
    <row r="1046" spans="1:1">
      <c r="A1046" s="49" t="s">
        <v>6429</v>
      </c>
    </row>
    <row r="1047" spans="1:1">
      <c r="A1047" s="48" t="s">
        <v>6429</v>
      </c>
    </row>
    <row r="1048" spans="1:1">
      <c r="A1048" s="49" t="s">
        <v>6429</v>
      </c>
    </row>
    <row r="1049" spans="1:1">
      <c r="A1049" s="48" t="s">
        <v>6429</v>
      </c>
    </row>
    <row r="1050" spans="1:1">
      <c r="A1050" s="49" t="s">
        <v>6429</v>
      </c>
    </row>
    <row r="1051" spans="1:1">
      <c r="A1051" s="48" t="s">
        <v>6429</v>
      </c>
    </row>
    <row r="1052" spans="1:1">
      <c r="A1052" s="49" t="s">
        <v>6431</v>
      </c>
    </row>
    <row r="1053" spans="1:1">
      <c r="A1053" s="48" t="s">
        <v>6429</v>
      </c>
    </row>
    <row r="1054" spans="1:1">
      <c r="A1054" s="49" t="s">
        <v>6429</v>
      </c>
    </row>
    <row r="1055" spans="1:1">
      <c r="A1055" s="48" t="s">
        <v>6429</v>
      </c>
    </row>
    <row r="1056" spans="1:1">
      <c r="A1056" s="49" t="s">
        <v>6432</v>
      </c>
    </row>
    <row r="1057" spans="1:1">
      <c r="A1057" s="48" t="s">
        <v>205</v>
      </c>
    </row>
    <row r="1058" spans="1:1">
      <c r="A1058" s="49" t="s">
        <v>6432</v>
      </c>
    </row>
    <row r="1059" spans="1:1">
      <c r="A1059" s="48" t="s">
        <v>6432</v>
      </c>
    </row>
    <row r="1060" spans="1:1">
      <c r="A1060" s="49" t="s">
        <v>205</v>
      </c>
    </row>
    <row r="1061" spans="1:1">
      <c r="A1061" s="48" t="s">
        <v>6429</v>
      </c>
    </row>
    <row r="1062" spans="1:1">
      <c r="A1062" s="49" t="s">
        <v>6429</v>
      </c>
    </row>
    <row r="1063" spans="1:1">
      <c r="A1063" s="48" t="s">
        <v>6429</v>
      </c>
    </row>
    <row r="1064" spans="1:1">
      <c r="A1064" s="49" t="s">
        <v>6434</v>
      </c>
    </row>
    <row r="1065" spans="1:1">
      <c r="A1065" s="48" t="s">
        <v>6430</v>
      </c>
    </row>
    <row r="1066" spans="1:1">
      <c r="A1066" s="49" t="s">
        <v>6428</v>
      </c>
    </row>
    <row r="1067" spans="1:1">
      <c r="A1067" s="48" t="s">
        <v>6428</v>
      </c>
    </row>
    <row r="1068" spans="1:1">
      <c r="A1068" s="49" t="s">
        <v>6434</v>
      </c>
    </row>
    <row r="1069" spans="1:1">
      <c r="A1069" s="48" t="s">
        <v>205</v>
      </c>
    </row>
    <row r="1070" spans="1:1">
      <c r="A1070" s="49" t="s">
        <v>6429</v>
      </c>
    </row>
    <row r="1071" spans="1:1">
      <c r="A1071" s="48" t="s">
        <v>6429</v>
      </c>
    </row>
    <row r="1072" spans="1:1">
      <c r="A1072" s="49" t="s">
        <v>6429</v>
      </c>
    </row>
    <row r="1073" spans="1:1">
      <c r="A1073" s="48" t="s">
        <v>6429</v>
      </c>
    </row>
    <row r="1074" spans="1:1">
      <c r="A1074" s="49" t="s">
        <v>6429</v>
      </c>
    </row>
    <row r="1075" spans="1:1">
      <c r="A1075" s="48" t="s">
        <v>6432</v>
      </c>
    </row>
    <row r="1076" spans="1:1">
      <c r="A1076" s="49" t="s">
        <v>6429</v>
      </c>
    </row>
    <row r="1077" spans="1:1">
      <c r="A1077" s="48" t="s">
        <v>6429</v>
      </c>
    </row>
    <row r="1078" spans="1:1">
      <c r="A1078" s="49" t="s">
        <v>6429</v>
      </c>
    </row>
    <row r="1079" spans="1:1">
      <c r="A1079" s="48" t="s">
        <v>6429</v>
      </c>
    </row>
    <row r="1080" spans="1:1">
      <c r="A1080" s="49" t="s">
        <v>6429</v>
      </c>
    </row>
    <row r="1081" spans="1:1">
      <c r="A1081" s="48" t="s">
        <v>6429</v>
      </c>
    </row>
    <row r="1082" spans="1:1">
      <c r="A1082" s="49" t="s">
        <v>6429</v>
      </c>
    </row>
    <row r="1083" spans="1:1">
      <c r="A1083" s="48" t="s">
        <v>6429</v>
      </c>
    </row>
    <row r="1084" spans="1:1">
      <c r="A1084" s="49" t="s">
        <v>6429</v>
      </c>
    </row>
    <row r="1085" spans="1:1">
      <c r="A1085" s="48" t="s">
        <v>6432</v>
      </c>
    </row>
    <row r="1086" spans="1:1">
      <c r="A1086" s="49" t="s">
        <v>6433</v>
      </c>
    </row>
    <row r="1087" spans="1:1">
      <c r="A1087" s="48" t="s">
        <v>6432</v>
      </c>
    </row>
    <row r="1088" spans="1:1">
      <c r="A1088" s="49" t="s">
        <v>205</v>
      </c>
    </row>
    <row r="1089" spans="1:1">
      <c r="A1089" s="48" t="s">
        <v>6431</v>
      </c>
    </row>
    <row r="1090" spans="1:1">
      <c r="A1090" s="49" t="s">
        <v>6431</v>
      </c>
    </row>
    <row r="1091" spans="1:1">
      <c r="A1091" s="48" t="s">
        <v>205</v>
      </c>
    </row>
    <row r="1092" spans="1:1">
      <c r="A1092" s="49" t="s">
        <v>6434</v>
      </c>
    </row>
    <row r="1093" spans="1:1">
      <c r="A1093" s="48" t="s">
        <v>6434</v>
      </c>
    </row>
    <row r="1094" spans="1:1">
      <c r="A1094" s="49" t="s">
        <v>6431</v>
      </c>
    </row>
    <row r="1095" spans="1:1">
      <c r="A1095" s="48" t="s">
        <v>6431</v>
      </c>
    </row>
    <row r="1096" spans="1:1">
      <c r="A1096" s="49" t="s">
        <v>205</v>
      </c>
    </row>
    <row r="1097" spans="1:1">
      <c r="A1097" s="48" t="s">
        <v>6431</v>
      </c>
    </row>
    <row r="1098" spans="1:1">
      <c r="A1098" s="49" t="s">
        <v>6431</v>
      </c>
    </row>
    <row r="1099" spans="1:1">
      <c r="A1099" s="48" t="s">
        <v>6431</v>
      </c>
    </row>
    <row r="1100" spans="1:1">
      <c r="A1100" s="49" t="s">
        <v>6430</v>
      </c>
    </row>
    <row r="1101" spans="1:1">
      <c r="A1101" s="48" t="s">
        <v>6430</v>
      </c>
    </row>
    <row r="1102" spans="1:1">
      <c r="A1102" s="49" t="s">
        <v>6430</v>
      </c>
    </row>
    <row r="1103" spans="1:1">
      <c r="A1103" s="48" t="s">
        <v>6427</v>
      </c>
    </row>
    <row r="1104" spans="1:1">
      <c r="A1104" s="49" t="s">
        <v>6427</v>
      </c>
    </row>
    <row r="1105" spans="1:1">
      <c r="A1105" s="48" t="s">
        <v>6427</v>
      </c>
    </row>
    <row r="1106" spans="1:1">
      <c r="A1106" s="49" t="s">
        <v>6431</v>
      </c>
    </row>
    <row r="1107" spans="1:1">
      <c r="A1107" s="48" t="s">
        <v>6432</v>
      </c>
    </row>
    <row r="1108" spans="1:1">
      <c r="A1108" s="49" t="s">
        <v>6434</v>
      </c>
    </row>
    <row r="1109" spans="1:1">
      <c r="A1109" s="48" t="s">
        <v>6428</v>
      </c>
    </row>
    <row r="1110" spans="1:1">
      <c r="A1110" s="49" t="s">
        <v>6432</v>
      </c>
    </row>
    <row r="1111" spans="1:1">
      <c r="A1111" s="48" t="s">
        <v>6432</v>
      </c>
    </row>
    <row r="1112" spans="1:1">
      <c r="A1112" s="49" t="s">
        <v>6432</v>
      </c>
    </row>
    <row r="1113" spans="1:1">
      <c r="A1113" s="48" t="s">
        <v>6432</v>
      </c>
    </row>
    <row r="1114" spans="1:1">
      <c r="A1114" s="49" t="s">
        <v>6432</v>
      </c>
    </row>
    <row r="1115" spans="1:1">
      <c r="A1115" s="48" t="s">
        <v>6432</v>
      </c>
    </row>
    <row r="1116" spans="1:1">
      <c r="A1116" s="49" t="s">
        <v>6432</v>
      </c>
    </row>
    <row r="1117" spans="1:1">
      <c r="A1117" s="48" t="s">
        <v>6432</v>
      </c>
    </row>
    <row r="1118" spans="1:1">
      <c r="A1118" s="49" t="s">
        <v>6428</v>
      </c>
    </row>
    <row r="1119" spans="1:1">
      <c r="A1119" s="48" t="s">
        <v>205</v>
      </c>
    </row>
    <row r="1120" spans="1:1">
      <c r="A1120" s="49" t="s">
        <v>6433</v>
      </c>
    </row>
    <row r="1121" spans="1:1">
      <c r="A1121" s="48" t="s">
        <v>6433</v>
      </c>
    </row>
    <row r="1122" spans="1:1">
      <c r="A1122" s="49" t="s">
        <v>6433</v>
      </c>
    </row>
    <row r="1123" spans="1:1">
      <c r="A1123" s="48" t="s">
        <v>6433</v>
      </c>
    </row>
    <row r="1124" spans="1:1">
      <c r="A1124" s="49" t="s">
        <v>6433</v>
      </c>
    </row>
    <row r="1125" spans="1:1">
      <c r="A1125" s="48" t="s">
        <v>6433</v>
      </c>
    </row>
    <row r="1126" spans="1:1">
      <c r="A1126" s="49" t="s">
        <v>205</v>
      </c>
    </row>
    <row r="1127" spans="1:1">
      <c r="A1127" s="48" t="s">
        <v>205</v>
      </c>
    </row>
    <row r="1128" spans="1:1">
      <c r="A1128" s="49" t="s">
        <v>205</v>
      </c>
    </row>
    <row r="1129" spans="1:1">
      <c r="A1129" s="48" t="s">
        <v>6433</v>
      </c>
    </row>
    <row r="1130" spans="1:1">
      <c r="A1130" s="49" t="s">
        <v>6434</v>
      </c>
    </row>
    <row r="1131" spans="1:1">
      <c r="A1131" s="48" t="s">
        <v>205</v>
      </c>
    </row>
    <row r="1132" spans="1:1">
      <c r="A1132" s="49" t="s">
        <v>6433</v>
      </c>
    </row>
    <row r="1133" spans="1:1">
      <c r="A1133" s="48" t="s">
        <v>6433</v>
      </c>
    </row>
    <row r="1134" spans="1:1">
      <c r="A1134" s="49" t="s">
        <v>6429</v>
      </c>
    </row>
    <row r="1135" spans="1:1">
      <c r="A1135" s="48" t="s">
        <v>6429</v>
      </c>
    </row>
    <row r="1136" spans="1:1">
      <c r="A1136" s="49" t="s">
        <v>6429</v>
      </c>
    </row>
    <row r="1137" spans="1:1">
      <c r="A1137" s="48" t="s">
        <v>6429</v>
      </c>
    </row>
    <row r="1138" spans="1:1">
      <c r="A1138" s="49" t="s">
        <v>6429</v>
      </c>
    </row>
    <row r="1139" spans="1:1">
      <c r="A1139" s="48" t="s">
        <v>6429</v>
      </c>
    </row>
    <row r="1140" spans="1:1">
      <c r="A1140" s="49" t="s">
        <v>6431</v>
      </c>
    </row>
    <row r="1141" spans="1:1">
      <c r="A1141" s="48" t="s">
        <v>6431</v>
      </c>
    </row>
    <row r="1142" spans="1:1">
      <c r="A1142" s="49" t="s">
        <v>6431</v>
      </c>
    </row>
    <row r="1143" spans="1:1">
      <c r="A1143" s="48" t="s">
        <v>6431</v>
      </c>
    </row>
    <row r="1144" spans="1:1">
      <c r="A1144" s="49" t="s">
        <v>6433</v>
      </c>
    </row>
    <row r="1145" spans="1:1">
      <c r="A1145" s="48" t="s">
        <v>6431</v>
      </c>
    </row>
    <row r="1146" spans="1:1">
      <c r="A1146" s="49" t="s">
        <v>205</v>
      </c>
    </row>
    <row r="1147" spans="1:1">
      <c r="A1147" s="48" t="s">
        <v>6433</v>
      </c>
    </row>
    <row r="1148" spans="1:1">
      <c r="A1148" s="49" t="s">
        <v>6433</v>
      </c>
    </row>
    <row r="1149" spans="1:1">
      <c r="A1149" s="48" t="s">
        <v>6433</v>
      </c>
    </row>
    <row r="1150" spans="1:1">
      <c r="A1150" s="49" t="s">
        <v>6433</v>
      </c>
    </row>
    <row r="1151" spans="1:1">
      <c r="A1151" s="48" t="s">
        <v>6433</v>
      </c>
    </row>
    <row r="1152" spans="1:1">
      <c r="A1152" s="49" t="s">
        <v>6433</v>
      </c>
    </row>
    <row r="1153" spans="1:1">
      <c r="A1153" s="48" t="s">
        <v>6433</v>
      </c>
    </row>
    <row r="1154" spans="1:1">
      <c r="A1154" s="49" t="s">
        <v>6433</v>
      </c>
    </row>
    <row r="1155" spans="1:1">
      <c r="A1155" s="48" t="s">
        <v>6433</v>
      </c>
    </row>
    <row r="1156" spans="1:1">
      <c r="A1156" s="49" t="s">
        <v>6431</v>
      </c>
    </row>
    <row r="1157" spans="1:1">
      <c r="A1157" s="48" t="s">
        <v>205</v>
      </c>
    </row>
    <row r="1158" spans="1:1">
      <c r="A1158" s="49" t="s">
        <v>205</v>
      </c>
    </row>
    <row r="1159" spans="1:1">
      <c r="A1159" s="48" t="s">
        <v>205</v>
      </c>
    </row>
    <row r="1160" spans="1:1">
      <c r="A1160" s="49" t="s">
        <v>6429</v>
      </c>
    </row>
    <row r="1161" spans="1:1">
      <c r="A1161" s="48" t="s">
        <v>6432</v>
      </c>
    </row>
    <row r="1162" spans="1:1">
      <c r="A1162" s="49" t="s">
        <v>6432</v>
      </c>
    </row>
    <row r="1163" spans="1:1">
      <c r="A1163" s="48" t="s">
        <v>6432</v>
      </c>
    </row>
    <row r="1164" spans="1:1">
      <c r="A1164" s="49" t="s">
        <v>6432</v>
      </c>
    </row>
    <row r="1165" spans="1:1">
      <c r="A1165" s="48" t="s">
        <v>6432</v>
      </c>
    </row>
    <row r="1166" spans="1:1">
      <c r="A1166" s="49" t="s">
        <v>6432</v>
      </c>
    </row>
    <row r="1167" spans="1:1">
      <c r="A1167" s="48" t="s">
        <v>6432</v>
      </c>
    </row>
    <row r="1168" spans="1:1">
      <c r="A1168" s="49" t="s">
        <v>6432</v>
      </c>
    </row>
    <row r="1169" spans="1:1">
      <c r="A1169" s="48" t="s">
        <v>6432</v>
      </c>
    </row>
    <row r="1170" spans="1:1">
      <c r="A1170" s="49" t="s">
        <v>6429</v>
      </c>
    </row>
    <row r="1171" spans="1:1">
      <c r="A1171" s="48" t="s">
        <v>6434</v>
      </c>
    </row>
    <row r="1172" spans="1:1">
      <c r="A1172" s="49" t="s">
        <v>205</v>
      </c>
    </row>
    <row r="1173" spans="1:1">
      <c r="A1173" s="48" t="s">
        <v>6427</v>
      </c>
    </row>
    <row r="1174" spans="1:1">
      <c r="A1174" s="49" t="s">
        <v>6430</v>
      </c>
    </row>
    <row r="1175" spans="1:1">
      <c r="A1175" s="48" t="s">
        <v>6430</v>
      </c>
    </row>
    <row r="1176" spans="1:1">
      <c r="A1176" s="49" t="s">
        <v>6430</v>
      </c>
    </row>
    <row r="1177" spans="1:1">
      <c r="A1177" s="48" t="s">
        <v>6430</v>
      </c>
    </row>
    <row r="1178" spans="1:1">
      <c r="A1178" s="49" t="s">
        <v>6430</v>
      </c>
    </row>
    <row r="1179" spans="1:1">
      <c r="A1179" s="48" t="s">
        <v>6430</v>
      </c>
    </row>
    <row r="1180" spans="1:1">
      <c r="A1180" s="49" t="s">
        <v>6430</v>
      </c>
    </row>
    <row r="1181" spans="1:1">
      <c r="A1181" s="48" t="s">
        <v>6430</v>
      </c>
    </row>
    <row r="1182" spans="1:1">
      <c r="A1182" s="49" t="s">
        <v>6434</v>
      </c>
    </row>
    <row r="1183" spans="1:1">
      <c r="A1183" s="48" t="s">
        <v>6428</v>
      </c>
    </row>
    <row r="1184" spans="1:1">
      <c r="A1184" s="49" t="s">
        <v>6434</v>
      </c>
    </row>
    <row r="1185" spans="1:1">
      <c r="A1185" s="48" t="s">
        <v>205</v>
      </c>
    </row>
    <row r="1186" spans="1:1">
      <c r="A1186" s="49" t="s">
        <v>205</v>
      </c>
    </row>
    <row r="1187" spans="1:1">
      <c r="A1187" s="48" t="s">
        <v>205</v>
      </c>
    </row>
    <row r="1188" spans="1:1">
      <c r="A1188" s="49" t="s">
        <v>205</v>
      </c>
    </row>
    <row r="1189" spans="1:1">
      <c r="A1189" s="48" t="s">
        <v>205</v>
      </c>
    </row>
    <row r="1190" spans="1:1">
      <c r="A1190" s="49" t="s">
        <v>205</v>
      </c>
    </row>
    <row r="1191" spans="1:1">
      <c r="A1191" s="48" t="s">
        <v>205</v>
      </c>
    </row>
    <row r="1192" spans="1:1">
      <c r="A1192" s="49" t="s">
        <v>205</v>
      </c>
    </row>
    <row r="1193" spans="1:1">
      <c r="A1193" s="48" t="s">
        <v>6433</v>
      </c>
    </row>
    <row r="1194" spans="1:1">
      <c r="A1194" s="49" t="s">
        <v>6430</v>
      </c>
    </row>
    <row r="1195" spans="1:1">
      <c r="A1195" s="48" t="s">
        <v>6430</v>
      </c>
    </row>
    <row r="1196" spans="1:1">
      <c r="A1196" s="49" t="s">
        <v>6431</v>
      </c>
    </row>
    <row r="1197" spans="1:1">
      <c r="A1197" s="48" t="s">
        <v>6433</v>
      </c>
    </row>
    <row r="1198" spans="1:1">
      <c r="A1198" s="49" t="s">
        <v>6433</v>
      </c>
    </row>
    <row r="1199" spans="1:1">
      <c r="A1199" s="48" t="s">
        <v>6433</v>
      </c>
    </row>
    <row r="1200" spans="1:1">
      <c r="A1200" s="49" t="s">
        <v>6433</v>
      </c>
    </row>
    <row r="1201" spans="1:1">
      <c r="A1201" s="48" t="s">
        <v>205</v>
      </c>
    </row>
    <row r="1202" spans="1:1">
      <c r="A1202" s="49" t="s">
        <v>6433</v>
      </c>
    </row>
    <row r="1203" spans="1:1">
      <c r="A1203" s="48" t="s">
        <v>6433</v>
      </c>
    </row>
    <row r="1204" spans="1:1">
      <c r="A1204" s="49" t="s">
        <v>6432</v>
      </c>
    </row>
    <row r="1205" spans="1:1">
      <c r="A1205" s="48" t="s">
        <v>6434</v>
      </c>
    </row>
    <row r="1206" spans="1:1">
      <c r="A1206" s="49" t="s">
        <v>6434</v>
      </c>
    </row>
    <row r="1207" spans="1:1">
      <c r="A1207" s="48" t="s">
        <v>6429</v>
      </c>
    </row>
    <row r="1208" spans="1:1">
      <c r="A1208" s="49" t="s">
        <v>6429</v>
      </c>
    </row>
    <row r="1209" spans="1:1">
      <c r="A1209" s="48" t="s">
        <v>6429</v>
      </c>
    </row>
    <row r="1210" spans="1:1">
      <c r="A1210" s="49" t="s">
        <v>6429</v>
      </c>
    </row>
    <row r="1211" spans="1:1">
      <c r="A1211" s="48" t="s">
        <v>6428</v>
      </c>
    </row>
    <row r="1212" spans="1:1">
      <c r="A1212" s="49" t="s">
        <v>6428</v>
      </c>
    </row>
    <row r="1213" spans="1:1">
      <c r="A1213" s="48" t="s">
        <v>6429</v>
      </c>
    </row>
    <row r="1214" spans="1:1">
      <c r="A1214" s="49" t="s">
        <v>6432</v>
      </c>
    </row>
    <row r="1215" spans="1:1">
      <c r="A1215" s="48" t="s">
        <v>6432</v>
      </c>
    </row>
    <row r="1216" spans="1:1">
      <c r="A1216" s="49" t="s">
        <v>6432</v>
      </c>
    </row>
    <row r="1217" spans="1:1">
      <c r="A1217" s="48" t="s">
        <v>6429</v>
      </c>
    </row>
    <row r="1218" spans="1:1">
      <c r="A1218" s="49" t="s">
        <v>6429</v>
      </c>
    </row>
    <row r="1219" spans="1:1">
      <c r="A1219" s="48" t="s">
        <v>6429</v>
      </c>
    </row>
    <row r="1220" spans="1:1">
      <c r="A1220" s="49" t="s">
        <v>6427</v>
      </c>
    </row>
    <row r="1221" spans="1:1">
      <c r="A1221" s="48" t="s">
        <v>6427</v>
      </c>
    </row>
    <row r="1222" spans="1:1">
      <c r="A1222" s="49" t="s">
        <v>205</v>
      </c>
    </row>
    <row r="1223" spans="1:1">
      <c r="A1223" s="48" t="s">
        <v>6430</v>
      </c>
    </row>
    <row r="1224" spans="1:1">
      <c r="A1224" s="49" t="s">
        <v>6430</v>
      </c>
    </row>
    <row r="1225" spans="1:1">
      <c r="A1225" s="48" t="s">
        <v>6430</v>
      </c>
    </row>
    <row r="1226" spans="1:1">
      <c r="A1226" s="49" t="s">
        <v>6429</v>
      </c>
    </row>
    <row r="1227" spans="1:1">
      <c r="A1227" s="48" t="s">
        <v>6429</v>
      </c>
    </row>
    <row r="1228" spans="1:1">
      <c r="A1228" s="49" t="s">
        <v>6429</v>
      </c>
    </row>
    <row r="1229" spans="1:1">
      <c r="A1229" s="48" t="s">
        <v>6429</v>
      </c>
    </row>
    <row r="1230" spans="1:1">
      <c r="A1230" s="49" t="s">
        <v>6429</v>
      </c>
    </row>
    <row r="1231" spans="1:1">
      <c r="A1231" s="48" t="s">
        <v>6431</v>
      </c>
    </row>
    <row r="1232" spans="1:1">
      <c r="A1232" s="49" t="s">
        <v>6431</v>
      </c>
    </row>
    <row r="1233" spans="1:1">
      <c r="A1233" s="48" t="s">
        <v>6430</v>
      </c>
    </row>
    <row r="1234" spans="1:1">
      <c r="A1234" s="49" t="s">
        <v>6429</v>
      </c>
    </row>
    <row r="1235" spans="1:1">
      <c r="A1235" s="48" t="s">
        <v>205</v>
      </c>
    </row>
    <row r="1236" spans="1:1">
      <c r="A1236" s="49" t="s">
        <v>6431</v>
      </c>
    </row>
    <row r="1237" spans="1:1">
      <c r="A1237" s="48" t="s">
        <v>6431</v>
      </c>
    </row>
    <row r="1238" spans="1:1">
      <c r="A1238" s="49" t="s">
        <v>6429</v>
      </c>
    </row>
    <row r="1239" spans="1:1">
      <c r="A1239" s="48" t="s">
        <v>6430</v>
      </c>
    </row>
    <row r="1240" spans="1:1">
      <c r="A1240" s="49" t="s">
        <v>6430</v>
      </c>
    </row>
    <row r="1241" spans="1:1">
      <c r="A1241" s="48" t="s">
        <v>6429</v>
      </c>
    </row>
    <row r="1242" spans="1:1">
      <c r="A1242" s="49" t="s">
        <v>205</v>
      </c>
    </row>
    <row r="1243" spans="1:1">
      <c r="A1243" s="48" t="s">
        <v>205</v>
      </c>
    </row>
    <row r="1244" spans="1:1">
      <c r="A1244" s="49" t="s">
        <v>6429</v>
      </c>
    </row>
    <row r="1245" spans="1:1">
      <c r="A1245" s="48" t="s">
        <v>6433</v>
      </c>
    </row>
    <row r="1246" spans="1:1">
      <c r="A1246" s="49" t="s">
        <v>6433</v>
      </c>
    </row>
    <row r="1247" spans="1:1">
      <c r="A1247" s="48" t="s">
        <v>6433</v>
      </c>
    </row>
    <row r="1248" spans="1:1">
      <c r="A1248" s="49" t="s">
        <v>6433</v>
      </c>
    </row>
    <row r="1249" spans="1:1">
      <c r="A1249" s="48" t="s">
        <v>6433</v>
      </c>
    </row>
    <row r="1250" spans="1:1">
      <c r="A1250" s="49" t="s">
        <v>6433</v>
      </c>
    </row>
    <row r="1251" spans="1:1">
      <c r="A1251" s="48" t="s">
        <v>6433</v>
      </c>
    </row>
    <row r="1252" spans="1:1">
      <c r="A1252" s="49" t="s">
        <v>6433</v>
      </c>
    </row>
    <row r="1253" spans="1:1">
      <c r="A1253" s="48" t="s">
        <v>6433</v>
      </c>
    </row>
    <row r="1254" spans="1:1">
      <c r="A1254" s="49" t="s">
        <v>6433</v>
      </c>
    </row>
    <row r="1255" spans="1:1">
      <c r="A1255" s="48" t="s">
        <v>6433</v>
      </c>
    </row>
    <row r="1256" spans="1:1">
      <c r="A1256" s="49" t="s">
        <v>6433</v>
      </c>
    </row>
    <row r="1257" spans="1:1">
      <c r="A1257" s="48" t="s">
        <v>6428</v>
      </c>
    </row>
    <row r="1258" spans="1:1">
      <c r="A1258" s="49" t="s">
        <v>6432</v>
      </c>
    </row>
    <row r="1259" spans="1:1">
      <c r="A1259" s="48" t="s">
        <v>6432</v>
      </c>
    </row>
    <row r="1260" spans="1:1">
      <c r="A1260" s="49" t="s">
        <v>6432</v>
      </c>
    </row>
    <row r="1261" spans="1:1">
      <c r="A1261" s="48" t="s">
        <v>6432</v>
      </c>
    </row>
    <row r="1262" spans="1:1">
      <c r="A1262" s="49" t="s">
        <v>6432</v>
      </c>
    </row>
    <row r="1263" spans="1:1">
      <c r="A1263" s="48" t="s">
        <v>6432</v>
      </c>
    </row>
    <row r="1264" spans="1:1">
      <c r="A1264" s="49" t="s">
        <v>6432</v>
      </c>
    </row>
    <row r="1265" spans="1:1">
      <c r="A1265" s="48" t="s">
        <v>6432</v>
      </c>
    </row>
    <row r="1266" spans="1:1">
      <c r="A1266" s="49" t="s">
        <v>6429</v>
      </c>
    </row>
    <row r="1267" spans="1:1">
      <c r="A1267" s="48" t="s">
        <v>6434</v>
      </c>
    </row>
    <row r="1268" spans="1:1">
      <c r="A1268" s="49" t="s">
        <v>6434</v>
      </c>
    </row>
    <row r="1269" spans="1:1">
      <c r="A1269" s="48" t="s">
        <v>205</v>
      </c>
    </row>
    <row r="1270" spans="1:1">
      <c r="A1270" s="49" t="s">
        <v>6430</v>
      </c>
    </row>
    <row r="1271" spans="1:1">
      <c r="A1271" s="48" t="s">
        <v>6432</v>
      </c>
    </row>
    <row r="1272" spans="1:1">
      <c r="A1272" s="49" t="s">
        <v>6431</v>
      </c>
    </row>
    <row r="1273" spans="1:1">
      <c r="A1273" s="48" t="s">
        <v>6431</v>
      </c>
    </row>
    <row r="1274" spans="1:1">
      <c r="A1274" s="49" t="s">
        <v>6432</v>
      </c>
    </row>
    <row r="1275" spans="1:1">
      <c r="A1275" s="48" t="s">
        <v>6431</v>
      </c>
    </row>
    <row r="1276" spans="1:1">
      <c r="A1276" s="49" t="s">
        <v>6431</v>
      </c>
    </row>
    <row r="1277" spans="1:1">
      <c r="A1277" s="48" t="s">
        <v>6431</v>
      </c>
    </row>
    <row r="1278" spans="1:1">
      <c r="A1278" s="49" t="s">
        <v>6429</v>
      </c>
    </row>
    <row r="1279" spans="1:1">
      <c r="A1279" s="48" t="s">
        <v>6429</v>
      </c>
    </row>
    <row r="1280" spans="1:1">
      <c r="A1280" s="49" t="s">
        <v>6429</v>
      </c>
    </row>
    <row r="1281" spans="1:1">
      <c r="A1281" s="48" t="s">
        <v>6429</v>
      </c>
    </row>
    <row r="1282" spans="1:1">
      <c r="A1282" s="49" t="s">
        <v>6429</v>
      </c>
    </row>
    <row r="1283" spans="1:1">
      <c r="A1283" s="48" t="s">
        <v>6429</v>
      </c>
    </row>
    <row r="1284" spans="1:1">
      <c r="A1284" s="49" t="s">
        <v>6429</v>
      </c>
    </row>
    <row r="1285" spans="1:1">
      <c r="A1285" s="48" t="s">
        <v>6432</v>
      </c>
    </row>
    <row r="1286" spans="1:1">
      <c r="A1286" s="49" t="s">
        <v>6431</v>
      </c>
    </row>
    <row r="1287" spans="1:1">
      <c r="A1287" s="48" t="s">
        <v>6432</v>
      </c>
    </row>
    <row r="1288" spans="1:1">
      <c r="A1288" s="49" t="s">
        <v>6433</v>
      </c>
    </row>
    <row r="1289" spans="1:1">
      <c r="A1289" s="48" t="s">
        <v>6432</v>
      </c>
    </row>
    <row r="1290" spans="1:1">
      <c r="A1290" s="49" t="s">
        <v>6432</v>
      </c>
    </row>
    <row r="1291" spans="1:1">
      <c r="A1291" s="48" t="s">
        <v>6432</v>
      </c>
    </row>
    <row r="1292" spans="1:1">
      <c r="A1292" s="49" t="s">
        <v>6432</v>
      </c>
    </row>
    <row r="1293" spans="1:1">
      <c r="A1293" s="48" t="s">
        <v>6430</v>
      </c>
    </row>
    <row r="1294" spans="1:1">
      <c r="A1294" s="49" t="s">
        <v>6427</v>
      </c>
    </row>
    <row r="1295" spans="1:1">
      <c r="A1295" s="48" t="s">
        <v>6431</v>
      </c>
    </row>
    <row r="1296" spans="1:1">
      <c r="A1296" s="49" t="s">
        <v>6433</v>
      </c>
    </row>
    <row r="1297" spans="1:1">
      <c r="A1297" s="48" t="s">
        <v>6433</v>
      </c>
    </row>
    <row r="1298" spans="1:1">
      <c r="A1298" s="49" t="s">
        <v>6433</v>
      </c>
    </row>
    <row r="1299" spans="1:1">
      <c r="A1299" s="48" t="s">
        <v>6430</v>
      </c>
    </row>
    <row r="1300" spans="1:1">
      <c r="A1300" s="49" t="s">
        <v>6430</v>
      </c>
    </row>
    <row r="1301" spans="1:1">
      <c r="A1301" s="48" t="s">
        <v>6432</v>
      </c>
    </row>
    <row r="1302" spans="1:1">
      <c r="A1302" s="49" t="s">
        <v>6432</v>
      </c>
    </row>
    <row r="1303" spans="1:1">
      <c r="A1303" s="48" t="s">
        <v>6432</v>
      </c>
    </row>
    <row r="1304" spans="1:1">
      <c r="A1304" s="49" t="s">
        <v>6432</v>
      </c>
    </row>
    <row r="1305" spans="1:1">
      <c r="A1305" s="48" t="s">
        <v>6432</v>
      </c>
    </row>
    <row r="1306" spans="1:1">
      <c r="A1306" s="49" t="s">
        <v>6432</v>
      </c>
    </row>
    <row r="1307" spans="1:1">
      <c r="A1307" s="48" t="s">
        <v>6429</v>
      </c>
    </row>
    <row r="1308" spans="1:1">
      <c r="A1308" s="49" t="s">
        <v>6433</v>
      </c>
    </row>
    <row r="1309" spans="1:1">
      <c r="A1309" s="48" t="s">
        <v>205</v>
      </c>
    </row>
    <row r="1310" spans="1:1">
      <c r="A1310" s="49" t="s">
        <v>205</v>
      </c>
    </row>
    <row r="1311" spans="1:1">
      <c r="A1311" s="48" t="s">
        <v>6432</v>
      </c>
    </row>
    <row r="1312" spans="1:1">
      <c r="A1312" s="49" t="s">
        <v>6432</v>
      </c>
    </row>
    <row r="1313" spans="1:1">
      <c r="A1313" s="48" t="s">
        <v>205</v>
      </c>
    </row>
    <row r="1314" spans="1:1">
      <c r="A1314" s="49" t="s">
        <v>205</v>
      </c>
    </row>
    <row r="1315" spans="1:1">
      <c r="A1315" s="48" t="s">
        <v>205</v>
      </c>
    </row>
    <row r="1316" spans="1:1">
      <c r="A1316" s="49" t="s">
        <v>205</v>
      </c>
    </row>
    <row r="1317" spans="1:1">
      <c r="A1317" s="48" t="s">
        <v>6430</v>
      </c>
    </row>
    <row r="1318" spans="1:1">
      <c r="A1318" s="49" t="s">
        <v>6428</v>
      </c>
    </row>
    <row r="1319" spans="1:1">
      <c r="A1319" s="48" t="s">
        <v>205</v>
      </c>
    </row>
    <row r="1320" spans="1:1">
      <c r="A1320" s="49" t="s">
        <v>6432</v>
      </c>
    </row>
    <row r="1321" spans="1:1">
      <c r="A1321" s="48" t="s">
        <v>6430</v>
      </c>
    </row>
    <row r="1322" spans="1:1">
      <c r="A1322" s="49" t="s">
        <v>6431</v>
      </c>
    </row>
    <row r="1323" spans="1:1">
      <c r="A1323" s="48" t="s">
        <v>6431</v>
      </c>
    </row>
    <row r="1324" spans="1:1">
      <c r="A1324" s="49" t="s">
        <v>6431</v>
      </c>
    </row>
    <row r="1325" spans="1:1">
      <c r="A1325" s="48" t="s">
        <v>6431</v>
      </c>
    </row>
    <row r="1326" spans="1:1">
      <c r="A1326" s="49" t="s">
        <v>6433</v>
      </c>
    </row>
    <row r="1327" spans="1:1">
      <c r="A1327" s="48" t="s">
        <v>6433</v>
      </c>
    </row>
    <row r="1328" spans="1:1">
      <c r="A1328" s="49" t="s">
        <v>6431</v>
      </c>
    </row>
    <row r="1329" spans="1:1">
      <c r="A1329" s="48" t="s">
        <v>6430</v>
      </c>
    </row>
    <row r="1330" spans="1:1">
      <c r="A1330" s="49" t="s">
        <v>6431</v>
      </c>
    </row>
    <row r="1331" spans="1:1">
      <c r="A1331" s="48" t="s">
        <v>6429</v>
      </c>
    </row>
    <row r="1332" spans="1:1">
      <c r="A1332" s="49" t="s">
        <v>6429</v>
      </c>
    </row>
    <row r="1333" spans="1:1">
      <c r="A1333" s="48" t="s">
        <v>6429</v>
      </c>
    </row>
    <row r="1334" spans="1:1">
      <c r="A1334" s="49" t="s">
        <v>6429</v>
      </c>
    </row>
    <row r="1335" spans="1:1">
      <c r="A1335" s="48" t="s">
        <v>6433</v>
      </c>
    </row>
    <row r="1336" spans="1:1">
      <c r="A1336" s="49" t="s">
        <v>6433</v>
      </c>
    </row>
    <row r="1337" spans="1:1">
      <c r="A1337" s="48" t="s">
        <v>6433</v>
      </c>
    </row>
    <row r="1338" spans="1:1">
      <c r="A1338" s="49" t="s">
        <v>6429</v>
      </c>
    </row>
    <row r="1339" spans="1:1">
      <c r="A1339" s="48" t="s">
        <v>6427</v>
      </c>
    </row>
    <row r="1340" spans="1:1">
      <c r="A1340" s="49" t="s">
        <v>6434</v>
      </c>
    </row>
    <row r="1341" spans="1:1">
      <c r="A1341" s="48" t="s">
        <v>6434</v>
      </c>
    </row>
    <row r="1342" spans="1:1">
      <c r="A1342" s="49" t="s">
        <v>6427</v>
      </c>
    </row>
    <row r="1343" spans="1:1">
      <c r="A1343" s="48" t="s">
        <v>205</v>
      </c>
    </row>
    <row r="1344" spans="1:1">
      <c r="A1344" s="49" t="s">
        <v>6429</v>
      </c>
    </row>
    <row r="1345" spans="1:1">
      <c r="A1345" s="48" t="s">
        <v>205</v>
      </c>
    </row>
    <row r="1346" spans="1:1">
      <c r="A1346" s="49" t="s">
        <v>6429</v>
      </c>
    </row>
    <row r="1347" spans="1:1">
      <c r="A1347" s="48" t="s">
        <v>6429</v>
      </c>
    </row>
    <row r="1348" spans="1:1">
      <c r="A1348" s="49" t="s">
        <v>6429</v>
      </c>
    </row>
    <row r="1349" spans="1:1">
      <c r="A1349" s="48" t="s">
        <v>6429</v>
      </c>
    </row>
    <row r="1350" spans="1:1">
      <c r="A1350" s="49" t="s">
        <v>6429</v>
      </c>
    </row>
    <row r="1351" spans="1:1">
      <c r="A1351" s="48" t="s">
        <v>6429</v>
      </c>
    </row>
    <row r="1352" spans="1:1">
      <c r="A1352" s="49" t="s">
        <v>6427</v>
      </c>
    </row>
    <row r="1353" spans="1:1">
      <c r="A1353" s="48" t="s">
        <v>205</v>
      </c>
    </row>
    <row r="1354" spans="1:1">
      <c r="A1354" s="49" t="s">
        <v>205</v>
      </c>
    </row>
    <row r="1355" spans="1:1">
      <c r="A1355" s="48" t="s">
        <v>6429</v>
      </c>
    </row>
    <row r="1356" spans="1:1">
      <c r="A1356" s="49" t="s">
        <v>205</v>
      </c>
    </row>
    <row r="1357" spans="1:1">
      <c r="A1357" s="48" t="s">
        <v>6430</v>
      </c>
    </row>
    <row r="1358" spans="1:1">
      <c r="A1358" s="49" t="s">
        <v>6428</v>
      </c>
    </row>
    <row r="1359" spans="1:1">
      <c r="A1359" s="48" t="s">
        <v>6433</v>
      </c>
    </row>
    <row r="1360" spans="1:1">
      <c r="A1360" s="49" t="s">
        <v>6433</v>
      </c>
    </row>
    <row r="1361" spans="1:1">
      <c r="A1361" s="48" t="s">
        <v>6433</v>
      </c>
    </row>
    <row r="1362" spans="1:1">
      <c r="A1362" s="49" t="s">
        <v>6433</v>
      </c>
    </row>
    <row r="1363" spans="1:1">
      <c r="A1363" s="48" t="s">
        <v>6433</v>
      </c>
    </row>
    <row r="1364" spans="1:1">
      <c r="A1364" s="49" t="s">
        <v>6430</v>
      </c>
    </row>
    <row r="1365" spans="1:1">
      <c r="A1365" s="48" t="s">
        <v>6430</v>
      </c>
    </row>
    <row r="1366" spans="1:1">
      <c r="A1366" s="49" t="s">
        <v>6428</v>
      </c>
    </row>
    <row r="1367" spans="1:1">
      <c r="A1367" s="48" t="s">
        <v>6431</v>
      </c>
    </row>
    <row r="1368" spans="1:1">
      <c r="A1368" s="49" t="s">
        <v>6432</v>
      </c>
    </row>
    <row r="1369" spans="1:1">
      <c r="A1369" s="48" t="s">
        <v>6432</v>
      </c>
    </row>
    <row r="1370" spans="1:1">
      <c r="A1370" s="49" t="s">
        <v>6431</v>
      </c>
    </row>
    <row r="1371" spans="1:1">
      <c r="A1371" s="48" t="s">
        <v>6429</v>
      </c>
    </row>
    <row r="1372" spans="1:1">
      <c r="A1372" s="49" t="s">
        <v>6431</v>
      </c>
    </row>
    <row r="1373" spans="1:1">
      <c r="A1373" s="48" t="s">
        <v>6431</v>
      </c>
    </row>
    <row r="1374" spans="1:1">
      <c r="A1374" s="49" t="s">
        <v>6431</v>
      </c>
    </row>
    <row r="1375" spans="1:1">
      <c r="A1375" s="48" t="s">
        <v>205</v>
      </c>
    </row>
    <row r="1376" spans="1:1">
      <c r="A1376" s="49" t="s">
        <v>205</v>
      </c>
    </row>
    <row r="1377" spans="1:1">
      <c r="A1377" s="48" t="s">
        <v>6430</v>
      </c>
    </row>
    <row r="1378" spans="1:1">
      <c r="A1378" s="49" t="s">
        <v>6429</v>
      </c>
    </row>
    <row r="1379" spans="1:1">
      <c r="A1379" s="48" t="s">
        <v>205</v>
      </c>
    </row>
    <row r="1380" spans="1:1">
      <c r="A1380" s="49" t="s">
        <v>6430</v>
      </c>
    </row>
    <row r="1381" spans="1:1">
      <c r="A1381" s="48" t="s">
        <v>6429</v>
      </c>
    </row>
    <row r="1382" spans="1:1">
      <c r="A1382" s="49" t="s">
        <v>6433</v>
      </c>
    </row>
    <row r="1383" spans="1:1">
      <c r="A1383" s="48" t="s">
        <v>6433</v>
      </c>
    </row>
    <row r="1384" spans="1:1">
      <c r="A1384" s="49" t="s">
        <v>6432</v>
      </c>
    </row>
    <row r="1385" spans="1:1">
      <c r="A1385" s="48" t="s">
        <v>6429</v>
      </c>
    </row>
    <row r="1386" spans="1:1">
      <c r="A1386" s="49" t="s">
        <v>6429</v>
      </c>
    </row>
    <row r="1387" spans="1:1">
      <c r="A1387" s="48" t="s">
        <v>6429</v>
      </c>
    </row>
    <row r="1388" spans="1:1">
      <c r="A1388" s="49" t="s">
        <v>6432</v>
      </c>
    </row>
    <row r="1389" spans="1:1">
      <c r="A1389" s="48" t="s">
        <v>6432</v>
      </c>
    </row>
    <row r="1390" spans="1:1">
      <c r="A1390" s="49" t="s">
        <v>205</v>
      </c>
    </row>
    <row r="1391" spans="1:1">
      <c r="A1391" s="48" t="s">
        <v>205</v>
      </c>
    </row>
    <row r="1392" spans="1:1">
      <c r="A1392" s="49" t="s">
        <v>205</v>
      </c>
    </row>
    <row r="1393" spans="1:1">
      <c r="A1393" s="48" t="s">
        <v>6431</v>
      </c>
    </row>
    <row r="1394" spans="1:1">
      <c r="A1394" s="49" t="s">
        <v>6427</v>
      </c>
    </row>
    <row r="1395" spans="1:1">
      <c r="A1395" s="48" t="s">
        <v>6430</v>
      </c>
    </row>
    <row r="1396" spans="1:1">
      <c r="A1396" s="49" t="s">
        <v>6433</v>
      </c>
    </row>
    <row r="1397" spans="1:1">
      <c r="A1397" s="48" t="s">
        <v>6429</v>
      </c>
    </row>
    <row r="1398" spans="1:1">
      <c r="A1398" s="49" t="s">
        <v>6430</v>
      </c>
    </row>
    <row r="1399" spans="1:1">
      <c r="A1399" s="48" t="s">
        <v>6432</v>
      </c>
    </row>
    <row r="1400" spans="1:1">
      <c r="A1400" s="49" t="s">
        <v>6429</v>
      </c>
    </row>
    <row r="1401" spans="1:1">
      <c r="A1401" s="48" t="s">
        <v>6429</v>
      </c>
    </row>
    <row r="1402" spans="1:1">
      <c r="A1402" s="49" t="s">
        <v>6429</v>
      </c>
    </row>
    <row r="1403" spans="1:1">
      <c r="A1403" s="48" t="s">
        <v>6429</v>
      </c>
    </row>
    <row r="1404" spans="1:1">
      <c r="A1404" s="49" t="s">
        <v>6429</v>
      </c>
    </row>
    <row r="1405" spans="1:1">
      <c r="A1405" s="48" t="s">
        <v>6429</v>
      </c>
    </row>
    <row r="1406" spans="1:1">
      <c r="A1406" s="49" t="s">
        <v>6432</v>
      </c>
    </row>
    <row r="1407" spans="1:1">
      <c r="A1407" s="48" t="s">
        <v>6432</v>
      </c>
    </row>
    <row r="1408" spans="1:1">
      <c r="A1408" s="49" t="s">
        <v>6432</v>
      </c>
    </row>
    <row r="1409" spans="1:1">
      <c r="A1409" s="48" t="s">
        <v>6432</v>
      </c>
    </row>
    <row r="1410" spans="1:1">
      <c r="A1410" s="49" t="s">
        <v>6429</v>
      </c>
    </row>
    <row r="1411" spans="1:1">
      <c r="A1411" s="48" t="s">
        <v>6429</v>
      </c>
    </row>
    <row r="1412" spans="1:1">
      <c r="A1412" s="49" t="s">
        <v>6429</v>
      </c>
    </row>
    <row r="1413" spans="1:1">
      <c r="A1413" s="48" t="s">
        <v>6429</v>
      </c>
    </row>
    <row r="1414" spans="1:1">
      <c r="A1414" s="49" t="s">
        <v>6429</v>
      </c>
    </row>
    <row r="1415" spans="1:1">
      <c r="A1415" s="48" t="s">
        <v>205</v>
      </c>
    </row>
    <row r="1416" spans="1:1">
      <c r="A1416" s="49" t="s">
        <v>6430</v>
      </c>
    </row>
    <row r="1417" spans="1:1">
      <c r="A1417" s="48" t="s">
        <v>6430</v>
      </c>
    </row>
    <row r="1418" spans="1:1">
      <c r="A1418" s="49" t="s">
        <v>6432</v>
      </c>
    </row>
    <row r="1419" spans="1:1">
      <c r="A1419" s="48" t="s">
        <v>6432</v>
      </c>
    </row>
    <row r="1420" spans="1:1">
      <c r="A1420" s="49" t="s">
        <v>6428</v>
      </c>
    </row>
    <row r="1421" spans="1:1">
      <c r="A1421" s="48" t="s">
        <v>205</v>
      </c>
    </row>
    <row r="1422" spans="1:1">
      <c r="A1422" s="49" t="s">
        <v>6433</v>
      </c>
    </row>
    <row r="1423" spans="1:1">
      <c r="A1423" s="48" t="s">
        <v>6433</v>
      </c>
    </row>
    <row r="1424" spans="1:1">
      <c r="A1424" s="49" t="s">
        <v>6433</v>
      </c>
    </row>
    <row r="1425" spans="1:1">
      <c r="A1425" s="48" t="s">
        <v>6433</v>
      </c>
    </row>
    <row r="1426" spans="1:1">
      <c r="A1426" s="49" t="s">
        <v>6433</v>
      </c>
    </row>
    <row r="1427" spans="1:1">
      <c r="A1427" s="48" t="s">
        <v>6433</v>
      </c>
    </row>
    <row r="1428" spans="1:1">
      <c r="A1428" s="49" t="s">
        <v>6431</v>
      </c>
    </row>
    <row r="1429" spans="1:1">
      <c r="A1429" s="48" t="s">
        <v>6431</v>
      </c>
    </row>
    <row r="1430" spans="1:1">
      <c r="A1430" s="49" t="s">
        <v>6427</v>
      </c>
    </row>
    <row r="1431" spans="1:1">
      <c r="A1431" s="48" t="s">
        <v>6431</v>
      </c>
    </row>
    <row r="1432" spans="1:1">
      <c r="A1432" s="49" t="s">
        <v>6431</v>
      </c>
    </row>
    <row r="1433" spans="1:1">
      <c r="A1433" s="48" t="s">
        <v>6431</v>
      </c>
    </row>
    <row r="1434" spans="1:1">
      <c r="A1434" s="49" t="s">
        <v>6431</v>
      </c>
    </row>
    <row r="1435" spans="1:1">
      <c r="A1435" s="48" t="s">
        <v>6431</v>
      </c>
    </row>
    <row r="1436" spans="1:1">
      <c r="A1436" s="49" t="s">
        <v>6431</v>
      </c>
    </row>
    <row r="1437" spans="1:1">
      <c r="A1437" s="48" t="s">
        <v>6432</v>
      </c>
    </row>
    <row r="1438" spans="1:1">
      <c r="A1438" s="49" t="s">
        <v>205</v>
      </c>
    </row>
    <row r="1439" spans="1:1">
      <c r="A1439" s="48" t="s">
        <v>205</v>
      </c>
    </row>
    <row r="1440" spans="1:1">
      <c r="A1440" s="49" t="s">
        <v>6432</v>
      </c>
    </row>
    <row r="1441" spans="1:1">
      <c r="A1441" s="48" t="s">
        <v>6432</v>
      </c>
    </row>
    <row r="1442" spans="1:1">
      <c r="A1442" s="49" t="s">
        <v>6431</v>
      </c>
    </row>
    <row r="1443" spans="1:1">
      <c r="A1443" s="48" t="s">
        <v>6433</v>
      </c>
    </row>
    <row r="1444" spans="1:1">
      <c r="A1444" s="49" t="s">
        <v>6433</v>
      </c>
    </row>
    <row r="1445" spans="1:1">
      <c r="A1445" s="48" t="s">
        <v>6433</v>
      </c>
    </row>
    <row r="1446" spans="1:1">
      <c r="A1446" s="49" t="s">
        <v>6433</v>
      </c>
    </row>
    <row r="1447" spans="1:1">
      <c r="A1447" s="48" t="s">
        <v>6433</v>
      </c>
    </row>
    <row r="1448" spans="1:1">
      <c r="A1448" s="49" t="s">
        <v>6433</v>
      </c>
    </row>
    <row r="1449" spans="1:1">
      <c r="A1449" s="48" t="s">
        <v>6433</v>
      </c>
    </row>
    <row r="1450" spans="1:1">
      <c r="A1450" s="49" t="s">
        <v>6432</v>
      </c>
    </row>
    <row r="1451" spans="1:1">
      <c r="A1451" s="48" t="s">
        <v>6432</v>
      </c>
    </row>
    <row r="1452" spans="1:1">
      <c r="A1452" s="49" t="s">
        <v>205</v>
      </c>
    </row>
    <row r="1453" spans="1:1">
      <c r="A1453" s="48" t="s">
        <v>205</v>
      </c>
    </row>
    <row r="1454" spans="1:1">
      <c r="A1454" s="49" t="s">
        <v>205</v>
      </c>
    </row>
    <row r="1455" spans="1:1">
      <c r="A1455" s="48" t="s">
        <v>6434</v>
      </c>
    </row>
    <row r="1456" spans="1:1">
      <c r="A1456" s="49" t="s">
        <v>6432</v>
      </c>
    </row>
    <row r="1457" spans="1:1">
      <c r="A1457" s="48" t="s">
        <v>6432</v>
      </c>
    </row>
    <row r="1458" spans="1:1">
      <c r="A1458" s="49" t="s">
        <v>6432</v>
      </c>
    </row>
    <row r="1459" spans="1:1">
      <c r="A1459" s="48" t="s">
        <v>6432</v>
      </c>
    </row>
    <row r="1460" spans="1:1">
      <c r="A1460" s="49" t="s">
        <v>6432</v>
      </c>
    </row>
    <row r="1461" spans="1:1">
      <c r="A1461" s="48" t="s">
        <v>6433</v>
      </c>
    </row>
    <row r="1462" spans="1:1">
      <c r="A1462" s="49" t="s">
        <v>205</v>
      </c>
    </row>
    <row r="1463" spans="1:1">
      <c r="A1463" s="48" t="s">
        <v>6429</v>
      </c>
    </row>
    <row r="1464" spans="1:1">
      <c r="A1464" s="49" t="s">
        <v>6431</v>
      </c>
    </row>
    <row r="1465" spans="1:1">
      <c r="A1465" s="48" t="s">
        <v>6431</v>
      </c>
    </row>
    <row r="1466" spans="1:1">
      <c r="A1466" s="49" t="s">
        <v>6431</v>
      </c>
    </row>
    <row r="1467" spans="1:1">
      <c r="A1467" s="48" t="s">
        <v>6430</v>
      </c>
    </row>
    <row r="1468" spans="1:1">
      <c r="A1468" s="49" t="s">
        <v>6428</v>
      </c>
    </row>
    <row r="1469" spans="1:1">
      <c r="A1469" s="48" t="s">
        <v>6429</v>
      </c>
    </row>
    <row r="1470" spans="1:1">
      <c r="A1470" s="49" t="s">
        <v>6429</v>
      </c>
    </row>
    <row r="1471" spans="1:1">
      <c r="A1471" s="48" t="s">
        <v>6429</v>
      </c>
    </row>
    <row r="1472" spans="1:1">
      <c r="A1472" s="49" t="s">
        <v>6431</v>
      </c>
    </row>
    <row r="1473" spans="1:1">
      <c r="A1473" s="48" t="s">
        <v>6429</v>
      </c>
    </row>
    <row r="1474" spans="1:1">
      <c r="A1474" s="49" t="s">
        <v>6431</v>
      </c>
    </row>
    <row r="1475" spans="1:1">
      <c r="A1475" s="48" t="s">
        <v>6430</v>
      </c>
    </row>
    <row r="1476" spans="1:1">
      <c r="A1476" s="49" t="s">
        <v>6430</v>
      </c>
    </row>
    <row r="1477" spans="1:1">
      <c r="A1477" s="48" t="s">
        <v>6430</v>
      </c>
    </row>
    <row r="1478" spans="1:1">
      <c r="A1478" s="49" t="s">
        <v>6430</v>
      </c>
    </row>
    <row r="1479" spans="1:1">
      <c r="A1479" s="48" t="s">
        <v>6430</v>
      </c>
    </row>
    <row r="1480" spans="1:1">
      <c r="A1480" s="49" t="s">
        <v>6427</v>
      </c>
    </row>
    <row r="1481" spans="1:1">
      <c r="A1481" s="48" t="s">
        <v>6429</v>
      </c>
    </row>
    <row r="1482" spans="1:1">
      <c r="A1482" s="49" t="s">
        <v>6430</v>
      </c>
    </row>
    <row r="1483" spans="1:1">
      <c r="A1483" s="48" t="s">
        <v>6430</v>
      </c>
    </row>
    <row r="1484" spans="1:1">
      <c r="A1484" s="49" t="s">
        <v>6430</v>
      </c>
    </row>
    <row r="1485" spans="1:1">
      <c r="A1485" s="48" t="s">
        <v>6430</v>
      </c>
    </row>
    <row r="1486" spans="1:1">
      <c r="A1486" s="49" t="s">
        <v>6430</v>
      </c>
    </row>
    <row r="1487" spans="1:1">
      <c r="A1487" s="48" t="s">
        <v>6430</v>
      </c>
    </row>
    <row r="1488" spans="1:1">
      <c r="A1488" s="49" t="s">
        <v>6430</v>
      </c>
    </row>
    <row r="1489" spans="1:1">
      <c r="A1489" s="48" t="s">
        <v>6430</v>
      </c>
    </row>
    <row r="1490" spans="1:1">
      <c r="A1490" s="49" t="s">
        <v>6433</v>
      </c>
    </row>
    <row r="1491" spans="1:1">
      <c r="A1491" s="48" t="s">
        <v>6431</v>
      </c>
    </row>
    <row r="1492" spans="1:1">
      <c r="A1492" s="49" t="s">
        <v>6431</v>
      </c>
    </row>
    <row r="1493" spans="1:1">
      <c r="A1493" s="48" t="s">
        <v>6430</v>
      </c>
    </row>
    <row r="1494" spans="1:1">
      <c r="A1494" s="49" t="s">
        <v>6431</v>
      </c>
    </row>
    <row r="1495" spans="1:1">
      <c r="A1495" s="48" t="s">
        <v>6431</v>
      </c>
    </row>
    <row r="1496" spans="1:1">
      <c r="A1496" s="49" t="s">
        <v>6431</v>
      </c>
    </row>
    <row r="1497" spans="1:1">
      <c r="A1497" s="48" t="s">
        <v>6431</v>
      </c>
    </row>
    <row r="1498" spans="1:1">
      <c r="A1498" s="49" t="s">
        <v>6431</v>
      </c>
    </row>
    <row r="1499" spans="1:1">
      <c r="A1499" s="48" t="s">
        <v>6431</v>
      </c>
    </row>
    <row r="1500" spans="1:1">
      <c r="A1500" s="49" t="s">
        <v>6431</v>
      </c>
    </row>
    <row r="1501" spans="1:1">
      <c r="A1501" s="48" t="s">
        <v>6431</v>
      </c>
    </row>
    <row r="1502" spans="1:1">
      <c r="A1502" s="49" t="s">
        <v>6431</v>
      </c>
    </row>
    <row r="1503" spans="1:1">
      <c r="A1503" s="48" t="s">
        <v>6431</v>
      </c>
    </row>
    <row r="1504" spans="1:1">
      <c r="A1504" s="49" t="s">
        <v>6431</v>
      </c>
    </row>
    <row r="1505" spans="1:1">
      <c r="A1505" s="48" t="s">
        <v>6431</v>
      </c>
    </row>
    <row r="1506" spans="1:1">
      <c r="A1506" s="49" t="s">
        <v>6431</v>
      </c>
    </row>
    <row r="1507" spans="1:1">
      <c r="A1507" s="48" t="s">
        <v>6431</v>
      </c>
    </row>
    <row r="1508" spans="1:1">
      <c r="A1508" s="49" t="s">
        <v>6430</v>
      </c>
    </row>
    <row r="1509" spans="1:1">
      <c r="A1509" s="48" t="s">
        <v>6430</v>
      </c>
    </row>
    <row r="1510" spans="1:1">
      <c r="A1510" s="49" t="s">
        <v>6430</v>
      </c>
    </row>
    <row r="1511" spans="1:1">
      <c r="A1511" s="48" t="s">
        <v>6432</v>
      </c>
    </row>
    <row r="1512" spans="1:1">
      <c r="A1512" s="49" t="s">
        <v>6432</v>
      </c>
    </row>
    <row r="1513" spans="1:1">
      <c r="A1513" s="48" t="s">
        <v>6432</v>
      </c>
    </row>
    <row r="1514" spans="1:1">
      <c r="A1514" s="49" t="s">
        <v>6432</v>
      </c>
    </row>
    <row r="1515" spans="1:1">
      <c r="A1515" s="48" t="s">
        <v>6432</v>
      </c>
    </row>
    <row r="1516" spans="1:1">
      <c r="A1516" s="49" t="s">
        <v>6432</v>
      </c>
    </row>
    <row r="1517" spans="1:1">
      <c r="A1517" s="48" t="s">
        <v>6433</v>
      </c>
    </row>
    <row r="1518" spans="1:1">
      <c r="A1518" s="49" t="s">
        <v>205</v>
      </c>
    </row>
    <row r="1519" spans="1:1">
      <c r="A1519" s="48" t="s">
        <v>6432</v>
      </c>
    </row>
    <row r="1520" spans="1:1">
      <c r="A1520" s="49" t="s">
        <v>205</v>
      </c>
    </row>
    <row r="1521" spans="1:1">
      <c r="A1521" s="48" t="s">
        <v>205</v>
      </c>
    </row>
    <row r="1522" spans="1:1">
      <c r="A1522" s="49" t="s">
        <v>205</v>
      </c>
    </row>
    <row r="1523" spans="1:1">
      <c r="A1523" s="48" t="s">
        <v>205</v>
      </c>
    </row>
    <row r="1524" spans="1:1">
      <c r="A1524" s="49" t="s">
        <v>205</v>
      </c>
    </row>
    <row r="1525" spans="1:1">
      <c r="A1525" s="48" t="s">
        <v>205</v>
      </c>
    </row>
    <row r="1526" spans="1:1">
      <c r="A1526" s="49" t="s">
        <v>205</v>
      </c>
    </row>
    <row r="1527" spans="1:1">
      <c r="A1527" s="48" t="s">
        <v>205</v>
      </c>
    </row>
    <row r="1528" spans="1:1">
      <c r="A1528" s="49" t="s">
        <v>6434</v>
      </c>
    </row>
    <row r="1529" spans="1:1">
      <c r="A1529" s="48" t="s">
        <v>205</v>
      </c>
    </row>
    <row r="1530" spans="1:1">
      <c r="A1530" s="49" t="s">
        <v>6430</v>
      </c>
    </row>
    <row r="1531" spans="1:1">
      <c r="A1531" s="48" t="s">
        <v>6432</v>
      </c>
    </row>
    <row r="1532" spans="1:1">
      <c r="A1532" s="49" t="s">
        <v>6432</v>
      </c>
    </row>
    <row r="1533" spans="1:1">
      <c r="A1533" s="48" t="s">
        <v>6430</v>
      </c>
    </row>
    <row r="1534" spans="1:1">
      <c r="A1534" s="49" t="s">
        <v>6430</v>
      </c>
    </row>
    <row r="1535" spans="1:1">
      <c r="A1535" s="48" t="s">
        <v>6429</v>
      </c>
    </row>
    <row r="1536" spans="1:1">
      <c r="A1536" s="49" t="s">
        <v>6429</v>
      </c>
    </row>
    <row r="1537" spans="1:1">
      <c r="A1537" s="48" t="s">
        <v>6429</v>
      </c>
    </row>
    <row r="1538" spans="1:1">
      <c r="A1538" s="49" t="s">
        <v>6429</v>
      </c>
    </row>
    <row r="1539" spans="1:1">
      <c r="A1539" s="48" t="s">
        <v>6429</v>
      </c>
    </row>
    <row r="1540" spans="1:1">
      <c r="A1540" s="49" t="s">
        <v>6429</v>
      </c>
    </row>
    <row r="1541" spans="1:1">
      <c r="A1541" s="48" t="s">
        <v>6432</v>
      </c>
    </row>
    <row r="1542" spans="1:1">
      <c r="A1542" s="49" t="s">
        <v>6432</v>
      </c>
    </row>
    <row r="1543" spans="1:1">
      <c r="A1543" s="48" t="s">
        <v>6432</v>
      </c>
    </row>
    <row r="1544" spans="1:1">
      <c r="A1544" s="49" t="s">
        <v>6432</v>
      </c>
    </row>
    <row r="1545" spans="1:1">
      <c r="A1545" s="48" t="s">
        <v>6432</v>
      </c>
    </row>
    <row r="1546" spans="1:1">
      <c r="A1546" s="49" t="s">
        <v>6432</v>
      </c>
    </row>
    <row r="1547" spans="1:1">
      <c r="A1547" s="48" t="s">
        <v>6432</v>
      </c>
    </row>
    <row r="1548" spans="1:1">
      <c r="A1548" s="49" t="s">
        <v>6432</v>
      </c>
    </row>
    <row r="1549" spans="1:1">
      <c r="A1549" s="48" t="s">
        <v>6432</v>
      </c>
    </row>
    <row r="1550" spans="1:1">
      <c r="A1550" s="49" t="s">
        <v>6432</v>
      </c>
    </row>
    <row r="1551" spans="1:1">
      <c r="A1551" s="48" t="s">
        <v>6432</v>
      </c>
    </row>
    <row r="1552" spans="1:1">
      <c r="A1552" s="49" t="s">
        <v>6429</v>
      </c>
    </row>
    <row r="1553" spans="1:1">
      <c r="A1553" s="48" t="s">
        <v>6429</v>
      </c>
    </row>
    <row r="1554" spans="1:1">
      <c r="A1554" s="49" t="s">
        <v>6433</v>
      </c>
    </row>
    <row r="1555" spans="1:1">
      <c r="A1555" s="48" t="s">
        <v>6429</v>
      </c>
    </row>
    <row r="1556" spans="1:1">
      <c r="A1556" s="49" t="s">
        <v>6429</v>
      </c>
    </row>
    <row r="1557" spans="1:1">
      <c r="A1557" s="48" t="s">
        <v>6429</v>
      </c>
    </row>
    <row r="1558" spans="1:1">
      <c r="A1558" s="49" t="s">
        <v>6428</v>
      </c>
    </row>
    <row r="1559" spans="1:1">
      <c r="A1559" s="48" t="s">
        <v>6429</v>
      </c>
    </row>
    <row r="1560" spans="1:1">
      <c r="A1560" s="49" t="s">
        <v>6433</v>
      </c>
    </row>
    <row r="1561" spans="1:1">
      <c r="A1561" s="48" t="s">
        <v>6433</v>
      </c>
    </row>
    <row r="1562" spans="1:1">
      <c r="A1562" s="49" t="s">
        <v>6433</v>
      </c>
    </row>
    <row r="1563" spans="1:1">
      <c r="A1563" s="48" t="s">
        <v>6429</v>
      </c>
    </row>
    <row r="1564" spans="1:1">
      <c r="A1564" s="49" t="s">
        <v>6433</v>
      </c>
    </row>
    <row r="1565" spans="1:1">
      <c r="A1565" s="48" t="s">
        <v>6429</v>
      </c>
    </row>
    <row r="1566" spans="1:1">
      <c r="A1566" s="49" t="s">
        <v>6428</v>
      </c>
    </row>
    <row r="1567" spans="1:1">
      <c r="A1567" s="48" t="s">
        <v>6433</v>
      </c>
    </row>
    <row r="1568" spans="1:1">
      <c r="A1568" s="49" t="s">
        <v>6433</v>
      </c>
    </row>
    <row r="1569" spans="1:1">
      <c r="A1569" s="48" t="s">
        <v>6433</v>
      </c>
    </row>
    <row r="1570" spans="1:1">
      <c r="A1570" s="49" t="s">
        <v>6433</v>
      </c>
    </row>
    <row r="1571" spans="1:1">
      <c r="A1571" s="48" t="s">
        <v>6428</v>
      </c>
    </row>
    <row r="1572" spans="1:1">
      <c r="A1572" s="49" t="s">
        <v>6433</v>
      </c>
    </row>
    <row r="1573" spans="1:1">
      <c r="A1573" s="48" t="s">
        <v>6433</v>
      </c>
    </row>
    <row r="1574" spans="1:1">
      <c r="A1574" s="49" t="s">
        <v>6429</v>
      </c>
    </row>
    <row r="1575" spans="1:1">
      <c r="A1575" s="48" t="s">
        <v>6429</v>
      </c>
    </row>
    <row r="1576" spans="1:1">
      <c r="A1576" s="49" t="s">
        <v>6429</v>
      </c>
    </row>
    <row r="1577" spans="1:1">
      <c r="A1577" s="48" t="s">
        <v>6427</v>
      </c>
    </row>
    <row r="1578" spans="1:1">
      <c r="A1578" s="49" t="s">
        <v>6427</v>
      </c>
    </row>
    <row r="1579" spans="1:1">
      <c r="A1579" s="48" t="s">
        <v>6433</v>
      </c>
    </row>
    <row r="1580" spans="1:1">
      <c r="A1580" s="49" t="s">
        <v>6433</v>
      </c>
    </row>
    <row r="1581" spans="1:1">
      <c r="A1581" s="48" t="s">
        <v>6433</v>
      </c>
    </row>
    <row r="1582" spans="1:1">
      <c r="A1582" s="49" t="s">
        <v>6433</v>
      </c>
    </row>
    <row r="1583" spans="1:1">
      <c r="A1583" s="48" t="s">
        <v>6429</v>
      </c>
    </row>
    <row r="1584" spans="1:1">
      <c r="A1584" s="49" t="s">
        <v>6429</v>
      </c>
    </row>
    <row r="1585" spans="1:1">
      <c r="A1585" s="48" t="s">
        <v>6429</v>
      </c>
    </row>
    <row r="1586" spans="1:1">
      <c r="A1586" s="49" t="s">
        <v>6429</v>
      </c>
    </row>
    <row r="1587" spans="1:1">
      <c r="A1587" s="48" t="s">
        <v>6429</v>
      </c>
    </row>
    <row r="1588" spans="1:1">
      <c r="A1588" s="49" t="s">
        <v>6429</v>
      </c>
    </row>
    <row r="1589" spans="1:1">
      <c r="A1589" s="48" t="s">
        <v>6429</v>
      </c>
    </row>
    <row r="1590" spans="1:1">
      <c r="A1590" s="49" t="s">
        <v>6431</v>
      </c>
    </row>
    <row r="1591" spans="1:1">
      <c r="A1591" s="48" t="s">
        <v>6431</v>
      </c>
    </row>
    <row r="1592" spans="1:1">
      <c r="A1592" s="49" t="s">
        <v>6431</v>
      </c>
    </row>
    <row r="1593" spans="1:1">
      <c r="A1593" s="48" t="s">
        <v>6431</v>
      </c>
    </row>
    <row r="1594" spans="1:1">
      <c r="A1594" s="49" t="s">
        <v>6431</v>
      </c>
    </row>
    <row r="1595" spans="1:1">
      <c r="A1595" s="48" t="s">
        <v>6428</v>
      </c>
    </row>
    <row r="1596" spans="1:1">
      <c r="A1596" s="49" t="s">
        <v>6428</v>
      </c>
    </row>
    <row r="1597" spans="1:1">
      <c r="A1597" s="48" t="s">
        <v>6433</v>
      </c>
    </row>
    <row r="1598" spans="1:1">
      <c r="A1598" s="49" t="s">
        <v>6433</v>
      </c>
    </row>
    <row r="1599" spans="1:1">
      <c r="A1599" s="48" t="s">
        <v>6433</v>
      </c>
    </row>
    <row r="1600" spans="1:1">
      <c r="A1600" s="49" t="s">
        <v>6433</v>
      </c>
    </row>
    <row r="1601" spans="1:1">
      <c r="A1601" s="48" t="s">
        <v>6433</v>
      </c>
    </row>
    <row r="1602" spans="1:1">
      <c r="A1602" s="49" t="s">
        <v>6433</v>
      </c>
    </row>
    <row r="1603" spans="1:1">
      <c r="A1603" s="48" t="s">
        <v>6433</v>
      </c>
    </row>
    <row r="1604" spans="1:1">
      <c r="A1604" s="49" t="s">
        <v>6431</v>
      </c>
    </row>
    <row r="1605" spans="1:1">
      <c r="A1605" s="48" t="s">
        <v>6431</v>
      </c>
    </row>
    <row r="1606" spans="1:1">
      <c r="A1606" s="49" t="s">
        <v>6428</v>
      </c>
    </row>
    <row r="1607" spans="1:1">
      <c r="A1607" s="48" t="s">
        <v>6433</v>
      </c>
    </row>
    <row r="1608" spans="1:1">
      <c r="A1608" s="49" t="s">
        <v>6429</v>
      </c>
    </row>
    <row r="1609" spans="1:1">
      <c r="A1609" s="48" t="s">
        <v>6430</v>
      </c>
    </row>
    <row r="1610" spans="1:1">
      <c r="A1610" s="49" t="s">
        <v>6429</v>
      </c>
    </row>
    <row r="1611" spans="1:1">
      <c r="A1611" s="48" t="s">
        <v>6429</v>
      </c>
    </row>
    <row r="1612" spans="1:1">
      <c r="A1612" s="49" t="s">
        <v>6429</v>
      </c>
    </row>
    <row r="1613" spans="1:1">
      <c r="A1613" s="48" t="s">
        <v>205</v>
      </c>
    </row>
    <row r="1614" spans="1:1">
      <c r="A1614" s="49" t="s">
        <v>205</v>
      </c>
    </row>
    <row r="1615" spans="1:1">
      <c r="A1615" s="48" t="s">
        <v>205</v>
      </c>
    </row>
    <row r="1616" spans="1:1">
      <c r="A1616" s="49" t="s">
        <v>205</v>
      </c>
    </row>
    <row r="1617" spans="1:1">
      <c r="A1617" s="48" t="s">
        <v>6429</v>
      </c>
    </row>
    <row r="1618" spans="1:1">
      <c r="A1618" s="49" t="s">
        <v>205</v>
      </c>
    </row>
    <row r="1619" spans="1:1">
      <c r="A1619" s="48" t="s">
        <v>205</v>
      </c>
    </row>
    <row r="1620" spans="1:1">
      <c r="A1620" s="49" t="s">
        <v>6429</v>
      </c>
    </row>
    <row r="1621" spans="1:1">
      <c r="A1621" s="48" t="s">
        <v>6429</v>
      </c>
    </row>
    <row r="1622" spans="1:1">
      <c r="A1622" s="49" t="s">
        <v>6427</v>
      </c>
    </row>
    <row r="1623" spans="1:1">
      <c r="A1623" s="48" t="s">
        <v>6427</v>
      </c>
    </row>
    <row r="1624" spans="1:1">
      <c r="A1624" s="49" t="s">
        <v>6434</v>
      </c>
    </row>
    <row r="1625" spans="1:1">
      <c r="A1625" s="48" t="s">
        <v>6434</v>
      </c>
    </row>
    <row r="1626" spans="1:1">
      <c r="A1626" s="49" t="s">
        <v>205</v>
      </c>
    </row>
    <row r="1627" spans="1:1">
      <c r="A1627" s="48" t="s">
        <v>6429</v>
      </c>
    </row>
    <row r="1628" spans="1:1">
      <c r="A1628" s="49" t="s">
        <v>6429</v>
      </c>
    </row>
    <row r="1629" spans="1:1">
      <c r="A1629" s="48" t="s">
        <v>6432</v>
      </c>
    </row>
    <row r="1630" spans="1:1">
      <c r="A1630" s="49" t="s">
        <v>6430</v>
      </c>
    </row>
    <row r="1631" spans="1:1">
      <c r="A1631" s="48" t="s">
        <v>6430</v>
      </c>
    </row>
    <row r="1632" spans="1:1">
      <c r="A1632" s="49" t="s">
        <v>6430</v>
      </c>
    </row>
    <row r="1633" spans="1:1">
      <c r="A1633" s="48" t="s">
        <v>6432</v>
      </c>
    </row>
    <row r="1634" spans="1:1">
      <c r="A1634" s="49" t="s">
        <v>6430</v>
      </c>
    </row>
    <row r="1635" spans="1:1">
      <c r="A1635" s="48" t="s">
        <v>6432</v>
      </c>
    </row>
    <row r="1636" spans="1:1">
      <c r="A1636" s="49" t="s">
        <v>6432</v>
      </c>
    </row>
    <row r="1637" spans="1:1">
      <c r="A1637" s="48" t="s">
        <v>6432</v>
      </c>
    </row>
    <row r="1638" spans="1:1">
      <c r="A1638" s="49" t="s">
        <v>6432</v>
      </c>
    </row>
    <row r="1639" spans="1:1">
      <c r="A1639" s="48" t="s">
        <v>6432</v>
      </c>
    </row>
    <row r="1640" spans="1:1">
      <c r="A1640" s="49" t="s">
        <v>6432</v>
      </c>
    </row>
    <row r="1641" spans="1:1">
      <c r="A1641" s="48" t="s">
        <v>6432</v>
      </c>
    </row>
    <row r="1642" spans="1:1">
      <c r="A1642" s="49" t="s">
        <v>6432</v>
      </c>
    </row>
    <row r="1643" spans="1:1">
      <c r="A1643" s="48" t="s">
        <v>6429</v>
      </c>
    </row>
    <row r="1644" spans="1:1">
      <c r="A1644" s="49" t="s">
        <v>6434</v>
      </c>
    </row>
    <row r="1645" spans="1:1">
      <c r="A1645" s="48" t="s">
        <v>6433</v>
      </c>
    </row>
    <row r="1646" spans="1:1">
      <c r="A1646" s="49" t="s">
        <v>6433</v>
      </c>
    </row>
    <row r="1647" spans="1:1">
      <c r="A1647" s="48" t="s">
        <v>6433</v>
      </c>
    </row>
    <row r="1648" spans="1:1">
      <c r="A1648" s="49" t="s">
        <v>6433</v>
      </c>
    </row>
    <row r="1649" spans="1:1">
      <c r="A1649" s="48" t="s">
        <v>6433</v>
      </c>
    </row>
    <row r="1650" spans="1:1">
      <c r="A1650" s="49" t="s">
        <v>6433</v>
      </c>
    </row>
    <row r="1651" spans="1:1">
      <c r="A1651" s="48" t="s">
        <v>6433</v>
      </c>
    </row>
    <row r="1652" spans="1:1">
      <c r="A1652" s="49" t="s">
        <v>6433</v>
      </c>
    </row>
    <row r="1653" spans="1:1">
      <c r="A1653" s="48" t="s">
        <v>6433</v>
      </c>
    </row>
    <row r="1654" spans="1:1">
      <c r="A1654" s="49" t="s">
        <v>6431</v>
      </c>
    </row>
    <row r="1655" spans="1:1">
      <c r="A1655" s="48" t="s">
        <v>6430</v>
      </c>
    </row>
    <row r="1656" spans="1:1">
      <c r="A1656" s="49" t="s">
        <v>6429</v>
      </c>
    </row>
    <row r="1657" spans="1:1">
      <c r="A1657" s="48" t="s">
        <v>6433</v>
      </c>
    </row>
    <row r="1658" spans="1:1">
      <c r="A1658" s="49" t="s">
        <v>6431</v>
      </c>
    </row>
    <row r="1659" spans="1:1">
      <c r="A1659" s="48" t="s">
        <v>6429</v>
      </c>
    </row>
    <row r="1660" spans="1:1">
      <c r="A1660" s="49" t="s">
        <v>6431</v>
      </c>
    </row>
    <row r="1661" spans="1:1">
      <c r="A1661" s="48" t="s">
        <v>6430</v>
      </c>
    </row>
    <row r="1662" spans="1:1">
      <c r="A1662" s="49" t="s">
        <v>6430</v>
      </c>
    </row>
    <row r="1663" spans="1:1">
      <c r="A1663" s="48" t="s">
        <v>6431</v>
      </c>
    </row>
    <row r="1664" spans="1:1">
      <c r="A1664" s="49" t="s">
        <v>6428</v>
      </c>
    </row>
    <row r="1665" spans="1:1">
      <c r="A1665" s="48" t="s">
        <v>6428</v>
      </c>
    </row>
    <row r="1666" spans="1:1">
      <c r="A1666" s="49" t="s">
        <v>6428</v>
      </c>
    </row>
    <row r="1667" spans="1:1">
      <c r="A1667" s="48" t="s">
        <v>6433</v>
      </c>
    </row>
    <row r="1668" spans="1:1">
      <c r="A1668" s="49" t="s">
        <v>6433</v>
      </c>
    </row>
    <row r="1669" spans="1:1">
      <c r="A1669" s="48" t="s">
        <v>205</v>
      </c>
    </row>
    <row r="1670" spans="1:1">
      <c r="A1670" s="49" t="s">
        <v>205</v>
      </c>
    </row>
    <row r="1671" spans="1:1">
      <c r="A1671" s="48" t="s">
        <v>205</v>
      </c>
    </row>
    <row r="1672" spans="1:1">
      <c r="A1672" s="49" t="s">
        <v>6430</v>
      </c>
    </row>
    <row r="1673" spans="1:1">
      <c r="A1673" s="48" t="s">
        <v>6432</v>
      </c>
    </row>
    <row r="1674" spans="1:1">
      <c r="A1674" s="49" t="s">
        <v>6432</v>
      </c>
    </row>
    <row r="1675" spans="1:1">
      <c r="A1675" s="48" t="s">
        <v>6432</v>
      </c>
    </row>
    <row r="1676" spans="1:1">
      <c r="A1676" s="49" t="s">
        <v>6432</v>
      </c>
    </row>
    <row r="1677" spans="1:1">
      <c r="A1677" s="48" t="s">
        <v>6432</v>
      </c>
    </row>
    <row r="1678" spans="1:1">
      <c r="A1678" s="49" t="s">
        <v>6432</v>
      </c>
    </row>
    <row r="1679" spans="1:1">
      <c r="A1679" s="48" t="s">
        <v>6432</v>
      </c>
    </row>
    <row r="1680" spans="1:1">
      <c r="A1680" s="49" t="s">
        <v>6432</v>
      </c>
    </row>
    <row r="1681" spans="1:1">
      <c r="A1681" s="48" t="s">
        <v>6432</v>
      </c>
    </row>
    <row r="1682" spans="1:1">
      <c r="A1682" s="49" t="s">
        <v>205</v>
      </c>
    </row>
    <row r="1683" spans="1:1">
      <c r="A1683" s="48" t="s">
        <v>205</v>
      </c>
    </row>
    <row r="1684" spans="1:1">
      <c r="A1684" s="49" t="s">
        <v>6427</v>
      </c>
    </row>
    <row r="1685" spans="1:1">
      <c r="A1685" s="48" t="s">
        <v>6432</v>
      </c>
    </row>
    <row r="1686" spans="1:1">
      <c r="A1686" s="49" t="s">
        <v>6430</v>
      </c>
    </row>
    <row r="1687" spans="1:1">
      <c r="A1687" s="48" t="s">
        <v>6430</v>
      </c>
    </row>
    <row r="1688" spans="1:1">
      <c r="A1688" s="49" t="s">
        <v>6430</v>
      </c>
    </row>
    <row r="1689" spans="1:1">
      <c r="A1689" s="48" t="s">
        <v>6431</v>
      </c>
    </row>
    <row r="1690" spans="1:1">
      <c r="A1690" s="49" t="s">
        <v>6431</v>
      </c>
    </row>
    <row r="1691" spans="1:1">
      <c r="A1691" s="48" t="s">
        <v>6431</v>
      </c>
    </row>
    <row r="1692" spans="1:1">
      <c r="A1692" s="49" t="s">
        <v>6431</v>
      </c>
    </row>
    <row r="1693" spans="1:1">
      <c r="A1693" s="48" t="s">
        <v>6431</v>
      </c>
    </row>
    <row r="1694" spans="1:1">
      <c r="A1694" s="49" t="s">
        <v>6431</v>
      </c>
    </row>
    <row r="1695" spans="1:1">
      <c r="A1695" s="48" t="s">
        <v>6431</v>
      </c>
    </row>
    <row r="1696" spans="1:1">
      <c r="A1696" s="49" t="s">
        <v>6431</v>
      </c>
    </row>
    <row r="1697" spans="1:1">
      <c r="A1697" s="48" t="s">
        <v>6429</v>
      </c>
    </row>
    <row r="1698" spans="1:1">
      <c r="A1698" s="49" t="s">
        <v>6429</v>
      </c>
    </row>
    <row r="1699" spans="1:1">
      <c r="A1699" s="48" t="s">
        <v>6429</v>
      </c>
    </row>
    <row r="1700" spans="1:1">
      <c r="A1700" s="49" t="s">
        <v>6430</v>
      </c>
    </row>
    <row r="1701" spans="1:1">
      <c r="A1701" s="48" t="s">
        <v>6429</v>
      </c>
    </row>
    <row r="1702" spans="1:1">
      <c r="A1702" s="49" t="s">
        <v>6429</v>
      </c>
    </row>
    <row r="1703" spans="1:1">
      <c r="A1703" s="48" t="s">
        <v>6429</v>
      </c>
    </row>
    <row r="1704" spans="1:1">
      <c r="A1704" s="49" t="s">
        <v>6429</v>
      </c>
    </row>
    <row r="1705" spans="1:1">
      <c r="A1705" s="48" t="s">
        <v>6429</v>
      </c>
    </row>
    <row r="1706" spans="1:1">
      <c r="A1706" s="49" t="s">
        <v>6430</v>
      </c>
    </row>
    <row r="1707" spans="1:1">
      <c r="A1707" s="48" t="s">
        <v>6430</v>
      </c>
    </row>
    <row r="1708" spans="1:1">
      <c r="A1708" s="49" t="s">
        <v>6429</v>
      </c>
    </row>
    <row r="1709" spans="1:1">
      <c r="A1709" s="48" t="s">
        <v>6430</v>
      </c>
    </row>
    <row r="1710" spans="1:1">
      <c r="A1710" s="49" t="s">
        <v>6428</v>
      </c>
    </row>
    <row r="1711" spans="1:1">
      <c r="A1711" s="48" t="s">
        <v>6429</v>
      </c>
    </row>
    <row r="1712" spans="1:1">
      <c r="A1712" s="49" t="s">
        <v>6427</v>
      </c>
    </row>
    <row r="1713" spans="1:1">
      <c r="A1713" s="48" t="s">
        <v>6429</v>
      </c>
    </row>
    <row r="1714" spans="1:1">
      <c r="A1714" s="49" t="s">
        <v>6433</v>
      </c>
    </row>
    <row r="1715" spans="1:1">
      <c r="A1715" s="48" t="s">
        <v>6432</v>
      </c>
    </row>
    <row r="1716" spans="1:1">
      <c r="A1716" s="49" t="s">
        <v>6432</v>
      </c>
    </row>
    <row r="1717" spans="1:1">
      <c r="A1717" s="48" t="s">
        <v>6429</v>
      </c>
    </row>
    <row r="1718" spans="1:1">
      <c r="A1718" s="49" t="s">
        <v>6432</v>
      </c>
    </row>
    <row r="1719" spans="1:1">
      <c r="A1719" s="48" t="s">
        <v>6432</v>
      </c>
    </row>
    <row r="1720" spans="1:1">
      <c r="A1720" s="49" t="s">
        <v>6429</v>
      </c>
    </row>
    <row r="1721" spans="1:1">
      <c r="A1721" s="48" t="s">
        <v>6429</v>
      </c>
    </row>
    <row r="1722" spans="1:1">
      <c r="A1722" s="49" t="s">
        <v>6430</v>
      </c>
    </row>
    <row r="1723" spans="1:1">
      <c r="A1723" s="48" t="s">
        <v>6430</v>
      </c>
    </row>
    <row r="1724" spans="1:1">
      <c r="A1724" s="49" t="s">
        <v>6428</v>
      </c>
    </row>
    <row r="1725" spans="1:1">
      <c r="A1725" s="48" t="s">
        <v>6432</v>
      </c>
    </row>
    <row r="1726" spans="1:1">
      <c r="A1726" s="49" t="s">
        <v>6433</v>
      </c>
    </row>
    <row r="1727" spans="1:1">
      <c r="A1727" s="48" t="s">
        <v>6434</v>
      </c>
    </row>
    <row r="1728" spans="1:1">
      <c r="A1728" s="49" t="s">
        <v>6431</v>
      </c>
    </row>
    <row r="1729" spans="1:1">
      <c r="A1729" s="48" t="s">
        <v>205</v>
      </c>
    </row>
    <row r="1730" spans="1:1">
      <c r="A1730" s="49" t="s">
        <v>205</v>
      </c>
    </row>
    <row r="1731" spans="1:1">
      <c r="A1731" s="48" t="s">
        <v>205</v>
      </c>
    </row>
    <row r="1732" spans="1:1">
      <c r="A1732" s="49" t="s">
        <v>205</v>
      </c>
    </row>
    <row r="1733" spans="1:1">
      <c r="A1733" s="48" t="s">
        <v>6433</v>
      </c>
    </row>
    <row r="1734" spans="1:1">
      <c r="A1734" s="49" t="s">
        <v>6433</v>
      </c>
    </row>
    <row r="1735" spans="1:1">
      <c r="A1735" s="48" t="s">
        <v>6433</v>
      </c>
    </row>
    <row r="1736" spans="1:1">
      <c r="A1736" s="49" t="s">
        <v>6433</v>
      </c>
    </row>
    <row r="1737" spans="1:1">
      <c r="A1737" s="48" t="s">
        <v>6433</v>
      </c>
    </row>
    <row r="1738" spans="1:1">
      <c r="A1738" s="49" t="s">
        <v>205</v>
      </c>
    </row>
    <row r="1739" spans="1:1">
      <c r="A1739" s="48" t="s">
        <v>6431</v>
      </c>
    </row>
    <row r="1740" spans="1:1">
      <c r="A1740" s="49" t="s">
        <v>6431</v>
      </c>
    </row>
    <row r="1741" spans="1:1">
      <c r="A1741" s="48" t="s">
        <v>6431</v>
      </c>
    </row>
    <row r="1742" spans="1:1">
      <c r="A1742" s="49" t="s">
        <v>6431</v>
      </c>
    </row>
    <row r="1743" spans="1:1">
      <c r="A1743" s="48" t="s">
        <v>6429</v>
      </c>
    </row>
    <row r="1744" spans="1:1">
      <c r="A1744" s="49" t="s">
        <v>6429</v>
      </c>
    </row>
    <row r="1745" spans="1:1">
      <c r="A1745" s="48" t="s">
        <v>6429</v>
      </c>
    </row>
    <row r="1746" spans="1:1">
      <c r="A1746" s="49" t="s">
        <v>6432</v>
      </c>
    </row>
    <row r="1747" spans="1:1">
      <c r="A1747" s="48" t="s">
        <v>6428</v>
      </c>
    </row>
    <row r="1748" spans="1:1">
      <c r="A1748" s="49" t="s">
        <v>6432</v>
      </c>
    </row>
    <row r="1749" spans="1:1">
      <c r="A1749" s="48" t="s">
        <v>6432</v>
      </c>
    </row>
    <row r="1750" spans="1:1">
      <c r="A1750" s="49" t="s">
        <v>6432</v>
      </c>
    </row>
    <row r="1751" spans="1:1">
      <c r="A1751" s="48" t="s">
        <v>6432</v>
      </c>
    </row>
    <row r="1752" spans="1:1">
      <c r="A1752" s="49" t="s">
        <v>6432</v>
      </c>
    </row>
    <row r="1753" spans="1:1">
      <c r="A1753" s="48" t="s">
        <v>6430</v>
      </c>
    </row>
    <row r="1754" spans="1:1">
      <c r="A1754" s="49" t="s">
        <v>6432</v>
      </c>
    </row>
    <row r="1755" spans="1:1">
      <c r="A1755" s="48" t="s">
        <v>205</v>
      </c>
    </row>
    <row r="1756" spans="1:1">
      <c r="A1756" s="49" t="s">
        <v>205</v>
      </c>
    </row>
    <row r="1757" spans="1:1">
      <c r="A1757" s="48" t="s">
        <v>6433</v>
      </c>
    </row>
    <row r="1758" spans="1:1">
      <c r="A1758" s="49" t="s">
        <v>205</v>
      </c>
    </row>
    <row r="1759" spans="1:1">
      <c r="A1759" s="48" t="s">
        <v>205</v>
      </c>
    </row>
    <row r="1760" spans="1:1">
      <c r="A1760" s="49" t="s">
        <v>205</v>
      </c>
    </row>
    <row r="1761" spans="1:1">
      <c r="A1761" s="48" t="s">
        <v>6430</v>
      </c>
    </row>
    <row r="1762" spans="1:1">
      <c r="A1762" s="49" t="s">
        <v>6433</v>
      </c>
    </row>
    <row r="1763" spans="1:1">
      <c r="A1763" s="48" t="s">
        <v>6433</v>
      </c>
    </row>
    <row r="1764" spans="1:1">
      <c r="A1764" s="49" t="s">
        <v>6433</v>
      </c>
    </row>
    <row r="1765" spans="1:1">
      <c r="A1765" s="48" t="s">
        <v>6433</v>
      </c>
    </row>
    <row r="1766" spans="1:1">
      <c r="A1766" s="49" t="s">
        <v>6428</v>
      </c>
    </row>
    <row r="1767" spans="1:1">
      <c r="A1767" s="48" t="s">
        <v>6428</v>
      </c>
    </row>
    <row r="1768" spans="1:1">
      <c r="A1768" s="49" t="s">
        <v>205</v>
      </c>
    </row>
    <row r="1769" spans="1:1">
      <c r="A1769" s="48" t="s">
        <v>6430</v>
      </c>
    </row>
    <row r="1770" spans="1:1">
      <c r="A1770" s="49" t="s">
        <v>6432</v>
      </c>
    </row>
    <row r="1771" spans="1:1">
      <c r="A1771" s="48" t="s">
        <v>6433</v>
      </c>
    </row>
    <row r="1772" spans="1:1">
      <c r="A1772" s="49" t="s">
        <v>6429</v>
      </c>
    </row>
    <row r="1773" spans="1:1">
      <c r="A1773" s="48" t="s">
        <v>6429</v>
      </c>
    </row>
    <row r="1774" spans="1:1">
      <c r="A1774" s="49" t="s">
        <v>6429</v>
      </c>
    </row>
    <row r="1775" spans="1:1">
      <c r="A1775" s="48" t="s">
        <v>6429</v>
      </c>
    </row>
    <row r="1776" spans="1:1">
      <c r="A1776" s="49" t="s">
        <v>6429</v>
      </c>
    </row>
    <row r="1777" spans="1:1">
      <c r="A1777" s="48" t="s">
        <v>6429</v>
      </c>
    </row>
    <row r="1778" spans="1:1">
      <c r="A1778" s="49" t="s">
        <v>6429</v>
      </c>
    </row>
    <row r="1779" spans="1:1">
      <c r="A1779" s="48" t="s">
        <v>6429</v>
      </c>
    </row>
    <row r="1780" spans="1:1">
      <c r="A1780" s="49" t="s">
        <v>6431</v>
      </c>
    </row>
    <row r="1781" spans="1:1">
      <c r="A1781" s="48" t="s">
        <v>6431</v>
      </c>
    </row>
    <row r="1782" spans="1:1">
      <c r="A1782" s="49" t="s">
        <v>6431</v>
      </c>
    </row>
    <row r="1783" spans="1:1">
      <c r="A1783" s="48" t="s">
        <v>6431</v>
      </c>
    </row>
    <row r="1784" spans="1:1">
      <c r="A1784" s="49" t="s">
        <v>6431</v>
      </c>
    </row>
    <row r="1785" spans="1:1">
      <c r="A1785" s="48" t="s">
        <v>6431</v>
      </c>
    </row>
    <row r="1786" spans="1:1">
      <c r="A1786" s="49" t="s">
        <v>6431</v>
      </c>
    </row>
    <row r="1787" spans="1:1">
      <c r="A1787" s="48" t="s">
        <v>6431</v>
      </c>
    </row>
    <row r="1788" spans="1:1">
      <c r="A1788" s="49" t="s">
        <v>6431</v>
      </c>
    </row>
    <row r="1789" spans="1:1">
      <c r="A1789" s="48" t="s">
        <v>6429</v>
      </c>
    </row>
    <row r="1790" spans="1:1">
      <c r="A1790" s="49" t="s">
        <v>6430</v>
      </c>
    </row>
    <row r="1791" spans="1:1">
      <c r="A1791" s="48" t="s">
        <v>6433</v>
      </c>
    </row>
    <row r="1792" spans="1:1">
      <c r="A1792" s="49" t="s">
        <v>6433</v>
      </c>
    </row>
    <row r="1793" spans="1:1">
      <c r="A1793" s="48" t="s">
        <v>6432</v>
      </c>
    </row>
    <row r="1794" spans="1:1">
      <c r="A1794" s="49" t="s">
        <v>6432</v>
      </c>
    </row>
    <row r="1795" spans="1:1">
      <c r="A1795" s="48" t="s">
        <v>6434</v>
      </c>
    </row>
    <row r="1796" spans="1:1">
      <c r="A1796" s="49" t="s">
        <v>6434</v>
      </c>
    </row>
    <row r="1797" spans="1:1">
      <c r="A1797" s="48" t="s">
        <v>6432</v>
      </c>
    </row>
    <row r="1798" spans="1:1">
      <c r="A1798" s="49" t="s">
        <v>6433</v>
      </c>
    </row>
    <row r="1799" spans="1:1">
      <c r="A1799" s="48" t="s">
        <v>6432</v>
      </c>
    </row>
    <row r="1800" spans="1:1">
      <c r="A1800" s="49" t="s">
        <v>6433</v>
      </c>
    </row>
    <row r="1801" spans="1:1">
      <c r="A1801" s="48" t="s">
        <v>6432</v>
      </c>
    </row>
    <row r="1802" spans="1:1">
      <c r="A1802" s="49" t="s">
        <v>6432</v>
      </c>
    </row>
    <row r="1803" spans="1:1">
      <c r="A1803" s="48" t="s">
        <v>6432</v>
      </c>
    </row>
    <row r="1804" spans="1:1">
      <c r="A1804" s="49" t="s">
        <v>6432</v>
      </c>
    </row>
    <row r="1805" spans="1:1">
      <c r="A1805" s="48" t="s">
        <v>6432</v>
      </c>
    </row>
    <row r="1806" spans="1:1">
      <c r="A1806" s="49" t="s">
        <v>6432</v>
      </c>
    </row>
    <row r="1807" spans="1:1">
      <c r="A1807" s="48" t="s">
        <v>6433</v>
      </c>
    </row>
    <row r="1808" spans="1:1">
      <c r="A1808" s="49" t="s">
        <v>6433</v>
      </c>
    </row>
    <row r="1809" spans="1:1">
      <c r="A1809" s="48" t="s">
        <v>6433</v>
      </c>
    </row>
    <row r="1810" spans="1:1">
      <c r="A1810" s="49" t="s">
        <v>6433</v>
      </c>
    </row>
    <row r="1811" spans="1:1">
      <c r="A1811" s="48" t="s">
        <v>6433</v>
      </c>
    </row>
    <row r="1812" spans="1:1">
      <c r="A1812" s="49" t="s">
        <v>6432</v>
      </c>
    </row>
    <row r="1813" spans="1:1">
      <c r="A1813" s="48" t="s">
        <v>6432</v>
      </c>
    </row>
    <row r="1814" spans="1:1">
      <c r="A1814" s="49" t="s">
        <v>6433</v>
      </c>
    </row>
    <row r="1815" spans="1:1">
      <c r="A1815" s="48" t="s">
        <v>6433</v>
      </c>
    </row>
    <row r="1816" spans="1:1">
      <c r="A1816" s="49" t="s">
        <v>6433</v>
      </c>
    </row>
    <row r="1817" spans="1:1">
      <c r="A1817" s="48" t="s">
        <v>6432</v>
      </c>
    </row>
    <row r="1818" spans="1:1">
      <c r="A1818" s="49" t="s">
        <v>6433</v>
      </c>
    </row>
    <row r="1819" spans="1:1">
      <c r="A1819" s="48" t="s">
        <v>6433</v>
      </c>
    </row>
    <row r="1820" spans="1:1">
      <c r="A1820" s="49" t="s">
        <v>6433</v>
      </c>
    </row>
    <row r="1821" spans="1:1">
      <c r="A1821" s="48" t="s">
        <v>6433</v>
      </c>
    </row>
    <row r="1822" spans="1:1">
      <c r="A1822" s="49" t="s">
        <v>6432</v>
      </c>
    </row>
    <row r="1823" spans="1:1">
      <c r="A1823" s="48" t="s">
        <v>6433</v>
      </c>
    </row>
    <row r="1824" spans="1:1">
      <c r="A1824" s="49" t="s">
        <v>6429</v>
      </c>
    </row>
    <row r="1825" spans="1:1">
      <c r="A1825" s="48" t="s">
        <v>6432</v>
      </c>
    </row>
    <row r="1826" spans="1:1">
      <c r="A1826" s="49" t="s">
        <v>6431</v>
      </c>
    </row>
    <row r="1827" spans="1:1">
      <c r="A1827" s="48" t="s">
        <v>6431</v>
      </c>
    </row>
    <row r="1828" spans="1:1">
      <c r="A1828" s="49" t="s">
        <v>6431</v>
      </c>
    </row>
    <row r="1829" spans="1:1">
      <c r="A1829" s="48" t="s">
        <v>6431</v>
      </c>
    </row>
    <row r="1830" spans="1:1">
      <c r="A1830" s="49" t="s">
        <v>6427</v>
      </c>
    </row>
    <row r="1831" spans="1:1">
      <c r="A1831" s="48" t="s">
        <v>6434</v>
      </c>
    </row>
    <row r="1832" spans="1:1">
      <c r="A1832" s="49" t="s">
        <v>6429</v>
      </c>
    </row>
    <row r="1833" spans="1:1">
      <c r="A1833" s="48" t="s">
        <v>6429</v>
      </c>
    </row>
    <row r="1834" spans="1:1">
      <c r="A1834" s="49" t="s">
        <v>6429</v>
      </c>
    </row>
    <row r="1835" spans="1:1">
      <c r="A1835" s="48" t="s">
        <v>6429</v>
      </c>
    </row>
    <row r="1836" spans="1:1">
      <c r="A1836" s="49" t="s">
        <v>6430</v>
      </c>
    </row>
    <row r="1837" spans="1:1">
      <c r="A1837" s="48" t="s">
        <v>6430</v>
      </c>
    </row>
    <row r="1838" spans="1:1">
      <c r="A1838" s="49" t="s">
        <v>6430</v>
      </c>
    </row>
    <row r="1839" spans="1:1">
      <c r="A1839" s="48" t="s">
        <v>6430</v>
      </c>
    </row>
    <row r="1840" spans="1:1">
      <c r="A1840" s="49" t="s">
        <v>6430</v>
      </c>
    </row>
    <row r="1841" spans="1:1">
      <c r="A1841" s="48" t="s">
        <v>6430</v>
      </c>
    </row>
    <row r="1842" spans="1:1">
      <c r="A1842" s="49" t="s">
        <v>6430</v>
      </c>
    </row>
    <row r="1843" spans="1:1">
      <c r="A1843" s="48" t="s">
        <v>6431</v>
      </c>
    </row>
    <row r="1844" spans="1:1">
      <c r="A1844" s="49" t="s">
        <v>6429</v>
      </c>
    </row>
    <row r="1845" spans="1:1">
      <c r="A1845" s="48" t="s">
        <v>6431</v>
      </c>
    </row>
    <row r="1846" spans="1:1">
      <c r="A1846" s="49" t="s">
        <v>6429</v>
      </c>
    </row>
    <row r="1847" spans="1:1">
      <c r="A1847" s="48" t="s">
        <v>205</v>
      </c>
    </row>
    <row r="1848" spans="1:1">
      <c r="A1848" s="49" t="s">
        <v>6428</v>
      </c>
    </row>
    <row r="1849" spans="1:1">
      <c r="A1849" s="48" t="s">
        <v>6431</v>
      </c>
    </row>
    <row r="1850" spans="1:1">
      <c r="A1850" s="49" t="s">
        <v>6431</v>
      </c>
    </row>
    <row r="1851" spans="1:1">
      <c r="A1851" s="48" t="s">
        <v>6431</v>
      </c>
    </row>
    <row r="1852" spans="1:1">
      <c r="A1852" s="49" t="s">
        <v>6431</v>
      </c>
    </row>
    <row r="1853" spans="1:1">
      <c r="A1853" s="48" t="s">
        <v>6431</v>
      </c>
    </row>
    <row r="1854" spans="1:1">
      <c r="A1854" s="49" t="s">
        <v>6431</v>
      </c>
    </row>
    <row r="1855" spans="1:1">
      <c r="A1855" s="48" t="s">
        <v>6429</v>
      </c>
    </row>
    <row r="1856" spans="1:1">
      <c r="A1856" s="49" t="s">
        <v>205</v>
      </c>
    </row>
    <row r="1857" spans="1:1">
      <c r="A1857" s="48" t="s">
        <v>6432</v>
      </c>
    </row>
    <row r="1858" spans="1:1">
      <c r="A1858" s="49" t="s">
        <v>6429</v>
      </c>
    </row>
    <row r="1859" spans="1:1">
      <c r="A1859" s="48" t="s">
        <v>6429</v>
      </c>
    </row>
    <row r="1860" spans="1:1">
      <c r="A1860" s="49" t="s">
        <v>6429</v>
      </c>
    </row>
    <row r="1861" spans="1:1">
      <c r="A1861" s="48" t="s">
        <v>6429</v>
      </c>
    </row>
    <row r="1862" spans="1:1">
      <c r="A1862" s="49" t="s">
        <v>6429</v>
      </c>
    </row>
    <row r="1863" spans="1:1">
      <c r="A1863" s="48" t="s">
        <v>205</v>
      </c>
    </row>
    <row r="1864" spans="1:1">
      <c r="A1864" s="49" t="s">
        <v>205</v>
      </c>
    </row>
    <row r="1865" spans="1:1">
      <c r="A1865" s="48" t="s">
        <v>205</v>
      </c>
    </row>
    <row r="1866" spans="1:1">
      <c r="A1866" s="49" t="s">
        <v>6429</v>
      </c>
    </row>
    <row r="1867" spans="1:1">
      <c r="A1867" s="48" t="s">
        <v>6434</v>
      </c>
    </row>
    <row r="1868" spans="1:1">
      <c r="A1868" s="49" t="s">
        <v>6429</v>
      </c>
    </row>
    <row r="1869" spans="1:1">
      <c r="A1869" s="48" t="s">
        <v>6432</v>
      </c>
    </row>
    <row r="1870" spans="1:1">
      <c r="A1870" s="49" t="s">
        <v>6432</v>
      </c>
    </row>
    <row r="1871" spans="1:1">
      <c r="A1871" s="48" t="s">
        <v>6432</v>
      </c>
    </row>
    <row r="1872" spans="1:1">
      <c r="A1872" s="49" t="s">
        <v>6432</v>
      </c>
    </row>
    <row r="1873" spans="1:1">
      <c r="A1873" s="48" t="s">
        <v>6429</v>
      </c>
    </row>
    <row r="1874" spans="1:1">
      <c r="A1874" s="49" t="s">
        <v>6429</v>
      </c>
    </row>
    <row r="1875" spans="1:1">
      <c r="A1875" s="48" t="s">
        <v>6429</v>
      </c>
    </row>
    <row r="1876" spans="1:1">
      <c r="A1876" s="49" t="s">
        <v>6429</v>
      </c>
    </row>
    <row r="1877" spans="1:1">
      <c r="A1877" s="48" t="s">
        <v>6429</v>
      </c>
    </row>
    <row r="1878" spans="1:1">
      <c r="A1878" s="49" t="s">
        <v>6429</v>
      </c>
    </row>
    <row r="1879" spans="1:1">
      <c r="A1879" s="48" t="s">
        <v>6432</v>
      </c>
    </row>
    <row r="1880" spans="1:1">
      <c r="A1880" s="49" t="s">
        <v>6432</v>
      </c>
    </row>
    <row r="1881" spans="1:1">
      <c r="A1881" s="48" t="s">
        <v>6434</v>
      </c>
    </row>
    <row r="1882" spans="1:1">
      <c r="A1882" s="49" t="s">
        <v>6433</v>
      </c>
    </row>
    <row r="1883" spans="1:1">
      <c r="A1883" s="48" t="s">
        <v>6431</v>
      </c>
    </row>
    <row r="1884" spans="1:1">
      <c r="A1884" s="49" t="s">
        <v>6431</v>
      </c>
    </row>
    <row r="1885" spans="1:1">
      <c r="A1885" s="48" t="s">
        <v>205</v>
      </c>
    </row>
    <row r="1886" spans="1:1">
      <c r="A1886" s="49" t="s">
        <v>6431</v>
      </c>
    </row>
    <row r="1887" spans="1:1">
      <c r="A1887" s="48" t="s">
        <v>205</v>
      </c>
    </row>
    <row r="1888" spans="1:1">
      <c r="A1888" s="49" t="s">
        <v>205</v>
      </c>
    </row>
    <row r="1889" spans="1:1">
      <c r="A1889" s="48" t="s">
        <v>205</v>
      </c>
    </row>
    <row r="1890" spans="1:1">
      <c r="A1890" s="49" t="s">
        <v>205</v>
      </c>
    </row>
    <row r="1891" spans="1:1">
      <c r="A1891" s="48" t="s">
        <v>6430</v>
      </c>
    </row>
    <row r="1892" spans="1:1">
      <c r="A1892" s="49" t="s">
        <v>6430</v>
      </c>
    </row>
    <row r="1893" spans="1:1">
      <c r="A1893" s="48" t="s">
        <v>205</v>
      </c>
    </row>
    <row r="1894" spans="1:1">
      <c r="A1894" s="49" t="s">
        <v>6430</v>
      </c>
    </row>
    <row r="1895" spans="1:1">
      <c r="A1895" s="48" t="s">
        <v>6433</v>
      </c>
    </row>
    <row r="1896" spans="1:1">
      <c r="A1896" s="49" t="s">
        <v>6433</v>
      </c>
    </row>
    <row r="1897" spans="1:1">
      <c r="A1897" s="48" t="s">
        <v>6430</v>
      </c>
    </row>
    <row r="1898" spans="1:1">
      <c r="A1898" s="49" t="s">
        <v>6433</v>
      </c>
    </row>
    <row r="1899" spans="1:1">
      <c r="A1899" s="48" t="s">
        <v>6431</v>
      </c>
    </row>
    <row r="1900" spans="1:1">
      <c r="A1900" s="49" t="s">
        <v>6432</v>
      </c>
    </row>
    <row r="1901" spans="1:1">
      <c r="A1901" s="48" t="s">
        <v>6430</v>
      </c>
    </row>
    <row r="1902" spans="1:1">
      <c r="A1902" s="49" t="s">
        <v>6430</v>
      </c>
    </row>
    <row r="1903" spans="1:1">
      <c r="A1903" s="48" t="s">
        <v>6430</v>
      </c>
    </row>
    <row r="1904" spans="1:1">
      <c r="A1904" s="49" t="s">
        <v>6431</v>
      </c>
    </row>
    <row r="1905" spans="1:1">
      <c r="A1905" s="48" t="s">
        <v>6429</v>
      </c>
    </row>
    <row r="1906" spans="1:1">
      <c r="A1906" s="49" t="s">
        <v>6429</v>
      </c>
    </row>
    <row r="1907" spans="1:1">
      <c r="A1907" s="48" t="s">
        <v>6429</v>
      </c>
    </row>
    <row r="1908" spans="1:1">
      <c r="A1908" s="49" t="s">
        <v>6429</v>
      </c>
    </row>
    <row r="1909" spans="1:1">
      <c r="A1909" s="48" t="s">
        <v>6429</v>
      </c>
    </row>
    <row r="1910" spans="1:1">
      <c r="A1910" s="49" t="s">
        <v>6429</v>
      </c>
    </row>
    <row r="1911" spans="1:1">
      <c r="A1911" s="48" t="s">
        <v>6429</v>
      </c>
    </row>
    <row r="1912" spans="1:1">
      <c r="A1912" s="49" t="s">
        <v>6429</v>
      </c>
    </row>
    <row r="1913" spans="1:1">
      <c r="A1913" s="48" t="s">
        <v>6430</v>
      </c>
    </row>
    <row r="1914" spans="1:1">
      <c r="A1914" s="49" t="s">
        <v>6430</v>
      </c>
    </row>
    <row r="1915" spans="1:1">
      <c r="A1915" s="48" t="s">
        <v>6430</v>
      </c>
    </row>
    <row r="1916" spans="1:1">
      <c r="A1916" s="49" t="s">
        <v>6430</v>
      </c>
    </row>
    <row r="1917" spans="1:1">
      <c r="A1917" s="48" t="s">
        <v>6430</v>
      </c>
    </row>
    <row r="1918" spans="1:1">
      <c r="A1918" s="49" t="s">
        <v>205</v>
      </c>
    </row>
    <row r="1919" spans="1:1">
      <c r="A1919" s="48" t="s">
        <v>205</v>
      </c>
    </row>
    <row r="1920" spans="1:1">
      <c r="A1920" s="49" t="s">
        <v>205</v>
      </c>
    </row>
    <row r="1921" spans="1:1">
      <c r="A1921" s="48" t="s">
        <v>6434</v>
      </c>
    </row>
    <row r="1922" spans="1:1">
      <c r="A1922" s="49" t="s">
        <v>6430</v>
      </c>
    </row>
    <row r="1923" spans="1:1">
      <c r="A1923" s="48" t="s">
        <v>6430</v>
      </c>
    </row>
    <row r="1924" spans="1:1">
      <c r="A1924" s="49" t="s">
        <v>6433</v>
      </c>
    </row>
    <row r="1925" spans="1:1">
      <c r="A1925" s="48" t="s">
        <v>6433</v>
      </c>
    </row>
    <row r="1926" spans="1:1">
      <c r="A1926" s="49" t="s">
        <v>6433</v>
      </c>
    </row>
    <row r="1927" spans="1:1">
      <c r="A1927" s="48" t="s">
        <v>6433</v>
      </c>
    </row>
    <row r="1928" spans="1:1">
      <c r="A1928" s="49" t="s">
        <v>6433</v>
      </c>
    </row>
    <row r="1929" spans="1:1">
      <c r="A1929" s="48" t="s">
        <v>6432</v>
      </c>
    </row>
    <row r="1930" spans="1:1">
      <c r="A1930" s="49" t="s">
        <v>6432</v>
      </c>
    </row>
    <row r="1931" spans="1:1">
      <c r="A1931" s="48" t="s">
        <v>6432</v>
      </c>
    </row>
    <row r="1932" spans="1:1">
      <c r="A1932" s="49" t="s">
        <v>6432</v>
      </c>
    </row>
    <row r="1933" spans="1:1">
      <c r="A1933" s="48" t="s">
        <v>6431</v>
      </c>
    </row>
    <row r="1934" spans="1:1">
      <c r="A1934" s="49" t="s">
        <v>6433</v>
      </c>
    </row>
    <row r="1935" spans="1:1">
      <c r="A1935" s="48" t="s">
        <v>6427</v>
      </c>
    </row>
    <row r="1936" spans="1:1">
      <c r="A1936" s="49" t="s">
        <v>6431</v>
      </c>
    </row>
    <row r="1937" spans="1:1">
      <c r="A1937" s="48" t="s">
        <v>6431</v>
      </c>
    </row>
    <row r="1938" spans="1:1">
      <c r="A1938" s="49" t="s">
        <v>6431</v>
      </c>
    </row>
    <row r="1939" spans="1:1">
      <c r="A1939" s="48" t="s">
        <v>6431</v>
      </c>
    </row>
    <row r="1940" spans="1:1">
      <c r="A1940" s="49" t="s">
        <v>6431</v>
      </c>
    </row>
    <row r="1941" spans="1:1">
      <c r="A1941" s="48" t="s">
        <v>6432</v>
      </c>
    </row>
    <row r="1942" spans="1:1">
      <c r="A1942" s="49" t="s">
        <v>6432</v>
      </c>
    </row>
    <row r="1943" spans="1:1">
      <c r="A1943" s="48" t="s">
        <v>6432</v>
      </c>
    </row>
    <row r="1944" spans="1:1">
      <c r="A1944" s="49" t="s">
        <v>6432</v>
      </c>
    </row>
    <row r="1945" spans="1:1">
      <c r="A1945" s="48" t="s">
        <v>6428</v>
      </c>
    </row>
    <row r="1946" spans="1:1">
      <c r="A1946" s="49" t="s">
        <v>6433</v>
      </c>
    </row>
    <row r="1947" spans="1:1">
      <c r="A1947" s="48" t="s">
        <v>6427</v>
      </c>
    </row>
    <row r="1948" spans="1:1">
      <c r="A1948" s="49" t="s">
        <v>205</v>
      </c>
    </row>
    <row r="1949" spans="1:1">
      <c r="A1949" s="48" t="s">
        <v>205</v>
      </c>
    </row>
    <row r="1950" spans="1:1">
      <c r="A1950" s="49" t="s">
        <v>205</v>
      </c>
    </row>
    <row r="1951" spans="1:1">
      <c r="A1951" s="48" t="s">
        <v>205</v>
      </c>
    </row>
    <row r="1952" spans="1:1">
      <c r="A1952" s="49" t="s">
        <v>6429</v>
      </c>
    </row>
    <row r="1953" spans="1:1">
      <c r="A1953" s="48" t="s">
        <v>205</v>
      </c>
    </row>
    <row r="1954" spans="1:1">
      <c r="A1954" s="49" t="s">
        <v>205</v>
      </c>
    </row>
    <row r="1955" spans="1:1">
      <c r="A1955" s="48" t="s">
        <v>6429</v>
      </c>
    </row>
    <row r="1956" spans="1:1">
      <c r="A1956" s="49" t="s">
        <v>6433</v>
      </c>
    </row>
    <row r="1957" spans="1:1">
      <c r="A1957" s="48" t="s">
        <v>6433</v>
      </c>
    </row>
    <row r="1958" spans="1:1">
      <c r="A1958" s="49" t="s">
        <v>6433</v>
      </c>
    </row>
    <row r="1959" spans="1:1">
      <c r="A1959" s="48" t="s">
        <v>6433</v>
      </c>
    </row>
    <row r="1960" spans="1:1">
      <c r="A1960" s="49" t="s">
        <v>6433</v>
      </c>
    </row>
    <row r="1961" spans="1:1">
      <c r="A1961" s="48" t="s">
        <v>6429</v>
      </c>
    </row>
    <row r="1962" spans="1:1">
      <c r="A1962" s="49" t="s">
        <v>6429</v>
      </c>
    </row>
    <row r="1963" spans="1:1">
      <c r="A1963" s="48" t="s">
        <v>6429</v>
      </c>
    </row>
    <row r="1964" spans="1:1">
      <c r="A1964" s="49" t="s">
        <v>6429</v>
      </c>
    </row>
    <row r="1965" spans="1:1">
      <c r="A1965" s="48" t="s">
        <v>6429</v>
      </c>
    </row>
    <row r="1966" spans="1:1">
      <c r="A1966" s="49" t="s">
        <v>6429</v>
      </c>
    </row>
    <row r="1967" spans="1:1">
      <c r="A1967" s="48" t="s">
        <v>205</v>
      </c>
    </row>
    <row r="1968" spans="1:1">
      <c r="A1968" s="49" t="s">
        <v>6429</v>
      </c>
    </row>
    <row r="1969" spans="1:1">
      <c r="A1969" s="48" t="s">
        <v>6432</v>
      </c>
    </row>
    <row r="1970" spans="1:1">
      <c r="A1970" s="49" t="s">
        <v>6432</v>
      </c>
    </row>
    <row r="1971" spans="1:1">
      <c r="A1971" s="48" t="s">
        <v>6430</v>
      </c>
    </row>
    <row r="1972" spans="1:1">
      <c r="A1972" s="49" t="s">
        <v>6430</v>
      </c>
    </row>
    <row r="1973" spans="1:1">
      <c r="A1973" s="48" t="s">
        <v>6432</v>
      </c>
    </row>
    <row r="1974" spans="1:1">
      <c r="A1974" s="49" t="s">
        <v>6428</v>
      </c>
    </row>
    <row r="1975" spans="1:1">
      <c r="A1975" s="48" t="s">
        <v>6432</v>
      </c>
    </row>
    <row r="1976" spans="1:1">
      <c r="A1976" s="49" t="s">
        <v>6432</v>
      </c>
    </row>
    <row r="1977" spans="1:1">
      <c r="A1977" s="48" t="s">
        <v>6432</v>
      </c>
    </row>
    <row r="1978" spans="1:1">
      <c r="A1978" s="49" t="s">
        <v>6432</v>
      </c>
    </row>
    <row r="1979" spans="1:1">
      <c r="A1979" s="48" t="s">
        <v>6430</v>
      </c>
    </row>
    <row r="1980" spans="1:1">
      <c r="A1980" s="49" t="s">
        <v>6430</v>
      </c>
    </row>
    <row r="1981" spans="1:1">
      <c r="A1981" s="48" t="s">
        <v>6434</v>
      </c>
    </row>
    <row r="1982" spans="1:1">
      <c r="A1982" s="49" t="s">
        <v>6430</v>
      </c>
    </row>
    <row r="1983" spans="1:1">
      <c r="A1983" s="48" t="s">
        <v>6431</v>
      </c>
    </row>
    <row r="1984" spans="1:1">
      <c r="A1984" s="49" t="s">
        <v>6431</v>
      </c>
    </row>
    <row r="1985" spans="1:1">
      <c r="A1985" s="48" t="s">
        <v>6431</v>
      </c>
    </row>
    <row r="1986" spans="1:1">
      <c r="A1986" s="49" t="s">
        <v>6428</v>
      </c>
    </row>
    <row r="1987" spans="1:1">
      <c r="A1987" s="48" t="s">
        <v>6430</v>
      </c>
    </row>
    <row r="1988" spans="1:1">
      <c r="A1988" s="49" t="s">
        <v>6433</v>
      </c>
    </row>
    <row r="1989" spans="1:1">
      <c r="A1989" s="48" t="s">
        <v>6433</v>
      </c>
    </row>
    <row r="1990" spans="1:1">
      <c r="A1990" s="49" t="s">
        <v>6433</v>
      </c>
    </row>
    <row r="1991" spans="1:1">
      <c r="A1991" s="48" t="s">
        <v>6430</v>
      </c>
    </row>
    <row r="1992" spans="1:1">
      <c r="A1992" s="49" t="s">
        <v>6429</v>
      </c>
    </row>
    <row r="1993" spans="1:1">
      <c r="A1993" s="48" t="s">
        <v>6429</v>
      </c>
    </row>
    <row r="1994" spans="1:1">
      <c r="A1994" s="49" t="s">
        <v>6429</v>
      </c>
    </row>
    <row r="1995" spans="1:1">
      <c r="A1995" s="48" t="s">
        <v>6429</v>
      </c>
    </row>
    <row r="1996" spans="1:1">
      <c r="A1996" s="49" t="s">
        <v>6429</v>
      </c>
    </row>
    <row r="1997" spans="1:1">
      <c r="A1997" s="48" t="s">
        <v>6429</v>
      </c>
    </row>
    <row r="1998" spans="1:1">
      <c r="A1998" s="49" t="s">
        <v>6429</v>
      </c>
    </row>
    <row r="1999" spans="1:1">
      <c r="A1999" s="48" t="s">
        <v>6433</v>
      </c>
    </row>
    <row r="2000" spans="1:1">
      <c r="A2000" s="49" t="s">
        <v>6430</v>
      </c>
    </row>
    <row r="2001" spans="1:1">
      <c r="A2001" s="48" t="s">
        <v>6430</v>
      </c>
    </row>
    <row r="2002" spans="1:1">
      <c r="A2002" s="49" t="s">
        <v>6430</v>
      </c>
    </row>
    <row r="2003" spans="1:1">
      <c r="A2003" s="48" t="s">
        <v>6430</v>
      </c>
    </row>
    <row r="2004" spans="1:1">
      <c r="A2004" s="49" t="s">
        <v>6430</v>
      </c>
    </row>
    <row r="2005" spans="1:1">
      <c r="A2005" s="48" t="s">
        <v>6429</v>
      </c>
    </row>
    <row r="2006" spans="1:1">
      <c r="A2006" s="49" t="s">
        <v>6432</v>
      </c>
    </row>
    <row r="2007" spans="1:1">
      <c r="A2007" s="48" t="s">
        <v>6432</v>
      </c>
    </row>
    <row r="2008" spans="1:1">
      <c r="A2008" s="49" t="s">
        <v>6432</v>
      </c>
    </row>
    <row r="2009" spans="1:1">
      <c r="A2009" s="48" t="s">
        <v>6432</v>
      </c>
    </row>
    <row r="2010" spans="1:1">
      <c r="A2010" s="49" t="s">
        <v>6432</v>
      </c>
    </row>
    <row r="2011" spans="1:1">
      <c r="A2011" s="48" t="s">
        <v>6432</v>
      </c>
    </row>
    <row r="2012" spans="1:1">
      <c r="A2012" s="49" t="s">
        <v>6432</v>
      </c>
    </row>
    <row r="2013" spans="1:1">
      <c r="A2013" s="48" t="s">
        <v>205</v>
      </c>
    </row>
    <row r="2014" spans="1:1">
      <c r="A2014" s="49" t="s">
        <v>205</v>
      </c>
    </row>
    <row r="2015" spans="1:1">
      <c r="A2015" s="48" t="s">
        <v>6430</v>
      </c>
    </row>
    <row r="2016" spans="1:1">
      <c r="A2016" s="49" t="s">
        <v>205</v>
      </c>
    </row>
    <row r="2017" spans="1:1">
      <c r="A2017" s="48" t="s">
        <v>6429</v>
      </c>
    </row>
    <row r="2018" spans="1:1">
      <c r="A2018" s="49" t="s">
        <v>6429</v>
      </c>
    </row>
    <row r="2019" spans="1:1">
      <c r="A2019" s="48" t="s">
        <v>6428</v>
      </c>
    </row>
    <row r="2020" spans="1:1">
      <c r="A2020" s="49" t="s">
        <v>6428</v>
      </c>
    </row>
    <row r="2021" spans="1:1">
      <c r="A2021" s="48" t="s">
        <v>6429</v>
      </c>
    </row>
    <row r="2022" spans="1:1">
      <c r="A2022" s="49" t="s">
        <v>6431</v>
      </c>
    </row>
    <row r="2023" spans="1:1">
      <c r="A2023" s="48" t="s">
        <v>6431</v>
      </c>
    </row>
    <row r="2024" spans="1:1">
      <c r="A2024" s="49" t="s">
        <v>6431</v>
      </c>
    </row>
    <row r="2025" spans="1:1">
      <c r="A2025" s="48" t="s">
        <v>6428</v>
      </c>
    </row>
    <row r="2026" spans="1:1">
      <c r="A2026" s="49" t="s">
        <v>6431</v>
      </c>
    </row>
    <row r="2027" spans="1:1">
      <c r="A2027" s="48" t="s">
        <v>6431</v>
      </c>
    </row>
    <row r="2028" spans="1:1">
      <c r="A2028" s="49" t="s">
        <v>6431</v>
      </c>
    </row>
    <row r="2029" spans="1:1">
      <c r="A2029" s="48" t="s">
        <v>6431</v>
      </c>
    </row>
    <row r="2030" spans="1:1">
      <c r="A2030" s="49" t="s">
        <v>6431</v>
      </c>
    </row>
    <row r="2031" spans="1:1">
      <c r="A2031" s="48" t="s">
        <v>205</v>
      </c>
    </row>
    <row r="2032" spans="1:1">
      <c r="A2032" s="49" t="s">
        <v>6427</v>
      </c>
    </row>
    <row r="2033" spans="1:1">
      <c r="A2033" s="48" t="s">
        <v>6431</v>
      </c>
    </row>
    <row r="2034" spans="1:1">
      <c r="A2034" s="49" t="s">
        <v>6428</v>
      </c>
    </row>
    <row r="2035" spans="1:1">
      <c r="A2035" s="48" t="s">
        <v>205</v>
      </c>
    </row>
    <row r="2036" spans="1:1">
      <c r="A2036" s="49" t="s">
        <v>6433</v>
      </c>
    </row>
    <row r="2037" spans="1:1">
      <c r="A2037" s="48" t="s">
        <v>6433</v>
      </c>
    </row>
    <row r="2038" spans="1:1">
      <c r="A2038" s="49" t="s">
        <v>6433</v>
      </c>
    </row>
    <row r="2039" spans="1:1">
      <c r="A2039" s="48" t="s">
        <v>6433</v>
      </c>
    </row>
    <row r="2040" spans="1:1">
      <c r="A2040" s="49" t="s">
        <v>205</v>
      </c>
    </row>
    <row r="2041" spans="1:1">
      <c r="A2041" s="48" t="s">
        <v>205</v>
      </c>
    </row>
    <row r="2042" spans="1:1">
      <c r="A2042" s="49" t="s">
        <v>205</v>
      </c>
    </row>
    <row r="2043" spans="1:1">
      <c r="A2043" s="48" t="s">
        <v>205</v>
      </c>
    </row>
    <row r="2044" spans="1:1">
      <c r="A2044" s="49" t="s">
        <v>205</v>
      </c>
    </row>
    <row r="2045" spans="1:1">
      <c r="A2045" s="48" t="s">
        <v>205</v>
      </c>
    </row>
    <row r="2046" spans="1:1">
      <c r="A2046" s="49" t="s">
        <v>6431</v>
      </c>
    </row>
    <row r="2047" spans="1:1">
      <c r="A2047" s="48" t="s">
        <v>6431</v>
      </c>
    </row>
    <row r="2048" spans="1:1">
      <c r="A2048" s="49" t="s">
        <v>6431</v>
      </c>
    </row>
    <row r="2049" spans="1:1">
      <c r="A2049" s="48" t="s">
        <v>6431</v>
      </c>
    </row>
    <row r="2050" spans="1:1">
      <c r="A2050" s="49" t="s">
        <v>6431</v>
      </c>
    </row>
    <row r="2051" spans="1:1">
      <c r="A2051" s="48" t="s">
        <v>6430</v>
      </c>
    </row>
    <row r="2052" spans="1:1">
      <c r="A2052" s="49" t="s">
        <v>6433</v>
      </c>
    </row>
    <row r="2053" spans="1:1">
      <c r="A2053" s="48" t="s">
        <v>6433</v>
      </c>
    </row>
    <row r="2054" spans="1:1">
      <c r="A2054" s="49" t="s">
        <v>6433</v>
      </c>
    </row>
    <row r="2055" spans="1:1">
      <c r="A2055" s="48" t="s">
        <v>6434</v>
      </c>
    </row>
    <row r="2056" spans="1:1">
      <c r="A2056" s="49" t="s">
        <v>6434</v>
      </c>
    </row>
    <row r="2057" spans="1:1">
      <c r="A2057" s="48" t="s">
        <v>6433</v>
      </c>
    </row>
    <row r="2058" spans="1:1">
      <c r="A2058" s="49" t="s">
        <v>6433</v>
      </c>
    </row>
    <row r="2059" spans="1:1">
      <c r="A2059" s="48" t="s">
        <v>6433</v>
      </c>
    </row>
    <row r="2060" spans="1:1">
      <c r="A2060" s="49" t="s">
        <v>6433</v>
      </c>
    </row>
    <row r="2061" spans="1:1">
      <c r="A2061" s="48" t="s">
        <v>6433</v>
      </c>
    </row>
    <row r="2062" spans="1:1">
      <c r="A2062" s="49" t="s">
        <v>6430</v>
      </c>
    </row>
    <row r="2063" spans="1:1">
      <c r="A2063" s="48" t="s">
        <v>6430</v>
      </c>
    </row>
    <row r="2064" spans="1:1">
      <c r="A2064" s="49" t="s">
        <v>6430</v>
      </c>
    </row>
    <row r="2065" spans="1:1">
      <c r="A2065" s="48" t="s">
        <v>6428</v>
      </c>
    </row>
    <row r="2066" spans="1:1">
      <c r="A2066" s="49" t="s">
        <v>6431</v>
      </c>
    </row>
    <row r="2067" spans="1:1">
      <c r="A2067" s="48" t="s">
        <v>6432</v>
      </c>
    </row>
    <row r="2068" spans="1:1">
      <c r="A2068" s="49" t="s">
        <v>6432</v>
      </c>
    </row>
    <row r="2069" spans="1:1">
      <c r="A2069" s="48" t="s">
        <v>6432</v>
      </c>
    </row>
    <row r="2070" spans="1:1">
      <c r="A2070" s="49" t="s">
        <v>6432</v>
      </c>
    </row>
    <row r="2071" spans="1:1">
      <c r="A2071" s="48" t="s">
        <v>6432</v>
      </c>
    </row>
    <row r="2072" spans="1:1">
      <c r="A2072" s="49" t="s">
        <v>6427</v>
      </c>
    </row>
    <row r="2073" spans="1:1">
      <c r="A2073" s="48" t="s">
        <v>6432</v>
      </c>
    </row>
    <row r="2074" spans="1:1">
      <c r="A2074" s="49" t="s">
        <v>6429</v>
      </c>
    </row>
    <row r="2075" spans="1:1">
      <c r="A2075" s="48" t="s">
        <v>6429</v>
      </c>
    </row>
    <row r="2076" spans="1:1">
      <c r="A2076" s="49" t="s">
        <v>6429</v>
      </c>
    </row>
    <row r="2077" spans="1:1">
      <c r="A2077" s="48" t="s">
        <v>6429</v>
      </c>
    </row>
    <row r="2078" spans="1:1">
      <c r="A2078" s="49" t="s">
        <v>6429</v>
      </c>
    </row>
    <row r="2079" spans="1:1">
      <c r="A2079" s="48" t="s">
        <v>6429</v>
      </c>
    </row>
    <row r="2080" spans="1:1">
      <c r="A2080" s="49" t="s">
        <v>6429</v>
      </c>
    </row>
    <row r="2081" spans="1:1">
      <c r="A2081" s="48" t="s">
        <v>6427</v>
      </c>
    </row>
    <row r="2082" spans="1:1">
      <c r="A2082" s="49" t="s">
        <v>6431</v>
      </c>
    </row>
    <row r="2083" spans="1:1">
      <c r="A2083" s="48" t="s">
        <v>6434</v>
      </c>
    </row>
    <row r="2084" spans="1:1">
      <c r="A2084" s="49" t="s">
        <v>205</v>
      </c>
    </row>
    <row r="2085" spans="1:1">
      <c r="A2085" s="48" t="s">
        <v>205</v>
      </c>
    </row>
    <row r="2086" spans="1:1">
      <c r="A2086" s="49" t="s">
        <v>6428</v>
      </c>
    </row>
    <row r="2087" spans="1:1">
      <c r="A2087" s="48" t="s">
        <v>6433</v>
      </c>
    </row>
    <row r="2088" spans="1:1">
      <c r="A2088" s="49" t="s">
        <v>6433</v>
      </c>
    </row>
    <row r="2089" spans="1:1">
      <c r="A2089" s="48" t="s">
        <v>6430</v>
      </c>
    </row>
    <row r="2090" spans="1:1">
      <c r="A2090" s="49" t="s">
        <v>6430</v>
      </c>
    </row>
    <row r="2091" spans="1:1">
      <c r="A2091" s="48" t="s">
        <v>6431</v>
      </c>
    </row>
    <row r="2092" spans="1:1">
      <c r="A2092" s="49" t="s">
        <v>6429</v>
      </c>
    </row>
    <row r="2093" spans="1:1">
      <c r="A2093" s="48" t="s">
        <v>6430</v>
      </c>
    </row>
    <row r="2094" spans="1:1">
      <c r="A2094" s="49" t="s">
        <v>6432</v>
      </c>
    </row>
    <row r="2095" spans="1:1">
      <c r="A2095" s="48" t="s">
        <v>6432</v>
      </c>
    </row>
    <row r="2096" spans="1:1">
      <c r="A2096" s="49" t="s">
        <v>6432</v>
      </c>
    </row>
    <row r="2097" spans="1:1">
      <c r="A2097" s="48" t="s">
        <v>6432</v>
      </c>
    </row>
    <row r="2098" spans="1:1">
      <c r="A2098" s="49" t="s">
        <v>6432</v>
      </c>
    </row>
    <row r="2099" spans="1:1">
      <c r="A2099" s="48" t="s">
        <v>6429</v>
      </c>
    </row>
    <row r="2100" spans="1:1">
      <c r="A2100" s="49" t="s">
        <v>6429</v>
      </c>
    </row>
    <row r="2101" spans="1:1">
      <c r="A2101" s="48" t="s">
        <v>6432</v>
      </c>
    </row>
    <row r="2102" spans="1:1">
      <c r="A2102" s="49" t="s">
        <v>6432</v>
      </c>
    </row>
    <row r="2103" spans="1:1">
      <c r="A2103" s="48" t="s">
        <v>6432</v>
      </c>
    </row>
    <row r="2104" spans="1:1">
      <c r="A2104" s="49" t="s">
        <v>205</v>
      </c>
    </row>
    <row r="2105" spans="1:1">
      <c r="A2105" s="48" t="s">
        <v>205</v>
      </c>
    </row>
    <row r="2106" spans="1:1">
      <c r="A2106" s="49" t="s">
        <v>6433</v>
      </c>
    </row>
    <row r="2107" spans="1:1">
      <c r="A2107" s="48" t="s">
        <v>6433</v>
      </c>
    </row>
    <row r="2108" spans="1:1">
      <c r="A2108" s="49" t="s">
        <v>6432</v>
      </c>
    </row>
    <row r="2109" spans="1:1">
      <c r="A2109" s="48" t="s">
        <v>6433</v>
      </c>
    </row>
    <row r="2110" spans="1:1">
      <c r="A2110" s="49" t="s">
        <v>6433</v>
      </c>
    </row>
    <row r="2111" spans="1:1">
      <c r="A2111" s="48" t="s">
        <v>6433</v>
      </c>
    </row>
    <row r="2112" spans="1:1">
      <c r="A2112" s="49" t="s">
        <v>6433</v>
      </c>
    </row>
    <row r="2113" spans="1:1">
      <c r="A2113" s="48" t="s">
        <v>6428</v>
      </c>
    </row>
    <row r="2114" spans="1:1">
      <c r="A2114" s="49" t="s">
        <v>205</v>
      </c>
    </row>
    <row r="2115" spans="1:1">
      <c r="A2115" s="48" t="s">
        <v>6432</v>
      </c>
    </row>
    <row r="2116" spans="1:1">
      <c r="A2116" s="49" t="s">
        <v>6432</v>
      </c>
    </row>
    <row r="2117" spans="1:1">
      <c r="A2117" s="48" t="s">
        <v>6431</v>
      </c>
    </row>
    <row r="2118" spans="1:1">
      <c r="A2118" s="49" t="s">
        <v>6430</v>
      </c>
    </row>
    <row r="2119" spans="1:1">
      <c r="A2119" s="48" t="s">
        <v>6429</v>
      </c>
    </row>
    <row r="2120" spans="1:1">
      <c r="A2120" s="49" t="s">
        <v>6429</v>
      </c>
    </row>
    <row r="2121" spans="1:1">
      <c r="A2121" s="48" t="s">
        <v>6429</v>
      </c>
    </row>
    <row r="2122" spans="1:1">
      <c r="A2122" s="49" t="s">
        <v>6429</v>
      </c>
    </row>
    <row r="2123" spans="1:1">
      <c r="A2123" s="48" t="s">
        <v>6429</v>
      </c>
    </row>
    <row r="2124" spans="1:1">
      <c r="A2124" s="49" t="s">
        <v>6429</v>
      </c>
    </row>
    <row r="2125" spans="1:1">
      <c r="A2125" s="48" t="s">
        <v>6433</v>
      </c>
    </row>
    <row r="2126" spans="1:1">
      <c r="A2126" s="49" t="s">
        <v>6431</v>
      </c>
    </row>
    <row r="2127" spans="1:1">
      <c r="A2127" s="48" t="s">
        <v>6430</v>
      </c>
    </row>
    <row r="2128" spans="1:1">
      <c r="A2128" s="49" t="s">
        <v>6431</v>
      </c>
    </row>
    <row r="2129" spans="1:1">
      <c r="A2129" s="48" t="s">
        <v>6427</v>
      </c>
    </row>
    <row r="2130" spans="1:1">
      <c r="A2130" s="49" t="s">
        <v>6430</v>
      </c>
    </row>
    <row r="2131" spans="1:1">
      <c r="A2131" s="48" t="s">
        <v>6429</v>
      </c>
    </row>
    <row r="2132" spans="1:1">
      <c r="A2132" s="49" t="s">
        <v>6433</v>
      </c>
    </row>
    <row r="2133" spans="1:1">
      <c r="A2133" s="48" t="s">
        <v>6428</v>
      </c>
    </row>
    <row r="2134" spans="1:1">
      <c r="A2134" s="49" t="s">
        <v>6429</v>
      </c>
    </row>
    <row r="2135" spans="1:1">
      <c r="A2135" s="48" t="s">
        <v>6429</v>
      </c>
    </row>
    <row r="2136" spans="1:1">
      <c r="A2136" s="49" t="s">
        <v>6429</v>
      </c>
    </row>
    <row r="2137" spans="1:1">
      <c r="A2137" s="48" t="s">
        <v>6428</v>
      </c>
    </row>
    <row r="2138" spans="1:1">
      <c r="A2138" s="49" t="s">
        <v>6433</v>
      </c>
    </row>
    <row r="2139" spans="1:1">
      <c r="A2139" s="48" t="s">
        <v>205</v>
      </c>
    </row>
    <row r="2140" spans="1:1">
      <c r="A2140" s="49" t="s">
        <v>6433</v>
      </c>
    </row>
    <row r="2141" spans="1:1">
      <c r="A2141" s="48" t="s">
        <v>6433</v>
      </c>
    </row>
    <row r="2142" spans="1:1">
      <c r="A2142" s="49" t="s">
        <v>6427</v>
      </c>
    </row>
    <row r="2143" spans="1:1">
      <c r="A2143" s="48" t="s">
        <v>205</v>
      </c>
    </row>
    <row r="2144" spans="1:1">
      <c r="A2144" s="49" t="s">
        <v>205</v>
      </c>
    </row>
    <row r="2145" spans="1:1">
      <c r="A2145" s="48" t="s">
        <v>205</v>
      </c>
    </row>
    <row r="2146" spans="1:1">
      <c r="A2146" s="49" t="s">
        <v>205</v>
      </c>
    </row>
    <row r="2147" spans="1:1">
      <c r="A2147" s="48" t="s">
        <v>6429</v>
      </c>
    </row>
    <row r="2148" spans="1:1">
      <c r="A2148" s="49" t="s">
        <v>6427</v>
      </c>
    </row>
    <row r="2149" spans="1:1">
      <c r="A2149" s="48" t="s">
        <v>6433</v>
      </c>
    </row>
    <row r="2150" spans="1:1">
      <c r="A2150" s="49" t="s">
        <v>6429</v>
      </c>
    </row>
    <row r="2151" spans="1:1">
      <c r="A2151" s="48" t="s">
        <v>6432</v>
      </c>
    </row>
    <row r="2152" spans="1:1">
      <c r="A2152" s="49" t="s">
        <v>6432</v>
      </c>
    </row>
    <row r="2153" spans="1:1">
      <c r="A2153" s="48" t="s">
        <v>6432</v>
      </c>
    </row>
    <row r="2154" spans="1:1">
      <c r="A2154" s="49" t="s">
        <v>6432</v>
      </c>
    </row>
    <row r="2155" spans="1:1">
      <c r="A2155" s="48" t="s">
        <v>6432</v>
      </c>
    </row>
    <row r="2156" spans="1:1">
      <c r="A2156" s="49" t="s">
        <v>6434</v>
      </c>
    </row>
    <row r="2157" spans="1:1">
      <c r="A2157" s="48" t="s">
        <v>6431</v>
      </c>
    </row>
    <row r="2158" spans="1:1">
      <c r="A2158" s="49" t="s">
        <v>6429</v>
      </c>
    </row>
    <row r="2159" spans="1:1">
      <c r="A2159" s="48" t="s">
        <v>6432</v>
      </c>
    </row>
    <row r="2160" spans="1:1">
      <c r="A2160" s="49" t="s">
        <v>6429</v>
      </c>
    </row>
    <row r="2161" spans="1:1">
      <c r="A2161" s="48" t="s">
        <v>6431</v>
      </c>
    </row>
    <row r="2162" spans="1:1">
      <c r="A2162" s="49" t="s">
        <v>6431</v>
      </c>
    </row>
    <row r="2163" spans="1:1">
      <c r="A2163" s="48" t="s">
        <v>6430</v>
      </c>
    </row>
    <row r="2164" spans="1:1">
      <c r="A2164" s="49" t="s">
        <v>6430</v>
      </c>
    </row>
    <row r="2165" spans="1:1">
      <c r="A2165" s="48" t="s">
        <v>6430</v>
      </c>
    </row>
    <row r="2166" spans="1:1">
      <c r="A2166" s="49" t="s">
        <v>6433</v>
      </c>
    </row>
    <row r="2167" spans="1:1">
      <c r="A2167" s="48" t="s">
        <v>6431</v>
      </c>
    </row>
    <row r="2168" spans="1:1">
      <c r="A2168" s="49" t="s">
        <v>6432</v>
      </c>
    </row>
    <row r="2169" spans="1:1">
      <c r="A2169" s="48" t="s">
        <v>6433</v>
      </c>
    </row>
    <row r="2170" spans="1:1">
      <c r="A2170" s="49" t="s">
        <v>6432</v>
      </c>
    </row>
    <row r="2171" spans="1:1">
      <c r="A2171" s="48" t="s">
        <v>6431</v>
      </c>
    </row>
    <row r="2172" spans="1:1">
      <c r="A2172" s="49" t="s">
        <v>6431</v>
      </c>
    </row>
    <row r="2173" spans="1:1">
      <c r="A2173" s="48" t="s">
        <v>6431</v>
      </c>
    </row>
    <row r="2174" spans="1:1">
      <c r="A2174" s="49" t="s">
        <v>6431</v>
      </c>
    </row>
    <row r="2175" spans="1:1">
      <c r="A2175" s="48" t="s">
        <v>6432</v>
      </c>
    </row>
    <row r="2176" spans="1:1">
      <c r="A2176" s="49" t="s">
        <v>6431</v>
      </c>
    </row>
    <row r="2177" spans="1:1">
      <c r="A2177" s="48" t="s">
        <v>6431</v>
      </c>
    </row>
    <row r="2178" spans="1:1">
      <c r="A2178" s="49" t="s">
        <v>6431</v>
      </c>
    </row>
    <row r="2179" spans="1:1">
      <c r="A2179" s="48" t="s">
        <v>6432</v>
      </c>
    </row>
    <row r="2180" spans="1:1">
      <c r="A2180" s="49" t="s">
        <v>6432</v>
      </c>
    </row>
    <row r="2181" spans="1:1">
      <c r="A2181" s="48" t="s">
        <v>6432</v>
      </c>
    </row>
    <row r="2182" spans="1:1">
      <c r="A2182" s="49" t="s">
        <v>6432</v>
      </c>
    </row>
    <row r="2183" spans="1:1">
      <c r="A2183" s="48" t="s">
        <v>6431</v>
      </c>
    </row>
    <row r="2184" spans="1:1">
      <c r="A2184" s="49" t="s">
        <v>6431</v>
      </c>
    </row>
    <row r="2185" spans="1:1">
      <c r="A2185" s="48" t="s">
        <v>6431</v>
      </c>
    </row>
    <row r="2186" spans="1:1">
      <c r="A2186" s="49" t="s">
        <v>6431</v>
      </c>
    </row>
    <row r="2187" spans="1:1">
      <c r="A2187" s="48" t="s">
        <v>6431</v>
      </c>
    </row>
    <row r="2188" spans="1:1">
      <c r="A2188" s="49" t="s">
        <v>6431</v>
      </c>
    </row>
    <row r="2189" spans="1:1">
      <c r="A2189" s="48" t="s">
        <v>6431</v>
      </c>
    </row>
    <row r="2190" spans="1:1">
      <c r="A2190" s="49" t="s">
        <v>6431</v>
      </c>
    </row>
    <row r="2191" spans="1:1">
      <c r="A2191" s="48" t="s">
        <v>6429</v>
      </c>
    </row>
    <row r="2192" spans="1:1">
      <c r="A2192" s="49" t="s">
        <v>6433</v>
      </c>
    </row>
    <row r="2193" spans="1:1">
      <c r="A2193" s="48" t="s">
        <v>6429</v>
      </c>
    </row>
    <row r="2194" spans="1:1">
      <c r="A2194" s="49" t="s">
        <v>6429</v>
      </c>
    </row>
    <row r="2195" spans="1:1">
      <c r="A2195" s="48" t="s">
        <v>6429</v>
      </c>
    </row>
    <row r="2196" spans="1:1">
      <c r="A2196" s="49" t="s">
        <v>6429</v>
      </c>
    </row>
    <row r="2197" spans="1:1">
      <c r="A2197" s="48" t="s">
        <v>6429</v>
      </c>
    </row>
    <row r="2198" spans="1:1">
      <c r="A2198" s="49" t="s">
        <v>6429</v>
      </c>
    </row>
    <row r="2199" spans="1:1">
      <c r="A2199" s="48" t="s">
        <v>6430</v>
      </c>
    </row>
    <row r="2200" spans="1:1">
      <c r="A2200" s="49" t="s">
        <v>6430</v>
      </c>
    </row>
    <row r="2201" spans="1:1">
      <c r="A2201" s="48" t="s">
        <v>6430</v>
      </c>
    </row>
    <row r="2202" spans="1:1">
      <c r="A2202" s="49" t="s">
        <v>6432</v>
      </c>
    </row>
    <row r="2203" spans="1:1">
      <c r="A2203" s="48" t="s">
        <v>6433</v>
      </c>
    </row>
    <row r="2204" spans="1:1">
      <c r="A2204" s="49" t="s">
        <v>6432</v>
      </c>
    </row>
    <row r="2205" spans="1:1">
      <c r="A2205" s="48" t="s">
        <v>6432</v>
      </c>
    </row>
    <row r="2206" spans="1:1">
      <c r="A2206" s="49" t="s">
        <v>6432</v>
      </c>
    </row>
    <row r="2207" spans="1:1">
      <c r="A2207" s="48" t="s">
        <v>6432</v>
      </c>
    </row>
    <row r="2208" spans="1:1">
      <c r="A2208" s="49" t="s">
        <v>6432</v>
      </c>
    </row>
    <row r="2209" spans="1:1">
      <c r="A2209" s="48" t="s">
        <v>6432</v>
      </c>
    </row>
    <row r="2210" spans="1:1">
      <c r="A2210" s="49" t="s">
        <v>6432</v>
      </c>
    </row>
    <row r="2211" spans="1:1">
      <c r="A2211" s="48" t="s">
        <v>6432</v>
      </c>
    </row>
    <row r="2212" spans="1:1">
      <c r="A2212" s="49" t="s">
        <v>6432</v>
      </c>
    </row>
    <row r="2213" spans="1:1">
      <c r="A2213" s="48" t="s">
        <v>6432</v>
      </c>
    </row>
    <row r="2214" spans="1:1">
      <c r="A2214" s="49" t="s">
        <v>6432</v>
      </c>
    </row>
    <row r="2215" spans="1:1">
      <c r="A2215" s="48" t="s">
        <v>6432</v>
      </c>
    </row>
    <row r="2216" spans="1:1">
      <c r="A2216" s="49" t="s">
        <v>6429</v>
      </c>
    </row>
    <row r="2217" spans="1:1">
      <c r="A2217" s="48" t="s">
        <v>6429</v>
      </c>
    </row>
    <row r="2218" spans="1:1">
      <c r="A2218" s="49" t="s">
        <v>6429</v>
      </c>
    </row>
    <row r="2219" spans="1:1">
      <c r="A2219" s="48" t="s">
        <v>6433</v>
      </c>
    </row>
    <row r="2220" spans="1:1">
      <c r="A2220" s="49" t="s">
        <v>6433</v>
      </c>
    </row>
    <row r="2221" spans="1:1">
      <c r="A2221" s="48" t="s">
        <v>6433</v>
      </c>
    </row>
    <row r="2222" spans="1:1">
      <c r="A2222" s="49" t="s">
        <v>205</v>
      </c>
    </row>
    <row r="2223" spans="1:1">
      <c r="A2223" s="48" t="s">
        <v>205</v>
      </c>
    </row>
    <row r="2224" spans="1:1">
      <c r="A2224" s="49" t="s">
        <v>205</v>
      </c>
    </row>
    <row r="2225" spans="1:1">
      <c r="A2225" s="48" t="s">
        <v>205</v>
      </c>
    </row>
    <row r="2226" spans="1:1">
      <c r="A2226" s="49" t="s">
        <v>205</v>
      </c>
    </row>
    <row r="2227" spans="1:1">
      <c r="A2227" s="48" t="s">
        <v>6429</v>
      </c>
    </row>
    <row r="2228" spans="1:1">
      <c r="A2228" s="49" t="s">
        <v>205</v>
      </c>
    </row>
    <row r="2229" spans="1:1">
      <c r="A2229" s="48" t="s">
        <v>6429</v>
      </c>
    </row>
    <row r="2230" spans="1:1">
      <c r="A2230" s="49" t="s">
        <v>6429</v>
      </c>
    </row>
    <row r="2231" spans="1:1">
      <c r="A2231" s="48" t="s">
        <v>6429</v>
      </c>
    </row>
    <row r="2232" spans="1:1">
      <c r="A2232" s="49" t="s">
        <v>6427</v>
      </c>
    </row>
    <row r="2233" spans="1:1">
      <c r="A2233" s="48" t="s">
        <v>6427</v>
      </c>
    </row>
    <row r="2234" spans="1:1">
      <c r="A2234" s="49" t="s">
        <v>6429</v>
      </c>
    </row>
    <row r="2235" spans="1:1">
      <c r="A2235" s="48" t="s">
        <v>6431</v>
      </c>
    </row>
    <row r="2236" spans="1:1">
      <c r="A2236" s="49" t="s">
        <v>6429</v>
      </c>
    </row>
    <row r="2237" spans="1:1">
      <c r="A2237" s="48" t="s">
        <v>6429</v>
      </c>
    </row>
    <row r="2238" spans="1:1">
      <c r="A2238" s="49" t="s">
        <v>6428</v>
      </c>
    </row>
    <row r="2239" spans="1:1">
      <c r="A2239" s="48" t="s">
        <v>6429</v>
      </c>
    </row>
    <row r="2240" spans="1:1">
      <c r="A2240" s="49" t="s">
        <v>6429</v>
      </c>
    </row>
    <row r="2241" spans="1:1">
      <c r="A2241" s="48" t="s">
        <v>6429</v>
      </c>
    </row>
    <row r="2242" spans="1:1">
      <c r="A2242" s="49" t="s">
        <v>6429</v>
      </c>
    </row>
    <row r="2243" spans="1:1">
      <c r="A2243" s="48" t="s">
        <v>6429</v>
      </c>
    </row>
    <row r="2244" spans="1:1">
      <c r="A2244" s="49" t="s">
        <v>6428</v>
      </c>
    </row>
    <row r="2245" spans="1:1">
      <c r="A2245" s="48" t="s">
        <v>6431</v>
      </c>
    </row>
    <row r="2246" spans="1:1">
      <c r="A2246" s="49" t="s">
        <v>6431</v>
      </c>
    </row>
    <row r="2247" spans="1:1">
      <c r="A2247" s="48" t="s">
        <v>6431</v>
      </c>
    </row>
    <row r="2248" spans="1:1">
      <c r="A2248" s="49" t="s">
        <v>6430</v>
      </c>
    </row>
    <row r="2249" spans="1:1">
      <c r="A2249" s="48" t="s">
        <v>6430</v>
      </c>
    </row>
    <row r="2250" spans="1:1">
      <c r="A2250" s="49" t="s">
        <v>6430</v>
      </c>
    </row>
    <row r="2251" spans="1:1">
      <c r="A2251" s="48" t="s">
        <v>6432</v>
      </c>
    </row>
    <row r="2252" spans="1:1">
      <c r="A2252" s="49" t="s">
        <v>6432</v>
      </c>
    </row>
    <row r="2253" spans="1:1">
      <c r="A2253" s="48" t="s">
        <v>6432</v>
      </c>
    </row>
    <row r="2254" spans="1:1">
      <c r="A2254" s="49" t="s">
        <v>6431</v>
      </c>
    </row>
    <row r="2255" spans="1:1">
      <c r="A2255" s="48" t="s">
        <v>6432</v>
      </c>
    </row>
    <row r="2256" spans="1:1">
      <c r="A2256" s="49" t="s">
        <v>205</v>
      </c>
    </row>
    <row r="2257" spans="1:1">
      <c r="A2257" s="48" t="s">
        <v>205</v>
      </c>
    </row>
    <row r="2258" spans="1:1">
      <c r="A2258" s="49" t="s">
        <v>6430</v>
      </c>
    </row>
    <row r="2259" spans="1:1">
      <c r="A2259" s="48" t="s">
        <v>6433</v>
      </c>
    </row>
    <row r="2260" spans="1:1">
      <c r="A2260" s="49" t="s">
        <v>6433</v>
      </c>
    </row>
    <row r="2261" spans="1:1">
      <c r="A2261" s="48" t="s">
        <v>6433</v>
      </c>
    </row>
    <row r="2262" spans="1:1">
      <c r="A2262" s="49" t="s">
        <v>6433</v>
      </c>
    </row>
    <row r="2263" spans="1:1">
      <c r="A2263" s="48" t="s">
        <v>205</v>
      </c>
    </row>
    <row r="2264" spans="1:1">
      <c r="A2264" s="49" t="s">
        <v>6433</v>
      </c>
    </row>
    <row r="2265" spans="1:1">
      <c r="A2265" s="48" t="s">
        <v>6433</v>
      </c>
    </row>
    <row r="2266" spans="1:1">
      <c r="A2266" s="49" t="s">
        <v>6433</v>
      </c>
    </row>
    <row r="2267" spans="1:1">
      <c r="A2267" s="48" t="s">
        <v>6430</v>
      </c>
    </row>
    <row r="2268" spans="1:1">
      <c r="A2268" s="49" t="s">
        <v>6433</v>
      </c>
    </row>
    <row r="2269" spans="1:1">
      <c r="A2269" s="48" t="s">
        <v>6433</v>
      </c>
    </row>
    <row r="2270" spans="1:1">
      <c r="A2270" s="49" t="s">
        <v>6433</v>
      </c>
    </row>
    <row r="2271" spans="1:1">
      <c r="A2271" s="48" t="s">
        <v>6432</v>
      </c>
    </row>
    <row r="2272" spans="1:1">
      <c r="A2272" s="49" t="s">
        <v>6431</v>
      </c>
    </row>
    <row r="2273" spans="1:1">
      <c r="A2273" s="48" t="s">
        <v>6429</v>
      </c>
    </row>
    <row r="2274" spans="1:1">
      <c r="A2274" s="49" t="s">
        <v>6429</v>
      </c>
    </row>
    <row r="2275" spans="1:1">
      <c r="A2275" s="48" t="s">
        <v>6429</v>
      </c>
    </row>
    <row r="2276" spans="1:1">
      <c r="A2276" s="49" t="s">
        <v>205</v>
      </c>
    </row>
    <row r="2277" spans="1:1">
      <c r="A2277" s="48" t="s">
        <v>205</v>
      </c>
    </row>
    <row r="2278" spans="1:1">
      <c r="A2278" s="49" t="s">
        <v>6431</v>
      </c>
    </row>
    <row r="2279" spans="1:1">
      <c r="A2279" s="48" t="s">
        <v>6431</v>
      </c>
    </row>
    <row r="2280" spans="1:1">
      <c r="A2280" s="49" t="s">
        <v>6431</v>
      </c>
    </row>
    <row r="2281" spans="1:1">
      <c r="A2281" s="48" t="s">
        <v>6430</v>
      </c>
    </row>
    <row r="2282" spans="1:1">
      <c r="A2282" s="49" t="s">
        <v>6430</v>
      </c>
    </row>
    <row r="2283" spans="1:1">
      <c r="A2283" s="48" t="s">
        <v>6430</v>
      </c>
    </row>
    <row r="2284" spans="1:1">
      <c r="A2284" s="49" t="s">
        <v>6430</v>
      </c>
    </row>
    <row r="2285" spans="1:1">
      <c r="A2285" s="48" t="s">
        <v>6430</v>
      </c>
    </row>
    <row r="2286" spans="1:1">
      <c r="A2286" s="49" t="s">
        <v>6431</v>
      </c>
    </row>
    <row r="2287" spans="1:1">
      <c r="A2287" s="48" t="s">
        <v>6431</v>
      </c>
    </row>
    <row r="2288" spans="1:1">
      <c r="A2288" s="49" t="s">
        <v>205</v>
      </c>
    </row>
    <row r="2289" spans="1:1">
      <c r="A2289" s="48" t="s">
        <v>6431</v>
      </c>
    </row>
    <row r="2290" spans="1:1">
      <c r="A2290" s="49" t="s">
        <v>205</v>
      </c>
    </row>
    <row r="2291" spans="1:1">
      <c r="A2291" s="48" t="s">
        <v>6433</v>
      </c>
    </row>
    <row r="2292" spans="1:1">
      <c r="A2292" s="49" t="s">
        <v>6433</v>
      </c>
    </row>
    <row r="2293" spans="1:1">
      <c r="A2293" s="48" t="s">
        <v>6433</v>
      </c>
    </row>
    <row r="2294" spans="1:1">
      <c r="A2294" s="49" t="s">
        <v>6433</v>
      </c>
    </row>
    <row r="2295" spans="1:1">
      <c r="A2295" s="48" t="s">
        <v>6432</v>
      </c>
    </row>
    <row r="2296" spans="1:1">
      <c r="A2296" s="49" t="s">
        <v>6432</v>
      </c>
    </row>
    <row r="2297" spans="1:1">
      <c r="A2297" s="48" t="s">
        <v>6432</v>
      </c>
    </row>
    <row r="2298" spans="1:1">
      <c r="A2298" s="49" t="s">
        <v>205</v>
      </c>
    </row>
    <row r="2299" spans="1:1">
      <c r="A2299" s="48" t="s">
        <v>6433</v>
      </c>
    </row>
    <row r="2300" spans="1:1">
      <c r="A2300" s="49" t="s">
        <v>6430</v>
      </c>
    </row>
    <row r="2301" spans="1:1">
      <c r="A2301" s="48" t="s">
        <v>6434</v>
      </c>
    </row>
    <row r="2302" spans="1:1">
      <c r="A2302" s="49" t="s">
        <v>6432</v>
      </c>
    </row>
    <row r="2303" spans="1:1">
      <c r="A2303" s="48" t="s">
        <v>6428</v>
      </c>
    </row>
    <row r="2304" spans="1:1">
      <c r="A2304" s="49" t="s">
        <v>205</v>
      </c>
    </row>
    <row r="2305" spans="1:1">
      <c r="A2305" s="48" t="s">
        <v>205</v>
      </c>
    </row>
    <row r="2306" spans="1:1">
      <c r="A2306" s="49" t="s">
        <v>205</v>
      </c>
    </row>
    <row r="2307" spans="1:1">
      <c r="A2307" s="48" t="s">
        <v>205</v>
      </c>
    </row>
    <row r="2308" spans="1:1">
      <c r="A2308" s="49" t="s">
        <v>205</v>
      </c>
    </row>
    <row r="2309" spans="1:1">
      <c r="A2309" s="48" t="s">
        <v>6428</v>
      </c>
    </row>
    <row r="2310" spans="1:1">
      <c r="A2310" s="49" t="s">
        <v>6432</v>
      </c>
    </row>
    <row r="2311" spans="1:1">
      <c r="A2311" s="48" t="s">
        <v>6432</v>
      </c>
    </row>
    <row r="2312" spans="1:1">
      <c r="A2312" s="49" t="s">
        <v>6431</v>
      </c>
    </row>
    <row r="2313" spans="1:1">
      <c r="A2313" s="48" t="s">
        <v>6429</v>
      </c>
    </row>
    <row r="2314" spans="1:1">
      <c r="A2314" s="49" t="s">
        <v>205</v>
      </c>
    </row>
    <row r="2315" spans="1:1">
      <c r="A2315" s="48" t="s">
        <v>6429</v>
      </c>
    </row>
    <row r="2316" spans="1:1">
      <c r="A2316" s="49" t="s">
        <v>6429</v>
      </c>
    </row>
    <row r="2317" spans="1:1">
      <c r="A2317" s="48" t="s">
        <v>6431</v>
      </c>
    </row>
    <row r="2318" spans="1:1">
      <c r="A2318" s="49" t="s">
        <v>6432</v>
      </c>
    </row>
    <row r="2319" spans="1:1">
      <c r="A2319" s="48" t="s">
        <v>6430</v>
      </c>
    </row>
    <row r="2320" spans="1:1">
      <c r="A2320" s="49" t="s">
        <v>6433</v>
      </c>
    </row>
    <row r="2321" spans="1:1">
      <c r="A2321" s="48" t="s">
        <v>6433</v>
      </c>
    </row>
    <row r="2322" spans="1:1">
      <c r="A2322" s="49" t="s">
        <v>6433</v>
      </c>
    </row>
    <row r="2323" spans="1:1">
      <c r="A2323" s="48" t="s">
        <v>6429</v>
      </c>
    </row>
    <row r="2324" spans="1:1">
      <c r="A2324" s="49" t="s">
        <v>6432</v>
      </c>
    </row>
    <row r="2325" spans="1:1">
      <c r="A2325" s="48" t="s">
        <v>6429</v>
      </c>
    </row>
    <row r="2326" spans="1:1">
      <c r="A2326" s="49" t="s">
        <v>6434</v>
      </c>
    </row>
    <row r="2327" spans="1:1">
      <c r="A2327" s="48" t="s">
        <v>205</v>
      </c>
    </row>
    <row r="2328" spans="1:1">
      <c r="A2328" s="49" t="s">
        <v>6429</v>
      </c>
    </row>
    <row r="2329" spans="1:1">
      <c r="A2329" s="48" t="s">
        <v>6431</v>
      </c>
    </row>
    <row r="2330" spans="1:1">
      <c r="A2330" s="49" t="s">
        <v>6433</v>
      </c>
    </row>
    <row r="2331" spans="1:1">
      <c r="A2331" s="48" t="s">
        <v>6434</v>
      </c>
    </row>
    <row r="2332" spans="1:1">
      <c r="A2332" s="49" t="s">
        <v>6433</v>
      </c>
    </row>
    <row r="2333" spans="1:1">
      <c r="A2333" s="48" t="s">
        <v>6432</v>
      </c>
    </row>
    <row r="2334" spans="1:1">
      <c r="A2334" s="49" t="s">
        <v>6429</v>
      </c>
    </row>
    <row r="2335" spans="1:1">
      <c r="A2335" s="48" t="s">
        <v>6433</v>
      </c>
    </row>
    <row r="2336" spans="1:1">
      <c r="A2336" s="49" t="s">
        <v>6431</v>
      </c>
    </row>
    <row r="2337" spans="1:1">
      <c r="A2337" s="48" t="s">
        <v>6433</v>
      </c>
    </row>
    <row r="2338" spans="1:1">
      <c r="A2338" s="49" t="s">
        <v>6432</v>
      </c>
    </row>
    <row r="2339" spans="1:1">
      <c r="A2339" s="48" t="s">
        <v>6429</v>
      </c>
    </row>
    <row r="2340" spans="1:1">
      <c r="A2340" s="49" t="s">
        <v>205</v>
      </c>
    </row>
    <row r="2341" spans="1:1">
      <c r="A2341" s="48" t="s">
        <v>6432</v>
      </c>
    </row>
    <row r="2342" spans="1:1">
      <c r="A2342" s="49" t="s">
        <v>6433</v>
      </c>
    </row>
    <row r="2343" spans="1:1">
      <c r="A2343" s="48" t="s">
        <v>6431</v>
      </c>
    </row>
    <row r="2344" spans="1:1">
      <c r="A2344" s="49" t="s">
        <v>6429</v>
      </c>
    </row>
    <row r="2345" spans="1:1">
      <c r="A2345" s="48" t="s">
        <v>6431</v>
      </c>
    </row>
    <row r="2346" spans="1:1">
      <c r="A2346" s="49" t="s">
        <v>205</v>
      </c>
    </row>
    <row r="2347" spans="1:1">
      <c r="A2347" s="48" t="s">
        <v>6431</v>
      </c>
    </row>
    <row r="2348" spans="1:1">
      <c r="A2348" s="49" t="s">
        <v>6431</v>
      </c>
    </row>
    <row r="2349" spans="1:1">
      <c r="A2349" s="48" t="s">
        <v>6432</v>
      </c>
    </row>
    <row r="2350" spans="1:1">
      <c r="A2350" s="49" t="s">
        <v>6432</v>
      </c>
    </row>
    <row r="2351" spans="1:1">
      <c r="A2351" s="48" t="s">
        <v>6429</v>
      </c>
    </row>
    <row r="2352" spans="1:1">
      <c r="A2352" s="49" t="s">
        <v>205</v>
      </c>
    </row>
    <row r="2353" spans="1:1">
      <c r="A2353" s="48" t="s">
        <v>6432</v>
      </c>
    </row>
    <row r="2354" spans="1:1">
      <c r="A2354" s="49" t="s">
        <v>6431</v>
      </c>
    </row>
    <row r="2355" spans="1:1">
      <c r="A2355" s="48" t="s">
        <v>6429</v>
      </c>
    </row>
    <row r="2356" spans="1:1">
      <c r="A2356" s="49" t="s">
        <v>6429</v>
      </c>
    </row>
    <row r="2357" spans="1:1">
      <c r="A2357" s="48" t="s">
        <v>6429</v>
      </c>
    </row>
    <row r="2358" spans="1:1">
      <c r="A2358" s="49" t="s">
        <v>6433</v>
      </c>
    </row>
    <row r="2359" spans="1:1">
      <c r="A2359" s="48" t="s">
        <v>6433</v>
      </c>
    </row>
    <row r="2360" spans="1:1">
      <c r="A2360" s="49" t="s">
        <v>6431</v>
      </c>
    </row>
    <row r="2361" spans="1:1">
      <c r="A2361" s="48" t="s">
        <v>6430</v>
      </c>
    </row>
    <row r="2362" spans="1:1">
      <c r="A2362" s="49" t="s">
        <v>6430</v>
      </c>
    </row>
    <row r="2363" spans="1:1">
      <c r="A2363" s="48" t="s">
        <v>6432</v>
      </c>
    </row>
    <row r="2364" spans="1:1">
      <c r="A2364" s="49" t="s">
        <v>205</v>
      </c>
    </row>
    <row r="2365" spans="1:1">
      <c r="A2365" s="48" t="s">
        <v>6433</v>
      </c>
    </row>
    <row r="2366" spans="1:1">
      <c r="A2366" s="49" t="s">
        <v>6432</v>
      </c>
    </row>
    <row r="2367" spans="1:1">
      <c r="A2367" s="48" t="s">
        <v>6432</v>
      </c>
    </row>
    <row r="2368" spans="1:1">
      <c r="A2368" s="49" t="s">
        <v>6432</v>
      </c>
    </row>
    <row r="2369" spans="1:1">
      <c r="A2369" s="48" t="s">
        <v>6429</v>
      </c>
    </row>
    <row r="2370" spans="1:1">
      <c r="A2370" s="49" t="s">
        <v>6428</v>
      </c>
    </row>
    <row r="2371" spans="1:1">
      <c r="A2371" s="48" t="s">
        <v>205</v>
      </c>
    </row>
    <row r="2372" spans="1:1">
      <c r="A2372" s="49" t="s">
        <v>6433</v>
      </c>
    </row>
    <row r="2373" spans="1:1">
      <c r="A2373" s="48" t="s">
        <v>6433</v>
      </c>
    </row>
    <row r="2374" spans="1:1">
      <c r="A2374" s="49" t="s">
        <v>6431</v>
      </c>
    </row>
    <row r="2375" spans="1:1">
      <c r="A2375" s="48" t="s">
        <v>6432</v>
      </c>
    </row>
    <row r="2376" spans="1:1">
      <c r="A2376" s="49" t="s">
        <v>6433</v>
      </c>
    </row>
    <row r="2377" spans="1:1">
      <c r="A2377" s="48" t="s">
        <v>6433</v>
      </c>
    </row>
    <row r="2378" spans="1:1">
      <c r="A2378" s="49" t="s">
        <v>205</v>
      </c>
    </row>
    <row r="2379" spans="1:1">
      <c r="A2379" s="48" t="s">
        <v>205</v>
      </c>
    </row>
    <row r="2380" spans="1:1">
      <c r="A2380" s="49" t="s">
        <v>6429</v>
      </c>
    </row>
    <row r="2381" spans="1:1">
      <c r="A2381" s="48" t="s">
        <v>205</v>
      </c>
    </row>
    <row r="2382" spans="1:1">
      <c r="A2382" s="49" t="s">
        <v>6431</v>
      </c>
    </row>
    <row r="2383" spans="1:1">
      <c r="A2383" s="48" t="s">
        <v>6433</v>
      </c>
    </row>
    <row r="2384" spans="1:1">
      <c r="A2384" s="49" t="s">
        <v>6433</v>
      </c>
    </row>
    <row r="2385" spans="1:1">
      <c r="A2385" s="48" t="s">
        <v>6431</v>
      </c>
    </row>
    <row r="2386" spans="1:1">
      <c r="A2386" s="49" t="s">
        <v>6431</v>
      </c>
    </row>
    <row r="2387" spans="1:1">
      <c r="A2387" s="48" t="s">
        <v>6433</v>
      </c>
    </row>
    <row r="2388" spans="1:1">
      <c r="A2388" s="49" t="s">
        <v>6433</v>
      </c>
    </row>
    <row r="2389" spans="1:1">
      <c r="A2389" s="48" t="s">
        <v>6431</v>
      </c>
    </row>
    <row r="2390" spans="1:1">
      <c r="A2390" s="49" t="s">
        <v>6433</v>
      </c>
    </row>
    <row r="2391" spans="1:1">
      <c r="A2391" s="48" t="s">
        <v>6429</v>
      </c>
    </row>
    <row r="2392" spans="1:1">
      <c r="A2392" s="49" t="s">
        <v>6430</v>
      </c>
    </row>
    <row r="2393" spans="1:1">
      <c r="A2393" s="48" t="s">
        <v>6429</v>
      </c>
    </row>
    <row r="2394" spans="1:1">
      <c r="A2394" s="49" t="s">
        <v>205</v>
      </c>
    </row>
    <row r="2395" spans="1:1">
      <c r="A2395" s="48" t="s">
        <v>205</v>
      </c>
    </row>
    <row r="2396" spans="1:1">
      <c r="A2396" s="49" t="s">
        <v>6429</v>
      </c>
    </row>
    <row r="2397" spans="1:1">
      <c r="A2397" s="48" t="s">
        <v>6429</v>
      </c>
    </row>
    <row r="2398" spans="1:1">
      <c r="A2398" s="49" t="s">
        <v>6430</v>
      </c>
    </row>
    <row r="2399" spans="1:1">
      <c r="A2399" s="48" t="s">
        <v>6432</v>
      </c>
    </row>
    <row r="2400" spans="1:1">
      <c r="A2400" s="49" t="s">
        <v>6432</v>
      </c>
    </row>
    <row r="2401" spans="1:1">
      <c r="A2401" s="48" t="s">
        <v>6432</v>
      </c>
    </row>
    <row r="2402" spans="1:1">
      <c r="A2402" s="49" t="s">
        <v>6430</v>
      </c>
    </row>
    <row r="2403" spans="1:1">
      <c r="A2403" s="48" t="s">
        <v>6429</v>
      </c>
    </row>
    <row r="2404" spans="1:1">
      <c r="A2404" s="49" t="s">
        <v>6429</v>
      </c>
    </row>
    <row r="2405" spans="1:1">
      <c r="A2405" s="48" t="s">
        <v>6432</v>
      </c>
    </row>
    <row r="2406" spans="1:1">
      <c r="A2406" s="49" t="s">
        <v>6432</v>
      </c>
    </row>
    <row r="2407" spans="1:1">
      <c r="A2407" s="48" t="s">
        <v>6433</v>
      </c>
    </row>
    <row r="2408" spans="1:1">
      <c r="A2408" s="49" t="s">
        <v>6429</v>
      </c>
    </row>
    <row r="2409" spans="1:1">
      <c r="A2409" s="48" t="s">
        <v>205</v>
      </c>
    </row>
    <row r="2410" spans="1:1">
      <c r="A2410" s="49" t="s">
        <v>205</v>
      </c>
    </row>
    <row r="2411" spans="1:1">
      <c r="A2411" s="48" t="s">
        <v>6428</v>
      </c>
    </row>
    <row r="2412" spans="1:1">
      <c r="A2412" s="49" t="s">
        <v>6432</v>
      </c>
    </row>
    <row r="2413" spans="1:1">
      <c r="A2413" s="48" t="s">
        <v>6431</v>
      </c>
    </row>
    <row r="2414" spans="1:1">
      <c r="A2414" s="49" t="s">
        <v>6432</v>
      </c>
    </row>
    <row r="2415" spans="1:1">
      <c r="A2415" s="48" t="s">
        <v>6432</v>
      </c>
    </row>
    <row r="2416" spans="1:1">
      <c r="A2416" s="49" t="s">
        <v>205</v>
      </c>
    </row>
    <row r="2417" spans="1:1">
      <c r="A2417" s="48" t="s">
        <v>6432</v>
      </c>
    </row>
    <row r="2418" spans="1:1">
      <c r="A2418" s="49" t="s">
        <v>6430</v>
      </c>
    </row>
    <row r="2419" spans="1:1">
      <c r="A2419" s="48" t="s">
        <v>6433</v>
      </c>
    </row>
    <row r="2420" spans="1:1">
      <c r="A2420" s="49" t="s">
        <v>205</v>
      </c>
    </row>
    <row r="2421" spans="1:1">
      <c r="A2421" s="48" t="s">
        <v>6429</v>
      </c>
    </row>
    <row r="2422" spans="1:1">
      <c r="A2422" s="49" t="s">
        <v>6429</v>
      </c>
    </row>
    <row r="2423" spans="1:1">
      <c r="A2423" s="48" t="s">
        <v>6427</v>
      </c>
    </row>
    <row r="2424" spans="1:1">
      <c r="A2424" s="49" t="s">
        <v>6432</v>
      </c>
    </row>
    <row r="2425" spans="1:1">
      <c r="A2425" s="48" t="s">
        <v>6434</v>
      </c>
    </row>
    <row r="2426" spans="1:1">
      <c r="A2426" s="49" t="s">
        <v>6430</v>
      </c>
    </row>
    <row r="2427" spans="1:1">
      <c r="A2427" s="48" t="s">
        <v>6432</v>
      </c>
    </row>
    <row r="2428" spans="1:1">
      <c r="A2428" s="49" t="s">
        <v>6432</v>
      </c>
    </row>
    <row r="2429" spans="1:1">
      <c r="A2429" s="48" t="s">
        <v>6433</v>
      </c>
    </row>
    <row r="2430" spans="1:1">
      <c r="A2430" s="49" t="s">
        <v>6432</v>
      </c>
    </row>
    <row r="2431" spans="1:1">
      <c r="A2431" s="48" t="s">
        <v>6429</v>
      </c>
    </row>
    <row r="2432" spans="1:1">
      <c r="A2432" s="49" t="s">
        <v>6429</v>
      </c>
    </row>
    <row r="2433" spans="1:1">
      <c r="A2433" s="48" t="s">
        <v>6429</v>
      </c>
    </row>
    <row r="2434" spans="1:1">
      <c r="A2434" s="49" t="s">
        <v>6429</v>
      </c>
    </row>
    <row r="2435" spans="1:1">
      <c r="A2435" s="48" t="s">
        <v>6429</v>
      </c>
    </row>
    <row r="2436" spans="1:1">
      <c r="A2436" s="49" t="s">
        <v>6433</v>
      </c>
    </row>
    <row r="2437" spans="1:1">
      <c r="A2437" s="48" t="s">
        <v>6433</v>
      </c>
    </row>
    <row r="2438" spans="1:1">
      <c r="A2438" s="49" t="s">
        <v>6433</v>
      </c>
    </row>
    <row r="2439" spans="1:1">
      <c r="A2439" s="48" t="s">
        <v>6427</v>
      </c>
    </row>
    <row r="2440" spans="1:1">
      <c r="A2440" s="49" t="s">
        <v>6429</v>
      </c>
    </row>
    <row r="2441" spans="1:1">
      <c r="A2441" s="48" t="s">
        <v>6433</v>
      </c>
    </row>
    <row r="2442" spans="1:1">
      <c r="A2442" s="49" t="s">
        <v>6432</v>
      </c>
    </row>
    <row r="2443" spans="1:1">
      <c r="A2443" s="48" t="s">
        <v>6431</v>
      </c>
    </row>
    <row r="2444" spans="1:1">
      <c r="A2444" s="49" t="s">
        <v>6432</v>
      </c>
    </row>
    <row r="2445" spans="1:1">
      <c r="A2445" s="48" t="s">
        <v>6432</v>
      </c>
    </row>
    <row r="2446" spans="1:1">
      <c r="A2446" s="49" t="s">
        <v>6431</v>
      </c>
    </row>
    <row r="2447" spans="1:1">
      <c r="A2447" s="48" t="s">
        <v>6429</v>
      </c>
    </row>
    <row r="2448" spans="1:1">
      <c r="A2448" s="49" t="s">
        <v>6429</v>
      </c>
    </row>
    <row r="2449" spans="1:1">
      <c r="A2449" s="48" t="s">
        <v>6428</v>
      </c>
    </row>
    <row r="2450" spans="1:1">
      <c r="A2450" s="49" t="s">
        <v>6432</v>
      </c>
    </row>
    <row r="2451" spans="1:1">
      <c r="A2451" s="48" t="s">
        <v>6432</v>
      </c>
    </row>
    <row r="2452" spans="1:1">
      <c r="A2452" s="49" t="s">
        <v>205</v>
      </c>
    </row>
    <row r="2453" spans="1:1">
      <c r="A2453" s="48" t="s">
        <v>6429</v>
      </c>
    </row>
    <row r="2454" spans="1:1">
      <c r="A2454" s="49" t="s">
        <v>6429</v>
      </c>
    </row>
    <row r="2455" spans="1:1">
      <c r="A2455" s="48" t="s">
        <v>6430</v>
      </c>
    </row>
    <row r="2456" spans="1:1">
      <c r="A2456" s="49" t="s">
        <v>6431</v>
      </c>
    </row>
    <row r="2457" spans="1:1">
      <c r="A2457" s="48" t="s">
        <v>6433</v>
      </c>
    </row>
    <row r="2458" spans="1:1">
      <c r="A2458" s="49" t="s">
        <v>6432</v>
      </c>
    </row>
    <row r="2459" spans="1:1">
      <c r="A2459" s="48" t="s">
        <v>205</v>
      </c>
    </row>
    <row r="2460" spans="1:1">
      <c r="A2460" s="49" t="s">
        <v>205</v>
      </c>
    </row>
    <row r="2461" spans="1:1">
      <c r="A2461" s="48" t="s">
        <v>6430</v>
      </c>
    </row>
    <row r="2462" spans="1:1">
      <c r="A2462" s="49" t="s">
        <v>6430</v>
      </c>
    </row>
    <row r="2463" spans="1:1">
      <c r="A2463" s="48" t="s">
        <v>6432</v>
      </c>
    </row>
    <row r="2464" spans="1:1">
      <c r="A2464" s="49" t="s">
        <v>6432</v>
      </c>
    </row>
    <row r="2465" spans="1:1">
      <c r="A2465" s="48" t="s">
        <v>6431</v>
      </c>
    </row>
    <row r="2466" spans="1:1">
      <c r="A2466" s="49" t="s">
        <v>6431</v>
      </c>
    </row>
    <row r="2467" spans="1:1">
      <c r="A2467" s="48" t="s">
        <v>6431</v>
      </c>
    </row>
    <row r="2468" spans="1:1">
      <c r="A2468" s="49" t="s">
        <v>6431</v>
      </c>
    </row>
    <row r="2469" spans="1:1">
      <c r="A2469" s="48" t="s">
        <v>6431</v>
      </c>
    </row>
    <row r="2470" spans="1:1">
      <c r="A2470" s="49" t="s">
        <v>6431</v>
      </c>
    </row>
    <row r="2471" spans="1:1">
      <c r="A2471" s="48" t="s">
        <v>6429</v>
      </c>
    </row>
    <row r="2472" spans="1:1">
      <c r="A2472" s="49" t="s">
        <v>6429</v>
      </c>
    </row>
    <row r="2473" spans="1:1">
      <c r="A2473" s="48" t="s">
        <v>6432</v>
      </c>
    </row>
    <row r="2474" spans="1:1">
      <c r="A2474" s="49" t="s">
        <v>6433</v>
      </c>
    </row>
    <row r="2475" spans="1:1">
      <c r="A2475" s="48" t="s">
        <v>6430</v>
      </c>
    </row>
    <row r="2476" spans="1:1">
      <c r="A2476" s="49" t="s">
        <v>6433</v>
      </c>
    </row>
    <row r="2477" spans="1:1">
      <c r="A2477" s="48" t="s">
        <v>205</v>
      </c>
    </row>
    <row r="2478" spans="1:1">
      <c r="A2478" s="49" t="s">
        <v>205</v>
      </c>
    </row>
    <row r="2479" spans="1:1">
      <c r="A2479" s="48" t="s">
        <v>205</v>
      </c>
    </row>
    <row r="2480" spans="1:1">
      <c r="A2480" s="49" t="s">
        <v>6434</v>
      </c>
    </row>
    <row r="2481" spans="1:1">
      <c r="A2481" s="48" t="s">
        <v>6430</v>
      </c>
    </row>
    <row r="2482" spans="1:1">
      <c r="A2482" s="49" t="s">
        <v>6430</v>
      </c>
    </row>
    <row r="2483" spans="1:1">
      <c r="A2483" s="48" t="s">
        <v>6433</v>
      </c>
    </row>
    <row r="2484" spans="1:1">
      <c r="A2484" s="49" t="s">
        <v>6430</v>
      </c>
    </row>
    <row r="2485" spans="1:1">
      <c r="A2485" s="48" t="s">
        <v>6433</v>
      </c>
    </row>
    <row r="2486" spans="1:1">
      <c r="A2486" s="49" t="s">
        <v>6432</v>
      </c>
    </row>
    <row r="2487" spans="1:1">
      <c r="A2487" s="48" t="s">
        <v>6430</v>
      </c>
    </row>
    <row r="2488" spans="1:1">
      <c r="A2488" s="49" t="s">
        <v>6433</v>
      </c>
    </row>
    <row r="2489" spans="1:1">
      <c r="A2489" s="48" t="s">
        <v>6429</v>
      </c>
    </row>
    <row r="2490" spans="1:1">
      <c r="A2490" s="49" t="s">
        <v>6429</v>
      </c>
    </row>
    <row r="2491" spans="1:1">
      <c r="A2491" s="48" t="s">
        <v>6430</v>
      </c>
    </row>
    <row r="2492" spans="1:1">
      <c r="A2492" s="49" t="s">
        <v>6432</v>
      </c>
    </row>
    <row r="2493" spans="1:1">
      <c r="A2493" s="48" t="s">
        <v>6429</v>
      </c>
    </row>
    <row r="2494" spans="1:1">
      <c r="A2494" s="49" t="s">
        <v>205</v>
      </c>
    </row>
    <row r="2495" spans="1:1">
      <c r="A2495" s="48" t="s">
        <v>6430</v>
      </c>
    </row>
    <row r="2496" spans="1:1">
      <c r="A2496" s="49" t="s">
        <v>6432</v>
      </c>
    </row>
    <row r="2497" spans="1:1">
      <c r="A2497" s="48" t="s">
        <v>6430</v>
      </c>
    </row>
    <row r="2498" spans="1:1">
      <c r="A2498" s="49" t="s">
        <v>6431</v>
      </c>
    </row>
    <row r="2499" spans="1:1">
      <c r="A2499" s="48" t="s">
        <v>6429</v>
      </c>
    </row>
    <row r="2500" spans="1:1">
      <c r="A2500" s="49" t="s">
        <v>6428</v>
      </c>
    </row>
    <row r="2501" spans="1:1">
      <c r="A2501" s="48" t="s">
        <v>6432</v>
      </c>
    </row>
    <row r="2502" spans="1:1">
      <c r="A2502" s="49" t="s">
        <v>6427</v>
      </c>
    </row>
    <row r="2503" spans="1:1">
      <c r="A2503" s="48" t="s">
        <v>6432</v>
      </c>
    </row>
    <row r="2504" spans="1:1">
      <c r="A2504" s="49" t="s">
        <v>6427</v>
      </c>
    </row>
    <row r="2505" spans="1:1">
      <c r="A2505" s="48" t="s">
        <v>6433</v>
      </c>
    </row>
    <row r="2506" spans="1:1">
      <c r="A2506" s="49" t="s">
        <v>6433</v>
      </c>
    </row>
    <row r="2507" spans="1:1">
      <c r="A2507" s="48" t="s">
        <v>6429</v>
      </c>
    </row>
    <row r="2508" spans="1:1">
      <c r="A2508" s="49" t="s">
        <v>6431</v>
      </c>
    </row>
    <row r="2509" spans="1:1">
      <c r="A2509" s="48" t="s">
        <v>6431</v>
      </c>
    </row>
    <row r="2510" spans="1:1">
      <c r="A2510" s="49" t="s">
        <v>6430</v>
      </c>
    </row>
    <row r="2511" spans="1:1">
      <c r="A2511" s="48" t="s">
        <v>6433</v>
      </c>
    </row>
    <row r="2512" spans="1:1">
      <c r="A2512" s="49" t="s">
        <v>6429</v>
      </c>
    </row>
    <row r="2513" spans="1:1">
      <c r="A2513" s="48" t="s">
        <v>6433</v>
      </c>
    </row>
    <row r="2514" spans="1:1">
      <c r="A2514" s="49" t="s">
        <v>205</v>
      </c>
    </row>
    <row r="2515" spans="1:1">
      <c r="A2515" s="48" t="s">
        <v>6434</v>
      </c>
    </row>
    <row r="2516" spans="1:1">
      <c r="A2516" s="49" t="s">
        <v>6432</v>
      </c>
    </row>
    <row r="2517" spans="1:1">
      <c r="A2517" s="48" t="s">
        <v>6432</v>
      </c>
    </row>
    <row r="2518" spans="1:1">
      <c r="A2518" s="49" t="s">
        <v>6431</v>
      </c>
    </row>
    <row r="2519" spans="1:1">
      <c r="A2519" s="48" t="s">
        <v>205</v>
      </c>
    </row>
    <row r="2520" spans="1:1">
      <c r="A2520" s="49" t="s">
        <v>6429</v>
      </c>
    </row>
    <row r="2521" spans="1:1">
      <c r="A2521" s="48" t="s">
        <v>6432</v>
      </c>
    </row>
    <row r="2522" spans="1:1">
      <c r="A2522" s="49" t="s">
        <v>205</v>
      </c>
    </row>
    <row r="2523" spans="1:1">
      <c r="A2523" s="48" t="s">
        <v>6434</v>
      </c>
    </row>
    <row r="2524" spans="1:1">
      <c r="A2524" s="49" t="s">
        <v>6433</v>
      </c>
    </row>
    <row r="2525" spans="1:1">
      <c r="A2525" s="48" t="s">
        <v>6433</v>
      </c>
    </row>
    <row r="2526" spans="1:1">
      <c r="A2526" s="49" t="s">
        <v>6430</v>
      </c>
    </row>
    <row r="2527" spans="1:1">
      <c r="A2527" s="48" t="s">
        <v>6433</v>
      </c>
    </row>
    <row r="2528" spans="1:1">
      <c r="A2528" s="49" t="s">
        <v>6433</v>
      </c>
    </row>
    <row r="2529" spans="1:1">
      <c r="A2529" s="48" t="s">
        <v>6428</v>
      </c>
    </row>
    <row r="2530" spans="1:1">
      <c r="A2530" s="49" t="s">
        <v>6431</v>
      </c>
    </row>
    <row r="2531" spans="1:1">
      <c r="A2531" s="48" t="s">
        <v>6431</v>
      </c>
    </row>
    <row r="2532" spans="1:1">
      <c r="A2532" s="49" t="s">
        <v>6432</v>
      </c>
    </row>
    <row r="2533" spans="1:1">
      <c r="A2533" s="48" t="s">
        <v>6432</v>
      </c>
    </row>
    <row r="2534" spans="1:1">
      <c r="A2534" s="49" t="s">
        <v>6428</v>
      </c>
    </row>
    <row r="2535" spans="1:1">
      <c r="A2535" s="48" t="s">
        <v>6434</v>
      </c>
    </row>
    <row r="2536" spans="1:1">
      <c r="A2536" s="49" t="s">
        <v>205</v>
      </c>
    </row>
    <row r="2537" spans="1:1">
      <c r="A2537" s="48" t="s">
        <v>6427</v>
      </c>
    </row>
    <row r="2538" spans="1:1">
      <c r="A2538" s="49" t="s">
        <v>6431</v>
      </c>
    </row>
    <row r="2539" spans="1:1">
      <c r="A2539" s="48" t="s">
        <v>6431</v>
      </c>
    </row>
    <row r="2540" spans="1:1">
      <c r="A2540" s="49" t="s">
        <v>6430</v>
      </c>
    </row>
    <row r="2541" spans="1:1">
      <c r="A2541" s="48" t="s">
        <v>6431</v>
      </c>
    </row>
    <row r="2542" spans="1:1">
      <c r="A2542" s="49" t="s">
        <v>6433</v>
      </c>
    </row>
    <row r="2543" spans="1:1">
      <c r="A2543" s="48" t="s">
        <v>6433</v>
      </c>
    </row>
    <row r="2544" spans="1:1">
      <c r="A2544" s="49" t="s">
        <v>6429</v>
      </c>
    </row>
    <row r="2545" spans="1:1">
      <c r="A2545" s="48" t="s">
        <v>6429</v>
      </c>
    </row>
    <row r="2546" spans="1:1">
      <c r="A2546" s="49" t="s">
        <v>6429</v>
      </c>
    </row>
    <row r="2547" spans="1:1">
      <c r="A2547" s="48" t="s">
        <v>6429</v>
      </c>
    </row>
    <row r="2548" spans="1:1">
      <c r="A2548" s="49" t="s">
        <v>6429</v>
      </c>
    </row>
    <row r="2549" spans="1:1">
      <c r="A2549" s="48" t="s">
        <v>6433</v>
      </c>
    </row>
    <row r="2550" spans="1:1">
      <c r="A2550" s="49" t="s">
        <v>6432</v>
      </c>
    </row>
    <row r="2551" spans="1:1">
      <c r="A2551" s="48" t="s">
        <v>6430</v>
      </c>
    </row>
    <row r="2552" spans="1:1">
      <c r="A2552" s="49" t="s">
        <v>6429</v>
      </c>
    </row>
    <row r="2553" spans="1:1">
      <c r="A2553" s="48" t="s">
        <v>6431</v>
      </c>
    </row>
    <row r="2554" spans="1:1">
      <c r="A2554" s="49" t="s">
        <v>6433</v>
      </c>
    </row>
    <row r="2555" spans="1:1">
      <c r="A2555" s="48" t="s">
        <v>6432</v>
      </c>
    </row>
    <row r="2556" spans="1:1">
      <c r="A2556" s="49" t="s">
        <v>6433</v>
      </c>
    </row>
    <row r="2557" spans="1:1">
      <c r="A2557" s="48" t="s">
        <v>6429</v>
      </c>
    </row>
    <row r="2558" spans="1:1">
      <c r="A2558" s="49" t="s">
        <v>6429</v>
      </c>
    </row>
    <row r="2559" spans="1:1">
      <c r="A2559" s="48" t="s">
        <v>6433</v>
      </c>
    </row>
    <row r="2560" spans="1:1">
      <c r="A2560" s="49" t="s">
        <v>205</v>
      </c>
    </row>
    <row r="2561" spans="1:1">
      <c r="A2561" s="48" t="s">
        <v>205</v>
      </c>
    </row>
    <row r="2562" spans="1:1">
      <c r="A2562" s="49" t="s">
        <v>6433</v>
      </c>
    </row>
    <row r="2563" spans="1:1">
      <c r="A2563" s="48" t="s">
        <v>6432</v>
      </c>
    </row>
    <row r="2564" spans="1:1">
      <c r="A2564" s="49" t="s">
        <v>6431</v>
      </c>
    </row>
    <row r="2565" spans="1:1">
      <c r="A2565" s="48" t="s">
        <v>6431</v>
      </c>
    </row>
    <row r="2566" spans="1:1">
      <c r="A2566" s="49" t="s">
        <v>6429</v>
      </c>
    </row>
    <row r="2567" spans="1:1">
      <c r="A2567" s="48" t="s">
        <v>6430</v>
      </c>
    </row>
    <row r="2568" spans="1:1">
      <c r="A2568" s="49" t="s">
        <v>6433</v>
      </c>
    </row>
    <row r="2569" spans="1:1">
      <c r="A2569" s="48" t="s">
        <v>205</v>
      </c>
    </row>
    <row r="2570" spans="1:1">
      <c r="A2570" s="49" t="s">
        <v>205</v>
      </c>
    </row>
    <row r="2571" spans="1:1">
      <c r="A2571" s="48" t="s">
        <v>6429</v>
      </c>
    </row>
    <row r="2572" spans="1:1">
      <c r="A2572" s="49" t="s">
        <v>6430</v>
      </c>
    </row>
    <row r="2573" spans="1:1">
      <c r="A2573" s="48" t="s">
        <v>6429</v>
      </c>
    </row>
    <row r="2574" spans="1:1">
      <c r="A2574" s="49" t="s">
        <v>6433</v>
      </c>
    </row>
    <row r="2575" spans="1:1">
      <c r="A2575" s="48" t="s">
        <v>6430</v>
      </c>
    </row>
    <row r="2576" spans="1:1">
      <c r="A2576" s="49" t="s">
        <v>6430</v>
      </c>
    </row>
    <row r="2577" spans="1:1">
      <c r="A2577" s="48" t="s">
        <v>6432</v>
      </c>
    </row>
    <row r="2578" spans="1:1">
      <c r="A2578" s="49" t="s">
        <v>6432</v>
      </c>
    </row>
    <row r="2579" spans="1:1">
      <c r="A2579" s="48" t="s">
        <v>6432</v>
      </c>
    </row>
    <row r="2580" spans="1:1">
      <c r="A2580" s="49" t="s">
        <v>6432</v>
      </c>
    </row>
    <row r="2581" spans="1:1">
      <c r="A2581" s="48" t="s">
        <v>6431</v>
      </c>
    </row>
    <row r="2582" spans="1:1">
      <c r="A2582" s="49" t="s">
        <v>6431</v>
      </c>
    </row>
    <row r="2583" spans="1:1">
      <c r="A2583" s="48" t="s">
        <v>6432</v>
      </c>
    </row>
    <row r="2584" spans="1:1">
      <c r="A2584" s="49" t="s">
        <v>6427</v>
      </c>
    </row>
    <row r="2585" spans="1:1">
      <c r="A2585" s="48" t="s">
        <v>6430</v>
      </c>
    </row>
    <row r="2586" spans="1:1">
      <c r="A2586" s="49" t="s">
        <v>205</v>
      </c>
    </row>
    <row r="2587" spans="1:1">
      <c r="A2587" s="48" t="s">
        <v>6429</v>
      </c>
    </row>
    <row r="2588" spans="1:1">
      <c r="A2588" s="49" t="s">
        <v>6429</v>
      </c>
    </row>
    <row r="2589" spans="1:1">
      <c r="A2589" s="48" t="s">
        <v>205</v>
      </c>
    </row>
    <row r="2590" spans="1:1">
      <c r="A2590" s="49" t="s">
        <v>205</v>
      </c>
    </row>
    <row r="2591" spans="1:1">
      <c r="A2591" s="48" t="s">
        <v>6433</v>
      </c>
    </row>
    <row r="2592" spans="1:1">
      <c r="A2592" s="49" t="s">
        <v>6433</v>
      </c>
    </row>
    <row r="2593" spans="1:1">
      <c r="A2593" s="48" t="s">
        <v>6433</v>
      </c>
    </row>
    <row r="2594" spans="1:1">
      <c r="A2594" s="49" t="s">
        <v>6433</v>
      </c>
    </row>
    <row r="2595" spans="1:1">
      <c r="A2595" s="48" t="s">
        <v>6430</v>
      </c>
    </row>
    <row r="2596" spans="1:1">
      <c r="A2596" s="49" t="s">
        <v>6431</v>
      </c>
    </row>
    <row r="2597" spans="1:1">
      <c r="A2597" s="48" t="s">
        <v>6431</v>
      </c>
    </row>
    <row r="2598" spans="1:1">
      <c r="A2598" s="49" t="s">
        <v>6433</v>
      </c>
    </row>
    <row r="2599" spans="1:1">
      <c r="A2599" s="48" t="s">
        <v>205</v>
      </c>
    </row>
    <row r="2600" spans="1:1">
      <c r="A2600" s="49" t="s">
        <v>6431</v>
      </c>
    </row>
    <row r="2601" spans="1:1">
      <c r="A2601" s="48" t="s">
        <v>6432</v>
      </c>
    </row>
    <row r="2602" spans="1:1">
      <c r="A2602" s="49" t="s">
        <v>6432</v>
      </c>
    </row>
    <row r="2603" spans="1:1">
      <c r="A2603" s="48" t="s">
        <v>6432</v>
      </c>
    </row>
    <row r="2604" spans="1:1">
      <c r="A2604" s="49" t="s">
        <v>6433</v>
      </c>
    </row>
    <row r="2605" spans="1:1">
      <c r="A2605" s="48" t="s">
        <v>6433</v>
      </c>
    </row>
    <row r="2606" spans="1:1">
      <c r="A2606" s="49" t="s">
        <v>6433</v>
      </c>
    </row>
    <row r="2607" spans="1:1">
      <c r="A2607" s="48" t="s">
        <v>6429</v>
      </c>
    </row>
    <row r="2608" spans="1:1">
      <c r="A2608" s="49" t="s">
        <v>6429</v>
      </c>
    </row>
    <row r="2609" spans="1:1">
      <c r="A2609" s="48" t="s">
        <v>6429</v>
      </c>
    </row>
    <row r="2610" spans="1:1">
      <c r="A2610" s="49" t="s">
        <v>6431</v>
      </c>
    </row>
    <row r="2611" spans="1:1">
      <c r="A2611" s="48" t="s">
        <v>6432</v>
      </c>
    </row>
    <row r="2612" spans="1:1">
      <c r="A2612" s="49" t="s">
        <v>6433</v>
      </c>
    </row>
    <row r="2613" spans="1:1">
      <c r="A2613" s="48" t="s">
        <v>6430</v>
      </c>
    </row>
    <row r="2614" spans="1:1">
      <c r="A2614" s="49" t="s">
        <v>6433</v>
      </c>
    </row>
    <row r="2615" spans="1:1">
      <c r="A2615" s="48" t="s">
        <v>6430</v>
      </c>
    </row>
    <row r="2616" spans="1:1">
      <c r="A2616" s="49" t="s">
        <v>6431</v>
      </c>
    </row>
    <row r="2617" spans="1:1">
      <c r="A2617" s="48" t="s">
        <v>6429</v>
      </c>
    </row>
    <row r="2618" spans="1:1">
      <c r="A2618" s="49" t="s">
        <v>6433</v>
      </c>
    </row>
    <row r="2619" spans="1:1">
      <c r="A2619" s="48" t="s">
        <v>6431</v>
      </c>
    </row>
    <row r="2620" spans="1:1">
      <c r="A2620" s="49" t="s">
        <v>6433</v>
      </c>
    </row>
    <row r="2621" spans="1:1">
      <c r="A2621" s="48" t="s">
        <v>6429</v>
      </c>
    </row>
    <row r="2622" spans="1:1">
      <c r="A2622" s="49" t="s">
        <v>6433</v>
      </c>
    </row>
    <row r="2623" spans="1:1">
      <c r="A2623" s="48" t="s">
        <v>6430</v>
      </c>
    </row>
    <row r="2624" spans="1:1">
      <c r="A2624" s="49" t="s">
        <v>6430</v>
      </c>
    </row>
    <row r="2625" spans="1:1">
      <c r="A2625" s="48" t="s">
        <v>6432</v>
      </c>
    </row>
    <row r="2626" spans="1:1">
      <c r="A2626" s="49" t="s">
        <v>6429</v>
      </c>
    </row>
    <row r="2627" spans="1:1">
      <c r="A2627" s="48" t="s">
        <v>6429</v>
      </c>
    </row>
    <row r="2628" spans="1:1">
      <c r="A2628" s="49" t="s">
        <v>6433</v>
      </c>
    </row>
    <row r="2629" spans="1:1">
      <c r="A2629" s="48" t="s">
        <v>6429</v>
      </c>
    </row>
    <row r="2630" spans="1:1">
      <c r="A2630" s="49" t="s">
        <v>6433</v>
      </c>
    </row>
    <row r="2631" spans="1:1">
      <c r="A2631" s="48" t="s">
        <v>205</v>
      </c>
    </row>
    <row r="2632" spans="1:1">
      <c r="A2632" s="49" t="s">
        <v>6429</v>
      </c>
    </row>
    <row r="2633" spans="1:1">
      <c r="A2633" s="48" t="s">
        <v>6431</v>
      </c>
    </row>
    <row r="2634" spans="1:1">
      <c r="A2634" s="49" t="s">
        <v>6431</v>
      </c>
    </row>
    <row r="2635" spans="1:1">
      <c r="A2635" s="48" t="s">
        <v>6429</v>
      </c>
    </row>
    <row r="2636" spans="1:1">
      <c r="A2636" s="49" t="s">
        <v>6432</v>
      </c>
    </row>
    <row r="2637" spans="1:1">
      <c r="A2637" s="48" t="s">
        <v>6433</v>
      </c>
    </row>
    <row r="2638" spans="1:1">
      <c r="A2638" s="49" t="s">
        <v>6433</v>
      </c>
    </row>
    <row r="2639" spans="1:1">
      <c r="A2639" s="48" t="s">
        <v>6431</v>
      </c>
    </row>
    <row r="2640" spans="1:1">
      <c r="A2640" s="49" t="s">
        <v>6431</v>
      </c>
    </row>
    <row r="2641" spans="1:1">
      <c r="A2641" s="48" t="s">
        <v>6430</v>
      </c>
    </row>
    <row r="2642" spans="1:1">
      <c r="A2642" s="49" t="s">
        <v>6430</v>
      </c>
    </row>
    <row r="2643" spans="1:1">
      <c r="A2643" s="48" t="s">
        <v>6432</v>
      </c>
    </row>
    <row r="2644" spans="1:1">
      <c r="A2644" s="49" t="s">
        <v>6429</v>
      </c>
    </row>
    <row r="2645" spans="1:1">
      <c r="A2645" s="48" t="s">
        <v>6431</v>
      </c>
    </row>
    <row r="2646" spans="1:1">
      <c r="A2646" s="49" t="s">
        <v>6433</v>
      </c>
    </row>
    <row r="2647" spans="1:1">
      <c r="A2647" s="48" t="s">
        <v>6433</v>
      </c>
    </row>
    <row r="2648" spans="1:1">
      <c r="A2648" s="49" t="s">
        <v>6430</v>
      </c>
    </row>
    <row r="2649" spans="1:1">
      <c r="A2649" s="48" t="s">
        <v>6428</v>
      </c>
    </row>
    <row r="2650" spans="1:1">
      <c r="A2650" s="49" t="s">
        <v>6434</v>
      </c>
    </row>
    <row r="2651" spans="1:1">
      <c r="A2651" s="48" t="s">
        <v>6431</v>
      </c>
    </row>
    <row r="2652" spans="1:1">
      <c r="A2652" s="49" t="s">
        <v>205</v>
      </c>
    </row>
    <row r="2653" spans="1:1">
      <c r="A2653" s="48" t="s">
        <v>6433</v>
      </c>
    </row>
    <row r="2654" spans="1:1">
      <c r="A2654" s="49" t="s">
        <v>6427</v>
      </c>
    </row>
    <row r="2655" spans="1:1">
      <c r="A2655" s="48" t="s">
        <v>6429</v>
      </c>
    </row>
    <row r="2656" spans="1:1">
      <c r="A2656" s="49" t="s">
        <v>6429</v>
      </c>
    </row>
    <row r="2657" spans="1:1">
      <c r="A2657" s="48" t="s">
        <v>6429</v>
      </c>
    </row>
    <row r="2658" spans="1:1">
      <c r="A2658" s="49" t="s">
        <v>6433</v>
      </c>
    </row>
    <row r="2659" spans="1:1">
      <c r="A2659" s="48" t="s">
        <v>6433</v>
      </c>
    </row>
    <row r="2660" spans="1:1">
      <c r="A2660" s="49" t="s">
        <v>6432</v>
      </c>
    </row>
    <row r="2661" spans="1:1">
      <c r="A2661" s="48" t="s">
        <v>205</v>
      </c>
    </row>
    <row r="2662" spans="1:1">
      <c r="A2662" s="49" t="s">
        <v>6431</v>
      </c>
    </row>
    <row r="2663" spans="1:1">
      <c r="A2663" s="48" t="s">
        <v>6433</v>
      </c>
    </row>
    <row r="2664" spans="1:1">
      <c r="A2664" s="49" t="s">
        <v>6434</v>
      </c>
    </row>
    <row r="2665" spans="1:1">
      <c r="A2665" s="48" t="s">
        <v>6433</v>
      </c>
    </row>
    <row r="2666" spans="1:1">
      <c r="A2666" s="49" t="s">
        <v>6432</v>
      </c>
    </row>
    <row r="2667" spans="1:1">
      <c r="A2667" s="48" t="s">
        <v>6429</v>
      </c>
    </row>
    <row r="2668" spans="1:1">
      <c r="A2668" s="49" t="s">
        <v>6428</v>
      </c>
    </row>
    <row r="2669" spans="1:1">
      <c r="A2669" s="48" t="s">
        <v>6432</v>
      </c>
    </row>
    <row r="2670" spans="1:1">
      <c r="A2670" s="49" t="s">
        <v>6429</v>
      </c>
    </row>
    <row r="2671" spans="1:1">
      <c r="A2671" s="48" t="s">
        <v>6433</v>
      </c>
    </row>
    <row r="2672" spans="1:1">
      <c r="A2672" s="49" t="s">
        <v>205</v>
      </c>
    </row>
    <row r="2673" spans="1:1">
      <c r="A2673" s="48" t="s">
        <v>6432</v>
      </c>
    </row>
    <row r="2674" spans="1:1">
      <c r="A2674" s="49" t="s">
        <v>6430</v>
      </c>
    </row>
    <row r="2675" spans="1:1">
      <c r="A2675" s="48" t="s">
        <v>6431</v>
      </c>
    </row>
    <row r="2676" spans="1:1">
      <c r="A2676" s="49" t="s">
        <v>6431</v>
      </c>
    </row>
    <row r="2677" spans="1:1">
      <c r="A2677" s="48" t="s">
        <v>6427</v>
      </c>
    </row>
    <row r="2678" spans="1:1">
      <c r="A2678" s="49" t="s">
        <v>6433</v>
      </c>
    </row>
    <row r="2679" spans="1:1">
      <c r="A2679" s="48" t="s">
        <v>6429</v>
      </c>
    </row>
    <row r="2680" spans="1:1">
      <c r="A2680" s="49" t="s">
        <v>6429</v>
      </c>
    </row>
    <row r="2681" spans="1:1">
      <c r="A2681" s="48" t="s">
        <v>205</v>
      </c>
    </row>
    <row r="2682" spans="1:1">
      <c r="A2682" s="49" t="s">
        <v>6432</v>
      </c>
    </row>
    <row r="2683" spans="1:1">
      <c r="A2683" s="48" t="s">
        <v>6429</v>
      </c>
    </row>
    <row r="2684" spans="1:1">
      <c r="A2684" s="49" t="s">
        <v>6431</v>
      </c>
    </row>
    <row r="2685" spans="1:1">
      <c r="A2685" s="48" t="s">
        <v>6430</v>
      </c>
    </row>
    <row r="2686" spans="1:1">
      <c r="A2686" s="49" t="s">
        <v>6433</v>
      </c>
    </row>
    <row r="2687" spans="1:1">
      <c r="A2687" s="48" t="s">
        <v>6429</v>
      </c>
    </row>
    <row r="2688" spans="1:1">
      <c r="A2688" s="49" t="s">
        <v>6433</v>
      </c>
    </row>
    <row r="2689" spans="1:1">
      <c r="A2689" s="48" t="s">
        <v>6433</v>
      </c>
    </row>
    <row r="2690" spans="1:1">
      <c r="A2690" s="49" t="s">
        <v>6430</v>
      </c>
    </row>
    <row r="2691" spans="1:1">
      <c r="A2691" s="48" t="s">
        <v>205</v>
      </c>
    </row>
    <row r="2692" spans="1:1">
      <c r="A2692" s="49" t="s">
        <v>6431</v>
      </c>
    </row>
    <row r="2693" spans="1:1">
      <c r="A2693" s="48" t="s">
        <v>6429</v>
      </c>
    </row>
    <row r="2694" spans="1:1">
      <c r="A2694" s="49" t="s">
        <v>6429</v>
      </c>
    </row>
    <row r="2695" spans="1:1">
      <c r="A2695" s="48" t="s">
        <v>6431</v>
      </c>
    </row>
    <row r="2696" spans="1:1">
      <c r="A2696" s="49" t="s">
        <v>6432</v>
      </c>
    </row>
    <row r="2697" spans="1:1">
      <c r="A2697" s="48" t="s">
        <v>6432</v>
      </c>
    </row>
    <row r="2698" spans="1:1">
      <c r="A2698" s="49" t="s">
        <v>6432</v>
      </c>
    </row>
    <row r="2699" spans="1:1">
      <c r="A2699" s="48" t="s">
        <v>6432</v>
      </c>
    </row>
    <row r="2700" spans="1:1">
      <c r="A2700" s="49" t="s">
        <v>6430</v>
      </c>
    </row>
    <row r="2701" spans="1:1">
      <c r="A2701" s="48" t="s">
        <v>6433</v>
      </c>
    </row>
    <row r="2702" spans="1:1">
      <c r="A2702" s="49" t="s">
        <v>6433</v>
      </c>
    </row>
    <row r="2703" spans="1:1">
      <c r="A2703" s="48" t="s">
        <v>6432</v>
      </c>
    </row>
    <row r="2704" spans="1:1">
      <c r="A2704" s="49" t="s">
        <v>205</v>
      </c>
    </row>
    <row r="2705" spans="1:1">
      <c r="A2705" s="48" t="s">
        <v>6429</v>
      </c>
    </row>
    <row r="2706" spans="1:1">
      <c r="A2706" s="49" t="s">
        <v>6433</v>
      </c>
    </row>
    <row r="2707" spans="1:1">
      <c r="A2707" s="48" t="s">
        <v>6433</v>
      </c>
    </row>
    <row r="2708" spans="1:1">
      <c r="A2708" s="49" t="s">
        <v>205</v>
      </c>
    </row>
    <row r="2709" spans="1:1">
      <c r="A2709" s="48" t="s">
        <v>205</v>
      </c>
    </row>
    <row r="2710" spans="1:1">
      <c r="A2710" s="49" t="s">
        <v>205</v>
      </c>
    </row>
    <row r="2711" spans="1:1">
      <c r="A2711" s="48" t="s">
        <v>6429</v>
      </c>
    </row>
    <row r="2712" spans="1:1">
      <c r="A2712" s="49" t="s">
        <v>6428</v>
      </c>
    </row>
    <row r="2713" spans="1:1">
      <c r="A2713" s="48" t="s">
        <v>6429</v>
      </c>
    </row>
    <row r="2714" spans="1:1">
      <c r="A2714" s="49" t="s">
        <v>6431</v>
      </c>
    </row>
    <row r="2715" spans="1:1">
      <c r="A2715" s="48" t="s">
        <v>6431</v>
      </c>
    </row>
    <row r="2716" spans="1:1">
      <c r="A2716" s="49" t="s">
        <v>6430</v>
      </c>
    </row>
    <row r="2717" spans="1:1">
      <c r="A2717" s="48" t="s">
        <v>6433</v>
      </c>
    </row>
    <row r="2718" spans="1:1">
      <c r="A2718" s="49" t="s">
        <v>6431</v>
      </c>
    </row>
    <row r="2719" spans="1:1">
      <c r="A2719" s="48" t="s">
        <v>6428</v>
      </c>
    </row>
    <row r="2720" spans="1:1">
      <c r="A2720" s="49" t="s">
        <v>6432</v>
      </c>
    </row>
    <row r="2721" spans="1:1">
      <c r="A2721" s="48" t="s">
        <v>6429</v>
      </c>
    </row>
    <row r="2722" spans="1:1">
      <c r="A2722" s="49" t="s">
        <v>6429</v>
      </c>
    </row>
    <row r="2723" spans="1:1">
      <c r="A2723" s="48" t="s">
        <v>6429</v>
      </c>
    </row>
    <row r="2724" spans="1:1">
      <c r="A2724" s="49" t="s">
        <v>6429</v>
      </c>
    </row>
    <row r="2725" spans="1:1">
      <c r="A2725" s="48" t="s">
        <v>6431</v>
      </c>
    </row>
    <row r="2726" spans="1:1">
      <c r="A2726" s="49" t="s">
        <v>6429</v>
      </c>
    </row>
    <row r="2727" spans="1:1">
      <c r="A2727" s="48" t="s">
        <v>6430</v>
      </c>
    </row>
    <row r="2728" spans="1:1">
      <c r="A2728" s="49" t="s">
        <v>6432</v>
      </c>
    </row>
    <row r="2729" spans="1:1">
      <c r="A2729" s="48" t="s">
        <v>6434</v>
      </c>
    </row>
    <row r="2730" spans="1:1">
      <c r="A2730" s="49" t="s">
        <v>6431</v>
      </c>
    </row>
    <row r="2731" spans="1:1">
      <c r="A2731" s="48" t="s">
        <v>6432</v>
      </c>
    </row>
    <row r="2732" spans="1:1">
      <c r="A2732" s="49" t="s">
        <v>6433</v>
      </c>
    </row>
    <row r="2733" spans="1:1">
      <c r="A2733" s="48" t="s">
        <v>6433</v>
      </c>
    </row>
    <row r="2734" spans="1:1">
      <c r="A2734" s="49" t="s">
        <v>6433</v>
      </c>
    </row>
    <row r="2735" spans="1:1">
      <c r="A2735" s="48" t="s">
        <v>205</v>
      </c>
    </row>
    <row r="2736" spans="1:1">
      <c r="A2736" s="49" t="s">
        <v>6429</v>
      </c>
    </row>
    <row r="2737" spans="1:1">
      <c r="A2737" s="48" t="s">
        <v>6429</v>
      </c>
    </row>
    <row r="2738" spans="1:1">
      <c r="A2738" s="49" t="s">
        <v>6430</v>
      </c>
    </row>
    <row r="2739" spans="1:1">
      <c r="A2739" s="48" t="s">
        <v>6430</v>
      </c>
    </row>
    <row r="2740" spans="1:1">
      <c r="A2740" s="49" t="s">
        <v>205</v>
      </c>
    </row>
    <row r="2741" spans="1:1">
      <c r="A2741" s="48" t="s">
        <v>6432</v>
      </c>
    </row>
    <row r="2742" spans="1:1">
      <c r="A2742" s="49" t="s">
        <v>6431</v>
      </c>
    </row>
    <row r="2743" spans="1:1">
      <c r="A2743" s="48" t="s">
        <v>6432</v>
      </c>
    </row>
    <row r="2744" spans="1:1">
      <c r="A2744" s="49" t="s">
        <v>6428</v>
      </c>
    </row>
    <row r="2745" spans="1:1">
      <c r="A2745" s="48" t="s">
        <v>205</v>
      </c>
    </row>
    <row r="2746" spans="1:1">
      <c r="A2746" s="49" t="s">
        <v>6429</v>
      </c>
    </row>
    <row r="2747" spans="1:1">
      <c r="A2747" s="48" t="s">
        <v>6431</v>
      </c>
    </row>
    <row r="2748" spans="1:1">
      <c r="A2748" s="49" t="s">
        <v>6433</v>
      </c>
    </row>
    <row r="2749" spans="1:1">
      <c r="A2749" s="48" t="s">
        <v>6431</v>
      </c>
    </row>
    <row r="2750" spans="1:1">
      <c r="A2750" s="49" t="s">
        <v>6432</v>
      </c>
    </row>
    <row r="2751" spans="1:1">
      <c r="A2751" s="48" t="s">
        <v>6430</v>
      </c>
    </row>
    <row r="2752" spans="1:1">
      <c r="A2752" s="49" t="s">
        <v>6433</v>
      </c>
    </row>
    <row r="2753" spans="1:1">
      <c r="A2753" s="48" t="s">
        <v>205</v>
      </c>
    </row>
    <row r="2754" spans="1:1">
      <c r="A2754" s="49" t="s">
        <v>6429</v>
      </c>
    </row>
    <row r="2755" spans="1:1">
      <c r="A2755" s="48" t="s">
        <v>6432</v>
      </c>
    </row>
    <row r="2756" spans="1:1">
      <c r="A2756" s="49" t="s">
        <v>6429</v>
      </c>
    </row>
    <row r="2757" spans="1:1">
      <c r="A2757" s="48" t="s">
        <v>205</v>
      </c>
    </row>
    <row r="2758" spans="1:1">
      <c r="A2758" s="49" t="s">
        <v>6429</v>
      </c>
    </row>
    <row r="2759" spans="1:1">
      <c r="A2759" s="48" t="s">
        <v>6430</v>
      </c>
    </row>
    <row r="2760" spans="1:1">
      <c r="A2760" s="49" t="s">
        <v>6432</v>
      </c>
    </row>
    <row r="2761" spans="1:1">
      <c r="A2761" s="48" t="s">
        <v>205</v>
      </c>
    </row>
    <row r="2762" spans="1:1">
      <c r="A2762" s="49" t="s">
        <v>6429</v>
      </c>
    </row>
    <row r="2763" spans="1:1">
      <c r="A2763" s="48" t="s">
        <v>6430</v>
      </c>
    </row>
    <row r="2764" spans="1:1">
      <c r="A2764" s="49" t="s">
        <v>6428</v>
      </c>
    </row>
    <row r="2765" spans="1:1">
      <c r="A2765" s="48" t="s">
        <v>6429</v>
      </c>
    </row>
    <row r="2766" spans="1:1">
      <c r="A2766" s="49" t="s">
        <v>6431</v>
      </c>
    </row>
    <row r="2767" spans="1:1">
      <c r="A2767" s="48" t="s">
        <v>6432</v>
      </c>
    </row>
    <row r="2768" spans="1:1">
      <c r="A2768" s="49" t="s">
        <v>6433</v>
      </c>
    </row>
    <row r="2769" spans="1:1">
      <c r="A2769" s="48" t="s">
        <v>6433</v>
      </c>
    </row>
    <row r="2770" spans="1:1">
      <c r="A2770" s="49" t="s">
        <v>6431</v>
      </c>
    </row>
    <row r="2771" spans="1:1">
      <c r="A2771" s="48" t="s">
        <v>6433</v>
      </c>
    </row>
    <row r="2772" spans="1:1">
      <c r="A2772" s="49" t="s">
        <v>6428</v>
      </c>
    </row>
    <row r="2773" spans="1:1">
      <c r="A2773" s="48" t="s">
        <v>6430</v>
      </c>
    </row>
    <row r="2774" spans="1:1">
      <c r="A2774" s="49" t="s">
        <v>6433</v>
      </c>
    </row>
    <row r="2775" spans="1:1">
      <c r="A2775" s="48" t="s">
        <v>6429</v>
      </c>
    </row>
    <row r="2776" spans="1:1">
      <c r="A2776" s="49" t="s">
        <v>6431</v>
      </c>
    </row>
    <row r="2777" spans="1:1">
      <c r="A2777" s="48" t="s">
        <v>6429</v>
      </c>
    </row>
    <row r="2778" spans="1:1">
      <c r="A2778" s="49" t="s">
        <v>205</v>
      </c>
    </row>
    <row r="2779" spans="1:1">
      <c r="A2779" s="48" t="s">
        <v>205</v>
      </c>
    </row>
    <row r="2780" spans="1:1">
      <c r="A2780" s="49" t="s">
        <v>6429</v>
      </c>
    </row>
    <row r="2781" spans="1:1">
      <c r="A2781" s="48" t="s">
        <v>6433</v>
      </c>
    </row>
    <row r="2782" spans="1:1">
      <c r="A2782" s="49" t="s">
        <v>6429</v>
      </c>
    </row>
    <row r="2783" spans="1:1">
      <c r="A2783" s="48" t="s">
        <v>205</v>
      </c>
    </row>
    <row r="2784" spans="1:1">
      <c r="A2784" s="49" t="s">
        <v>6427</v>
      </c>
    </row>
    <row r="2785" spans="1:1">
      <c r="A2785" s="48" t="s">
        <v>6429</v>
      </c>
    </row>
    <row r="2786" spans="1:1">
      <c r="A2786" s="49" t="s">
        <v>6432</v>
      </c>
    </row>
    <row r="2787" spans="1:1">
      <c r="A2787" s="48" t="s">
        <v>6432</v>
      </c>
    </row>
    <row r="2788" spans="1:1">
      <c r="A2788" s="49" t="s">
        <v>6433</v>
      </c>
    </row>
    <row r="2789" spans="1:1">
      <c r="A2789" s="48" t="s">
        <v>6433</v>
      </c>
    </row>
    <row r="2790" spans="1:1">
      <c r="A2790" s="49" t="s">
        <v>6429</v>
      </c>
    </row>
    <row r="2791" spans="1:1">
      <c r="A2791" s="48" t="s">
        <v>6431</v>
      </c>
    </row>
    <row r="2792" spans="1:1">
      <c r="A2792" s="49" t="s">
        <v>6428</v>
      </c>
    </row>
    <row r="2793" spans="1:1">
      <c r="A2793" s="48" t="s">
        <v>6433</v>
      </c>
    </row>
    <row r="2794" spans="1:1">
      <c r="A2794" s="49" t="s">
        <v>6433</v>
      </c>
    </row>
    <row r="2795" spans="1:1">
      <c r="A2795" s="48" t="s">
        <v>6433</v>
      </c>
    </row>
    <row r="2796" spans="1:1">
      <c r="A2796" s="49" t="s">
        <v>6432</v>
      </c>
    </row>
    <row r="2797" spans="1:1">
      <c r="A2797" s="48" t="s">
        <v>6431</v>
      </c>
    </row>
    <row r="2798" spans="1:1">
      <c r="A2798" s="49" t="s">
        <v>6430</v>
      </c>
    </row>
    <row r="2799" spans="1:1">
      <c r="A2799" s="48" t="s">
        <v>6433</v>
      </c>
    </row>
    <row r="2800" spans="1:1">
      <c r="A2800" s="49" t="s">
        <v>6429</v>
      </c>
    </row>
    <row r="2801" spans="1:1">
      <c r="A2801" s="48" t="s">
        <v>6433</v>
      </c>
    </row>
    <row r="2802" spans="1:1">
      <c r="A2802" s="49" t="s">
        <v>205</v>
      </c>
    </row>
    <row r="2803" spans="1:1">
      <c r="A2803" s="48" t="s">
        <v>6433</v>
      </c>
    </row>
    <row r="2804" spans="1:1">
      <c r="A2804" s="49" t="s">
        <v>6429</v>
      </c>
    </row>
    <row r="2805" spans="1:1">
      <c r="A2805" s="48" t="s">
        <v>6430</v>
      </c>
    </row>
    <row r="2806" spans="1:1">
      <c r="A2806" s="49" t="s">
        <v>6427</v>
      </c>
    </row>
    <row r="2807" spans="1:1">
      <c r="A2807" s="48" t="s">
        <v>6433</v>
      </c>
    </row>
    <row r="2808" spans="1:1">
      <c r="A2808" s="49" t="s">
        <v>6432</v>
      </c>
    </row>
    <row r="2809" spans="1:1">
      <c r="A2809" s="48" t="s">
        <v>6431</v>
      </c>
    </row>
    <row r="2810" spans="1:1">
      <c r="A2810" s="49" t="s">
        <v>6432</v>
      </c>
    </row>
    <row r="2811" spans="1:1">
      <c r="A2811" s="48" t="s">
        <v>205</v>
      </c>
    </row>
    <row r="2812" spans="1:1">
      <c r="A2812" s="49" t="s">
        <v>6429</v>
      </c>
    </row>
    <row r="2813" spans="1:1">
      <c r="A2813" s="48" t="s">
        <v>6433</v>
      </c>
    </row>
    <row r="2814" spans="1:1">
      <c r="A2814" s="49" t="s">
        <v>6432</v>
      </c>
    </row>
    <row r="2815" spans="1:1">
      <c r="A2815" s="48" t="s">
        <v>205</v>
      </c>
    </row>
    <row r="2816" spans="1:1">
      <c r="A2816" s="49" t="s">
        <v>6432</v>
      </c>
    </row>
    <row r="2817" spans="1:1">
      <c r="A2817" s="48" t="s">
        <v>6433</v>
      </c>
    </row>
    <row r="2818" spans="1:1">
      <c r="A2818" s="49" t="s">
        <v>6432</v>
      </c>
    </row>
    <row r="2819" spans="1:1">
      <c r="A2819" s="48" t="s">
        <v>6430</v>
      </c>
    </row>
    <row r="2820" spans="1:1">
      <c r="A2820" s="49" t="s">
        <v>6430</v>
      </c>
    </row>
    <row r="2821" spans="1:1">
      <c r="A2821" s="48" t="s">
        <v>6429</v>
      </c>
    </row>
    <row r="2822" spans="1:1">
      <c r="A2822" s="49" t="s">
        <v>205</v>
      </c>
    </row>
    <row r="2823" spans="1:1">
      <c r="A2823" s="48" t="s">
        <v>6429</v>
      </c>
    </row>
    <row r="2824" spans="1:1">
      <c r="A2824" s="49" t="s">
        <v>6430</v>
      </c>
    </row>
    <row r="2825" spans="1:1">
      <c r="A2825" s="48" t="s">
        <v>6433</v>
      </c>
    </row>
    <row r="2826" spans="1:1">
      <c r="A2826" s="49" t="s">
        <v>6429</v>
      </c>
    </row>
    <row r="2827" spans="1:1">
      <c r="A2827" s="48" t="s">
        <v>6428</v>
      </c>
    </row>
    <row r="2828" spans="1:1">
      <c r="A2828" s="49" t="s">
        <v>6432</v>
      </c>
    </row>
    <row r="2829" spans="1:1">
      <c r="A2829" s="48" t="s">
        <v>6429</v>
      </c>
    </row>
    <row r="2830" spans="1:1">
      <c r="A2830" s="49" t="s">
        <v>6432</v>
      </c>
    </row>
    <row r="2831" spans="1:1">
      <c r="A2831" s="48" t="s">
        <v>6431</v>
      </c>
    </row>
    <row r="2832" spans="1:1">
      <c r="A2832" s="49" t="s">
        <v>6433</v>
      </c>
    </row>
    <row r="2833" spans="1:1">
      <c r="A2833" s="48" t="s">
        <v>6432</v>
      </c>
    </row>
    <row r="2834" spans="1:1">
      <c r="A2834" s="49" t="s">
        <v>6432</v>
      </c>
    </row>
    <row r="2835" spans="1:1">
      <c r="A2835" s="48" t="s">
        <v>6429</v>
      </c>
    </row>
    <row r="2836" spans="1:1">
      <c r="A2836" s="49" t="s">
        <v>6427</v>
      </c>
    </row>
    <row r="2837" spans="1:1">
      <c r="A2837" s="48" t="s">
        <v>6430</v>
      </c>
    </row>
    <row r="2838" spans="1:1">
      <c r="A2838" s="49" t="s">
        <v>6427</v>
      </c>
    </row>
    <row r="2839" spans="1:1">
      <c r="A2839" s="48" t="s">
        <v>6432</v>
      </c>
    </row>
    <row r="2840" spans="1:1">
      <c r="A2840" s="49" t="s">
        <v>6433</v>
      </c>
    </row>
    <row r="2841" spans="1:1">
      <c r="A2841" s="48" t="s">
        <v>6428</v>
      </c>
    </row>
    <row r="2842" spans="1:1">
      <c r="A2842" s="49" t="s">
        <v>6429</v>
      </c>
    </row>
    <row r="2843" spans="1:1">
      <c r="A2843" s="48" t="s">
        <v>6429</v>
      </c>
    </row>
    <row r="2844" spans="1:1">
      <c r="A2844" s="49" t="s">
        <v>6432</v>
      </c>
    </row>
    <row r="2845" spans="1:1">
      <c r="A2845" s="48" t="s">
        <v>205</v>
      </c>
    </row>
    <row r="2846" spans="1:1">
      <c r="A2846" s="49" t="s">
        <v>6429</v>
      </c>
    </row>
    <row r="2847" spans="1:1">
      <c r="A2847" s="48" t="s">
        <v>6433</v>
      </c>
    </row>
    <row r="2848" spans="1:1">
      <c r="A2848" s="49" t="s">
        <v>6431</v>
      </c>
    </row>
    <row r="2849" spans="1:1">
      <c r="A2849" s="48" t="s">
        <v>205</v>
      </c>
    </row>
    <row r="2850" spans="1:1">
      <c r="A2850" s="49" t="s">
        <v>205</v>
      </c>
    </row>
    <row r="2851" spans="1:1">
      <c r="A2851" s="48" t="s">
        <v>205</v>
      </c>
    </row>
    <row r="2852" spans="1:1">
      <c r="A2852" s="49" t="s">
        <v>6430</v>
      </c>
    </row>
    <row r="2853" spans="1:1">
      <c r="A2853" s="48" t="s">
        <v>6433</v>
      </c>
    </row>
    <row r="2854" spans="1:1">
      <c r="A2854" s="49" t="s">
        <v>6433</v>
      </c>
    </row>
    <row r="2855" spans="1:1">
      <c r="A2855" s="48" t="s">
        <v>6433</v>
      </c>
    </row>
    <row r="2856" spans="1:1">
      <c r="A2856" s="49" t="s">
        <v>6427</v>
      </c>
    </row>
    <row r="2857" spans="1:1">
      <c r="A2857" s="48" t="s">
        <v>6432</v>
      </c>
    </row>
    <row r="2858" spans="1:1">
      <c r="A2858" s="49" t="s">
        <v>6433</v>
      </c>
    </row>
    <row r="2859" spans="1:1">
      <c r="A2859" s="48" t="s">
        <v>6429</v>
      </c>
    </row>
    <row r="2860" spans="1:1">
      <c r="A2860" s="49" t="s">
        <v>6431</v>
      </c>
    </row>
    <row r="2861" spans="1:1">
      <c r="A2861" s="48" t="s">
        <v>6431</v>
      </c>
    </row>
    <row r="2862" spans="1:1">
      <c r="A2862" s="49" t="s">
        <v>6432</v>
      </c>
    </row>
    <row r="2863" spans="1:1">
      <c r="A2863" s="48" t="s">
        <v>205</v>
      </c>
    </row>
    <row r="2864" spans="1:1">
      <c r="A2864" s="49" t="s">
        <v>6432</v>
      </c>
    </row>
    <row r="2865" spans="1:1">
      <c r="A2865" s="48" t="s">
        <v>6429</v>
      </c>
    </row>
    <row r="2866" spans="1:1">
      <c r="A2866" s="49" t="s">
        <v>6429</v>
      </c>
    </row>
    <row r="2867" spans="1:1">
      <c r="A2867" s="48" t="s">
        <v>6427</v>
      </c>
    </row>
    <row r="2868" spans="1:1">
      <c r="A2868" s="49" t="s">
        <v>205</v>
      </c>
    </row>
    <row r="2869" spans="1:1">
      <c r="A2869" s="48" t="s">
        <v>6433</v>
      </c>
    </row>
    <row r="2870" spans="1:1">
      <c r="A2870" s="49" t="s">
        <v>6433</v>
      </c>
    </row>
    <row r="2871" spans="1:1">
      <c r="A2871" s="48" t="s">
        <v>6430</v>
      </c>
    </row>
    <row r="2872" spans="1:1">
      <c r="A2872" s="49" t="s">
        <v>6427</v>
      </c>
    </row>
    <row r="2873" spans="1:1">
      <c r="A2873" s="48" t="s">
        <v>6429</v>
      </c>
    </row>
    <row r="2874" spans="1:1">
      <c r="A2874" s="49" t="s">
        <v>6429</v>
      </c>
    </row>
    <row r="2875" spans="1:1">
      <c r="A2875" s="48" t="s">
        <v>6433</v>
      </c>
    </row>
    <row r="2876" spans="1:1">
      <c r="A2876" s="49" t="s">
        <v>6427</v>
      </c>
    </row>
    <row r="2877" spans="1:1">
      <c r="A2877" s="48" t="s">
        <v>6432</v>
      </c>
    </row>
    <row r="2878" spans="1:1">
      <c r="A2878" s="49" t="s">
        <v>6427</v>
      </c>
    </row>
    <row r="2879" spans="1:1">
      <c r="A2879" s="48" t="s">
        <v>6431</v>
      </c>
    </row>
    <row r="2880" spans="1:1">
      <c r="A2880" s="49" t="s">
        <v>6433</v>
      </c>
    </row>
    <row r="2881" spans="1:1">
      <c r="A2881" s="48" t="s">
        <v>6428</v>
      </c>
    </row>
    <row r="2882" spans="1:1">
      <c r="A2882" s="49" t="s">
        <v>6428</v>
      </c>
    </row>
    <row r="2883" spans="1:1">
      <c r="A2883" s="48" t="s">
        <v>6433</v>
      </c>
    </row>
    <row r="2884" spans="1:1">
      <c r="A2884" s="49" t="s">
        <v>6433</v>
      </c>
    </row>
    <row r="2885" spans="1:1">
      <c r="A2885" s="48" t="s">
        <v>6432</v>
      </c>
    </row>
    <row r="2886" spans="1:1">
      <c r="A2886" s="49" t="s">
        <v>6431</v>
      </c>
    </row>
    <row r="2887" spans="1:1">
      <c r="A2887" s="48" t="s">
        <v>6429</v>
      </c>
    </row>
    <row r="2888" spans="1:1">
      <c r="A2888" s="49" t="s">
        <v>6431</v>
      </c>
    </row>
    <row r="2889" spans="1:1">
      <c r="A2889" s="48" t="s">
        <v>6430</v>
      </c>
    </row>
    <row r="2890" spans="1:1">
      <c r="A2890" s="49" t="s">
        <v>6433</v>
      </c>
    </row>
    <row r="2891" spans="1:1">
      <c r="A2891" s="48" t="s">
        <v>205</v>
      </c>
    </row>
    <row r="2892" spans="1:1">
      <c r="A2892" s="49" t="s">
        <v>6431</v>
      </c>
    </row>
    <row r="2893" spans="1:1">
      <c r="A2893" s="48" t="s">
        <v>6433</v>
      </c>
    </row>
    <row r="2894" spans="1:1">
      <c r="A2894" s="49" t="s">
        <v>6431</v>
      </c>
    </row>
    <row r="2895" spans="1:1">
      <c r="A2895" s="48" t="s">
        <v>6429</v>
      </c>
    </row>
    <row r="2896" spans="1:1">
      <c r="A2896" s="49" t="s">
        <v>6431</v>
      </c>
    </row>
    <row r="2897" spans="1:1">
      <c r="A2897" s="48" t="s">
        <v>6431</v>
      </c>
    </row>
    <row r="2898" spans="1:1">
      <c r="A2898" s="49" t="s">
        <v>6433</v>
      </c>
    </row>
    <row r="2899" spans="1:1">
      <c r="A2899" s="48" t="s">
        <v>205</v>
      </c>
    </row>
    <row r="2900" spans="1:1">
      <c r="A2900" s="49" t="s">
        <v>205</v>
      </c>
    </row>
    <row r="2901" spans="1:1">
      <c r="A2901" s="48" t="s">
        <v>6433</v>
      </c>
    </row>
    <row r="2902" spans="1:1">
      <c r="A2902" s="49" t="s">
        <v>6429</v>
      </c>
    </row>
    <row r="2903" spans="1:1">
      <c r="A2903" s="48" t="s">
        <v>205</v>
      </c>
    </row>
    <row r="2904" spans="1:1">
      <c r="A2904" s="49" t="s">
        <v>6434</v>
      </c>
    </row>
    <row r="2905" spans="1:1">
      <c r="A2905" s="48" t="s">
        <v>6429</v>
      </c>
    </row>
    <row r="2906" spans="1:1">
      <c r="A2906" s="49" t="s">
        <v>6429</v>
      </c>
    </row>
    <row r="2907" spans="1:1">
      <c r="A2907" s="48" t="s">
        <v>6432</v>
      </c>
    </row>
    <row r="2908" spans="1:1">
      <c r="A2908" s="49" t="s">
        <v>6430</v>
      </c>
    </row>
    <row r="2909" spans="1:1">
      <c r="A2909" s="48" t="s">
        <v>6430</v>
      </c>
    </row>
    <row r="2910" spans="1:1">
      <c r="A2910" s="49" t="s">
        <v>6429</v>
      </c>
    </row>
    <row r="2911" spans="1:1">
      <c r="A2911" s="48" t="s">
        <v>6427</v>
      </c>
    </row>
    <row r="2912" spans="1:1">
      <c r="A2912" s="49" t="s">
        <v>6431</v>
      </c>
    </row>
    <row r="2913" spans="1:1">
      <c r="A2913" s="48" t="s">
        <v>6431</v>
      </c>
    </row>
    <row r="2914" spans="1:1">
      <c r="A2914" s="49" t="s">
        <v>6433</v>
      </c>
    </row>
    <row r="2915" spans="1:1">
      <c r="A2915" s="48" t="s">
        <v>6430</v>
      </c>
    </row>
    <row r="2916" spans="1:1">
      <c r="A2916" s="49" t="s">
        <v>6431</v>
      </c>
    </row>
    <row r="2917" spans="1:1">
      <c r="A2917" s="48" t="s">
        <v>6432</v>
      </c>
    </row>
    <row r="2918" spans="1:1">
      <c r="A2918" s="49" t="s">
        <v>6432</v>
      </c>
    </row>
    <row r="2919" spans="1:1">
      <c r="A2919" s="48" t="s">
        <v>6429</v>
      </c>
    </row>
    <row r="2920" spans="1:1">
      <c r="A2920" s="49" t="s">
        <v>6429</v>
      </c>
    </row>
    <row r="2921" spans="1:1">
      <c r="A2921" s="48" t="s">
        <v>205</v>
      </c>
    </row>
    <row r="2922" spans="1:1">
      <c r="A2922" s="49" t="s">
        <v>6429</v>
      </c>
    </row>
    <row r="2923" spans="1:1">
      <c r="A2923" s="48" t="s">
        <v>6429</v>
      </c>
    </row>
    <row r="2924" spans="1:1">
      <c r="A2924" s="49" t="s">
        <v>6432</v>
      </c>
    </row>
    <row r="2925" spans="1:1">
      <c r="A2925" s="48" t="s">
        <v>205</v>
      </c>
    </row>
    <row r="2926" spans="1:1">
      <c r="A2926" s="49" t="s">
        <v>205</v>
      </c>
    </row>
    <row r="2927" spans="1:1">
      <c r="A2927" s="48" t="s">
        <v>6433</v>
      </c>
    </row>
    <row r="2928" spans="1:1">
      <c r="A2928" s="49" t="s">
        <v>6429</v>
      </c>
    </row>
    <row r="2929" spans="1:1">
      <c r="A2929" s="48" t="s">
        <v>6430</v>
      </c>
    </row>
    <row r="2930" spans="1:1">
      <c r="A2930" s="49" t="s">
        <v>6433</v>
      </c>
    </row>
    <row r="2931" spans="1:1">
      <c r="A2931" s="48" t="s">
        <v>6430</v>
      </c>
    </row>
    <row r="2932" spans="1:1">
      <c r="A2932" s="49" t="s">
        <v>6427</v>
      </c>
    </row>
    <row r="2933" spans="1:1">
      <c r="A2933" s="48" t="s">
        <v>6431</v>
      </c>
    </row>
    <row r="2934" spans="1:1">
      <c r="A2934" s="49" t="s">
        <v>6427</v>
      </c>
    </row>
    <row r="2935" spans="1:1">
      <c r="A2935" s="48" t="s">
        <v>6427</v>
      </c>
    </row>
    <row r="2936" spans="1:1">
      <c r="A2936" s="49" t="s">
        <v>6433</v>
      </c>
    </row>
    <row r="2937" spans="1:1">
      <c r="A2937" s="48" t="s">
        <v>6431</v>
      </c>
    </row>
    <row r="2938" spans="1:1">
      <c r="A2938" s="49" t="s">
        <v>6431</v>
      </c>
    </row>
    <row r="2939" spans="1:1">
      <c r="A2939" s="48" t="s">
        <v>6427</v>
      </c>
    </row>
    <row r="2940" spans="1:1">
      <c r="A2940" s="49" t="s">
        <v>6433</v>
      </c>
    </row>
    <row r="2941" spans="1:1">
      <c r="A2941" s="48" t="s">
        <v>6431</v>
      </c>
    </row>
    <row r="2942" spans="1:1">
      <c r="A2942" s="49" t="s">
        <v>6427</v>
      </c>
    </row>
    <row r="2943" spans="1:1">
      <c r="A2943" s="48" t="s">
        <v>6427</v>
      </c>
    </row>
    <row r="2944" spans="1:1">
      <c r="A2944" s="49" t="s">
        <v>6429</v>
      </c>
    </row>
    <row r="2945" spans="1:1">
      <c r="A2945" s="48" t="s">
        <v>205</v>
      </c>
    </row>
    <row r="2946" spans="1:1">
      <c r="A2946" s="49" t="s">
        <v>6427</v>
      </c>
    </row>
    <row r="2947" spans="1:1">
      <c r="A2947" s="48" t="s">
        <v>6430</v>
      </c>
    </row>
    <row r="2948" spans="1:1">
      <c r="A2948" s="49" t="s">
        <v>6429</v>
      </c>
    </row>
    <row r="2949" spans="1:1">
      <c r="A2949" s="48" t="s">
        <v>6430</v>
      </c>
    </row>
    <row r="2950" spans="1:1">
      <c r="A2950" s="49" t="s">
        <v>6427</v>
      </c>
    </row>
    <row r="2951" spans="1:1">
      <c r="A2951" s="48" t="s">
        <v>6430</v>
      </c>
    </row>
    <row r="2952" spans="1:1">
      <c r="A2952" s="49" t="s">
        <v>6432</v>
      </c>
    </row>
    <row r="2953" spans="1:1">
      <c r="A2953" s="48" t="s">
        <v>6432</v>
      </c>
    </row>
    <row r="2954" spans="1:1">
      <c r="A2954" s="49" t="s">
        <v>6427</v>
      </c>
    </row>
    <row r="2955" spans="1:1">
      <c r="A2955" s="48" t="s">
        <v>6430</v>
      </c>
    </row>
    <row r="2956" spans="1:1">
      <c r="A2956" s="49" t="s">
        <v>6427</v>
      </c>
    </row>
    <row r="2957" spans="1:1">
      <c r="A2957" s="48" t="s">
        <v>6429</v>
      </c>
    </row>
    <row r="2958" spans="1:1">
      <c r="A2958" s="49" t="s">
        <v>6427</v>
      </c>
    </row>
    <row r="2959" spans="1:1">
      <c r="A2959" s="48" t="s">
        <v>6427</v>
      </c>
    </row>
    <row r="2960" spans="1:1">
      <c r="A2960" s="49" t="s">
        <v>6430</v>
      </c>
    </row>
    <row r="2961" spans="1:1">
      <c r="A2961" s="48" t="s">
        <v>6433</v>
      </c>
    </row>
    <row r="2962" spans="1:1">
      <c r="A2962" s="49" t="s">
        <v>6433</v>
      </c>
    </row>
    <row r="2963" spans="1:1">
      <c r="A2963" s="48" t="s">
        <v>205</v>
      </c>
    </row>
    <row r="2964" spans="1:1">
      <c r="A2964" s="49" t="s">
        <v>6427</v>
      </c>
    </row>
    <row r="2965" spans="1:1">
      <c r="A2965" s="48" t="s">
        <v>6429</v>
      </c>
    </row>
    <row r="2966" spans="1:1">
      <c r="A2966" s="49" t="s">
        <v>205</v>
      </c>
    </row>
    <row r="2967" spans="1:1">
      <c r="A2967" s="48" t="s">
        <v>6429</v>
      </c>
    </row>
    <row r="2968" spans="1:1">
      <c r="A2968" s="49" t="s">
        <v>6427</v>
      </c>
    </row>
    <row r="2969" spans="1:1">
      <c r="A2969" s="48" t="s">
        <v>6427</v>
      </c>
    </row>
    <row r="2970" spans="1:1">
      <c r="A2970" s="49" t="s">
        <v>6433</v>
      </c>
    </row>
    <row r="2971" spans="1:1">
      <c r="A2971" s="48" t="s">
        <v>6433</v>
      </c>
    </row>
    <row r="2972" spans="1:1">
      <c r="A2972" s="49" t="s">
        <v>6429</v>
      </c>
    </row>
    <row r="2973" spans="1:1">
      <c r="A2973" s="48" t="s">
        <v>6427</v>
      </c>
    </row>
    <row r="2974" spans="1:1">
      <c r="A2974" s="49" t="s">
        <v>6431</v>
      </c>
    </row>
    <row r="2975" spans="1:1">
      <c r="A2975" s="48" t="s">
        <v>6431</v>
      </c>
    </row>
    <row r="2976" spans="1:1">
      <c r="A2976" s="49" t="s">
        <v>6430</v>
      </c>
    </row>
    <row r="2977" spans="1:1">
      <c r="A2977" s="48" t="s">
        <v>6427</v>
      </c>
    </row>
    <row r="2978" spans="1:1">
      <c r="A2978" s="49" t="s">
        <v>6429</v>
      </c>
    </row>
    <row r="2979" spans="1:1">
      <c r="A2979" s="48" t="s">
        <v>6430</v>
      </c>
    </row>
    <row r="2980" spans="1:1">
      <c r="A2980" s="49" t="s">
        <v>6433</v>
      </c>
    </row>
    <row r="2981" spans="1:1">
      <c r="A2981" s="48" t="s">
        <v>6432</v>
      </c>
    </row>
    <row r="2982" spans="1:1">
      <c r="A2982" s="49" t="s">
        <v>6429</v>
      </c>
    </row>
    <row r="2983" spans="1:1">
      <c r="A2983" s="48" t="s">
        <v>205</v>
      </c>
    </row>
    <row r="2984" spans="1:1">
      <c r="A2984" s="49" t="s">
        <v>6430</v>
      </c>
    </row>
    <row r="2985" spans="1:1">
      <c r="A2985" s="48" t="s">
        <v>6432</v>
      </c>
    </row>
    <row r="2986" spans="1:1">
      <c r="A2986" s="49" t="s">
        <v>6427</v>
      </c>
    </row>
    <row r="2987" spans="1:1">
      <c r="A2987" s="48" t="s">
        <v>6433</v>
      </c>
    </row>
    <row r="2988" spans="1:1">
      <c r="A2988" s="49" t="s">
        <v>6429</v>
      </c>
    </row>
    <row r="2989" spans="1:1">
      <c r="A2989" s="48" t="s">
        <v>6427</v>
      </c>
    </row>
    <row r="2990" spans="1:1">
      <c r="A2990" s="49" t="s">
        <v>6427</v>
      </c>
    </row>
    <row r="2991" spans="1:1">
      <c r="A2991" s="48" t="s">
        <v>6427</v>
      </c>
    </row>
    <row r="2992" spans="1:1">
      <c r="A2992" s="49" t="s">
        <v>6429</v>
      </c>
    </row>
    <row r="2993" spans="1:1">
      <c r="A2993" s="48" t="s">
        <v>6427</v>
      </c>
    </row>
    <row r="2994" spans="1:1">
      <c r="A2994" s="49" t="s">
        <v>6429</v>
      </c>
    </row>
    <row r="2995" spans="1:1">
      <c r="A2995" s="48" t="s">
        <v>6429</v>
      </c>
    </row>
    <row r="2996" spans="1:1">
      <c r="A2996" s="49" t="s">
        <v>6429</v>
      </c>
    </row>
    <row r="2997" spans="1:1">
      <c r="A2997" s="48" t="s">
        <v>6430</v>
      </c>
    </row>
    <row r="2998" spans="1:1">
      <c r="A2998" s="49" t="s">
        <v>6431</v>
      </c>
    </row>
    <row r="2999" spans="1:1">
      <c r="A2999" s="48" t="s">
        <v>6427</v>
      </c>
    </row>
    <row r="3000" spans="1:1">
      <c r="A3000" s="49" t="s">
        <v>6431</v>
      </c>
    </row>
    <row r="3001" spans="1:1">
      <c r="A3001" s="48" t="s">
        <v>6432</v>
      </c>
    </row>
    <row r="3002" spans="1:1">
      <c r="A3002" s="49" t="s">
        <v>6432</v>
      </c>
    </row>
    <row r="3003" spans="1:1">
      <c r="A3003" s="48" t="s">
        <v>205</v>
      </c>
    </row>
    <row r="3004" spans="1:1">
      <c r="A3004" s="49" t="s">
        <v>6427</v>
      </c>
    </row>
    <row r="3005" spans="1:1">
      <c r="A3005" s="48" t="s">
        <v>6429</v>
      </c>
    </row>
    <row r="3006" spans="1:1">
      <c r="A3006" s="49" t="s">
        <v>6432</v>
      </c>
    </row>
    <row r="3007" spans="1:1">
      <c r="A3007" s="48" t="s">
        <v>6429</v>
      </c>
    </row>
    <row r="3008" spans="1:1">
      <c r="A3008" s="49" t="s">
        <v>6432</v>
      </c>
    </row>
    <row r="3009" spans="1:1">
      <c r="A3009" s="48" t="s">
        <v>205</v>
      </c>
    </row>
    <row r="3010" spans="1:1">
      <c r="A3010" s="49" t="s">
        <v>6429</v>
      </c>
    </row>
    <row r="3011" spans="1:1">
      <c r="A3011" s="48" t="s">
        <v>6430</v>
      </c>
    </row>
    <row r="3012" spans="1:1">
      <c r="A3012" s="49" t="s">
        <v>6433</v>
      </c>
    </row>
    <row r="3013" spans="1:1">
      <c r="A3013" s="48" t="s">
        <v>6432</v>
      </c>
    </row>
    <row r="3014" spans="1:1">
      <c r="A3014" s="49" t="s">
        <v>6433</v>
      </c>
    </row>
    <row r="3015" spans="1:1">
      <c r="A3015" s="48" t="s">
        <v>205</v>
      </c>
    </row>
    <row r="3016" spans="1:1">
      <c r="A3016" s="49" t="s">
        <v>6432</v>
      </c>
    </row>
    <row r="3017" spans="1:1">
      <c r="A3017" s="48" t="s">
        <v>6432</v>
      </c>
    </row>
    <row r="3018" spans="1:1">
      <c r="A3018" s="49" t="s">
        <v>6430</v>
      </c>
    </row>
    <row r="3019" spans="1:1">
      <c r="A3019" s="48" t="s">
        <v>6433</v>
      </c>
    </row>
    <row r="3020" spans="1:1">
      <c r="A3020" s="49" t="s">
        <v>6429</v>
      </c>
    </row>
    <row r="3021" spans="1:1">
      <c r="A3021" s="48" t="s">
        <v>6428</v>
      </c>
    </row>
    <row r="3022" spans="1:1">
      <c r="A3022" s="49" t="s">
        <v>6434</v>
      </c>
    </row>
    <row r="3023" spans="1:1">
      <c r="A3023" s="48" t="s">
        <v>6432</v>
      </c>
    </row>
    <row r="3024" spans="1:1">
      <c r="A3024" s="49" t="s">
        <v>6429</v>
      </c>
    </row>
    <row r="3025" spans="1:1">
      <c r="A3025" s="48" t="s">
        <v>205</v>
      </c>
    </row>
    <row r="3026" spans="1:1">
      <c r="A3026" s="49" t="s">
        <v>6430</v>
      </c>
    </row>
    <row r="3027" spans="1:1">
      <c r="A3027" s="48" t="s">
        <v>6429</v>
      </c>
    </row>
    <row r="3028" spans="1:1">
      <c r="A3028" s="49" t="s">
        <v>6431</v>
      </c>
    </row>
    <row r="3029" spans="1:1">
      <c r="A3029" s="48" t="s">
        <v>6433</v>
      </c>
    </row>
    <row r="3030" spans="1:1">
      <c r="A3030" s="49" t="s">
        <v>6433</v>
      </c>
    </row>
    <row r="3031" spans="1:1">
      <c r="A3031" s="48" t="s">
        <v>6432</v>
      </c>
    </row>
    <row r="3032" spans="1:1">
      <c r="A3032" s="49" t="s">
        <v>6433</v>
      </c>
    </row>
    <row r="3033" spans="1:1">
      <c r="A3033" s="48" t="s">
        <v>6434</v>
      </c>
    </row>
    <row r="3034" spans="1:1">
      <c r="A3034" s="49" t="s">
        <v>6433</v>
      </c>
    </row>
    <row r="3035" spans="1:1">
      <c r="A3035" s="48" t="s">
        <v>6431</v>
      </c>
    </row>
    <row r="3036" spans="1:1">
      <c r="A3036" s="49" t="s">
        <v>6429</v>
      </c>
    </row>
    <row r="3037" spans="1:1">
      <c r="A3037" s="48" t="s">
        <v>6432</v>
      </c>
    </row>
    <row r="3038" spans="1:1">
      <c r="A3038" s="49" t="s">
        <v>6433</v>
      </c>
    </row>
    <row r="3039" spans="1:1">
      <c r="A3039" s="48" t="s">
        <v>6427</v>
      </c>
    </row>
    <row r="3040" spans="1:1">
      <c r="A3040" s="49" t="s">
        <v>6429</v>
      </c>
    </row>
    <row r="3041" spans="1:1">
      <c r="A3041" s="48" t="s">
        <v>6433</v>
      </c>
    </row>
    <row r="3042" spans="1:1">
      <c r="A3042" s="49" t="s">
        <v>6430</v>
      </c>
    </row>
    <row r="3043" spans="1:1">
      <c r="A3043" s="48" t="s">
        <v>6432</v>
      </c>
    </row>
    <row r="3044" spans="1:1">
      <c r="A3044" s="49" t="s">
        <v>6432</v>
      </c>
    </row>
    <row r="3045" spans="1:1">
      <c r="A3045" s="48" t="s">
        <v>6430</v>
      </c>
    </row>
    <row r="3046" spans="1:1">
      <c r="A3046" s="49" t="s">
        <v>6433</v>
      </c>
    </row>
    <row r="3047" spans="1:1">
      <c r="A3047" s="48" t="s">
        <v>205</v>
      </c>
    </row>
    <row r="3048" spans="1:1">
      <c r="A3048" s="49" t="s">
        <v>6433</v>
      </c>
    </row>
    <row r="3049" spans="1:1">
      <c r="A3049" s="48" t="s">
        <v>6432</v>
      </c>
    </row>
    <row r="3050" spans="1:1">
      <c r="A3050" s="49" t="s">
        <v>6429</v>
      </c>
    </row>
    <row r="3051" spans="1:1">
      <c r="A3051" s="48" t="s">
        <v>6430</v>
      </c>
    </row>
    <row r="3052" spans="1:1">
      <c r="A3052" s="49" t="s">
        <v>6433</v>
      </c>
    </row>
    <row r="3053" spans="1:1">
      <c r="A3053" s="48" t="s">
        <v>6432</v>
      </c>
    </row>
    <row r="3054" spans="1:1">
      <c r="A3054" s="49" t="s">
        <v>6429</v>
      </c>
    </row>
    <row r="3055" spans="1:1">
      <c r="A3055" s="48" t="s">
        <v>6431</v>
      </c>
    </row>
    <row r="3056" spans="1:1">
      <c r="A3056" s="49" t="s">
        <v>205</v>
      </c>
    </row>
    <row r="3057" spans="1:1">
      <c r="A3057" s="48" t="s">
        <v>6432</v>
      </c>
    </row>
    <row r="3058" spans="1:1">
      <c r="A3058" s="49" t="s">
        <v>6432</v>
      </c>
    </row>
    <row r="3059" spans="1:1">
      <c r="A3059" s="48" t="s">
        <v>6429</v>
      </c>
    </row>
    <row r="3060" spans="1:1">
      <c r="A3060" s="49" t="s">
        <v>6430</v>
      </c>
    </row>
    <row r="3061" spans="1:1">
      <c r="A3061" s="48" t="s">
        <v>6433</v>
      </c>
    </row>
    <row r="3062" spans="1:1">
      <c r="A3062" s="49" t="s">
        <v>6432</v>
      </c>
    </row>
    <row r="3063" spans="1:1">
      <c r="A3063" s="48" t="s">
        <v>6432</v>
      </c>
    </row>
    <row r="3064" spans="1:1">
      <c r="A3064" s="49" t="s">
        <v>6433</v>
      </c>
    </row>
    <row r="3065" spans="1:1">
      <c r="A3065" s="48" t="s">
        <v>6432</v>
      </c>
    </row>
    <row r="3066" spans="1:1">
      <c r="A3066" s="49" t="s">
        <v>6433</v>
      </c>
    </row>
    <row r="3067" spans="1:1">
      <c r="A3067" s="48" t="s">
        <v>6431</v>
      </c>
    </row>
    <row r="3068" spans="1:1">
      <c r="A3068" s="49" t="s">
        <v>6433</v>
      </c>
    </row>
    <row r="3069" spans="1:1">
      <c r="A3069" s="48" t="s">
        <v>6432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81947-4ED3-4242-86D5-1B1BB7802802}">
  <dimension ref="A2:F5915"/>
  <sheetViews>
    <sheetView zoomScale="92" workbookViewId="0">
      <selection activeCell="F3" sqref="F3:F3071"/>
    </sheetView>
  </sheetViews>
  <sheetFormatPr defaultRowHeight="14.4"/>
  <cols>
    <col min="1" max="1" width="18.21875" customWidth="1"/>
    <col min="2" max="2" width="18.44140625" customWidth="1"/>
    <col min="3" max="3" width="11.6640625" customWidth="1"/>
    <col min="4" max="4" width="81.6640625" customWidth="1"/>
    <col min="5" max="5" width="42.33203125" customWidth="1"/>
    <col min="6" max="6" width="27" customWidth="1"/>
  </cols>
  <sheetData>
    <row r="2" spans="1:6">
      <c r="A2" s="34" t="s">
        <v>219</v>
      </c>
      <c r="B2" s="35" t="s">
        <v>1</v>
      </c>
      <c r="C2" s="35" t="s">
        <v>1923</v>
      </c>
      <c r="D2" s="35" t="s">
        <v>83</v>
      </c>
      <c r="E2" s="35" t="s">
        <v>3</v>
      </c>
      <c r="F2" s="36" t="s">
        <v>4</v>
      </c>
    </row>
    <row r="3" spans="1:6" ht="57.6">
      <c r="A3" s="8">
        <v>2774</v>
      </c>
      <c r="B3" s="8" t="s">
        <v>532</v>
      </c>
      <c r="C3" s="8">
        <v>0</v>
      </c>
      <c r="D3" s="8" t="s">
        <v>1937</v>
      </c>
      <c r="E3" s="8" t="s">
        <v>1938</v>
      </c>
      <c r="F3" s="48" t="s">
        <v>6427</v>
      </c>
    </row>
    <row r="4" spans="1:6" ht="72">
      <c r="A4" s="8">
        <v>2601</v>
      </c>
      <c r="B4" s="8" t="s">
        <v>532</v>
      </c>
      <c r="C4" s="8">
        <v>1</v>
      </c>
      <c r="D4" s="8" t="s">
        <v>577</v>
      </c>
      <c r="E4" s="8" t="s">
        <v>1939</v>
      </c>
      <c r="F4" s="49" t="s">
        <v>6430</v>
      </c>
    </row>
    <row r="5" spans="1:6" ht="28.8">
      <c r="A5" s="8">
        <v>2511</v>
      </c>
      <c r="B5" s="8" t="s">
        <v>532</v>
      </c>
      <c r="C5" s="8">
        <v>0</v>
      </c>
      <c r="D5" s="8" t="s">
        <v>552</v>
      </c>
      <c r="E5" s="8" t="s">
        <v>1940</v>
      </c>
      <c r="F5" s="48" t="s">
        <v>6430</v>
      </c>
    </row>
    <row r="6" spans="1:6" ht="43.2">
      <c r="A6" s="8">
        <v>2473</v>
      </c>
      <c r="B6" s="8" t="s">
        <v>532</v>
      </c>
      <c r="C6" s="8">
        <v>0</v>
      </c>
      <c r="D6" s="8" t="s">
        <v>539</v>
      </c>
      <c r="E6" s="8" t="s">
        <v>1941</v>
      </c>
      <c r="F6" s="49" t="s">
        <v>6430</v>
      </c>
    </row>
    <row r="7" spans="1:6" ht="57.6">
      <c r="A7" s="8">
        <v>2483</v>
      </c>
      <c r="B7" s="8" t="s">
        <v>532</v>
      </c>
      <c r="C7" s="8">
        <v>0</v>
      </c>
      <c r="D7" s="8" t="s">
        <v>544</v>
      </c>
      <c r="E7" s="8" t="s">
        <v>1942</v>
      </c>
      <c r="F7" s="48" t="s">
        <v>6430</v>
      </c>
    </row>
    <row r="8" spans="1:6" ht="100.8">
      <c r="A8" s="8">
        <v>2484</v>
      </c>
      <c r="B8" s="8" t="s">
        <v>532</v>
      </c>
      <c r="C8" s="8">
        <v>0</v>
      </c>
      <c r="D8" s="8" t="s">
        <v>545</v>
      </c>
      <c r="E8" s="8" t="s">
        <v>1943</v>
      </c>
      <c r="F8" s="49" t="s">
        <v>6430</v>
      </c>
    </row>
    <row r="9" spans="1:6" ht="100.8">
      <c r="A9" s="8">
        <v>2488</v>
      </c>
      <c r="B9" s="8" t="s">
        <v>532</v>
      </c>
      <c r="C9" s="8">
        <v>0</v>
      </c>
      <c r="D9" s="8" t="s">
        <v>1944</v>
      </c>
      <c r="E9" s="8" t="s">
        <v>1945</v>
      </c>
      <c r="F9" s="48" t="s">
        <v>6430</v>
      </c>
    </row>
    <row r="10" spans="1:6" ht="28.8">
      <c r="A10" s="8">
        <v>2493</v>
      </c>
      <c r="B10" s="8" t="s">
        <v>532</v>
      </c>
      <c r="C10" s="8">
        <v>0</v>
      </c>
      <c r="D10" s="8" t="s">
        <v>546</v>
      </c>
      <c r="E10" s="8" t="s">
        <v>1946</v>
      </c>
      <c r="F10" s="49" t="s">
        <v>6430</v>
      </c>
    </row>
    <row r="11" spans="1:6" ht="100.8">
      <c r="A11" s="8">
        <v>2505</v>
      </c>
      <c r="B11" s="8" t="s">
        <v>532</v>
      </c>
      <c r="C11" s="8">
        <v>0</v>
      </c>
      <c r="D11" s="8" t="s">
        <v>549</v>
      </c>
      <c r="E11" s="8" t="s">
        <v>1947</v>
      </c>
      <c r="F11" s="48" t="s">
        <v>6430</v>
      </c>
    </row>
    <row r="12" spans="1:6" ht="86.4">
      <c r="A12" s="8">
        <v>2515</v>
      </c>
      <c r="B12" s="8" t="s">
        <v>532</v>
      </c>
      <c r="C12" s="8">
        <v>0</v>
      </c>
      <c r="D12" s="8" t="s">
        <v>554</v>
      </c>
      <c r="E12" s="8" t="s">
        <v>1948</v>
      </c>
      <c r="F12" s="49" t="s">
        <v>6430</v>
      </c>
    </row>
    <row r="13" spans="1:6" ht="72">
      <c r="A13" s="8">
        <v>2596</v>
      </c>
      <c r="B13" s="8" t="s">
        <v>532</v>
      </c>
      <c r="C13" s="8">
        <v>0</v>
      </c>
      <c r="D13" s="8" t="s">
        <v>566</v>
      </c>
      <c r="E13" s="8" t="s">
        <v>1949</v>
      </c>
      <c r="F13" s="48" t="s">
        <v>6430</v>
      </c>
    </row>
    <row r="14" spans="1:6" ht="57.6">
      <c r="A14" s="8">
        <v>2521</v>
      </c>
      <c r="B14" s="8" t="s">
        <v>532</v>
      </c>
      <c r="C14" s="8">
        <v>0</v>
      </c>
      <c r="D14" s="8" t="s">
        <v>1950</v>
      </c>
      <c r="E14" s="8" t="s">
        <v>1951</v>
      </c>
      <c r="F14" s="49" t="s">
        <v>6430</v>
      </c>
    </row>
    <row r="15" spans="1:6" ht="43.2">
      <c r="A15" s="8">
        <v>2542</v>
      </c>
      <c r="B15" s="8" t="s">
        <v>532</v>
      </c>
      <c r="C15" s="8">
        <v>60</v>
      </c>
      <c r="D15" s="8" t="s">
        <v>1952</v>
      </c>
      <c r="E15" s="8" t="s">
        <v>1953</v>
      </c>
      <c r="F15" s="48" t="s">
        <v>6430</v>
      </c>
    </row>
    <row r="16" spans="1:6" ht="57.6">
      <c r="A16" s="8">
        <v>2793</v>
      </c>
      <c r="B16" s="8" t="s">
        <v>532</v>
      </c>
      <c r="C16" s="8">
        <v>12</v>
      </c>
      <c r="D16" s="8" t="s">
        <v>640</v>
      </c>
      <c r="E16" s="8" t="s">
        <v>1954</v>
      </c>
      <c r="F16" s="49" t="s">
        <v>6430</v>
      </c>
    </row>
    <row r="17" spans="1:6" ht="86.4">
      <c r="A17" s="8">
        <v>2548</v>
      </c>
      <c r="B17" s="8" t="s">
        <v>532</v>
      </c>
      <c r="C17" s="8">
        <v>1</v>
      </c>
      <c r="D17" s="8" t="s">
        <v>591</v>
      </c>
      <c r="E17" s="8" t="s">
        <v>1955</v>
      </c>
      <c r="F17" s="48" t="s">
        <v>6430</v>
      </c>
    </row>
    <row r="18" spans="1:6" ht="57.6">
      <c r="A18" s="8">
        <v>2559</v>
      </c>
      <c r="B18" s="8" t="s">
        <v>532</v>
      </c>
      <c r="C18" s="8">
        <v>0</v>
      </c>
      <c r="D18" s="8" t="s">
        <v>1956</v>
      </c>
      <c r="E18" s="8" t="s">
        <v>1957</v>
      </c>
      <c r="F18" s="49" t="s">
        <v>6430</v>
      </c>
    </row>
    <row r="19" spans="1:6" ht="57.6">
      <c r="A19" s="8">
        <v>2591</v>
      </c>
      <c r="B19" s="8" t="s">
        <v>532</v>
      </c>
      <c r="C19" s="8">
        <v>43</v>
      </c>
      <c r="D19" s="8" t="s">
        <v>574</v>
      </c>
      <c r="E19" s="8" t="s">
        <v>1958</v>
      </c>
      <c r="F19" s="48" t="s">
        <v>6430</v>
      </c>
    </row>
    <row r="20" spans="1:6" ht="43.2">
      <c r="A20" s="8">
        <v>2807</v>
      </c>
      <c r="B20" s="8" t="s">
        <v>532</v>
      </c>
      <c r="C20" s="8">
        <v>0</v>
      </c>
      <c r="D20" s="8" t="s">
        <v>643</v>
      </c>
      <c r="E20" s="8" t="s">
        <v>1959</v>
      </c>
      <c r="F20" s="49" t="s">
        <v>6430</v>
      </c>
    </row>
    <row r="21" spans="1:6" ht="72">
      <c r="A21" s="8">
        <v>2601</v>
      </c>
      <c r="B21" s="8" t="s">
        <v>532</v>
      </c>
      <c r="C21" s="8">
        <v>1</v>
      </c>
      <c r="D21" s="8" t="s">
        <v>577</v>
      </c>
      <c r="E21" s="8" t="s">
        <v>1939</v>
      </c>
      <c r="F21" s="48" t="s">
        <v>6432</v>
      </c>
    </row>
    <row r="22" spans="1:6" ht="43.2">
      <c r="A22" s="8">
        <v>2794</v>
      </c>
      <c r="B22" s="8" t="s">
        <v>532</v>
      </c>
      <c r="C22" s="8">
        <v>1</v>
      </c>
      <c r="D22" s="8" t="s">
        <v>641</v>
      </c>
      <c r="E22" s="8" t="s">
        <v>1960</v>
      </c>
      <c r="F22" s="49" t="s">
        <v>6434</v>
      </c>
    </row>
    <row r="23" spans="1:6" ht="86.4">
      <c r="A23" s="8">
        <v>2525</v>
      </c>
      <c r="B23" s="8" t="s">
        <v>532</v>
      </c>
      <c r="C23" s="8">
        <v>0</v>
      </c>
      <c r="D23" s="8" t="s">
        <v>1961</v>
      </c>
      <c r="E23" s="8" t="s">
        <v>1962</v>
      </c>
      <c r="F23" s="48" t="s">
        <v>6434</v>
      </c>
    </row>
    <row r="24" spans="1:6" ht="28.8">
      <c r="A24" s="8">
        <v>2557</v>
      </c>
      <c r="B24" s="8" t="s">
        <v>532</v>
      </c>
      <c r="C24" s="8">
        <v>0</v>
      </c>
      <c r="D24" s="8" t="s">
        <v>535</v>
      </c>
      <c r="E24" s="8" t="s">
        <v>1963</v>
      </c>
      <c r="F24" s="49" t="s">
        <v>6434</v>
      </c>
    </row>
    <row r="25" spans="1:6" ht="72">
      <c r="A25" s="8">
        <v>2596</v>
      </c>
      <c r="B25" s="8" t="s">
        <v>532</v>
      </c>
      <c r="C25" s="8">
        <v>0</v>
      </c>
      <c r="D25" s="8" t="s">
        <v>566</v>
      </c>
      <c r="E25" s="8" t="s">
        <v>1949</v>
      </c>
      <c r="F25" s="48" t="s">
        <v>6434</v>
      </c>
    </row>
    <row r="26" spans="1:6" ht="43.2">
      <c r="A26" s="8">
        <v>2612</v>
      </c>
      <c r="B26" s="8" t="s">
        <v>532</v>
      </c>
      <c r="C26" s="8">
        <v>0</v>
      </c>
      <c r="D26" s="8" t="s">
        <v>582</v>
      </c>
      <c r="E26" s="8" t="s">
        <v>1964</v>
      </c>
      <c r="F26" s="49" t="s">
        <v>6434</v>
      </c>
    </row>
    <row r="27" spans="1:6" ht="72">
      <c r="A27" s="8">
        <v>2618</v>
      </c>
      <c r="B27" s="8" t="s">
        <v>532</v>
      </c>
      <c r="C27" s="8">
        <v>0</v>
      </c>
      <c r="D27" s="8" t="s">
        <v>587</v>
      </c>
      <c r="E27" s="8" t="s">
        <v>1965</v>
      </c>
      <c r="F27" s="48" t="s">
        <v>6434</v>
      </c>
    </row>
    <row r="28" spans="1:6" ht="57.6">
      <c r="A28" s="8">
        <v>2654</v>
      </c>
      <c r="B28" s="8" t="s">
        <v>532</v>
      </c>
      <c r="C28" s="8">
        <v>0</v>
      </c>
      <c r="D28" s="8" t="s">
        <v>597</v>
      </c>
      <c r="E28" s="8" t="s">
        <v>1966</v>
      </c>
      <c r="F28" s="49" t="s">
        <v>6434</v>
      </c>
    </row>
    <row r="29" spans="1:6" ht="57.6">
      <c r="A29" s="8">
        <v>2793</v>
      </c>
      <c r="B29" s="8" t="s">
        <v>532</v>
      </c>
      <c r="C29" s="8">
        <v>12</v>
      </c>
      <c r="D29" s="8" t="s">
        <v>640</v>
      </c>
      <c r="E29" s="8" t="s">
        <v>1954</v>
      </c>
      <c r="F29" s="48" t="s">
        <v>6434</v>
      </c>
    </row>
    <row r="30" spans="1:6" ht="43.2">
      <c r="A30" s="8">
        <v>2555</v>
      </c>
      <c r="B30" s="8" t="s">
        <v>532</v>
      </c>
      <c r="C30" s="8">
        <v>0</v>
      </c>
      <c r="D30" s="8" t="s">
        <v>1967</v>
      </c>
      <c r="E30" s="8" t="s">
        <v>1968</v>
      </c>
      <c r="F30" s="49" t="s">
        <v>6430</v>
      </c>
    </row>
    <row r="31" spans="1:6" ht="43.2">
      <c r="A31" s="8">
        <v>2623</v>
      </c>
      <c r="B31" s="8" t="s">
        <v>532</v>
      </c>
      <c r="C31" s="8">
        <v>0</v>
      </c>
      <c r="D31" s="8" t="s">
        <v>589</v>
      </c>
      <c r="E31" s="8" t="s">
        <v>1969</v>
      </c>
      <c r="F31" s="48" t="s">
        <v>6430</v>
      </c>
    </row>
    <row r="32" spans="1:6" ht="129.6">
      <c r="A32" s="8">
        <v>2787</v>
      </c>
      <c r="B32" s="8" t="s">
        <v>532</v>
      </c>
      <c r="C32" s="8">
        <v>2</v>
      </c>
      <c r="D32" s="8" t="s">
        <v>639</v>
      </c>
      <c r="E32" s="8" t="s">
        <v>1970</v>
      </c>
      <c r="F32" s="49" t="s">
        <v>6430</v>
      </c>
    </row>
    <row r="33" spans="1:6" ht="72">
      <c r="A33" s="8">
        <v>2778</v>
      </c>
      <c r="B33" s="8" t="s">
        <v>532</v>
      </c>
      <c r="C33" s="8">
        <v>0</v>
      </c>
      <c r="D33" s="8" t="s">
        <v>636</v>
      </c>
      <c r="E33" s="8" t="s">
        <v>1971</v>
      </c>
      <c r="F33" s="48" t="s">
        <v>6430</v>
      </c>
    </row>
    <row r="34" spans="1:6" ht="72">
      <c r="A34" s="8">
        <v>2772</v>
      </c>
      <c r="B34" s="8" t="s">
        <v>532</v>
      </c>
      <c r="C34" s="8">
        <v>1</v>
      </c>
      <c r="D34" s="8" t="s">
        <v>1972</v>
      </c>
      <c r="E34" s="8" t="s">
        <v>1973</v>
      </c>
      <c r="F34" s="49" t="s">
        <v>6433</v>
      </c>
    </row>
    <row r="35" spans="1:6" ht="72">
      <c r="A35" s="8">
        <v>2771</v>
      </c>
      <c r="B35" s="8" t="s">
        <v>532</v>
      </c>
      <c r="C35" s="8">
        <v>0</v>
      </c>
      <c r="D35" s="8" t="s">
        <v>635</v>
      </c>
      <c r="E35" s="8" t="s">
        <v>1974</v>
      </c>
      <c r="F35" s="48" t="s">
        <v>6433</v>
      </c>
    </row>
    <row r="36" spans="1:6" ht="100.8">
      <c r="A36" s="8">
        <v>2763</v>
      </c>
      <c r="B36" s="8" t="s">
        <v>532</v>
      </c>
      <c r="C36" s="8">
        <v>0</v>
      </c>
      <c r="D36" s="8" t="s">
        <v>533</v>
      </c>
      <c r="E36" s="8" t="s">
        <v>1975</v>
      </c>
      <c r="F36" s="49" t="s">
        <v>6433</v>
      </c>
    </row>
    <row r="37" spans="1:6" ht="43.2">
      <c r="A37" s="8">
        <v>2794</v>
      </c>
      <c r="B37" s="8" t="s">
        <v>532</v>
      </c>
      <c r="C37" s="8">
        <v>1</v>
      </c>
      <c r="D37" s="8" t="s">
        <v>641</v>
      </c>
      <c r="E37" s="8" t="s">
        <v>1960</v>
      </c>
      <c r="F37" s="48" t="s">
        <v>6433</v>
      </c>
    </row>
    <row r="38" spans="1:6" ht="57.6">
      <c r="A38" s="8">
        <v>2751</v>
      </c>
      <c r="B38" s="8" t="s">
        <v>532</v>
      </c>
      <c r="C38" s="8">
        <v>1</v>
      </c>
      <c r="D38" s="8" t="s">
        <v>647</v>
      </c>
      <c r="E38" s="8" t="s">
        <v>1976</v>
      </c>
      <c r="F38" s="49" t="s">
        <v>6433</v>
      </c>
    </row>
    <row r="39" spans="1:6" ht="43.2">
      <c r="A39" s="8">
        <v>2747</v>
      </c>
      <c r="B39" s="8" t="s">
        <v>532</v>
      </c>
      <c r="C39" s="8">
        <v>0</v>
      </c>
      <c r="D39" s="8" t="s">
        <v>595</v>
      </c>
      <c r="E39" s="8" t="s">
        <v>1977</v>
      </c>
      <c r="F39" s="48" t="s">
        <v>6433</v>
      </c>
    </row>
    <row r="40" spans="1:6" ht="57.6">
      <c r="A40" s="8">
        <v>2738</v>
      </c>
      <c r="B40" s="8" t="s">
        <v>532</v>
      </c>
      <c r="C40" s="8">
        <v>0</v>
      </c>
      <c r="D40" s="8" t="s">
        <v>614</v>
      </c>
      <c r="E40" s="8" t="s">
        <v>1978</v>
      </c>
      <c r="F40" s="49" t="s">
        <v>6433</v>
      </c>
    </row>
    <row r="41" spans="1:6" ht="86.4">
      <c r="A41" s="8">
        <v>2730</v>
      </c>
      <c r="B41" s="8" t="s">
        <v>532</v>
      </c>
      <c r="C41" s="8">
        <v>2</v>
      </c>
      <c r="D41" s="8" t="s">
        <v>1979</v>
      </c>
      <c r="E41" s="8" t="s">
        <v>1980</v>
      </c>
      <c r="F41" s="48" t="s">
        <v>6433</v>
      </c>
    </row>
    <row r="42" spans="1:6">
      <c r="A42" s="8">
        <v>2698</v>
      </c>
      <c r="B42" s="8" t="s">
        <v>532</v>
      </c>
      <c r="C42" s="8">
        <v>0</v>
      </c>
      <c r="D42" s="8" t="s">
        <v>618</v>
      </c>
      <c r="E42" s="8" t="s">
        <v>1981</v>
      </c>
      <c r="F42" s="49" t="s">
        <v>6433</v>
      </c>
    </row>
    <row r="43" spans="1:6" ht="28.8">
      <c r="A43" s="8">
        <v>2670</v>
      </c>
      <c r="B43" s="8" t="s">
        <v>532</v>
      </c>
      <c r="C43" s="8">
        <v>0</v>
      </c>
      <c r="D43" s="8" t="s">
        <v>604</v>
      </c>
      <c r="E43" s="8" t="s">
        <v>1982</v>
      </c>
      <c r="F43" s="48" t="s">
        <v>6433</v>
      </c>
    </row>
    <row r="44" spans="1:6" ht="28.8">
      <c r="A44" s="8">
        <v>2646</v>
      </c>
      <c r="B44" s="8" t="s">
        <v>532</v>
      </c>
      <c r="C44" s="8">
        <v>1</v>
      </c>
      <c r="D44" s="8" t="s">
        <v>622</v>
      </c>
      <c r="E44" s="8" t="s">
        <v>1983</v>
      </c>
      <c r="F44" s="49" t="s">
        <v>6433</v>
      </c>
    </row>
    <row r="45" spans="1:6" ht="409.6">
      <c r="A45" s="8">
        <v>2631</v>
      </c>
      <c r="B45" s="8" t="s">
        <v>532</v>
      </c>
      <c r="C45" s="8">
        <v>0</v>
      </c>
      <c r="D45" s="8" t="s">
        <v>1984</v>
      </c>
      <c r="E45" s="8" t="s">
        <v>1985</v>
      </c>
      <c r="F45" s="48" t="s">
        <v>6433</v>
      </c>
    </row>
    <row r="46" spans="1:6" ht="43.2">
      <c r="A46" s="8">
        <v>2630</v>
      </c>
      <c r="B46" s="8" t="s">
        <v>532</v>
      </c>
      <c r="C46" s="8">
        <v>0</v>
      </c>
      <c r="D46" s="8" t="s">
        <v>561</v>
      </c>
      <c r="E46" s="8" t="s">
        <v>1986</v>
      </c>
      <c r="F46" s="49" t="s">
        <v>6433</v>
      </c>
    </row>
    <row r="47" spans="1:6" ht="86.4">
      <c r="A47" s="8">
        <v>2762</v>
      </c>
      <c r="B47" s="8" t="s">
        <v>532</v>
      </c>
      <c r="C47" s="8">
        <v>3</v>
      </c>
      <c r="D47" s="8" t="s">
        <v>631</v>
      </c>
      <c r="E47" s="8" t="s">
        <v>1987</v>
      </c>
      <c r="F47" s="48" t="s">
        <v>6433</v>
      </c>
    </row>
    <row r="48" spans="1:6" ht="28.8">
      <c r="A48" s="8">
        <v>2737</v>
      </c>
      <c r="B48" s="8" t="s">
        <v>532</v>
      </c>
      <c r="C48" s="8">
        <v>0</v>
      </c>
      <c r="D48" s="8" t="s">
        <v>1988</v>
      </c>
      <c r="E48" s="8" t="s">
        <v>1989</v>
      </c>
      <c r="F48" s="49" t="s">
        <v>6430</v>
      </c>
    </row>
    <row r="49" spans="1:6" ht="72">
      <c r="A49" s="8">
        <v>2628</v>
      </c>
      <c r="B49" s="8" t="s">
        <v>532</v>
      </c>
      <c r="C49" s="8">
        <v>1</v>
      </c>
      <c r="D49" s="8" t="s">
        <v>563</v>
      </c>
      <c r="E49" s="8" t="s">
        <v>1990</v>
      </c>
      <c r="F49" s="48" t="s">
        <v>6430</v>
      </c>
    </row>
    <row r="50" spans="1:6" ht="57.6">
      <c r="A50" s="8">
        <v>2654</v>
      </c>
      <c r="B50" s="8" t="s">
        <v>532</v>
      </c>
      <c r="C50" s="8">
        <v>0</v>
      </c>
      <c r="D50" s="8" t="s">
        <v>597</v>
      </c>
      <c r="E50" s="8" t="s">
        <v>1966</v>
      </c>
      <c r="F50" s="49" t="s">
        <v>6430</v>
      </c>
    </row>
    <row r="51" spans="1:6" ht="57.6">
      <c r="A51" s="8">
        <v>2663</v>
      </c>
      <c r="B51" s="8" t="s">
        <v>532</v>
      </c>
      <c r="C51" s="8">
        <v>3</v>
      </c>
      <c r="D51" s="8" t="s">
        <v>1991</v>
      </c>
      <c r="E51" s="8" t="s">
        <v>1992</v>
      </c>
      <c r="F51" s="48" t="s">
        <v>6430</v>
      </c>
    </row>
    <row r="52" spans="1:6" ht="43.2">
      <c r="A52" s="8">
        <v>2671</v>
      </c>
      <c r="B52" s="8" t="s">
        <v>532</v>
      </c>
      <c r="C52" s="8">
        <v>0</v>
      </c>
      <c r="D52" s="8" t="s">
        <v>1993</v>
      </c>
      <c r="E52" s="8" t="s">
        <v>1994</v>
      </c>
      <c r="F52" s="49" t="s">
        <v>6430</v>
      </c>
    </row>
    <row r="53" spans="1:6">
      <c r="A53" s="8">
        <v>2673</v>
      </c>
      <c r="B53" s="8" t="s">
        <v>532</v>
      </c>
      <c r="C53" s="8">
        <v>0</v>
      </c>
      <c r="D53" s="8" t="s">
        <v>605</v>
      </c>
      <c r="E53" s="8" t="s">
        <v>1995</v>
      </c>
      <c r="F53" s="48" t="s">
        <v>6430</v>
      </c>
    </row>
    <row r="54" spans="1:6" ht="72">
      <c r="A54" s="8">
        <v>2708</v>
      </c>
      <c r="B54" s="8" t="s">
        <v>532</v>
      </c>
      <c r="C54" s="8">
        <v>1</v>
      </c>
      <c r="D54" s="8" t="s">
        <v>649</v>
      </c>
      <c r="E54" s="8" t="s">
        <v>1996</v>
      </c>
      <c r="F54" s="49" t="s">
        <v>6430</v>
      </c>
    </row>
    <row r="55" spans="1:6" ht="28.8">
      <c r="A55" s="8">
        <v>2610</v>
      </c>
      <c r="B55" s="8" t="s">
        <v>532</v>
      </c>
      <c r="C55" s="8">
        <v>1</v>
      </c>
      <c r="D55" s="8" t="s">
        <v>580</v>
      </c>
      <c r="E55" s="8" t="s">
        <v>1997</v>
      </c>
      <c r="F55" s="48" t="s">
        <v>6430</v>
      </c>
    </row>
    <row r="56" spans="1:6" ht="28.8">
      <c r="A56" s="8">
        <v>2744</v>
      </c>
      <c r="B56" s="8" t="s">
        <v>532</v>
      </c>
      <c r="C56" s="8">
        <v>0</v>
      </c>
      <c r="D56" s="8" t="s">
        <v>609</v>
      </c>
      <c r="E56" s="8" t="s">
        <v>1998</v>
      </c>
      <c r="F56" s="49" t="s">
        <v>6430</v>
      </c>
    </row>
    <row r="57" spans="1:6" ht="57.6">
      <c r="A57" s="8">
        <v>2755</v>
      </c>
      <c r="B57" s="8" t="s">
        <v>532</v>
      </c>
      <c r="C57" s="8">
        <v>1</v>
      </c>
      <c r="D57" s="8" t="s">
        <v>626</v>
      </c>
      <c r="E57" s="8" t="s">
        <v>1999</v>
      </c>
      <c r="F57" s="48" t="s">
        <v>6430</v>
      </c>
    </row>
    <row r="58" spans="1:6" ht="129.6">
      <c r="A58" s="8">
        <v>2757</v>
      </c>
      <c r="B58" s="8" t="s">
        <v>532</v>
      </c>
      <c r="C58" s="8">
        <v>0</v>
      </c>
      <c r="D58" s="8" t="s">
        <v>627</v>
      </c>
      <c r="E58" s="8" t="s">
        <v>2000</v>
      </c>
      <c r="F58" s="49" t="s">
        <v>6430</v>
      </c>
    </row>
    <row r="59" spans="1:6" ht="86.4">
      <c r="A59" s="8">
        <v>2762</v>
      </c>
      <c r="B59" s="8" t="s">
        <v>532</v>
      </c>
      <c r="C59" s="8">
        <v>3</v>
      </c>
      <c r="D59" s="8" t="s">
        <v>631</v>
      </c>
      <c r="E59" s="8" t="s">
        <v>1987</v>
      </c>
      <c r="F59" s="48" t="s">
        <v>6430</v>
      </c>
    </row>
    <row r="60" spans="1:6" ht="72">
      <c r="A60" s="8">
        <v>2771</v>
      </c>
      <c r="B60" s="8" t="s">
        <v>532</v>
      </c>
      <c r="C60" s="8">
        <v>0</v>
      </c>
      <c r="D60" s="8" t="s">
        <v>635</v>
      </c>
      <c r="E60" s="8" t="s">
        <v>1974</v>
      </c>
      <c r="F60" s="49" t="s">
        <v>6430</v>
      </c>
    </row>
    <row r="61" spans="1:6" ht="28.8">
      <c r="A61" s="8">
        <v>2744</v>
      </c>
      <c r="B61" s="8" t="s">
        <v>532</v>
      </c>
      <c r="C61" s="8">
        <v>0</v>
      </c>
      <c r="D61" s="8" t="s">
        <v>609</v>
      </c>
      <c r="E61" s="8" t="s">
        <v>1998</v>
      </c>
      <c r="F61" s="48" t="s">
        <v>6434</v>
      </c>
    </row>
    <row r="62" spans="1:6" ht="28.8">
      <c r="A62" s="8">
        <v>2745</v>
      </c>
      <c r="B62" s="8" t="s">
        <v>532</v>
      </c>
      <c r="C62" s="8">
        <v>0</v>
      </c>
      <c r="D62" s="8" t="s">
        <v>2001</v>
      </c>
      <c r="E62" s="8" t="s">
        <v>2002</v>
      </c>
      <c r="F62" s="49" t="s">
        <v>6434</v>
      </c>
    </row>
    <row r="63" spans="1:6" ht="72">
      <c r="A63" s="8">
        <v>2766</v>
      </c>
      <c r="B63" s="8" t="s">
        <v>532</v>
      </c>
      <c r="C63" s="8">
        <v>0</v>
      </c>
      <c r="D63" s="8" t="s">
        <v>632</v>
      </c>
      <c r="E63" s="8" t="s">
        <v>2003</v>
      </c>
      <c r="F63" s="48" t="s">
        <v>6434</v>
      </c>
    </row>
    <row r="64" spans="1:6" ht="28.8">
      <c r="A64" s="8">
        <v>2779</v>
      </c>
      <c r="B64" s="8" t="s">
        <v>532</v>
      </c>
      <c r="C64" s="8">
        <v>0</v>
      </c>
      <c r="D64" s="8" t="s">
        <v>637</v>
      </c>
      <c r="E64" s="8" t="s">
        <v>2004</v>
      </c>
      <c r="F64" s="49" t="s">
        <v>6434</v>
      </c>
    </row>
    <row r="65" spans="1:6" ht="57.6">
      <c r="A65" s="8">
        <v>2755</v>
      </c>
      <c r="B65" s="8" t="s">
        <v>532</v>
      </c>
      <c r="C65" s="8">
        <v>1</v>
      </c>
      <c r="D65" s="8" t="s">
        <v>626</v>
      </c>
      <c r="E65" s="8" t="s">
        <v>1999</v>
      </c>
      <c r="F65" s="48" t="s">
        <v>205</v>
      </c>
    </row>
    <row r="66" spans="1:6" ht="100.8">
      <c r="A66" s="8">
        <v>2749</v>
      </c>
      <c r="B66" s="8" t="s">
        <v>532</v>
      </c>
      <c r="C66" s="8">
        <v>0</v>
      </c>
      <c r="D66" s="8" t="s">
        <v>621</v>
      </c>
      <c r="E66" s="8" t="s">
        <v>2005</v>
      </c>
      <c r="F66" s="49" t="s">
        <v>205</v>
      </c>
    </row>
    <row r="67" spans="1:6" ht="28.8">
      <c r="A67" s="8">
        <v>2740</v>
      </c>
      <c r="B67" s="8" t="s">
        <v>532</v>
      </c>
      <c r="C67" s="8">
        <v>10</v>
      </c>
      <c r="D67" s="8" t="s">
        <v>2006</v>
      </c>
      <c r="E67" s="8" t="s">
        <v>2007</v>
      </c>
      <c r="F67" s="48" t="s">
        <v>205</v>
      </c>
    </row>
    <row r="68" spans="1:6" ht="57.6">
      <c r="A68" s="8">
        <v>2707</v>
      </c>
      <c r="B68" s="8" t="s">
        <v>532</v>
      </c>
      <c r="C68" s="8">
        <v>0</v>
      </c>
      <c r="D68" s="8" t="s">
        <v>567</v>
      </c>
      <c r="E68" s="8" t="s">
        <v>2008</v>
      </c>
      <c r="F68" s="49" t="s">
        <v>205</v>
      </c>
    </row>
    <row r="69" spans="1:6" ht="129.6">
      <c r="A69" s="8">
        <v>2787</v>
      </c>
      <c r="B69" s="8" t="s">
        <v>532</v>
      </c>
      <c r="C69" s="8">
        <v>2</v>
      </c>
      <c r="D69" s="8" t="s">
        <v>639</v>
      </c>
      <c r="E69" s="8" t="s">
        <v>1970</v>
      </c>
      <c r="F69" s="48" t="s">
        <v>205</v>
      </c>
    </row>
    <row r="70" spans="1:6" ht="43.2">
      <c r="A70" s="8">
        <v>2694</v>
      </c>
      <c r="B70" s="8" t="s">
        <v>532</v>
      </c>
      <c r="C70" s="8">
        <v>0</v>
      </c>
      <c r="D70" s="8" t="s">
        <v>607</v>
      </c>
      <c r="E70" s="8" t="s">
        <v>2009</v>
      </c>
      <c r="F70" s="49" t="s">
        <v>205</v>
      </c>
    </row>
    <row r="71" spans="1:6" ht="43.2">
      <c r="A71" s="8">
        <v>2682</v>
      </c>
      <c r="B71" s="8" t="s">
        <v>532</v>
      </c>
      <c r="C71" s="8">
        <v>8</v>
      </c>
      <c r="D71" s="8" t="s">
        <v>606</v>
      </c>
      <c r="E71" s="8" t="s">
        <v>2010</v>
      </c>
      <c r="F71" s="48" t="s">
        <v>205</v>
      </c>
    </row>
    <row r="72" spans="1:6">
      <c r="A72" s="8">
        <v>2664</v>
      </c>
      <c r="B72" s="8" t="s">
        <v>532</v>
      </c>
      <c r="C72" s="8">
        <v>0</v>
      </c>
      <c r="D72" s="8" t="s">
        <v>601</v>
      </c>
      <c r="E72" s="8" t="s">
        <v>602</v>
      </c>
      <c r="F72" s="49" t="s">
        <v>205</v>
      </c>
    </row>
    <row r="73" spans="1:6" ht="57.6">
      <c r="A73" s="8">
        <v>2657</v>
      </c>
      <c r="B73" s="8" t="s">
        <v>532</v>
      </c>
      <c r="C73" s="8">
        <v>0</v>
      </c>
      <c r="D73" s="8" t="s">
        <v>599</v>
      </c>
      <c r="E73" s="8" t="s">
        <v>2011</v>
      </c>
      <c r="F73" s="48" t="s">
        <v>205</v>
      </c>
    </row>
    <row r="74" spans="1:6" ht="43.2">
      <c r="A74" s="8">
        <v>2651</v>
      </c>
      <c r="B74" s="8" t="s">
        <v>532</v>
      </c>
      <c r="C74" s="8">
        <v>0</v>
      </c>
      <c r="D74" s="8" t="s">
        <v>596</v>
      </c>
      <c r="E74" s="8" t="s">
        <v>2012</v>
      </c>
      <c r="F74" s="49" t="s">
        <v>205</v>
      </c>
    </row>
    <row r="75" spans="1:6" ht="43.2">
      <c r="A75" s="8">
        <v>2637</v>
      </c>
      <c r="B75" s="8" t="s">
        <v>532</v>
      </c>
      <c r="C75" s="8">
        <v>0</v>
      </c>
      <c r="D75" s="8" t="s">
        <v>623</v>
      </c>
      <c r="E75" s="8" t="s">
        <v>2013</v>
      </c>
      <c r="F75" s="48" t="s">
        <v>205</v>
      </c>
    </row>
    <row r="76" spans="1:6" ht="144">
      <c r="A76" s="8">
        <v>2633</v>
      </c>
      <c r="B76" s="8" t="s">
        <v>532</v>
      </c>
      <c r="C76" s="8">
        <v>1</v>
      </c>
      <c r="D76" s="8" t="s">
        <v>550</v>
      </c>
      <c r="E76" s="8" t="s">
        <v>2014</v>
      </c>
      <c r="F76" s="49" t="s">
        <v>205</v>
      </c>
    </row>
    <row r="77" spans="1:6" ht="409.6">
      <c r="A77" s="8">
        <v>2631</v>
      </c>
      <c r="B77" s="8" t="s">
        <v>532</v>
      </c>
      <c r="C77" s="8">
        <v>0</v>
      </c>
      <c r="D77" s="8" t="s">
        <v>1984</v>
      </c>
      <c r="E77" s="8" t="s">
        <v>1985</v>
      </c>
      <c r="F77" s="48" t="s">
        <v>205</v>
      </c>
    </row>
    <row r="78" spans="1:6" ht="43.2">
      <c r="A78" s="8">
        <v>2700</v>
      </c>
      <c r="B78" s="8" t="s">
        <v>532</v>
      </c>
      <c r="C78" s="8">
        <v>1</v>
      </c>
      <c r="D78" s="8" t="s">
        <v>610</v>
      </c>
      <c r="E78" s="8" t="s">
        <v>2015</v>
      </c>
      <c r="F78" s="49" t="s">
        <v>205</v>
      </c>
    </row>
    <row r="79" spans="1:6" ht="43.2">
      <c r="A79" s="8">
        <v>2648</v>
      </c>
      <c r="B79" s="8" t="s">
        <v>532</v>
      </c>
      <c r="C79" s="8">
        <v>0</v>
      </c>
      <c r="D79" s="8" t="s">
        <v>625</v>
      </c>
      <c r="E79" s="8" t="s">
        <v>2016</v>
      </c>
      <c r="F79" s="48" t="s">
        <v>6429</v>
      </c>
    </row>
    <row r="80" spans="1:6" ht="72">
      <c r="A80" s="8">
        <v>2708</v>
      </c>
      <c r="B80" s="8" t="s">
        <v>532</v>
      </c>
      <c r="C80" s="8">
        <v>1</v>
      </c>
      <c r="D80" s="8" t="s">
        <v>649</v>
      </c>
      <c r="E80" s="8" t="s">
        <v>1996</v>
      </c>
      <c r="F80" s="49" t="s">
        <v>6429</v>
      </c>
    </row>
    <row r="81" spans="1:6" ht="28.8">
      <c r="A81" s="8">
        <v>2703</v>
      </c>
      <c r="B81" s="8" t="s">
        <v>532</v>
      </c>
      <c r="C81" s="8">
        <v>0</v>
      </c>
      <c r="D81" s="8" t="s">
        <v>611</v>
      </c>
      <c r="E81" s="8" t="s">
        <v>2017</v>
      </c>
      <c r="F81" s="48" t="s">
        <v>6429</v>
      </c>
    </row>
    <row r="82" spans="1:6" ht="43.2">
      <c r="A82" s="8">
        <v>2694</v>
      </c>
      <c r="B82" s="8" t="s">
        <v>532</v>
      </c>
      <c r="C82" s="8">
        <v>0</v>
      </c>
      <c r="D82" s="8" t="s">
        <v>607</v>
      </c>
      <c r="E82" s="8" t="s">
        <v>2009</v>
      </c>
      <c r="F82" s="49" t="s">
        <v>6429</v>
      </c>
    </row>
    <row r="83" spans="1:6" ht="43.2">
      <c r="A83" s="8">
        <v>2686</v>
      </c>
      <c r="B83" s="8" t="s">
        <v>532</v>
      </c>
      <c r="C83" s="8">
        <v>0</v>
      </c>
      <c r="D83" s="8" t="s">
        <v>2018</v>
      </c>
      <c r="E83" s="8" t="s">
        <v>2019</v>
      </c>
      <c r="F83" s="48" t="s">
        <v>6429</v>
      </c>
    </row>
    <row r="84" spans="1:6" ht="100.8">
      <c r="A84" s="8">
        <v>2649</v>
      </c>
      <c r="B84" s="8" t="s">
        <v>532</v>
      </c>
      <c r="C84" s="8">
        <v>1</v>
      </c>
      <c r="D84" s="8" t="s">
        <v>608</v>
      </c>
      <c r="E84" s="8" t="s">
        <v>2020</v>
      </c>
      <c r="F84" s="49" t="s">
        <v>6429</v>
      </c>
    </row>
    <row r="85" spans="1:6" ht="72">
      <c r="A85" s="8">
        <v>2618</v>
      </c>
      <c r="B85" s="8" t="s">
        <v>532</v>
      </c>
      <c r="C85" s="8">
        <v>0</v>
      </c>
      <c r="D85" s="8" t="s">
        <v>587</v>
      </c>
      <c r="E85" s="8" t="s">
        <v>1965</v>
      </c>
      <c r="F85" s="48" t="s">
        <v>6429</v>
      </c>
    </row>
    <row r="86" spans="1:6" ht="43.2">
      <c r="A86" s="8">
        <v>2637</v>
      </c>
      <c r="B86" s="8" t="s">
        <v>532</v>
      </c>
      <c r="C86" s="8">
        <v>0</v>
      </c>
      <c r="D86" s="8" t="s">
        <v>623</v>
      </c>
      <c r="E86" s="8" t="s">
        <v>2013</v>
      </c>
      <c r="F86" s="49" t="s">
        <v>6429</v>
      </c>
    </row>
    <row r="87" spans="1:6" ht="144">
      <c r="A87" s="8">
        <v>2633</v>
      </c>
      <c r="B87" s="8" t="s">
        <v>532</v>
      </c>
      <c r="C87" s="8">
        <v>1</v>
      </c>
      <c r="D87" s="8" t="s">
        <v>550</v>
      </c>
      <c r="E87" s="8" t="s">
        <v>2014</v>
      </c>
      <c r="F87" s="48" t="s">
        <v>6429</v>
      </c>
    </row>
    <row r="88" spans="1:6" ht="409.6">
      <c r="A88" s="8">
        <v>2631</v>
      </c>
      <c r="B88" s="8" t="s">
        <v>532</v>
      </c>
      <c r="C88" s="8">
        <v>0</v>
      </c>
      <c r="D88" s="8" t="s">
        <v>1984</v>
      </c>
      <c r="E88" s="8" t="s">
        <v>1985</v>
      </c>
      <c r="F88" s="49" t="s">
        <v>6429</v>
      </c>
    </row>
    <row r="89" spans="1:6" ht="57.6">
      <c r="A89" s="8">
        <v>2629</v>
      </c>
      <c r="B89" s="8" t="s">
        <v>532</v>
      </c>
      <c r="C89" s="8">
        <v>3</v>
      </c>
      <c r="D89" s="8" t="s">
        <v>562</v>
      </c>
      <c r="E89" s="8" t="s">
        <v>2021</v>
      </c>
      <c r="F89" s="48" t="s">
        <v>6429</v>
      </c>
    </row>
    <row r="90" spans="1:6">
      <c r="A90" s="8">
        <v>2619</v>
      </c>
      <c r="B90" s="8" t="s">
        <v>532</v>
      </c>
      <c r="C90" s="8">
        <v>0</v>
      </c>
      <c r="D90" s="8" t="s">
        <v>2022</v>
      </c>
      <c r="E90" s="8" t="s">
        <v>2023</v>
      </c>
      <c r="F90" s="49" t="s">
        <v>6429</v>
      </c>
    </row>
    <row r="91" spans="1:6" ht="86.4">
      <c r="A91" s="8">
        <v>2730</v>
      </c>
      <c r="B91" s="8" t="s">
        <v>532</v>
      </c>
      <c r="C91" s="8">
        <v>2</v>
      </c>
      <c r="D91" s="8" t="s">
        <v>1979</v>
      </c>
      <c r="E91" s="8" t="s">
        <v>1980</v>
      </c>
      <c r="F91" s="48" t="s">
        <v>6429</v>
      </c>
    </row>
    <row r="92" spans="1:6" ht="129.6">
      <c r="A92" s="8">
        <v>2757</v>
      </c>
      <c r="B92" s="8" t="s">
        <v>532</v>
      </c>
      <c r="C92" s="8">
        <v>0</v>
      </c>
      <c r="D92" s="8" t="s">
        <v>627</v>
      </c>
      <c r="E92" s="8" t="s">
        <v>2000</v>
      </c>
      <c r="F92" s="49" t="s">
        <v>205</v>
      </c>
    </row>
    <row r="93" spans="1:6" ht="28.8">
      <c r="A93" s="8">
        <v>2785</v>
      </c>
      <c r="B93" s="8" t="s">
        <v>532</v>
      </c>
      <c r="C93" s="8">
        <v>0</v>
      </c>
      <c r="D93" s="8" t="s">
        <v>2024</v>
      </c>
      <c r="E93" s="8" t="s">
        <v>2025</v>
      </c>
      <c r="F93" s="48" t="s">
        <v>6433</v>
      </c>
    </row>
    <row r="94" spans="1:6" ht="72">
      <c r="A94" s="8">
        <v>2760</v>
      </c>
      <c r="B94" s="8" t="s">
        <v>532</v>
      </c>
      <c r="C94" s="8">
        <v>1</v>
      </c>
      <c r="D94" s="8" t="s">
        <v>629</v>
      </c>
      <c r="E94" s="8" t="s">
        <v>2026</v>
      </c>
      <c r="F94" s="49" t="s">
        <v>205</v>
      </c>
    </row>
    <row r="95" spans="1:6" ht="28.8">
      <c r="A95" s="8">
        <v>2788</v>
      </c>
      <c r="B95" s="8" t="s">
        <v>532</v>
      </c>
      <c r="C95" s="8">
        <v>0</v>
      </c>
      <c r="D95" s="8" t="s">
        <v>565</v>
      </c>
      <c r="E95" s="8" t="s">
        <v>2027</v>
      </c>
      <c r="F95" s="48" t="s">
        <v>205</v>
      </c>
    </row>
    <row r="96" spans="1:6" ht="28.8">
      <c r="A96" s="8">
        <v>2782</v>
      </c>
      <c r="B96" s="8" t="s">
        <v>532</v>
      </c>
      <c r="C96" s="8">
        <v>0</v>
      </c>
      <c r="D96" s="8" t="s">
        <v>648</v>
      </c>
      <c r="E96" s="8" t="s">
        <v>2028</v>
      </c>
      <c r="F96" s="49" t="s">
        <v>6434</v>
      </c>
    </row>
    <row r="97" spans="1:6" ht="57.6">
      <c r="A97" s="8">
        <v>2783</v>
      </c>
      <c r="B97" s="8" t="s">
        <v>532</v>
      </c>
      <c r="C97" s="8">
        <v>1</v>
      </c>
      <c r="D97" s="8" t="s">
        <v>638</v>
      </c>
      <c r="E97" s="8" t="s">
        <v>2029</v>
      </c>
      <c r="F97" s="48" t="s">
        <v>6434</v>
      </c>
    </row>
    <row r="98" spans="1:6" ht="28.8">
      <c r="A98" s="8">
        <v>2656</v>
      </c>
      <c r="B98" s="8" t="s">
        <v>532</v>
      </c>
      <c r="C98" s="8">
        <v>13</v>
      </c>
      <c r="D98" s="8" t="s">
        <v>598</v>
      </c>
      <c r="E98" s="8" t="s">
        <v>2030</v>
      </c>
      <c r="F98" s="49" t="s">
        <v>6434</v>
      </c>
    </row>
    <row r="99" spans="1:6" ht="28.8">
      <c r="A99" s="8">
        <v>2819</v>
      </c>
      <c r="B99" s="8" t="s">
        <v>532</v>
      </c>
      <c r="C99" s="8">
        <v>52</v>
      </c>
      <c r="D99" s="8" t="s">
        <v>2031</v>
      </c>
      <c r="E99" s="8" t="s">
        <v>2032</v>
      </c>
      <c r="F99" s="48" t="s">
        <v>205</v>
      </c>
    </row>
    <row r="100" spans="1:6" ht="72">
      <c r="A100" s="8">
        <v>2584</v>
      </c>
      <c r="B100" s="8" t="s">
        <v>532</v>
      </c>
      <c r="C100" s="8">
        <v>0</v>
      </c>
      <c r="D100" s="8" t="s">
        <v>2033</v>
      </c>
      <c r="E100" s="8" t="s">
        <v>2034</v>
      </c>
      <c r="F100" s="49" t="s">
        <v>205</v>
      </c>
    </row>
    <row r="101" spans="1:6">
      <c r="A101" s="8">
        <v>2583</v>
      </c>
      <c r="B101" s="8" t="s">
        <v>532</v>
      </c>
      <c r="C101" s="8">
        <v>1</v>
      </c>
      <c r="D101" s="8" t="s">
        <v>573</v>
      </c>
      <c r="E101" s="8" t="s">
        <v>2035</v>
      </c>
      <c r="F101" s="48" t="s">
        <v>205</v>
      </c>
    </row>
    <row r="102" spans="1:6" ht="43.2">
      <c r="A102" s="8">
        <v>2555</v>
      </c>
      <c r="B102" s="8" t="s">
        <v>532</v>
      </c>
      <c r="C102" s="8">
        <v>0</v>
      </c>
      <c r="D102" s="8" t="s">
        <v>1967</v>
      </c>
      <c r="E102" s="8" t="s">
        <v>1968</v>
      </c>
      <c r="F102" s="49" t="s">
        <v>205</v>
      </c>
    </row>
    <row r="103" spans="1:6" ht="57.6">
      <c r="A103" s="8">
        <v>2552</v>
      </c>
      <c r="B103" s="8" t="s">
        <v>532</v>
      </c>
      <c r="C103" s="8">
        <v>4</v>
      </c>
      <c r="D103" s="8" t="s">
        <v>537</v>
      </c>
      <c r="E103" s="8" t="s">
        <v>2036</v>
      </c>
      <c r="F103" s="48" t="s">
        <v>205</v>
      </c>
    </row>
    <row r="104" spans="1:6" ht="100.8">
      <c r="A104" s="8">
        <v>2545</v>
      </c>
      <c r="B104" s="8" t="s">
        <v>532</v>
      </c>
      <c r="C104" s="8">
        <v>0</v>
      </c>
      <c r="D104" s="8" t="s">
        <v>650</v>
      </c>
      <c r="E104" s="8" t="s">
        <v>2037</v>
      </c>
      <c r="F104" s="49" t="s">
        <v>205</v>
      </c>
    </row>
    <row r="105" spans="1:6" ht="28.8">
      <c r="A105" s="8">
        <v>2535</v>
      </c>
      <c r="B105" s="8" t="s">
        <v>532</v>
      </c>
      <c r="C105" s="8">
        <v>0</v>
      </c>
      <c r="D105" s="8" t="s">
        <v>620</v>
      </c>
      <c r="E105" s="8" t="s">
        <v>2038</v>
      </c>
      <c r="F105" s="48" t="s">
        <v>205</v>
      </c>
    </row>
    <row r="106" spans="1:6" ht="57.6">
      <c r="A106" s="8">
        <v>2530</v>
      </c>
      <c r="B106" s="8" t="s">
        <v>532</v>
      </c>
      <c r="C106" s="8">
        <v>0</v>
      </c>
      <c r="D106" s="8" t="s">
        <v>558</v>
      </c>
      <c r="E106" s="8" t="s">
        <v>2039</v>
      </c>
      <c r="F106" s="49" t="s">
        <v>205</v>
      </c>
    </row>
    <row r="107" spans="1:6" ht="57.6">
      <c r="A107" s="8">
        <v>2521</v>
      </c>
      <c r="B107" s="8" t="s">
        <v>532</v>
      </c>
      <c r="C107" s="8">
        <v>0</v>
      </c>
      <c r="D107" s="8" t="s">
        <v>1950</v>
      </c>
      <c r="E107" s="8" t="s">
        <v>1951</v>
      </c>
      <c r="F107" s="48" t="s">
        <v>205</v>
      </c>
    </row>
    <row r="108" spans="1:6" ht="28.8">
      <c r="A108" s="8">
        <v>2600</v>
      </c>
      <c r="B108" s="8" t="s">
        <v>532</v>
      </c>
      <c r="C108" s="8">
        <v>1</v>
      </c>
      <c r="D108" s="8" t="s">
        <v>653</v>
      </c>
      <c r="E108" s="8" t="s">
        <v>2040</v>
      </c>
      <c r="F108" s="49" t="s">
        <v>205</v>
      </c>
    </row>
    <row r="109" spans="1:6" ht="86.4">
      <c r="A109" s="8">
        <v>2517</v>
      </c>
      <c r="B109" s="8" t="s">
        <v>532</v>
      </c>
      <c r="C109" s="8">
        <v>0</v>
      </c>
      <c r="D109" s="8" t="s">
        <v>555</v>
      </c>
      <c r="E109" s="8" t="s">
        <v>2041</v>
      </c>
      <c r="F109" s="48" t="s">
        <v>205</v>
      </c>
    </row>
    <row r="110" spans="1:6" ht="28.8">
      <c r="A110" s="8">
        <v>2512</v>
      </c>
      <c r="B110" s="8" t="s">
        <v>532</v>
      </c>
      <c r="C110" s="8">
        <v>0</v>
      </c>
      <c r="D110" s="8" t="s">
        <v>553</v>
      </c>
      <c r="E110" s="8" t="s">
        <v>2042</v>
      </c>
      <c r="F110" s="49" t="s">
        <v>205</v>
      </c>
    </row>
    <row r="111" spans="1:6" ht="72">
      <c r="A111" s="8">
        <v>2508</v>
      </c>
      <c r="B111" s="8" t="s">
        <v>532</v>
      </c>
      <c r="C111" s="8">
        <v>42</v>
      </c>
      <c r="D111" s="8" t="s">
        <v>2043</v>
      </c>
      <c r="E111" s="8" t="s">
        <v>2044</v>
      </c>
      <c r="F111" s="48" t="s">
        <v>205</v>
      </c>
    </row>
    <row r="112" spans="1:6" ht="43.2">
      <c r="A112" s="8">
        <v>2507</v>
      </c>
      <c r="B112" s="8" t="s">
        <v>532</v>
      </c>
      <c r="C112" s="8">
        <v>0</v>
      </c>
      <c r="D112" s="8" t="s">
        <v>593</v>
      </c>
      <c r="E112" s="8" t="s">
        <v>2045</v>
      </c>
      <c r="F112" s="49" t="s">
        <v>205</v>
      </c>
    </row>
    <row r="113" spans="1:6" ht="115.2">
      <c r="A113" s="8">
        <v>2506</v>
      </c>
      <c r="B113" s="8" t="s">
        <v>532</v>
      </c>
      <c r="C113" s="8">
        <v>2</v>
      </c>
      <c r="D113" s="8" t="s">
        <v>551</v>
      </c>
      <c r="E113" s="8" t="s">
        <v>2046</v>
      </c>
      <c r="F113" s="48" t="s">
        <v>205</v>
      </c>
    </row>
    <row r="114" spans="1:6" ht="43.2">
      <c r="A114" s="8">
        <v>2501</v>
      </c>
      <c r="B114" s="8" t="s">
        <v>532</v>
      </c>
      <c r="C114" s="8">
        <v>0</v>
      </c>
      <c r="D114" s="8" t="s">
        <v>2047</v>
      </c>
      <c r="E114" s="8" t="s">
        <v>2048</v>
      </c>
      <c r="F114" s="49" t="s">
        <v>205</v>
      </c>
    </row>
    <row r="115" spans="1:6" ht="86.4">
      <c r="A115" s="8">
        <v>2500</v>
      </c>
      <c r="B115" s="8" t="s">
        <v>532</v>
      </c>
      <c r="C115" s="8">
        <v>0</v>
      </c>
      <c r="D115" s="8" t="s">
        <v>560</v>
      </c>
      <c r="E115" s="8" t="s">
        <v>2049</v>
      </c>
      <c r="F115" s="48" t="s">
        <v>205</v>
      </c>
    </row>
    <row r="116" spans="1:6" ht="72">
      <c r="A116" s="8">
        <v>2482</v>
      </c>
      <c r="B116" s="8" t="s">
        <v>532</v>
      </c>
      <c r="C116" s="8">
        <v>0</v>
      </c>
      <c r="D116" s="8" t="s">
        <v>543</v>
      </c>
      <c r="E116" s="8" t="s">
        <v>2050</v>
      </c>
      <c r="F116" s="49" t="s">
        <v>205</v>
      </c>
    </row>
    <row r="117" spans="1:6" ht="28.8">
      <c r="A117" s="8">
        <v>2475</v>
      </c>
      <c r="B117" s="8" t="s">
        <v>532</v>
      </c>
      <c r="C117" s="8">
        <v>0</v>
      </c>
      <c r="D117" s="8" t="s">
        <v>540</v>
      </c>
      <c r="E117" s="8" t="s">
        <v>2051</v>
      </c>
      <c r="F117" s="48" t="s">
        <v>205</v>
      </c>
    </row>
    <row r="118" spans="1:6" ht="86.4">
      <c r="A118" s="8">
        <v>2515</v>
      </c>
      <c r="B118" s="8" t="s">
        <v>532</v>
      </c>
      <c r="C118" s="8">
        <v>0</v>
      </c>
      <c r="D118" s="8" t="s">
        <v>554</v>
      </c>
      <c r="E118" s="8" t="s">
        <v>1948</v>
      </c>
      <c r="F118" s="49" t="s">
        <v>205</v>
      </c>
    </row>
    <row r="119" spans="1:6" ht="72">
      <c r="A119" s="8">
        <v>2601</v>
      </c>
      <c r="B119" s="8" t="s">
        <v>532</v>
      </c>
      <c r="C119" s="8">
        <v>1</v>
      </c>
      <c r="D119" s="8" t="s">
        <v>577</v>
      </c>
      <c r="E119" s="8" t="s">
        <v>1939</v>
      </c>
      <c r="F119" s="48" t="s">
        <v>205</v>
      </c>
    </row>
    <row r="120" spans="1:6" ht="28.8">
      <c r="A120" s="8">
        <v>2808</v>
      </c>
      <c r="B120" s="8" t="s">
        <v>532</v>
      </c>
      <c r="C120" s="8">
        <v>0</v>
      </c>
      <c r="D120" s="8" t="s">
        <v>644</v>
      </c>
      <c r="E120" s="8" t="s">
        <v>2052</v>
      </c>
      <c r="F120" s="49" t="s">
        <v>205</v>
      </c>
    </row>
    <row r="121" spans="1:6" ht="57.6">
      <c r="A121" s="8">
        <v>2629</v>
      </c>
      <c r="B121" s="8" t="s">
        <v>532</v>
      </c>
      <c r="C121" s="8">
        <v>3</v>
      </c>
      <c r="D121" s="8" t="s">
        <v>562</v>
      </c>
      <c r="E121" s="8" t="s">
        <v>2021</v>
      </c>
      <c r="F121" s="48" t="s">
        <v>205</v>
      </c>
    </row>
    <row r="122" spans="1:6" ht="43.2">
      <c r="A122" s="8">
        <v>2623</v>
      </c>
      <c r="B122" s="8" t="s">
        <v>532</v>
      </c>
      <c r="C122" s="8">
        <v>0</v>
      </c>
      <c r="D122" s="8" t="s">
        <v>589</v>
      </c>
      <c r="E122" s="8" t="s">
        <v>1969</v>
      </c>
      <c r="F122" s="49" t="s">
        <v>205</v>
      </c>
    </row>
    <row r="123" spans="1:6" ht="43.2">
      <c r="A123" s="8">
        <v>2776</v>
      </c>
      <c r="B123" s="8" t="s">
        <v>532</v>
      </c>
      <c r="C123" s="8">
        <v>0</v>
      </c>
      <c r="D123" s="8" t="s">
        <v>619</v>
      </c>
      <c r="E123" s="8" t="s">
        <v>2053</v>
      </c>
      <c r="F123" s="48" t="s">
        <v>205</v>
      </c>
    </row>
    <row r="124" spans="1:6" ht="57.6">
      <c r="A124" s="8">
        <v>2724</v>
      </c>
      <c r="B124" s="8" t="s">
        <v>532</v>
      </c>
      <c r="C124" s="8">
        <v>1</v>
      </c>
      <c r="D124" s="8" t="s">
        <v>612</v>
      </c>
      <c r="E124" s="8" t="s">
        <v>2054</v>
      </c>
      <c r="F124" s="49" t="s">
        <v>6429</v>
      </c>
    </row>
    <row r="125" spans="1:6" ht="28.8">
      <c r="A125" s="8">
        <v>2795</v>
      </c>
      <c r="B125" s="8" t="s">
        <v>532</v>
      </c>
      <c r="C125" s="8">
        <v>0</v>
      </c>
      <c r="D125" s="8" t="s">
        <v>2055</v>
      </c>
      <c r="E125" s="8" t="s">
        <v>2056</v>
      </c>
      <c r="F125" s="48" t="s">
        <v>6433</v>
      </c>
    </row>
    <row r="126" spans="1:6" ht="28.8">
      <c r="A126" s="8">
        <v>2808</v>
      </c>
      <c r="B126" s="8" t="s">
        <v>532</v>
      </c>
      <c r="C126" s="8">
        <v>0</v>
      </c>
      <c r="D126" s="8" t="s">
        <v>644</v>
      </c>
      <c r="E126" s="8" t="s">
        <v>2052</v>
      </c>
      <c r="F126" s="49" t="s">
        <v>6433</v>
      </c>
    </row>
    <row r="127" spans="1:6" ht="57.6">
      <c r="A127" s="8">
        <v>2774</v>
      </c>
      <c r="B127" s="8" t="s">
        <v>532</v>
      </c>
      <c r="C127" s="8">
        <v>0</v>
      </c>
      <c r="D127" s="8" t="s">
        <v>1937</v>
      </c>
      <c r="E127" s="8" t="s">
        <v>1938</v>
      </c>
      <c r="F127" s="48" t="s">
        <v>6432</v>
      </c>
    </row>
    <row r="128" spans="1:6" ht="72">
      <c r="A128" s="8">
        <v>2771</v>
      </c>
      <c r="B128" s="8" t="s">
        <v>532</v>
      </c>
      <c r="C128" s="8">
        <v>0</v>
      </c>
      <c r="D128" s="8" t="s">
        <v>635</v>
      </c>
      <c r="E128" s="8" t="s">
        <v>1974</v>
      </c>
      <c r="F128" s="49" t="s">
        <v>6432</v>
      </c>
    </row>
    <row r="129" spans="1:6" ht="28.8">
      <c r="A129" s="8">
        <v>2768</v>
      </c>
      <c r="B129" s="8" t="s">
        <v>532</v>
      </c>
      <c r="C129" s="8">
        <v>1</v>
      </c>
      <c r="D129" s="8" t="s">
        <v>633</v>
      </c>
      <c r="E129" s="8" t="s">
        <v>2057</v>
      </c>
      <c r="F129" s="48" t="s">
        <v>6432</v>
      </c>
    </row>
    <row r="130" spans="1:6" ht="72">
      <c r="A130" s="8">
        <v>2766</v>
      </c>
      <c r="B130" s="8" t="s">
        <v>532</v>
      </c>
      <c r="C130" s="8">
        <v>0</v>
      </c>
      <c r="D130" s="8" t="s">
        <v>632</v>
      </c>
      <c r="E130" s="8" t="s">
        <v>2003</v>
      </c>
      <c r="F130" s="49" t="s">
        <v>6432</v>
      </c>
    </row>
    <row r="131" spans="1:6" ht="100.8">
      <c r="A131" s="8">
        <v>2763</v>
      </c>
      <c r="B131" s="8" t="s">
        <v>532</v>
      </c>
      <c r="C131" s="8">
        <v>0</v>
      </c>
      <c r="D131" s="8" t="s">
        <v>533</v>
      </c>
      <c r="E131" s="8" t="s">
        <v>1975</v>
      </c>
      <c r="F131" s="48" t="s">
        <v>6432</v>
      </c>
    </row>
    <row r="132" spans="1:6" ht="86.4">
      <c r="A132" s="8">
        <v>2762</v>
      </c>
      <c r="B132" s="8" t="s">
        <v>532</v>
      </c>
      <c r="C132" s="8">
        <v>3</v>
      </c>
      <c r="D132" s="8" t="s">
        <v>631</v>
      </c>
      <c r="E132" s="8" t="s">
        <v>1987</v>
      </c>
      <c r="F132" s="49" t="s">
        <v>6432</v>
      </c>
    </row>
    <row r="133" spans="1:6" ht="259.2">
      <c r="A133" s="8">
        <v>2761</v>
      </c>
      <c r="B133" s="8" t="s">
        <v>532</v>
      </c>
      <c r="C133" s="8">
        <v>0</v>
      </c>
      <c r="D133" s="8" t="s">
        <v>630</v>
      </c>
      <c r="E133" s="8" t="s">
        <v>2058</v>
      </c>
      <c r="F133" s="48" t="s">
        <v>6432</v>
      </c>
    </row>
    <row r="134" spans="1:6">
      <c r="A134" s="8">
        <v>2759</v>
      </c>
      <c r="B134" s="8" t="s">
        <v>532</v>
      </c>
      <c r="C134" s="8">
        <v>0</v>
      </c>
      <c r="D134" s="8" t="s">
        <v>628</v>
      </c>
      <c r="E134" s="8" t="s">
        <v>2059</v>
      </c>
      <c r="F134" s="49" t="s">
        <v>6432</v>
      </c>
    </row>
    <row r="135" spans="1:6" ht="129.6">
      <c r="A135" s="8">
        <v>2757</v>
      </c>
      <c r="B135" s="8" t="s">
        <v>532</v>
      </c>
      <c r="C135" s="8">
        <v>0</v>
      </c>
      <c r="D135" s="8" t="s">
        <v>627</v>
      </c>
      <c r="E135" s="8" t="s">
        <v>2000</v>
      </c>
      <c r="F135" s="48" t="s">
        <v>6432</v>
      </c>
    </row>
    <row r="136" spans="1:6" ht="57.6">
      <c r="A136" s="8">
        <v>2793</v>
      </c>
      <c r="B136" s="8" t="s">
        <v>532</v>
      </c>
      <c r="C136" s="8">
        <v>12</v>
      </c>
      <c r="D136" s="8" t="s">
        <v>640</v>
      </c>
      <c r="E136" s="8" t="s">
        <v>1954</v>
      </c>
      <c r="F136" s="49" t="s">
        <v>6432</v>
      </c>
    </row>
    <row r="137" spans="1:6" ht="100.8">
      <c r="A137" s="8">
        <v>2749</v>
      </c>
      <c r="B137" s="8" t="s">
        <v>532</v>
      </c>
      <c r="C137" s="8">
        <v>0</v>
      </c>
      <c r="D137" s="8" t="s">
        <v>621</v>
      </c>
      <c r="E137" s="8" t="s">
        <v>2005</v>
      </c>
      <c r="F137" s="48" t="s">
        <v>6432</v>
      </c>
    </row>
    <row r="138" spans="1:6" ht="43.2">
      <c r="A138" s="8">
        <v>2647</v>
      </c>
      <c r="B138" s="8" t="s">
        <v>532</v>
      </c>
      <c r="C138" s="8">
        <v>1</v>
      </c>
      <c r="D138" s="8" t="s">
        <v>2060</v>
      </c>
      <c r="E138" s="8" t="s">
        <v>2061</v>
      </c>
      <c r="F138" s="49" t="s">
        <v>6432</v>
      </c>
    </row>
    <row r="139" spans="1:6" ht="28.8">
      <c r="A139" s="8">
        <v>2779</v>
      </c>
      <c r="B139" s="8" t="s">
        <v>532</v>
      </c>
      <c r="C139" s="8">
        <v>0</v>
      </c>
      <c r="D139" s="8" t="s">
        <v>637</v>
      </c>
      <c r="E139" s="8" t="s">
        <v>2004</v>
      </c>
      <c r="F139" s="48" t="s">
        <v>6432</v>
      </c>
    </row>
    <row r="140" spans="1:6" ht="43.2">
      <c r="A140" s="8">
        <v>2648</v>
      </c>
      <c r="B140" s="8" t="s">
        <v>532</v>
      </c>
      <c r="C140" s="8">
        <v>0</v>
      </c>
      <c r="D140" s="8" t="s">
        <v>625</v>
      </c>
      <c r="E140" s="8" t="s">
        <v>2016</v>
      </c>
      <c r="F140" s="49" t="s">
        <v>6432</v>
      </c>
    </row>
    <row r="141" spans="1:6" ht="57.6">
      <c r="A141" s="8">
        <v>2751</v>
      </c>
      <c r="B141" s="8" t="s">
        <v>532</v>
      </c>
      <c r="C141" s="8">
        <v>1</v>
      </c>
      <c r="D141" s="8" t="s">
        <v>647</v>
      </c>
      <c r="E141" s="8" t="s">
        <v>1976</v>
      </c>
      <c r="F141" s="48" t="s">
        <v>6432</v>
      </c>
    </row>
    <row r="142" spans="1:6" ht="43.2">
      <c r="A142" s="8">
        <v>2666</v>
      </c>
      <c r="B142" s="8" t="s">
        <v>532</v>
      </c>
      <c r="C142" s="8">
        <v>1</v>
      </c>
      <c r="D142" s="8" t="s">
        <v>603</v>
      </c>
      <c r="E142" s="8" t="s">
        <v>2062</v>
      </c>
      <c r="F142" s="49" t="s">
        <v>6432</v>
      </c>
    </row>
    <row r="143" spans="1:6" ht="43.2">
      <c r="A143" s="8">
        <v>2651</v>
      </c>
      <c r="B143" s="8" t="s">
        <v>532</v>
      </c>
      <c r="C143" s="8">
        <v>0</v>
      </c>
      <c r="D143" s="8" t="s">
        <v>596</v>
      </c>
      <c r="E143" s="8" t="s">
        <v>2012</v>
      </c>
      <c r="F143" s="48" t="s">
        <v>6432</v>
      </c>
    </row>
    <row r="144" spans="1:6" ht="43.2">
      <c r="A144" s="8">
        <v>2686</v>
      </c>
      <c r="B144" s="8" t="s">
        <v>532</v>
      </c>
      <c r="C144" s="8">
        <v>0</v>
      </c>
      <c r="D144" s="8" t="s">
        <v>2018</v>
      </c>
      <c r="E144" s="8" t="s">
        <v>2019</v>
      </c>
      <c r="F144" s="49" t="s">
        <v>6432</v>
      </c>
    </row>
    <row r="145" spans="1:6" ht="43.2">
      <c r="A145" s="8">
        <v>2700</v>
      </c>
      <c r="B145" s="8" t="s">
        <v>532</v>
      </c>
      <c r="C145" s="8">
        <v>1</v>
      </c>
      <c r="D145" s="8" t="s">
        <v>610</v>
      </c>
      <c r="E145" s="8" t="s">
        <v>2015</v>
      </c>
      <c r="F145" s="48" t="s">
        <v>6432</v>
      </c>
    </row>
    <row r="146" spans="1:6" ht="28.8">
      <c r="A146" s="8">
        <v>2723</v>
      </c>
      <c r="B146" s="8" t="s">
        <v>532</v>
      </c>
      <c r="C146" s="8">
        <v>0</v>
      </c>
      <c r="D146" s="8" t="s">
        <v>2063</v>
      </c>
      <c r="E146" s="8" t="s">
        <v>669</v>
      </c>
      <c r="F146" s="49" t="s">
        <v>6432</v>
      </c>
    </row>
    <row r="147" spans="1:6" ht="28.8">
      <c r="A147" s="8">
        <v>2740</v>
      </c>
      <c r="B147" s="8" t="s">
        <v>532</v>
      </c>
      <c r="C147" s="8">
        <v>10</v>
      </c>
      <c r="D147" s="8" t="s">
        <v>2006</v>
      </c>
      <c r="E147" s="8" t="s">
        <v>2007</v>
      </c>
      <c r="F147" s="48" t="s">
        <v>6432</v>
      </c>
    </row>
    <row r="148" spans="1:6" ht="115.2">
      <c r="A148" s="8">
        <v>2743</v>
      </c>
      <c r="B148" s="8" t="s">
        <v>532</v>
      </c>
      <c r="C148" s="8">
        <v>0</v>
      </c>
      <c r="D148" s="8" t="s">
        <v>617</v>
      </c>
      <c r="E148" s="8" t="s">
        <v>2064</v>
      </c>
      <c r="F148" s="49" t="s">
        <v>6432</v>
      </c>
    </row>
    <row r="149" spans="1:6" ht="43.2">
      <c r="A149" s="8">
        <v>2671</v>
      </c>
      <c r="B149" s="8" t="s">
        <v>532</v>
      </c>
      <c r="C149" s="8">
        <v>0</v>
      </c>
      <c r="D149" s="8" t="s">
        <v>1993</v>
      </c>
      <c r="E149" s="8" t="s">
        <v>1994</v>
      </c>
      <c r="F149" s="48" t="s">
        <v>6432</v>
      </c>
    </row>
    <row r="150" spans="1:6" ht="57.6">
      <c r="A150" s="8">
        <v>2738</v>
      </c>
      <c r="B150" s="8" t="s">
        <v>532</v>
      </c>
      <c r="C150" s="8">
        <v>0</v>
      </c>
      <c r="D150" s="8" t="s">
        <v>614</v>
      </c>
      <c r="E150" s="8" t="s">
        <v>1978</v>
      </c>
      <c r="F150" s="49" t="s">
        <v>6431</v>
      </c>
    </row>
    <row r="151" spans="1:6" ht="100.8">
      <c r="A151" s="8">
        <v>2649</v>
      </c>
      <c r="B151" s="8" t="s">
        <v>532</v>
      </c>
      <c r="C151" s="8">
        <v>1</v>
      </c>
      <c r="D151" s="8" t="s">
        <v>608</v>
      </c>
      <c r="E151" s="8" t="s">
        <v>2020</v>
      </c>
      <c r="F151" s="48" t="s">
        <v>6431</v>
      </c>
    </row>
    <row r="152" spans="1:6" ht="57.6">
      <c r="A152" s="8">
        <v>2657</v>
      </c>
      <c r="B152" s="8" t="s">
        <v>532</v>
      </c>
      <c r="C152" s="8">
        <v>0</v>
      </c>
      <c r="D152" s="8" t="s">
        <v>599</v>
      </c>
      <c r="E152" s="8" t="s">
        <v>2011</v>
      </c>
      <c r="F152" s="49" t="s">
        <v>6431</v>
      </c>
    </row>
    <row r="153" spans="1:6" ht="100.8">
      <c r="A153" s="8">
        <v>2649</v>
      </c>
      <c r="B153" s="8" t="s">
        <v>532</v>
      </c>
      <c r="C153" s="8">
        <v>1</v>
      </c>
      <c r="D153" s="8" t="s">
        <v>608</v>
      </c>
      <c r="E153" s="8" t="s">
        <v>2020</v>
      </c>
      <c r="F153" s="48" t="s">
        <v>6432</v>
      </c>
    </row>
    <row r="154" spans="1:6" ht="129.6">
      <c r="A154" s="8">
        <v>2787</v>
      </c>
      <c r="B154" s="8" t="s">
        <v>532</v>
      </c>
      <c r="C154" s="8">
        <v>2</v>
      </c>
      <c r="D154" s="8" t="s">
        <v>639</v>
      </c>
      <c r="E154" s="8" t="s">
        <v>1970</v>
      </c>
      <c r="F154" s="49" t="s">
        <v>6432</v>
      </c>
    </row>
    <row r="155" spans="1:6" ht="72">
      <c r="A155" s="8">
        <v>2628</v>
      </c>
      <c r="B155" s="8" t="s">
        <v>532</v>
      </c>
      <c r="C155" s="8">
        <v>1</v>
      </c>
      <c r="D155" s="8" t="s">
        <v>563</v>
      </c>
      <c r="E155" s="8" t="s">
        <v>1990</v>
      </c>
      <c r="F155" s="48" t="s">
        <v>6432</v>
      </c>
    </row>
    <row r="156" spans="1:6" ht="409.6">
      <c r="A156" s="8">
        <v>2631</v>
      </c>
      <c r="B156" s="8" t="s">
        <v>532</v>
      </c>
      <c r="C156" s="8">
        <v>0</v>
      </c>
      <c r="D156" s="8" t="s">
        <v>1984</v>
      </c>
      <c r="E156" s="8" t="s">
        <v>1985</v>
      </c>
      <c r="F156" s="49" t="s">
        <v>6432</v>
      </c>
    </row>
    <row r="157" spans="1:6" ht="43.2">
      <c r="A157" s="8">
        <v>2594</v>
      </c>
      <c r="B157" s="8" t="s">
        <v>532</v>
      </c>
      <c r="C157" s="8">
        <v>0</v>
      </c>
      <c r="D157" s="8" t="s">
        <v>576</v>
      </c>
      <c r="E157" s="8" t="s">
        <v>2065</v>
      </c>
      <c r="F157" s="48" t="s">
        <v>6432</v>
      </c>
    </row>
    <row r="158" spans="1:6" ht="43.2">
      <c r="A158" s="8">
        <v>2572</v>
      </c>
      <c r="B158" s="8" t="s">
        <v>532</v>
      </c>
      <c r="C158" s="8">
        <v>0</v>
      </c>
      <c r="D158" s="8" t="s">
        <v>572</v>
      </c>
      <c r="E158" s="8" t="s">
        <v>2066</v>
      </c>
      <c r="F158" s="49" t="s">
        <v>6432</v>
      </c>
    </row>
    <row r="159" spans="1:6" ht="86.4">
      <c r="A159" s="8">
        <v>2567</v>
      </c>
      <c r="B159" s="8" t="s">
        <v>532</v>
      </c>
      <c r="C159" s="8">
        <v>88</v>
      </c>
      <c r="D159" s="8" t="s">
        <v>570</v>
      </c>
      <c r="E159" s="8" t="s">
        <v>2067</v>
      </c>
      <c r="F159" s="48" t="s">
        <v>6432</v>
      </c>
    </row>
    <row r="160" spans="1:6" ht="57.6">
      <c r="A160" s="8">
        <v>2565</v>
      </c>
      <c r="B160" s="8" t="s">
        <v>532</v>
      </c>
      <c r="C160" s="8">
        <v>4</v>
      </c>
      <c r="D160" s="8" t="s">
        <v>569</v>
      </c>
      <c r="E160" s="8" t="s">
        <v>2068</v>
      </c>
      <c r="F160" s="49" t="s">
        <v>6432</v>
      </c>
    </row>
    <row r="161" spans="1:6" ht="57.6">
      <c r="A161" s="8">
        <v>2559</v>
      </c>
      <c r="B161" s="8" t="s">
        <v>532</v>
      </c>
      <c r="C161" s="8">
        <v>0</v>
      </c>
      <c r="D161" s="8" t="s">
        <v>1956</v>
      </c>
      <c r="E161" s="8" t="s">
        <v>1957</v>
      </c>
      <c r="F161" s="48" t="s">
        <v>6432</v>
      </c>
    </row>
    <row r="162" spans="1:6" ht="43.2">
      <c r="A162" s="8">
        <v>2556</v>
      </c>
      <c r="B162" s="8" t="s">
        <v>532</v>
      </c>
      <c r="C162" s="8">
        <v>9</v>
      </c>
      <c r="D162" s="8" t="s">
        <v>654</v>
      </c>
      <c r="E162" s="8" t="s">
        <v>2069</v>
      </c>
      <c r="F162" s="49" t="s">
        <v>6432</v>
      </c>
    </row>
    <row r="163" spans="1:6" ht="28.8">
      <c r="A163" s="8">
        <v>2554</v>
      </c>
      <c r="B163" s="8" t="s">
        <v>532</v>
      </c>
      <c r="C163" s="8">
        <v>0</v>
      </c>
      <c r="D163" s="8" t="s">
        <v>652</v>
      </c>
      <c r="E163" s="8" t="s">
        <v>2070</v>
      </c>
      <c r="F163" s="48" t="s">
        <v>6432</v>
      </c>
    </row>
    <row r="164" spans="1:6" ht="57.6">
      <c r="A164" s="8">
        <v>2552</v>
      </c>
      <c r="B164" s="8" t="s">
        <v>532</v>
      </c>
      <c r="C164" s="8">
        <v>4</v>
      </c>
      <c r="D164" s="8" t="s">
        <v>537</v>
      </c>
      <c r="E164" s="8" t="s">
        <v>2036</v>
      </c>
      <c r="F164" s="49" t="s">
        <v>6432</v>
      </c>
    </row>
    <row r="165" spans="1:6" ht="100.8">
      <c r="A165" s="8">
        <v>2545</v>
      </c>
      <c r="B165" s="8" t="s">
        <v>532</v>
      </c>
      <c r="C165" s="8">
        <v>0</v>
      </c>
      <c r="D165" s="8" t="s">
        <v>650</v>
      </c>
      <c r="E165" s="8" t="s">
        <v>2037</v>
      </c>
      <c r="F165" s="48" t="s">
        <v>6432</v>
      </c>
    </row>
    <row r="166" spans="1:6" ht="57.6">
      <c r="A166" s="8">
        <v>2541</v>
      </c>
      <c r="B166" s="8" t="s">
        <v>532</v>
      </c>
      <c r="C166" s="8">
        <v>0</v>
      </c>
      <c r="D166" s="8" t="s">
        <v>564</v>
      </c>
      <c r="E166" s="8" t="s">
        <v>2071</v>
      </c>
      <c r="F166" s="49" t="s">
        <v>6432</v>
      </c>
    </row>
    <row r="167" spans="1:6" ht="72">
      <c r="A167" s="8">
        <v>2531</v>
      </c>
      <c r="B167" s="8" t="s">
        <v>532</v>
      </c>
      <c r="C167" s="8">
        <v>1</v>
      </c>
      <c r="D167" s="8" t="s">
        <v>559</v>
      </c>
      <c r="E167" s="8" t="s">
        <v>2072</v>
      </c>
      <c r="F167" s="48" t="s">
        <v>6432</v>
      </c>
    </row>
    <row r="168" spans="1:6" ht="57.6">
      <c r="A168" s="8">
        <v>2530</v>
      </c>
      <c r="B168" s="8" t="s">
        <v>532</v>
      </c>
      <c r="C168" s="8">
        <v>0</v>
      </c>
      <c r="D168" s="8" t="s">
        <v>558</v>
      </c>
      <c r="E168" s="8" t="s">
        <v>2039</v>
      </c>
      <c r="F168" s="49" t="s">
        <v>6432</v>
      </c>
    </row>
    <row r="169" spans="1:6" ht="86.4">
      <c r="A169" s="8">
        <v>2525</v>
      </c>
      <c r="B169" s="8" t="s">
        <v>532</v>
      </c>
      <c r="C169" s="8">
        <v>0</v>
      </c>
      <c r="D169" s="8" t="s">
        <v>1961</v>
      </c>
      <c r="E169" s="8" t="s">
        <v>1962</v>
      </c>
      <c r="F169" s="48" t="s">
        <v>6432</v>
      </c>
    </row>
    <row r="170" spans="1:6" ht="100.8">
      <c r="A170" s="8">
        <v>2518</v>
      </c>
      <c r="B170" s="8" t="s">
        <v>532</v>
      </c>
      <c r="C170" s="8">
        <v>0</v>
      </c>
      <c r="D170" s="8" t="s">
        <v>556</v>
      </c>
      <c r="E170" s="8" t="s">
        <v>2073</v>
      </c>
      <c r="F170" s="49" t="s">
        <v>6432</v>
      </c>
    </row>
    <row r="171" spans="1:6" ht="86.4">
      <c r="A171" s="8">
        <v>2517</v>
      </c>
      <c r="B171" s="8" t="s">
        <v>532</v>
      </c>
      <c r="C171" s="8">
        <v>0</v>
      </c>
      <c r="D171" s="8" t="s">
        <v>555</v>
      </c>
      <c r="E171" s="8" t="s">
        <v>2041</v>
      </c>
      <c r="F171" s="48" t="s">
        <v>6432</v>
      </c>
    </row>
    <row r="172" spans="1:6" ht="86.4">
      <c r="A172" s="8">
        <v>2515</v>
      </c>
      <c r="B172" s="8" t="s">
        <v>532</v>
      </c>
      <c r="C172" s="8">
        <v>0</v>
      </c>
      <c r="D172" s="8" t="s">
        <v>554</v>
      </c>
      <c r="E172" s="8" t="s">
        <v>1948</v>
      </c>
      <c r="F172" s="49" t="s">
        <v>6432</v>
      </c>
    </row>
    <row r="173" spans="1:6" ht="28.8">
      <c r="A173" s="8">
        <v>2512</v>
      </c>
      <c r="B173" s="8" t="s">
        <v>532</v>
      </c>
      <c r="C173" s="8">
        <v>0</v>
      </c>
      <c r="D173" s="8" t="s">
        <v>553</v>
      </c>
      <c r="E173" s="8" t="s">
        <v>2042</v>
      </c>
      <c r="F173" s="48" t="s">
        <v>6432</v>
      </c>
    </row>
    <row r="174" spans="1:6" ht="43.2">
      <c r="A174" s="8">
        <v>2507</v>
      </c>
      <c r="B174" s="8" t="s">
        <v>532</v>
      </c>
      <c r="C174" s="8">
        <v>0</v>
      </c>
      <c r="D174" s="8" t="s">
        <v>593</v>
      </c>
      <c r="E174" s="8" t="s">
        <v>2045</v>
      </c>
      <c r="F174" s="49" t="s">
        <v>6432</v>
      </c>
    </row>
    <row r="175" spans="1:6" ht="86.4">
      <c r="A175" s="8">
        <v>2500</v>
      </c>
      <c r="B175" s="8" t="s">
        <v>532</v>
      </c>
      <c r="C175" s="8">
        <v>0</v>
      </c>
      <c r="D175" s="8" t="s">
        <v>560</v>
      </c>
      <c r="E175" s="8" t="s">
        <v>2049</v>
      </c>
      <c r="F175" s="48" t="s">
        <v>6432</v>
      </c>
    </row>
    <row r="176" spans="1:6" ht="86.4">
      <c r="A176" s="8">
        <v>2498</v>
      </c>
      <c r="B176" s="8" t="s">
        <v>532</v>
      </c>
      <c r="C176" s="8">
        <v>0</v>
      </c>
      <c r="D176" s="8" t="s">
        <v>548</v>
      </c>
      <c r="E176" s="8" t="s">
        <v>2074</v>
      </c>
      <c r="F176" s="49" t="s">
        <v>6432</v>
      </c>
    </row>
    <row r="177" spans="1:6" ht="100.8">
      <c r="A177" s="8">
        <v>2488</v>
      </c>
      <c r="B177" s="8" t="s">
        <v>532</v>
      </c>
      <c r="C177" s="8">
        <v>0</v>
      </c>
      <c r="D177" s="8" t="s">
        <v>1944</v>
      </c>
      <c r="E177" s="8" t="s">
        <v>1945</v>
      </c>
      <c r="F177" s="48" t="s">
        <v>6432</v>
      </c>
    </row>
    <row r="178" spans="1:6" ht="100.8">
      <c r="A178" s="8">
        <v>2484</v>
      </c>
      <c r="B178" s="8" t="s">
        <v>532</v>
      </c>
      <c r="C178" s="8">
        <v>0</v>
      </c>
      <c r="D178" s="8" t="s">
        <v>545</v>
      </c>
      <c r="E178" s="8" t="s">
        <v>1943</v>
      </c>
      <c r="F178" s="49" t="s">
        <v>6432</v>
      </c>
    </row>
    <row r="179" spans="1:6" ht="72">
      <c r="A179" s="8">
        <v>2482</v>
      </c>
      <c r="B179" s="8" t="s">
        <v>532</v>
      </c>
      <c r="C179" s="8">
        <v>0</v>
      </c>
      <c r="D179" s="8" t="s">
        <v>543</v>
      </c>
      <c r="E179" s="8" t="s">
        <v>2050</v>
      </c>
      <c r="F179" s="48" t="s">
        <v>6432</v>
      </c>
    </row>
    <row r="180" spans="1:6" ht="28.8">
      <c r="A180" s="8">
        <v>2478</v>
      </c>
      <c r="B180" s="8" t="s">
        <v>532</v>
      </c>
      <c r="C180" s="8">
        <v>0</v>
      </c>
      <c r="D180" s="8" t="s">
        <v>542</v>
      </c>
      <c r="E180" s="8" t="s">
        <v>2075</v>
      </c>
      <c r="F180" s="49" t="s">
        <v>6432</v>
      </c>
    </row>
    <row r="181" spans="1:6" ht="28.8">
      <c r="A181" s="8">
        <v>2603</v>
      </c>
      <c r="B181" s="8" t="s">
        <v>532</v>
      </c>
      <c r="C181" s="8">
        <v>0</v>
      </c>
      <c r="D181" s="8" t="s">
        <v>578</v>
      </c>
      <c r="E181" s="8" t="s">
        <v>2076</v>
      </c>
      <c r="F181" s="48" t="s">
        <v>6432</v>
      </c>
    </row>
    <row r="182" spans="1:6" ht="28.8">
      <c r="A182" s="8">
        <v>2607</v>
      </c>
      <c r="B182" s="8" t="s">
        <v>532</v>
      </c>
      <c r="C182" s="8">
        <v>1</v>
      </c>
      <c r="D182" s="8" t="s">
        <v>579</v>
      </c>
      <c r="E182" s="8" t="s">
        <v>2077</v>
      </c>
      <c r="F182" s="49" t="s">
        <v>6432</v>
      </c>
    </row>
    <row r="183" spans="1:6" ht="43.2">
      <c r="A183" s="8">
        <v>2807</v>
      </c>
      <c r="B183" s="8" t="s">
        <v>532</v>
      </c>
      <c r="C183" s="8">
        <v>0</v>
      </c>
      <c r="D183" s="8" t="s">
        <v>643</v>
      </c>
      <c r="E183" s="8" t="s">
        <v>1959</v>
      </c>
      <c r="F183" s="48" t="s">
        <v>6432</v>
      </c>
    </row>
    <row r="184" spans="1:6" ht="28.8">
      <c r="A184" s="8">
        <v>2658</v>
      </c>
      <c r="B184" s="8" t="s">
        <v>532</v>
      </c>
      <c r="C184" s="8">
        <v>0</v>
      </c>
      <c r="D184" s="8" t="s">
        <v>600</v>
      </c>
      <c r="E184" s="8" t="s">
        <v>2078</v>
      </c>
      <c r="F184" s="49" t="s">
        <v>6431</v>
      </c>
    </row>
    <row r="185" spans="1:6" ht="57.6">
      <c r="A185" s="8">
        <v>2663</v>
      </c>
      <c r="B185" s="8" t="s">
        <v>532</v>
      </c>
      <c r="C185" s="8">
        <v>3</v>
      </c>
      <c r="D185" s="8" t="s">
        <v>1991</v>
      </c>
      <c r="E185" s="8" t="s">
        <v>1992</v>
      </c>
      <c r="F185" s="48" t="s">
        <v>6431</v>
      </c>
    </row>
    <row r="186" spans="1:6" ht="43.2">
      <c r="A186" s="8">
        <v>2693</v>
      </c>
      <c r="B186" s="8" t="s">
        <v>532</v>
      </c>
      <c r="C186" s="8">
        <v>0</v>
      </c>
      <c r="D186" s="8" t="s">
        <v>2079</v>
      </c>
      <c r="E186" s="8" t="s">
        <v>2080</v>
      </c>
      <c r="F186" s="49" t="s">
        <v>6431</v>
      </c>
    </row>
    <row r="187" spans="1:6" ht="72">
      <c r="A187" s="8">
        <v>2708</v>
      </c>
      <c r="B187" s="8" t="s">
        <v>532</v>
      </c>
      <c r="C187" s="8">
        <v>1</v>
      </c>
      <c r="D187" s="8" t="s">
        <v>649</v>
      </c>
      <c r="E187" s="8" t="s">
        <v>1996</v>
      </c>
      <c r="F187" s="48" t="s">
        <v>6431</v>
      </c>
    </row>
    <row r="188" spans="1:6">
      <c r="A188" s="8">
        <v>2817</v>
      </c>
      <c r="B188" s="8" t="s">
        <v>532</v>
      </c>
      <c r="C188" s="8">
        <v>0</v>
      </c>
      <c r="D188" s="8" t="s">
        <v>624</v>
      </c>
      <c r="E188" s="8" t="s">
        <v>2081</v>
      </c>
      <c r="F188" s="49" t="s">
        <v>6431</v>
      </c>
    </row>
    <row r="189" spans="1:6" ht="28.8">
      <c r="A189" s="8">
        <v>2819</v>
      </c>
      <c r="B189" s="8" t="s">
        <v>532</v>
      </c>
      <c r="C189" s="8">
        <v>52</v>
      </c>
      <c r="D189" s="8" t="s">
        <v>2031</v>
      </c>
      <c r="E189" s="8" t="s">
        <v>2032</v>
      </c>
      <c r="F189" s="48" t="s">
        <v>6433</v>
      </c>
    </row>
    <row r="190" spans="1:6" ht="72">
      <c r="A190" s="8">
        <v>2584</v>
      </c>
      <c r="B190" s="8" t="s">
        <v>532</v>
      </c>
      <c r="C190" s="8">
        <v>0</v>
      </c>
      <c r="D190" s="8" t="s">
        <v>2033</v>
      </c>
      <c r="E190" s="8" t="s">
        <v>2034</v>
      </c>
      <c r="F190" s="49" t="s">
        <v>6433</v>
      </c>
    </row>
    <row r="191" spans="1:6" ht="86.4">
      <c r="A191" s="8">
        <v>2567</v>
      </c>
      <c r="B191" s="8" t="s">
        <v>532</v>
      </c>
      <c r="C191" s="8">
        <v>88</v>
      </c>
      <c r="D191" s="8" t="s">
        <v>570</v>
      </c>
      <c r="E191" s="8" t="s">
        <v>2067</v>
      </c>
      <c r="F191" s="48" t="s">
        <v>6433</v>
      </c>
    </row>
    <row r="192" spans="1:6" ht="28.8">
      <c r="A192" s="8">
        <v>2557</v>
      </c>
      <c r="B192" s="8" t="s">
        <v>532</v>
      </c>
      <c r="C192" s="8">
        <v>0</v>
      </c>
      <c r="D192" s="8" t="s">
        <v>535</v>
      </c>
      <c r="E192" s="8" t="s">
        <v>1963</v>
      </c>
      <c r="F192" s="49" t="s">
        <v>6433</v>
      </c>
    </row>
    <row r="193" spans="1:6" ht="28.8">
      <c r="A193" s="8">
        <v>2554</v>
      </c>
      <c r="B193" s="8" t="s">
        <v>532</v>
      </c>
      <c r="C193" s="8">
        <v>0</v>
      </c>
      <c r="D193" s="8" t="s">
        <v>652</v>
      </c>
      <c r="E193" s="8" t="s">
        <v>2070</v>
      </c>
      <c r="F193" s="48" t="s">
        <v>6433</v>
      </c>
    </row>
    <row r="194" spans="1:6" ht="43.2">
      <c r="A194" s="8">
        <v>2551</v>
      </c>
      <c r="B194" s="8" t="s">
        <v>532</v>
      </c>
      <c r="C194" s="8">
        <v>1</v>
      </c>
      <c r="D194" s="8" t="s">
        <v>538</v>
      </c>
      <c r="E194" s="8" t="s">
        <v>2082</v>
      </c>
      <c r="F194" s="49" t="s">
        <v>6433</v>
      </c>
    </row>
    <row r="195" spans="1:6" ht="86.4">
      <c r="A195" s="8">
        <v>2548</v>
      </c>
      <c r="B195" s="8" t="s">
        <v>532</v>
      </c>
      <c r="C195" s="8">
        <v>1</v>
      </c>
      <c r="D195" s="8" t="s">
        <v>591</v>
      </c>
      <c r="E195" s="8" t="s">
        <v>1955</v>
      </c>
      <c r="F195" s="48" t="s">
        <v>6433</v>
      </c>
    </row>
    <row r="196" spans="1:6" ht="43.2">
      <c r="A196" s="8">
        <v>2542</v>
      </c>
      <c r="B196" s="8" t="s">
        <v>532</v>
      </c>
      <c r="C196" s="8">
        <v>60</v>
      </c>
      <c r="D196" s="8" t="s">
        <v>1952</v>
      </c>
      <c r="E196" s="8" t="s">
        <v>1953</v>
      </c>
      <c r="F196" s="49" t="s">
        <v>6433</v>
      </c>
    </row>
    <row r="197" spans="1:6" ht="57.6">
      <c r="A197" s="8">
        <v>2541</v>
      </c>
      <c r="B197" s="8" t="s">
        <v>532</v>
      </c>
      <c r="C197" s="8">
        <v>0</v>
      </c>
      <c r="D197" s="8" t="s">
        <v>564</v>
      </c>
      <c r="E197" s="8" t="s">
        <v>2071</v>
      </c>
      <c r="F197" s="48" t="s">
        <v>6433</v>
      </c>
    </row>
    <row r="198" spans="1:6" ht="28.8">
      <c r="A198" s="8">
        <v>2526</v>
      </c>
      <c r="B198" s="8" t="s">
        <v>532</v>
      </c>
      <c r="C198" s="8">
        <v>0</v>
      </c>
      <c r="D198" s="8" t="s">
        <v>557</v>
      </c>
      <c r="E198" s="8" t="s">
        <v>2083</v>
      </c>
      <c r="F198" s="49" t="s">
        <v>6433</v>
      </c>
    </row>
    <row r="199" spans="1:6" ht="86.4">
      <c r="A199" s="8">
        <v>2525</v>
      </c>
      <c r="B199" s="8" t="s">
        <v>532</v>
      </c>
      <c r="C199" s="8">
        <v>0</v>
      </c>
      <c r="D199" s="8" t="s">
        <v>1961</v>
      </c>
      <c r="E199" s="8" t="s">
        <v>1962</v>
      </c>
      <c r="F199" s="48" t="s">
        <v>6433</v>
      </c>
    </row>
    <row r="200" spans="1:6" ht="57.6">
      <c r="A200" s="8">
        <v>2521</v>
      </c>
      <c r="B200" s="8" t="s">
        <v>532</v>
      </c>
      <c r="C200" s="8">
        <v>0</v>
      </c>
      <c r="D200" s="8" t="s">
        <v>1950</v>
      </c>
      <c r="E200" s="8" t="s">
        <v>1951</v>
      </c>
      <c r="F200" s="49" t="s">
        <v>6433</v>
      </c>
    </row>
    <row r="201" spans="1:6" ht="100.8">
      <c r="A201" s="8">
        <v>2518</v>
      </c>
      <c r="B201" s="8" t="s">
        <v>532</v>
      </c>
      <c r="C201" s="8">
        <v>0</v>
      </c>
      <c r="D201" s="8" t="s">
        <v>556</v>
      </c>
      <c r="E201" s="8" t="s">
        <v>2073</v>
      </c>
      <c r="F201" s="48" t="s">
        <v>6433</v>
      </c>
    </row>
    <row r="202" spans="1:6" ht="28.8">
      <c r="A202" s="8">
        <v>2511</v>
      </c>
      <c r="B202" s="8" t="s">
        <v>532</v>
      </c>
      <c r="C202" s="8">
        <v>0</v>
      </c>
      <c r="D202" s="8" t="s">
        <v>552</v>
      </c>
      <c r="E202" s="8" t="s">
        <v>1940</v>
      </c>
      <c r="F202" s="49" t="s">
        <v>6433</v>
      </c>
    </row>
    <row r="203" spans="1:6" ht="115.2">
      <c r="A203" s="8">
        <v>2506</v>
      </c>
      <c r="B203" s="8" t="s">
        <v>532</v>
      </c>
      <c r="C203" s="8">
        <v>2</v>
      </c>
      <c r="D203" s="8" t="s">
        <v>551</v>
      </c>
      <c r="E203" s="8" t="s">
        <v>2046</v>
      </c>
      <c r="F203" s="48" t="s">
        <v>6433</v>
      </c>
    </row>
    <row r="204" spans="1:6" ht="100.8">
      <c r="A204" s="8">
        <v>2505</v>
      </c>
      <c r="B204" s="8" t="s">
        <v>532</v>
      </c>
      <c r="C204" s="8">
        <v>0</v>
      </c>
      <c r="D204" s="8" t="s">
        <v>549</v>
      </c>
      <c r="E204" s="8" t="s">
        <v>1947</v>
      </c>
      <c r="F204" s="49" t="s">
        <v>6433</v>
      </c>
    </row>
    <row r="205" spans="1:6" ht="43.2">
      <c r="A205" s="8">
        <v>2501</v>
      </c>
      <c r="B205" s="8" t="s">
        <v>532</v>
      </c>
      <c r="C205" s="8">
        <v>0</v>
      </c>
      <c r="D205" s="8" t="s">
        <v>2047</v>
      </c>
      <c r="E205" s="8" t="s">
        <v>2048</v>
      </c>
      <c r="F205" s="48" t="s">
        <v>6433</v>
      </c>
    </row>
    <row r="206" spans="1:6" ht="28.8">
      <c r="A206" s="8">
        <v>2493</v>
      </c>
      <c r="B206" s="8" t="s">
        <v>532</v>
      </c>
      <c r="C206" s="8">
        <v>0</v>
      </c>
      <c r="D206" s="8" t="s">
        <v>546</v>
      </c>
      <c r="E206" s="8" t="s">
        <v>1946</v>
      </c>
      <c r="F206" s="49" t="s">
        <v>6433</v>
      </c>
    </row>
    <row r="207" spans="1:6" ht="100.8">
      <c r="A207" s="8">
        <v>2488</v>
      </c>
      <c r="B207" s="8" t="s">
        <v>532</v>
      </c>
      <c r="C207" s="8">
        <v>0</v>
      </c>
      <c r="D207" s="8" t="s">
        <v>1944</v>
      </c>
      <c r="E207" s="8" t="s">
        <v>1945</v>
      </c>
      <c r="F207" s="48" t="s">
        <v>6433</v>
      </c>
    </row>
    <row r="208" spans="1:6" ht="57.6">
      <c r="A208" s="8">
        <v>2483</v>
      </c>
      <c r="B208" s="8" t="s">
        <v>532</v>
      </c>
      <c r="C208" s="8">
        <v>0</v>
      </c>
      <c r="D208" s="8" t="s">
        <v>544</v>
      </c>
      <c r="E208" s="8" t="s">
        <v>1942</v>
      </c>
      <c r="F208" s="49" t="s">
        <v>6433</v>
      </c>
    </row>
    <row r="209" spans="1:6" ht="28.8">
      <c r="A209" s="8">
        <v>2590</v>
      </c>
      <c r="B209" s="8" t="s">
        <v>532</v>
      </c>
      <c r="C209" s="8">
        <v>0</v>
      </c>
      <c r="D209" s="8" t="s">
        <v>2084</v>
      </c>
      <c r="E209" s="8" t="s">
        <v>2085</v>
      </c>
      <c r="F209" s="48" t="s">
        <v>6433</v>
      </c>
    </row>
    <row r="210" spans="1:6" ht="43.2">
      <c r="A210" s="8">
        <v>2616</v>
      </c>
      <c r="B210" s="8" t="s">
        <v>532</v>
      </c>
      <c r="C210" s="8">
        <v>1</v>
      </c>
      <c r="D210" s="8" t="s">
        <v>585</v>
      </c>
      <c r="E210" s="8" t="s">
        <v>2086</v>
      </c>
      <c r="F210" s="49" t="s">
        <v>6433</v>
      </c>
    </row>
    <row r="211" spans="1:6" ht="28.8">
      <c r="A211" s="8">
        <v>2815</v>
      </c>
      <c r="B211" s="8" t="s">
        <v>532</v>
      </c>
      <c r="C211" s="8">
        <v>1</v>
      </c>
      <c r="D211" s="8" t="s">
        <v>645</v>
      </c>
      <c r="E211" s="8" t="s">
        <v>2087</v>
      </c>
      <c r="F211" s="48" t="s">
        <v>6433</v>
      </c>
    </row>
    <row r="212" spans="1:6" ht="72">
      <c r="A212" s="8">
        <v>2618</v>
      </c>
      <c r="B212" s="8" t="s">
        <v>532</v>
      </c>
      <c r="C212" s="8">
        <v>0</v>
      </c>
      <c r="D212" s="8" t="s">
        <v>587</v>
      </c>
      <c r="E212" s="8" t="s">
        <v>1965</v>
      </c>
      <c r="F212" s="49" t="s">
        <v>6433</v>
      </c>
    </row>
    <row r="213" spans="1:6" ht="28.8">
      <c r="A213" s="8">
        <v>2617</v>
      </c>
      <c r="B213" s="8" t="s">
        <v>532</v>
      </c>
      <c r="C213" s="8">
        <v>2</v>
      </c>
      <c r="D213" s="8" t="s">
        <v>586</v>
      </c>
      <c r="E213" s="8" t="s">
        <v>2088</v>
      </c>
      <c r="F213" s="48" t="s">
        <v>6433</v>
      </c>
    </row>
    <row r="214" spans="1:6" ht="43.2">
      <c r="A214" s="8">
        <v>2814</v>
      </c>
      <c r="B214" s="8" t="s">
        <v>532</v>
      </c>
      <c r="C214" s="8">
        <v>0</v>
      </c>
      <c r="D214" s="8" t="s">
        <v>2089</v>
      </c>
      <c r="E214" s="8" t="s">
        <v>2090</v>
      </c>
      <c r="F214" s="49" t="s">
        <v>6433</v>
      </c>
    </row>
    <row r="215" spans="1:6" ht="28.8">
      <c r="A215" s="8">
        <v>2613</v>
      </c>
      <c r="B215" s="8" t="s">
        <v>532</v>
      </c>
      <c r="C215" s="8">
        <v>1</v>
      </c>
      <c r="D215" s="8" t="s">
        <v>583</v>
      </c>
      <c r="E215" s="8" t="s">
        <v>2091</v>
      </c>
      <c r="F215" s="48" t="s">
        <v>6431</v>
      </c>
    </row>
    <row r="216" spans="1:6" ht="43.2">
      <c r="A216" s="8">
        <v>2807</v>
      </c>
      <c r="B216" s="8" t="s">
        <v>532</v>
      </c>
      <c r="C216" s="8">
        <v>0</v>
      </c>
      <c r="D216" s="8" t="s">
        <v>643</v>
      </c>
      <c r="E216" s="8" t="s">
        <v>1959</v>
      </c>
      <c r="F216" s="49" t="s">
        <v>6433</v>
      </c>
    </row>
    <row r="217" spans="1:6" ht="28.8">
      <c r="A217" s="8">
        <v>2610</v>
      </c>
      <c r="B217" s="8" t="s">
        <v>532</v>
      </c>
      <c r="C217" s="8">
        <v>1</v>
      </c>
      <c r="D217" s="8" t="s">
        <v>580</v>
      </c>
      <c r="E217" s="8" t="s">
        <v>1997</v>
      </c>
      <c r="F217" s="48" t="s">
        <v>6431</v>
      </c>
    </row>
    <row r="218" spans="1:6">
      <c r="A218" s="8">
        <v>2571</v>
      </c>
      <c r="B218" s="8" t="s">
        <v>532</v>
      </c>
      <c r="C218" s="8">
        <v>0</v>
      </c>
      <c r="D218" s="8" t="s">
        <v>571</v>
      </c>
      <c r="E218" s="8" t="s">
        <v>2092</v>
      </c>
      <c r="F218" s="49" t="s">
        <v>6431</v>
      </c>
    </row>
    <row r="219" spans="1:6" ht="57.6">
      <c r="A219" s="8">
        <v>2724</v>
      </c>
      <c r="B219" s="8" t="s">
        <v>532</v>
      </c>
      <c r="C219" s="8">
        <v>1</v>
      </c>
      <c r="D219" s="8" t="s">
        <v>612</v>
      </c>
      <c r="E219" s="8" t="s">
        <v>2054</v>
      </c>
      <c r="F219" s="48" t="s">
        <v>6431</v>
      </c>
    </row>
    <row r="220" spans="1:6" ht="86.4">
      <c r="A220" s="8">
        <v>2730</v>
      </c>
      <c r="B220" s="8" t="s">
        <v>532</v>
      </c>
      <c r="C220" s="8">
        <v>2</v>
      </c>
      <c r="D220" s="8" t="s">
        <v>1979</v>
      </c>
      <c r="E220" s="8" t="s">
        <v>1980</v>
      </c>
      <c r="F220" s="49" t="s">
        <v>6431</v>
      </c>
    </row>
    <row r="221" spans="1:6" ht="28.8">
      <c r="A221" s="8">
        <v>2777</v>
      </c>
      <c r="B221" s="8" t="s">
        <v>532</v>
      </c>
      <c r="C221" s="8">
        <v>0</v>
      </c>
      <c r="D221" s="8" t="s">
        <v>2093</v>
      </c>
      <c r="E221" s="8" t="s">
        <v>2094</v>
      </c>
      <c r="F221" s="48" t="s">
        <v>6431</v>
      </c>
    </row>
    <row r="222" spans="1:6" ht="115.2">
      <c r="A222" s="8">
        <v>2743</v>
      </c>
      <c r="B222" s="8" t="s">
        <v>532</v>
      </c>
      <c r="C222" s="8">
        <v>0</v>
      </c>
      <c r="D222" s="8" t="s">
        <v>617</v>
      </c>
      <c r="E222" s="8" t="s">
        <v>2064</v>
      </c>
      <c r="F222" s="49" t="s">
        <v>6431</v>
      </c>
    </row>
    <row r="223" spans="1:6" ht="100.8">
      <c r="A223" s="8">
        <v>2749</v>
      </c>
      <c r="B223" s="8" t="s">
        <v>532</v>
      </c>
      <c r="C223" s="8">
        <v>0</v>
      </c>
      <c r="D223" s="8" t="s">
        <v>621</v>
      </c>
      <c r="E223" s="8" t="s">
        <v>2005</v>
      </c>
      <c r="F223" s="48" t="s">
        <v>6431</v>
      </c>
    </row>
    <row r="224" spans="1:6" ht="57.6">
      <c r="A224" s="8">
        <v>2751</v>
      </c>
      <c r="B224" s="8" t="s">
        <v>532</v>
      </c>
      <c r="C224" s="8">
        <v>1</v>
      </c>
      <c r="D224" s="8" t="s">
        <v>647</v>
      </c>
      <c r="E224" s="8" t="s">
        <v>1976</v>
      </c>
      <c r="F224" s="49" t="s">
        <v>6431</v>
      </c>
    </row>
    <row r="225" spans="1:6" ht="129.6">
      <c r="A225" s="8">
        <v>2756</v>
      </c>
      <c r="B225" s="8" t="s">
        <v>532</v>
      </c>
      <c r="C225" s="8">
        <v>0</v>
      </c>
      <c r="D225" s="8" t="s">
        <v>2095</v>
      </c>
      <c r="E225" s="8" t="s">
        <v>2096</v>
      </c>
      <c r="F225" s="48" t="s">
        <v>6431</v>
      </c>
    </row>
    <row r="226" spans="1:6" ht="72">
      <c r="A226" s="8">
        <v>2760</v>
      </c>
      <c r="B226" s="8" t="s">
        <v>532</v>
      </c>
      <c r="C226" s="8">
        <v>1</v>
      </c>
      <c r="D226" s="8" t="s">
        <v>629</v>
      </c>
      <c r="E226" s="8" t="s">
        <v>2026</v>
      </c>
      <c r="F226" s="49" t="s">
        <v>6431</v>
      </c>
    </row>
    <row r="227" spans="1:6" ht="72">
      <c r="A227" s="8">
        <v>2772</v>
      </c>
      <c r="B227" s="8" t="s">
        <v>532</v>
      </c>
      <c r="C227" s="8">
        <v>1</v>
      </c>
      <c r="D227" s="8" t="s">
        <v>1972</v>
      </c>
      <c r="E227" s="8" t="s">
        <v>1973</v>
      </c>
      <c r="F227" s="48" t="s">
        <v>6431</v>
      </c>
    </row>
    <row r="228" spans="1:6" ht="43.2">
      <c r="A228" s="8">
        <v>2776</v>
      </c>
      <c r="B228" s="8" t="s">
        <v>532</v>
      </c>
      <c r="C228" s="8">
        <v>0</v>
      </c>
      <c r="D228" s="8" t="s">
        <v>619</v>
      </c>
      <c r="E228" s="8" t="s">
        <v>2053</v>
      </c>
      <c r="F228" s="49" t="s">
        <v>6431</v>
      </c>
    </row>
    <row r="229" spans="1:6" ht="409.6">
      <c r="A229" s="8">
        <v>2631</v>
      </c>
      <c r="B229" s="8" t="s">
        <v>532</v>
      </c>
      <c r="C229" s="8">
        <v>0</v>
      </c>
      <c r="D229" s="8" t="s">
        <v>1984</v>
      </c>
      <c r="E229" s="8" t="s">
        <v>1985</v>
      </c>
      <c r="F229" s="48" t="s">
        <v>6431</v>
      </c>
    </row>
    <row r="230" spans="1:6" ht="144">
      <c r="A230" s="8">
        <v>2633</v>
      </c>
      <c r="B230" s="8" t="s">
        <v>532</v>
      </c>
      <c r="C230" s="8">
        <v>1</v>
      </c>
      <c r="D230" s="8" t="s">
        <v>550</v>
      </c>
      <c r="E230" s="8" t="s">
        <v>2014</v>
      </c>
      <c r="F230" s="49" t="s">
        <v>6431</v>
      </c>
    </row>
    <row r="231" spans="1:6" ht="129.6">
      <c r="A231" s="8">
        <v>2787</v>
      </c>
      <c r="B231" s="8" t="s">
        <v>532</v>
      </c>
      <c r="C231" s="8">
        <v>2</v>
      </c>
      <c r="D231" s="8" t="s">
        <v>639</v>
      </c>
      <c r="E231" s="8" t="s">
        <v>1970</v>
      </c>
      <c r="F231" s="48" t="s">
        <v>6431</v>
      </c>
    </row>
    <row r="232" spans="1:6" ht="57.6">
      <c r="A232" s="8">
        <v>2629</v>
      </c>
      <c r="B232" s="8" t="s">
        <v>532</v>
      </c>
      <c r="C232" s="8">
        <v>3</v>
      </c>
      <c r="D232" s="8" t="s">
        <v>562</v>
      </c>
      <c r="E232" s="8" t="s">
        <v>2021</v>
      </c>
      <c r="F232" s="49" t="s">
        <v>6431</v>
      </c>
    </row>
    <row r="233" spans="1:6" ht="100.8">
      <c r="A233" s="8">
        <v>2549</v>
      </c>
      <c r="B233" s="8" t="s">
        <v>532</v>
      </c>
      <c r="C233" s="8">
        <v>1</v>
      </c>
      <c r="D233" s="8" t="s">
        <v>592</v>
      </c>
      <c r="E233" s="8" t="s">
        <v>2097</v>
      </c>
      <c r="F233" s="48" t="s">
        <v>6431</v>
      </c>
    </row>
    <row r="234" spans="1:6" ht="28.8">
      <c r="A234" s="8">
        <v>2475</v>
      </c>
      <c r="B234" s="8" t="s">
        <v>532</v>
      </c>
      <c r="C234" s="8">
        <v>0</v>
      </c>
      <c r="D234" s="8" t="s">
        <v>540</v>
      </c>
      <c r="E234" s="8" t="s">
        <v>2051</v>
      </c>
      <c r="F234" s="49" t="s">
        <v>6431</v>
      </c>
    </row>
    <row r="235" spans="1:6" ht="72">
      <c r="A235" s="8">
        <v>2482</v>
      </c>
      <c r="B235" s="8" t="s">
        <v>532</v>
      </c>
      <c r="C235" s="8">
        <v>0</v>
      </c>
      <c r="D235" s="8" t="s">
        <v>543</v>
      </c>
      <c r="E235" s="8" t="s">
        <v>2050</v>
      </c>
      <c r="F235" s="48" t="s">
        <v>6431</v>
      </c>
    </row>
    <row r="236" spans="1:6" ht="86.4">
      <c r="A236" s="8">
        <v>2500</v>
      </c>
      <c r="B236" s="8" t="s">
        <v>532</v>
      </c>
      <c r="C236" s="8">
        <v>0</v>
      </c>
      <c r="D236" s="8" t="s">
        <v>560</v>
      </c>
      <c r="E236" s="8" t="s">
        <v>2049</v>
      </c>
      <c r="F236" s="49" t="s">
        <v>6431</v>
      </c>
    </row>
    <row r="237" spans="1:6">
      <c r="A237" s="8">
        <v>2503</v>
      </c>
      <c r="B237" s="8" t="s">
        <v>532</v>
      </c>
      <c r="C237" s="8">
        <v>0</v>
      </c>
      <c r="D237" s="8" t="s">
        <v>2098</v>
      </c>
      <c r="E237" s="8" t="s">
        <v>2099</v>
      </c>
      <c r="F237" s="48" t="s">
        <v>6431</v>
      </c>
    </row>
    <row r="238" spans="1:6" ht="100.8">
      <c r="A238" s="8">
        <v>2505</v>
      </c>
      <c r="B238" s="8" t="s">
        <v>532</v>
      </c>
      <c r="C238" s="8">
        <v>0</v>
      </c>
      <c r="D238" s="8" t="s">
        <v>549</v>
      </c>
      <c r="E238" s="8" t="s">
        <v>1947</v>
      </c>
      <c r="F238" s="49" t="s">
        <v>6431</v>
      </c>
    </row>
    <row r="239" spans="1:6" ht="72">
      <c r="A239" s="8">
        <v>2508</v>
      </c>
      <c r="B239" s="8" t="s">
        <v>532</v>
      </c>
      <c r="C239" s="8">
        <v>42</v>
      </c>
      <c r="D239" s="8" t="s">
        <v>2043</v>
      </c>
      <c r="E239" s="8" t="s">
        <v>2044</v>
      </c>
      <c r="F239" s="48" t="s">
        <v>6431</v>
      </c>
    </row>
    <row r="240" spans="1:6" ht="43.2">
      <c r="A240" s="8">
        <v>2538</v>
      </c>
      <c r="B240" s="8" t="s">
        <v>532</v>
      </c>
      <c r="C240" s="8">
        <v>2</v>
      </c>
      <c r="D240" s="8" t="s">
        <v>590</v>
      </c>
      <c r="E240" s="8" t="s">
        <v>2100</v>
      </c>
      <c r="F240" s="49" t="s">
        <v>6431</v>
      </c>
    </row>
    <row r="241" spans="1:6" ht="43.2">
      <c r="A241" s="8">
        <v>2551</v>
      </c>
      <c r="B241" s="8" t="s">
        <v>532</v>
      </c>
      <c r="C241" s="8">
        <v>1</v>
      </c>
      <c r="D241" s="8" t="s">
        <v>538</v>
      </c>
      <c r="E241" s="8" t="s">
        <v>2082</v>
      </c>
      <c r="F241" s="48" t="s">
        <v>6431</v>
      </c>
    </row>
    <row r="242" spans="1:6" ht="43.2">
      <c r="A242" s="8">
        <v>2623</v>
      </c>
      <c r="B242" s="8" t="s">
        <v>532</v>
      </c>
      <c r="C242" s="8">
        <v>0</v>
      </c>
      <c r="D242" s="8" t="s">
        <v>589</v>
      </c>
      <c r="E242" s="8" t="s">
        <v>1969</v>
      </c>
      <c r="F242" s="49" t="s">
        <v>6431</v>
      </c>
    </row>
    <row r="243" spans="1:6" ht="57.6">
      <c r="A243" s="8">
        <v>2552</v>
      </c>
      <c r="B243" s="8" t="s">
        <v>532</v>
      </c>
      <c r="C243" s="8">
        <v>4</v>
      </c>
      <c r="D243" s="8" t="s">
        <v>537</v>
      </c>
      <c r="E243" s="8" t="s">
        <v>2036</v>
      </c>
      <c r="F243" s="48" t="s">
        <v>6431</v>
      </c>
    </row>
    <row r="244" spans="1:6" ht="43.2">
      <c r="A244" s="8">
        <v>2556</v>
      </c>
      <c r="B244" s="8" t="s">
        <v>532</v>
      </c>
      <c r="C244" s="8">
        <v>9</v>
      </c>
      <c r="D244" s="8" t="s">
        <v>654</v>
      </c>
      <c r="E244" s="8" t="s">
        <v>2069</v>
      </c>
      <c r="F244" s="49" t="s">
        <v>6431</v>
      </c>
    </row>
    <row r="245" spans="1:6" ht="86.4">
      <c r="A245" s="8">
        <v>2567</v>
      </c>
      <c r="B245" s="8" t="s">
        <v>532</v>
      </c>
      <c r="C245" s="8">
        <v>88</v>
      </c>
      <c r="D245" s="8" t="s">
        <v>570</v>
      </c>
      <c r="E245" s="8" t="s">
        <v>2067</v>
      </c>
      <c r="F245" s="48" t="s">
        <v>6431</v>
      </c>
    </row>
    <row r="246" spans="1:6" ht="57.6">
      <c r="A246" s="8">
        <v>2591</v>
      </c>
      <c r="B246" s="8" t="s">
        <v>532</v>
      </c>
      <c r="C246" s="8">
        <v>43</v>
      </c>
      <c r="D246" s="8" t="s">
        <v>574</v>
      </c>
      <c r="E246" s="8" t="s">
        <v>1958</v>
      </c>
      <c r="F246" s="49" t="s">
        <v>6431</v>
      </c>
    </row>
    <row r="247" spans="1:6" ht="28.8">
      <c r="A247" s="8">
        <v>2801</v>
      </c>
      <c r="B247" s="8" t="s">
        <v>532</v>
      </c>
      <c r="C247" s="8">
        <v>0</v>
      </c>
      <c r="D247" s="8" t="s">
        <v>642</v>
      </c>
      <c r="E247" s="8" t="s">
        <v>2101</v>
      </c>
      <c r="F247" s="48" t="s">
        <v>6429</v>
      </c>
    </row>
    <row r="248" spans="1:6" ht="43.2">
      <c r="A248" s="8">
        <v>2814</v>
      </c>
      <c r="B248" s="8" t="s">
        <v>532</v>
      </c>
      <c r="C248" s="8">
        <v>0</v>
      </c>
      <c r="D248" s="8" t="s">
        <v>2089</v>
      </c>
      <c r="E248" s="8" t="s">
        <v>2090</v>
      </c>
      <c r="F248" s="49" t="s">
        <v>6432</v>
      </c>
    </row>
    <row r="249" spans="1:6">
      <c r="A249" s="8">
        <v>2741</v>
      </c>
      <c r="B249" s="8" t="s">
        <v>532</v>
      </c>
      <c r="C249" s="8">
        <v>0</v>
      </c>
      <c r="D249" s="8" t="s">
        <v>615</v>
      </c>
      <c r="E249" s="8" t="s">
        <v>2102</v>
      </c>
      <c r="F249" s="48" t="s">
        <v>6429</v>
      </c>
    </row>
    <row r="250" spans="1:6" ht="57.6">
      <c r="A250" s="8">
        <v>2565</v>
      </c>
      <c r="B250" s="8" t="s">
        <v>532</v>
      </c>
      <c r="C250" s="8">
        <v>4</v>
      </c>
      <c r="D250" s="8" t="s">
        <v>569</v>
      </c>
      <c r="E250" s="8" t="s">
        <v>2068</v>
      </c>
      <c r="F250" s="49" t="s">
        <v>6429</v>
      </c>
    </row>
    <row r="251" spans="1:6" ht="86.4">
      <c r="A251" s="8">
        <v>2567</v>
      </c>
      <c r="B251" s="8" t="s">
        <v>532</v>
      </c>
      <c r="C251" s="8">
        <v>88</v>
      </c>
      <c r="D251" s="8" t="s">
        <v>570</v>
      </c>
      <c r="E251" s="8" t="s">
        <v>2067</v>
      </c>
      <c r="F251" s="48" t="s">
        <v>6429</v>
      </c>
    </row>
    <row r="252" spans="1:6" ht="43.2">
      <c r="A252" s="8">
        <v>2572</v>
      </c>
      <c r="B252" s="8" t="s">
        <v>532</v>
      </c>
      <c r="C252" s="8">
        <v>0</v>
      </c>
      <c r="D252" s="8" t="s">
        <v>572</v>
      </c>
      <c r="E252" s="8" t="s">
        <v>2066</v>
      </c>
      <c r="F252" s="49" t="s">
        <v>6429</v>
      </c>
    </row>
    <row r="253" spans="1:6">
      <c r="A253" s="8">
        <v>2592</v>
      </c>
      <c r="B253" s="8" t="s">
        <v>532</v>
      </c>
      <c r="C253" s="8">
        <v>0</v>
      </c>
      <c r="D253" s="8" t="s">
        <v>575</v>
      </c>
      <c r="E253" s="8" t="s">
        <v>2103</v>
      </c>
      <c r="F253" s="48" t="s">
        <v>6429</v>
      </c>
    </row>
    <row r="254" spans="1:6" ht="72">
      <c r="A254" s="8">
        <v>2596</v>
      </c>
      <c r="B254" s="8" t="s">
        <v>532</v>
      </c>
      <c r="C254" s="8">
        <v>0</v>
      </c>
      <c r="D254" s="8" t="s">
        <v>566</v>
      </c>
      <c r="E254" s="8" t="s">
        <v>1949</v>
      </c>
      <c r="F254" s="49" t="s">
        <v>6429</v>
      </c>
    </row>
    <row r="255" spans="1:6">
      <c r="A255" s="8">
        <v>2599</v>
      </c>
      <c r="B255" s="8" t="s">
        <v>532</v>
      </c>
      <c r="C255" s="8">
        <v>0</v>
      </c>
      <c r="D255" s="8" t="s">
        <v>2104</v>
      </c>
      <c r="E255" s="8" t="s">
        <v>2105</v>
      </c>
      <c r="F255" s="48" t="s">
        <v>6429</v>
      </c>
    </row>
    <row r="256" spans="1:6" ht="72">
      <c r="A256" s="8">
        <v>2601</v>
      </c>
      <c r="B256" s="8" t="s">
        <v>532</v>
      </c>
      <c r="C256" s="8">
        <v>1</v>
      </c>
      <c r="D256" s="8" t="s">
        <v>577</v>
      </c>
      <c r="E256" s="8" t="s">
        <v>1939</v>
      </c>
      <c r="F256" s="49" t="s">
        <v>6429</v>
      </c>
    </row>
    <row r="257" spans="1:6">
      <c r="A257" s="8">
        <v>2602</v>
      </c>
      <c r="B257" s="8" t="s">
        <v>532</v>
      </c>
      <c r="C257" s="8">
        <v>0</v>
      </c>
      <c r="D257" s="8" t="s">
        <v>2106</v>
      </c>
      <c r="E257" s="8" t="s">
        <v>2107</v>
      </c>
      <c r="F257" s="48" t="s">
        <v>6429</v>
      </c>
    </row>
    <row r="258" spans="1:6" ht="43.2">
      <c r="A258" s="8">
        <v>2818</v>
      </c>
      <c r="B258" s="8" t="s">
        <v>532</v>
      </c>
      <c r="C258" s="8">
        <v>0</v>
      </c>
      <c r="D258" s="8" t="s">
        <v>568</v>
      </c>
      <c r="E258" s="8" t="s">
        <v>2108</v>
      </c>
      <c r="F258" s="49" t="s">
        <v>6429</v>
      </c>
    </row>
    <row r="259" spans="1:6" ht="43.2">
      <c r="A259" s="8">
        <v>2734</v>
      </c>
      <c r="B259" s="8" t="s">
        <v>532</v>
      </c>
      <c r="C259" s="8">
        <v>0</v>
      </c>
      <c r="D259" s="8" t="s">
        <v>613</v>
      </c>
      <c r="E259" s="8" t="s">
        <v>2109</v>
      </c>
      <c r="F259" s="48" t="s">
        <v>6429</v>
      </c>
    </row>
    <row r="260" spans="1:6" ht="43.2">
      <c r="A260" s="8">
        <v>2501</v>
      </c>
      <c r="B260" s="8" t="s">
        <v>532</v>
      </c>
      <c r="C260" s="8">
        <v>0</v>
      </c>
      <c r="D260" s="8" t="s">
        <v>2047</v>
      </c>
      <c r="E260" s="8" t="s">
        <v>2048</v>
      </c>
      <c r="F260" s="49" t="s">
        <v>6429</v>
      </c>
    </row>
    <row r="261" spans="1:6" ht="28.8">
      <c r="A261" s="8">
        <v>2658</v>
      </c>
      <c r="B261" s="8" t="s">
        <v>532</v>
      </c>
      <c r="C261" s="8">
        <v>0</v>
      </c>
      <c r="D261" s="8" t="s">
        <v>600</v>
      </c>
      <c r="E261" s="8" t="s">
        <v>2078</v>
      </c>
      <c r="F261" s="48" t="s">
        <v>6428</v>
      </c>
    </row>
    <row r="262" spans="1:6" ht="43.2">
      <c r="A262" s="8">
        <v>2734</v>
      </c>
      <c r="B262" s="8" t="s">
        <v>532</v>
      </c>
      <c r="C262" s="8">
        <v>0</v>
      </c>
      <c r="D262" s="8" t="s">
        <v>613</v>
      </c>
      <c r="E262" s="8" t="s">
        <v>2109</v>
      </c>
      <c r="F262" s="49" t="s">
        <v>6428</v>
      </c>
    </row>
    <row r="263" spans="1:6">
      <c r="A263" s="8">
        <v>2746</v>
      </c>
      <c r="B263" s="8" t="s">
        <v>532</v>
      </c>
      <c r="C263" s="8">
        <v>0</v>
      </c>
      <c r="D263" s="8" t="s">
        <v>594</v>
      </c>
      <c r="E263" s="8" t="s">
        <v>2110</v>
      </c>
      <c r="F263" s="48" t="s">
        <v>6428</v>
      </c>
    </row>
    <row r="264" spans="1:6" ht="57.6">
      <c r="A264" s="8">
        <v>2654</v>
      </c>
      <c r="B264" s="8" t="s">
        <v>532</v>
      </c>
      <c r="C264" s="8">
        <v>0</v>
      </c>
      <c r="D264" s="8" t="s">
        <v>597</v>
      </c>
      <c r="E264" s="8" t="s">
        <v>1966</v>
      </c>
      <c r="F264" s="49" t="s">
        <v>6428</v>
      </c>
    </row>
    <row r="265" spans="1:6">
      <c r="A265" s="8">
        <v>2558</v>
      </c>
      <c r="B265" s="8" t="s">
        <v>532</v>
      </c>
      <c r="C265" s="8">
        <v>1</v>
      </c>
      <c r="D265" s="8" t="s">
        <v>547</v>
      </c>
      <c r="E265" s="8" t="s">
        <v>2111</v>
      </c>
      <c r="F265" s="48" t="s">
        <v>6429</v>
      </c>
    </row>
    <row r="266" spans="1:6" ht="100.8">
      <c r="A266" s="8">
        <v>2549</v>
      </c>
      <c r="B266" s="8" t="s">
        <v>532</v>
      </c>
      <c r="C266" s="8">
        <v>1</v>
      </c>
      <c r="D266" s="8" t="s">
        <v>592</v>
      </c>
      <c r="E266" s="8" t="s">
        <v>2097</v>
      </c>
      <c r="F266" s="49" t="s">
        <v>6429</v>
      </c>
    </row>
    <row r="267" spans="1:6" ht="100.8">
      <c r="A267" s="8">
        <v>2545</v>
      </c>
      <c r="B267" s="8" t="s">
        <v>532</v>
      </c>
      <c r="C267" s="8">
        <v>0</v>
      </c>
      <c r="D267" s="8" t="s">
        <v>650</v>
      </c>
      <c r="E267" s="8" t="s">
        <v>2037</v>
      </c>
      <c r="F267" s="48" t="s">
        <v>6429</v>
      </c>
    </row>
    <row r="268" spans="1:6">
      <c r="A268" s="8">
        <v>2544</v>
      </c>
      <c r="B268" s="8" t="s">
        <v>532</v>
      </c>
      <c r="C268" s="8">
        <v>0</v>
      </c>
      <c r="D268" s="8" t="s">
        <v>2112</v>
      </c>
      <c r="E268" s="8" t="s">
        <v>2113</v>
      </c>
      <c r="F268" s="49" t="s">
        <v>6429</v>
      </c>
    </row>
    <row r="269" spans="1:6" ht="86.4">
      <c r="A269" s="8">
        <v>2500</v>
      </c>
      <c r="B269" s="8" t="s">
        <v>532</v>
      </c>
      <c r="C269" s="8">
        <v>0</v>
      </c>
      <c r="D269" s="8" t="s">
        <v>560</v>
      </c>
      <c r="E269" s="8" t="s">
        <v>2049</v>
      </c>
      <c r="F269" s="48" t="s">
        <v>6429</v>
      </c>
    </row>
    <row r="270" spans="1:6" ht="100.8">
      <c r="A270" s="8">
        <v>2488</v>
      </c>
      <c r="B270" s="8" t="s">
        <v>532</v>
      </c>
      <c r="C270" s="8">
        <v>0</v>
      </c>
      <c r="D270" s="8" t="s">
        <v>1944</v>
      </c>
      <c r="E270" s="8" t="s">
        <v>1945</v>
      </c>
      <c r="F270" s="49" t="s">
        <v>6429</v>
      </c>
    </row>
    <row r="271" spans="1:6" ht="100.8">
      <c r="A271" s="8">
        <v>2484</v>
      </c>
      <c r="B271" s="8" t="s">
        <v>532</v>
      </c>
      <c r="C271" s="8">
        <v>0</v>
      </c>
      <c r="D271" s="8" t="s">
        <v>545</v>
      </c>
      <c r="E271" s="8" t="s">
        <v>1943</v>
      </c>
      <c r="F271" s="48" t="s">
        <v>6429</v>
      </c>
    </row>
    <row r="272" spans="1:6" ht="57.6">
      <c r="A272" s="8">
        <v>2483</v>
      </c>
      <c r="B272" s="8" t="s">
        <v>532</v>
      </c>
      <c r="C272" s="8">
        <v>0</v>
      </c>
      <c r="D272" s="8" t="s">
        <v>544</v>
      </c>
      <c r="E272" s="8" t="s">
        <v>1942</v>
      </c>
      <c r="F272" s="49" t="s">
        <v>6429</v>
      </c>
    </row>
    <row r="273" spans="1:6" ht="72">
      <c r="A273" s="8">
        <v>2482</v>
      </c>
      <c r="B273" s="8" t="s">
        <v>532</v>
      </c>
      <c r="C273" s="8">
        <v>0</v>
      </c>
      <c r="D273" s="8" t="s">
        <v>543</v>
      </c>
      <c r="E273" s="8" t="s">
        <v>2050</v>
      </c>
      <c r="F273" s="48" t="s">
        <v>6429</v>
      </c>
    </row>
    <row r="274" spans="1:6" ht="72">
      <c r="A274" s="8">
        <v>2531</v>
      </c>
      <c r="B274" s="8" t="s">
        <v>532</v>
      </c>
      <c r="C274" s="8">
        <v>1</v>
      </c>
      <c r="D274" s="8" t="s">
        <v>559</v>
      </c>
      <c r="E274" s="8" t="s">
        <v>2072</v>
      </c>
      <c r="F274" s="49" t="s">
        <v>6429</v>
      </c>
    </row>
    <row r="275" spans="1:6" ht="43.2">
      <c r="A275" s="8">
        <v>2612</v>
      </c>
      <c r="B275" s="8" t="s">
        <v>532</v>
      </c>
      <c r="C275" s="8">
        <v>0</v>
      </c>
      <c r="D275" s="8" t="s">
        <v>582</v>
      </c>
      <c r="E275" s="8" t="s">
        <v>1964</v>
      </c>
      <c r="F275" s="48" t="s">
        <v>6429</v>
      </c>
    </row>
    <row r="276" spans="1:6" ht="57.6">
      <c r="A276" s="8">
        <v>2629</v>
      </c>
      <c r="B276" s="8" t="s">
        <v>532</v>
      </c>
      <c r="C276" s="8">
        <v>3</v>
      </c>
      <c r="D276" s="8" t="s">
        <v>562</v>
      </c>
      <c r="E276" s="8" t="s">
        <v>2021</v>
      </c>
      <c r="F276" s="49" t="s">
        <v>6428</v>
      </c>
    </row>
    <row r="277" spans="1:6" ht="43.2">
      <c r="A277" s="8">
        <v>2507</v>
      </c>
      <c r="B277" s="8" t="s">
        <v>532</v>
      </c>
      <c r="C277" s="8">
        <v>0</v>
      </c>
      <c r="D277" s="8" t="s">
        <v>593</v>
      </c>
      <c r="E277" s="8" t="s">
        <v>2045</v>
      </c>
      <c r="F277" s="48" t="s">
        <v>6429</v>
      </c>
    </row>
    <row r="278" spans="1:6" ht="86.4">
      <c r="A278" s="8">
        <v>2517</v>
      </c>
      <c r="B278" s="8" t="s">
        <v>532</v>
      </c>
      <c r="C278" s="8">
        <v>0</v>
      </c>
      <c r="D278" s="8" t="s">
        <v>555</v>
      </c>
      <c r="E278" s="8" t="s">
        <v>2041</v>
      </c>
      <c r="F278" s="49" t="s">
        <v>6429</v>
      </c>
    </row>
    <row r="279" spans="1:6" ht="100.8">
      <c r="A279" s="8">
        <v>2518</v>
      </c>
      <c r="B279" s="8" t="s">
        <v>532</v>
      </c>
      <c r="C279" s="8">
        <v>0</v>
      </c>
      <c r="D279" s="8" t="s">
        <v>556</v>
      </c>
      <c r="E279" s="8" t="s">
        <v>2073</v>
      </c>
      <c r="F279" s="48" t="s">
        <v>6429</v>
      </c>
    </row>
    <row r="280" spans="1:6" ht="28.8">
      <c r="A280" s="8">
        <v>2526</v>
      </c>
      <c r="B280" s="8" t="s">
        <v>532</v>
      </c>
      <c r="C280" s="8">
        <v>0</v>
      </c>
      <c r="D280" s="8" t="s">
        <v>557</v>
      </c>
      <c r="E280" s="8" t="s">
        <v>2083</v>
      </c>
      <c r="F280" s="49" t="s">
        <v>6429</v>
      </c>
    </row>
    <row r="281" spans="1:6" ht="57.6">
      <c r="A281" s="8">
        <v>2530</v>
      </c>
      <c r="B281" s="8" t="s">
        <v>532</v>
      </c>
      <c r="C281" s="8">
        <v>0</v>
      </c>
      <c r="D281" s="8" t="s">
        <v>558</v>
      </c>
      <c r="E281" s="8" t="s">
        <v>2039</v>
      </c>
      <c r="F281" s="48" t="s">
        <v>6429</v>
      </c>
    </row>
    <row r="282" spans="1:6" ht="57.6">
      <c r="A282" s="8">
        <v>2541</v>
      </c>
      <c r="B282" s="8" t="s">
        <v>532</v>
      </c>
      <c r="C282" s="8">
        <v>0</v>
      </c>
      <c r="D282" s="8" t="s">
        <v>564</v>
      </c>
      <c r="E282" s="8" t="s">
        <v>2071</v>
      </c>
      <c r="F282" s="49" t="s">
        <v>6429</v>
      </c>
    </row>
    <row r="283" spans="1:6" ht="28.8">
      <c r="A283" s="8">
        <v>2607</v>
      </c>
      <c r="B283" s="8" t="s">
        <v>532</v>
      </c>
      <c r="C283" s="8">
        <v>1</v>
      </c>
      <c r="D283" s="8" t="s">
        <v>579</v>
      </c>
      <c r="E283" s="8" t="s">
        <v>2077</v>
      </c>
      <c r="F283" s="48" t="s">
        <v>6429</v>
      </c>
    </row>
    <row r="284" spans="1:6" ht="43.2">
      <c r="A284" s="8">
        <v>2542</v>
      </c>
      <c r="B284" s="8" t="s">
        <v>532</v>
      </c>
      <c r="C284" s="8">
        <v>60</v>
      </c>
      <c r="D284" s="8" t="s">
        <v>1952</v>
      </c>
      <c r="E284" s="8" t="s">
        <v>1953</v>
      </c>
      <c r="F284" s="49" t="s">
        <v>6429</v>
      </c>
    </row>
    <row r="285" spans="1:6" ht="86.4">
      <c r="A285" s="8">
        <v>2515</v>
      </c>
      <c r="B285" s="8" t="s">
        <v>532</v>
      </c>
      <c r="C285" s="8">
        <v>0</v>
      </c>
      <c r="D285" s="8" t="s">
        <v>554</v>
      </c>
      <c r="E285" s="8" t="s">
        <v>1948</v>
      </c>
      <c r="F285" s="48" t="s">
        <v>6429</v>
      </c>
    </row>
    <row r="286" spans="1:6" ht="28.8">
      <c r="A286" s="8">
        <v>2801</v>
      </c>
      <c r="B286" s="8" t="s">
        <v>532</v>
      </c>
      <c r="C286" s="8">
        <v>0</v>
      </c>
      <c r="D286" s="8" t="s">
        <v>642</v>
      </c>
      <c r="E286" s="8" t="s">
        <v>2101</v>
      </c>
      <c r="F286" s="49" t="s">
        <v>6428</v>
      </c>
    </row>
    <row r="287" spans="1:6" ht="115.2">
      <c r="A287" s="8">
        <v>2506</v>
      </c>
      <c r="B287" s="8" t="s">
        <v>532</v>
      </c>
      <c r="C287" s="8">
        <v>2</v>
      </c>
      <c r="D287" s="8" t="s">
        <v>551</v>
      </c>
      <c r="E287" s="8" t="s">
        <v>2046</v>
      </c>
      <c r="F287" s="48" t="s">
        <v>6429</v>
      </c>
    </row>
    <row r="288" spans="1:6" ht="57.6">
      <c r="A288" s="8">
        <v>2816</v>
      </c>
      <c r="B288" s="8" t="s">
        <v>532</v>
      </c>
      <c r="C288" s="8">
        <v>70</v>
      </c>
      <c r="D288" s="8" t="s">
        <v>646</v>
      </c>
      <c r="E288" s="8" t="s">
        <v>2114</v>
      </c>
      <c r="F288" s="49" t="s">
        <v>6429</v>
      </c>
    </row>
    <row r="289" spans="1:6" ht="43.2">
      <c r="A289" s="8">
        <v>2612</v>
      </c>
      <c r="B289" s="8" t="s">
        <v>532</v>
      </c>
      <c r="C289" s="8">
        <v>0</v>
      </c>
      <c r="D289" s="8" t="s">
        <v>582</v>
      </c>
      <c r="E289" s="8" t="s">
        <v>1964</v>
      </c>
      <c r="F289" s="48" t="s">
        <v>6427</v>
      </c>
    </row>
    <row r="290" spans="1:6" ht="28.8">
      <c r="A290" s="8">
        <v>2614</v>
      </c>
      <c r="B290" s="8" t="s">
        <v>532</v>
      </c>
      <c r="C290" s="8">
        <v>2</v>
      </c>
      <c r="D290" s="8" t="s">
        <v>584</v>
      </c>
      <c r="E290" s="8" t="s">
        <v>2115</v>
      </c>
      <c r="F290" s="49" t="s">
        <v>6427</v>
      </c>
    </row>
    <row r="291" spans="1:6" ht="43.2">
      <c r="A291" s="8">
        <v>2616</v>
      </c>
      <c r="B291" s="8" t="s">
        <v>532</v>
      </c>
      <c r="C291" s="8">
        <v>1</v>
      </c>
      <c r="D291" s="8" t="s">
        <v>585</v>
      </c>
      <c r="E291" s="8" t="s">
        <v>2086</v>
      </c>
      <c r="F291" s="48" t="s">
        <v>6427</v>
      </c>
    </row>
    <row r="292" spans="1:6" ht="43.2">
      <c r="A292" s="8">
        <v>2572</v>
      </c>
      <c r="B292" s="8" t="s">
        <v>532</v>
      </c>
      <c r="C292" s="8">
        <v>0</v>
      </c>
      <c r="D292" s="8" t="s">
        <v>572</v>
      </c>
      <c r="E292" s="8" t="s">
        <v>2066</v>
      </c>
      <c r="F292" s="49" t="s">
        <v>6427</v>
      </c>
    </row>
    <row r="293" spans="1:6" ht="115.2">
      <c r="A293" s="8">
        <v>2506</v>
      </c>
      <c r="B293" s="8" t="s">
        <v>532</v>
      </c>
      <c r="C293" s="8">
        <v>2</v>
      </c>
      <c r="D293" s="8" t="s">
        <v>551</v>
      </c>
      <c r="E293" s="8" t="s">
        <v>2046</v>
      </c>
      <c r="F293" s="48" t="s">
        <v>6427</v>
      </c>
    </row>
    <row r="294" spans="1:6" ht="28.8">
      <c r="A294" s="8">
        <v>2617</v>
      </c>
      <c r="B294" s="8" t="s">
        <v>532</v>
      </c>
      <c r="C294" s="8">
        <v>2</v>
      </c>
      <c r="D294" s="8" t="s">
        <v>586</v>
      </c>
      <c r="E294" s="8" t="s">
        <v>2088</v>
      </c>
      <c r="F294" s="49" t="s">
        <v>6429</v>
      </c>
    </row>
    <row r="295" spans="1:6" ht="28.8">
      <c r="A295" s="8">
        <v>2614</v>
      </c>
      <c r="B295" s="8" t="s">
        <v>532</v>
      </c>
      <c r="C295" s="8">
        <v>2</v>
      </c>
      <c r="D295" s="8" t="s">
        <v>584</v>
      </c>
      <c r="E295" s="8" t="s">
        <v>2115</v>
      </c>
      <c r="F295" s="48" t="s">
        <v>6429</v>
      </c>
    </row>
    <row r="296" spans="1:6" ht="28.8">
      <c r="A296" s="8">
        <v>2782</v>
      </c>
      <c r="B296" s="8" t="s">
        <v>532</v>
      </c>
      <c r="C296" s="8">
        <v>0</v>
      </c>
      <c r="D296" s="8" t="s">
        <v>648</v>
      </c>
      <c r="E296" s="8" t="s">
        <v>2028</v>
      </c>
      <c r="F296" s="49" t="s">
        <v>6429</v>
      </c>
    </row>
    <row r="297" spans="1:6" ht="57.6">
      <c r="A297" s="8">
        <v>2793</v>
      </c>
      <c r="B297" s="8" t="s">
        <v>532</v>
      </c>
      <c r="C297" s="8">
        <v>12</v>
      </c>
      <c r="D297" s="8" t="s">
        <v>640</v>
      </c>
      <c r="E297" s="8" t="s">
        <v>1954</v>
      </c>
      <c r="F297" s="48" t="s">
        <v>6429</v>
      </c>
    </row>
    <row r="298" spans="1:6" ht="28.8">
      <c r="A298" s="8">
        <v>2769</v>
      </c>
      <c r="B298" s="8" t="s">
        <v>532</v>
      </c>
      <c r="C298" s="8">
        <v>1</v>
      </c>
      <c r="D298" s="8" t="s">
        <v>634</v>
      </c>
      <c r="E298" s="8" t="s">
        <v>2116</v>
      </c>
      <c r="F298" s="49" t="s">
        <v>6429</v>
      </c>
    </row>
    <row r="299" spans="1:6" ht="72">
      <c r="A299" s="8">
        <v>2766</v>
      </c>
      <c r="B299" s="8" t="s">
        <v>532</v>
      </c>
      <c r="C299" s="8">
        <v>0</v>
      </c>
      <c r="D299" s="8" t="s">
        <v>632</v>
      </c>
      <c r="E299" s="8" t="s">
        <v>2003</v>
      </c>
      <c r="F299" s="48" t="s">
        <v>6429</v>
      </c>
    </row>
    <row r="300" spans="1:6" ht="259.2">
      <c r="A300" s="8">
        <v>2761</v>
      </c>
      <c r="B300" s="8" t="s">
        <v>532</v>
      </c>
      <c r="C300" s="8">
        <v>0</v>
      </c>
      <c r="D300" s="8" t="s">
        <v>630</v>
      </c>
      <c r="E300" s="8" t="s">
        <v>2058</v>
      </c>
      <c r="F300" s="49" t="s">
        <v>6429</v>
      </c>
    </row>
    <row r="301" spans="1:6" ht="57.6">
      <c r="A301" s="8">
        <v>2755</v>
      </c>
      <c r="B301" s="8" t="s">
        <v>532</v>
      </c>
      <c r="C301" s="8">
        <v>1</v>
      </c>
      <c r="D301" s="8" t="s">
        <v>626</v>
      </c>
      <c r="E301" s="8" t="s">
        <v>1999</v>
      </c>
      <c r="F301" s="48" t="s">
        <v>6429</v>
      </c>
    </row>
    <row r="302" spans="1:6" ht="57.6">
      <c r="A302" s="8">
        <v>2751</v>
      </c>
      <c r="B302" s="8" t="s">
        <v>532</v>
      </c>
      <c r="C302" s="8">
        <v>1</v>
      </c>
      <c r="D302" s="8" t="s">
        <v>647</v>
      </c>
      <c r="E302" s="8" t="s">
        <v>1976</v>
      </c>
      <c r="F302" s="49" t="s">
        <v>6429</v>
      </c>
    </row>
    <row r="303" spans="1:6" ht="100.8">
      <c r="A303" s="8">
        <v>2749</v>
      </c>
      <c r="B303" s="8" t="s">
        <v>532</v>
      </c>
      <c r="C303" s="8">
        <v>0</v>
      </c>
      <c r="D303" s="8" t="s">
        <v>621</v>
      </c>
      <c r="E303" s="8" t="s">
        <v>2005</v>
      </c>
      <c r="F303" s="48" t="s">
        <v>6429</v>
      </c>
    </row>
    <row r="304" spans="1:6" ht="43.2">
      <c r="A304" s="8">
        <v>2747</v>
      </c>
      <c r="B304" s="8" t="s">
        <v>532</v>
      </c>
      <c r="C304" s="8">
        <v>0</v>
      </c>
      <c r="D304" s="8" t="s">
        <v>595</v>
      </c>
      <c r="E304" s="8" t="s">
        <v>1977</v>
      </c>
      <c r="F304" s="49" t="s">
        <v>6429</v>
      </c>
    </row>
    <row r="305" spans="1:6">
      <c r="A305" s="8">
        <v>2742</v>
      </c>
      <c r="B305" s="8" t="s">
        <v>532</v>
      </c>
      <c r="C305" s="8">
        <v>0</v>
      </c>
      <c r="D305" s="8" t="s">
        <v>616</v>
      </c>
      <c r="E305" s="8" t="s">
        <v>2117</v>
      </c>
      <c r="F305" s="48" t="s">
        <v>6429</v>
      </c>
    </row>
    <row r="306" spans="1:6" ht="43.2">
      <c r="A306" s="8">
        <v>2776</v>
      </c>
      <c r="B306" s="8" t="s">
        <v>532</v>
      </c>
      <c r="C306" s="8">
        <v>0</v>
      </c>
      <c r="D306" s="8" t="s">
        <v>619</v>
      </c>
      <c r="E306" s="8" t="s">
        <v>2053</v>
      </c>
      <c r="F306" s="49" t="s">
        <v>6429</v>
      </c>
    </row>
    <row r="307" spans="1:6" ht="57.6">
      <c r="A307" s="8">
        <v>2233</v>
      </c>
      <c r="B307" s="8" t="s">
        <v>655</v>
      </c>
      <c r="C307" s="8">
        <v>7</v>
      </c>
      <c r="D307" s="8" t="s">
        <v>673</v>
      </c>
      <c r="E307" s="8" t="s">
        <v>2118</v>
      </c>
      <c r="F307" s="48" t="s">
        <v>6433</v>
      </c>
    </row>
    <row r="308" spans="1:6" ht="187.2">
      <c r="A308" s="8">
        <v>2242</v>
      </c>
      <c r="B308" s="8" t="s">
        <v>655</v>
      </c>
      <c r="C308" s="8">
        <v>0</v>
      </c>
      <c r="D308" s="8" t="s">
        <v>2119</v>
      </c>
      <c r="E308" s="8" t="s">
        <v>2120</v>
      </c>
      <c r="F308" s="49" t="s">
        <v>6433</v>
      </c>
    </row>
    <row r="309" spans="1:6" ht="57.6">
      <c r="A309" s="8">
        <v>2300</v>
      </c>
      <c r="B309" s="8" t="s">
        <v>655</v>
      </c>
      <c r="C309" s="8">
        <v>0</v>
      </c>
      <c r="D309" s="8" t="s">
        <v>2121</v>
      </c>
      <c r="E309" s="8" t="s">
        <v>2122</v>
      </c>
      <c r="F309" s="48" t="s">
        <v>6433</v>
      </c>
    </row>
    <row r="310" spans="1:6" ht="86.4">
      <c r="A310" s="8">
        <v>2183</v>
      </c>
      <c r="B310" s="8" t="s">
        <v>655</v>
      </c>
      <c r="C310" s="8">
        <v>0</v>
      </c>
      <c r="D310" s="8" t="s">
        <v>656</v>
      </c>
      <c r="E310" s="8" t="s">
        <v>2123</v>
      </c>
      <c r="F310" s="49" t="s">
        <v>6433</v>
      </c>
    </row>
    <row r="311" spans="1:6" ht="57.6">
      <c r="A311" s="8">
        <v>2234</v>
      </c>
      <c r="B311" s="8" t="s">
        <v>655</v>
      </c>
      <c r="C311" s="8">
        <v>1</v>
      </c>
      <c r="D311" s="8" t="s">
        <v>2124</v>
      </c>
      <c r="E311" s="8" t="s">
        <v>2125</v>
      </c>
      <c r="F311" s="48" t="s">
        <v>6432</v>
      </c>
    </row>
    <row r="312" spans="1:6">
      <c r="A312" s="8">
        <v>2198</v>
      </c>
      <c r="B312" s="8" t="s">
        <v>655</v>
      </c>
      <c r="C312" s="8">
        <v>0</v>
      </c>
      <c r="D312" s="8" t="s">
        <v>680</v>
      </c>
      <c r="E312" s="8" t="s">
        <v>2126</v>
      </c>
      <c r="F312" s="49" t="s">
        <v>6433</v>
      </c>
    </row>
    <row r="313" spans="1:6" ht="57.6">
      <c r="A313" s="8">
        <v>2205</v>
      </c>
      <c r="B313" s="8" t="s">
        <v>655</v>
      </c>
      <c r="C313" s="8">
        <v>0</v>
      </c>
      <c r="D313" s="8" t="s">
        <v>672</v>
      </c>
      <c r="E313" s="8" t="s">
        <v>2127</v>
      </c>
      <c r="F313" s="48" t="s">
        <v>6433</v>
      </c>
    </row>
    <row r="314" spans="1:6" ht="28.8">
      <c r="A314" s="8">
        <v>2208</v>
      </c>
      <c r="B314" s="8" t="s">
        <v>655</v>
      </c>
      <c r="C314" s="8">
        <v>0</v>
      </c>
      <c r="D314" s="8" t="s">
        <v>745</v>
      </c>
      <c r="E314" s="8" t="s">
        <v>2128</v>
      </c>
      <c r="F314" s="49" t="s">
        <v>6433</v>
      </c>
    </row>
    <row r="315" spans="1:6" ht="72">
      <c r="A315" s="8">
        <v>2319</v>
      </c>
      <c r="B315" s="8" t="s">
        <v>655</v>
      </c>
      <c r="C315" s="8">
        <v>0</v>
      </c>
      <c r="D315" s="8" t="s">
        <v>710</v>
      </c>
      <c r="E315" s="8" t="s">
        <v>2129</v>
      </c>
      <c r="F315" s="48" t="s">
        <v>6433</v>
      </c>
    </row>
    <row r="316" spans="1:6" ht="43.2">
      <c r="A316" s="8">
        <v>2298</v>
      </c>
      <c r="B316" s="8" t="s">
        <v>655</v>
      </c>
      <c r="C316" s="8">
        <v>1</v>
      </c>
      <c r="D316" s="8" t="s">
        <v>2130</v>
      </c>
      <c r="E316" s="8" t="s">
        <v>2131</v>
      </c>
      <c r="F316" s="49" t="s">
        <v>6433</v>
      </c>
    </row>
    <row r="317" spans="1:6" ht="43.2">
      <c r="A317" s="8">
        <v>2314</v>
      </c>
      <c r="B317" s="8" t="s">
        <v>655</v>
      </c>
      <c r="C317" s="8">
        <v>0</v>
      </c>
      <c r="D317" s="8" t="s">
        <v>2132</v>
      </c>
      <c r="E317" s="8" t="s">
        <v>2133</v>
      </c>
      <c r="F317" s="48" t="s">
        <v>6433</v>
      </c>
    </row>
    <row r="318" spans="1:6" ht="28.8">
      <c r="A318" s="8">
        <v>2409</v>
      </c>
      <c r="B318" s="8" t="s">
        <v>655</v>
      </c>
      <c r="C318" s="8">
        <v>1</v>
      </c>
      <c r="D318" s="8" t="s">
        <v>715</v>
      </c>
      <c r="E318" s="8" t="s">
        <v>2134</v>
      </c>
      <c r="F318" s="49" t="s">
        <v>6433</v>
      </c>
    </row>
    <row r="319" spans="1:6" ht="28.8">
      <c r="A319" s="8">
        <v>2457</v>
      </c>
      <c r="B319" s="8" t="s">
        <v>655</v>
      </c>
      <c r="C319" s="8">
        <v>0</v>
      </c>
      <c r="D319" s="8" t="s">
        <v>714</v>
      </c>
      <c r="E319" s="8" t="s">
        <v>2135</v>
      </c>
      <c r="F319" s="48" t="s">
        <v>6433</v>
      </c>
    </row>
    <row r="320" spans="1:6" ht="129.6">
      <c r="A320" s="8">
        <v>2453</v>
      </c>
      <c r="B320" s="8" t="s">
        <v>655</v>
      </c>
      <c r="C320" s="8">
        <v>0</v>
      </c>
      <c r="D320" s="8" t="s">
        <v>763</v>
      </c>
      <c r="E320" s="8" t="s">
        <v>2136</v>
      </c>
      <c r="F320" s="49" t="s">
        <v>6433</v>
      </c>
    </row>
    <row r="321" spans="1:6" ht="129.6">
      <c r="A321" s="8">
        <v>2452</v>
      </c>
      <c r="B321" s="8" t="s">
        <v>655</v>
      </c>
      <c r="C321" s="8">
        <v>0</v>
      </c>
      <c r="D321" s="8" t="s">
        <v>2137</v>
      </c>
      <c r="E321" s="8" t="s">
        <v>2138</v>
      </c>
      <c r="F321" s="48" t="s">
        <v>6433</v>
      </c>
    </row>
    <row r="322" spans="1:6" ht="72">
      <c r="A322" s="8">
        <v>2451</v>
      </c>
      <c r="B322" s="8" t="s">
        <v>655</v>
      </c>
      <c r="C322" s="8">
        <v>0</v>
      </c>
      <c r="D322" s="8" t="s">
        <v>742</v>
      </c>
      <c r="E322" s="8" t="s">
        <v>2139</v>
      </c>
      <c r="F322" s="49" t="s">
        <v>6433</v>
      </c>
    </row>
    <row r="323" spans="1:6" ht="28.8">
      <c r="A323" s="8">
        <v>2431</v>
      </c>
      <c r="B323" s="8" t="s">
        <v>655</v>
      </c>
      <c r="C323" s="8">
        <v>0</v>
      </c>
      <c r="D323" s="8" t="s">
        <v>754</v>
      </c>
      <c r="E323" s="8" t="s">
        <v>2140</v>
      </c>
      <c r="F323" s="48" t="s">
        <v>6433</v>
      </c>
    </row>
    <row r="324" spans="1:6" ht="72">
      <c r="A324" s="8">
        <v>2426</v>
      </c>
      <c r="B324" s="8" t="s">
        <v>655</v>
      </c>
      <c r="C324" s="8">
        <v>0</v>
      </c>
      <c r="D324" s="8" t="s">
        <v>751</v>
      </c>
      <c r="E324" s="8" t="s">
        <v>2141</v>
      </c>
      <c r="F324" s="49" t="s">
        <v>6433</v>
      </c>
    </row>
    <row r="325" spans="1:6">
      <c r="A325" s="8">
        <v>2424</v>
      </c>
      <c r="B325" s="8" t="s">
        <v>655</v>
      </c>
      <c r="C325" s="8">
        <v>1</v>
      </c>
      <c r="D325" s="8" t="s">
        <v>749</v>
      </c>
      <c r="E325" s="8" t="s">
        <v>750</v>
      </c>
      <c r="F325" s="48" t="s">
        <v>6433</v>
      </c>
    </row>
    <row r="326" spans="1:6" ht="43.2">
      <c r="A326" s="8">
        <v>2417</v>
      </c>
      <c r="B326" s="8" t="s">
        <v>655</v>
      </c>
      <c r="C326" s="8">
        <v>0</v>
      </c>
      <c r="D326" s="8" t="s">
        <v>740</v>
      </c>
      <c r="E326" s="8" t="s">
        <v>2142</v>
      </c>
      <c r="F326" s="49" t="s">
        <v>6433</v>
      </c>
    </row>
    <row r="327" spans="1:6" ht="57.6">
      <c r="A327" s="8">
        <v>2209</v>
      </c>
      <c r="B327" s="8" t="s">
        <v>655</v>
      </c>
      <c r="C327" s="8">
        <v>0</v>
      </c>
      <c r="D327" s="8" t="s">
        <v>675</v>
      </c>
      <c r="E327" s="8" t="s">
        <v>2143</v>
      </c>
      <c r="F327" s="48" t="s">
        <v>6433</v>
      </c>
    </row>
    <row r="328" spans="1:6">
      <c r="A328" s="8">
        <v>2466</v>
      </c>
      <c r="B328" s="8" t="s">
        <v>655</v>
      </c>
      <c r="C328" s="8">
        <v>0</v>
      </c>
      <c r="D328" s="8" t="s">
        <v>770</v>
      </c>
      <c r="E328" s="8" t="s">
        <v>2144</v>
      </c>
      <c r="F328" s="49" t="s">
        <v>6433</v>
      </c>
    </row>
    <row r="329" spans="1:6" ht="28.8">
      <c r="A329" s="8">
        <v>2211</v>
      </c>
      <c r="B329" s="8" t="s">
        <v>655</v>
      </c>
      <c r="C329" s="8">
        <v>0</v>
      </c>
      <c r="D329" s="8" t="s">
        <v>676</v>
      </c>
      <c r="E329" s="8" t="s">
        <v>2145</v>
      </c>
      <c r="F329" s="48" t="s">
        <v>6433</v>
      </c>
    </row>
    <row r="330" spans="1:6" ht="57.6">
      <c r="A330" s="8">
        <v>2209</v>
      </c>
      <c r="B330" s="8" t="s">
        <v>655</v>
      </c>
      <c r="C330" s="8">
        <v>0</v>
      </c>
      <c r="D330" s="8" t="s">
        <v>675</v>
      </c>
      <c r="E330" s="8" t="s">
        <v>2143</v>
      </c>
      <c r="F330" s="49" t="s">
        <v>6430</v>
      </c>
    </row>
    <row r="331" spans="1:6">
      <c r="A331" s="8">
        <v>2295</v>
      </c>
      <c r="B331" s="8" t="s">
        <v>655</v>
      </c>
      <c r="C331" s="8">
        <v>0</v>
      </c>
      <c r="D331" s="8" t="s">
        <v>2146</v>
      </c>
      <c r="E331" s="8" t="s">
        <v>2147</v>
      </c>
      <c r="F331" s="48" t="s">
        <v>6430</v>
      </c>
    </row>
    <row r="332" spans="1:6" ht="115.2">
      <c r="A332" s="8">
        <v>2398</v>
      </c>
      <c r="B332" s="8" t="s">
        <v>655</v>
      </c>
      <c r="C332" s="8">
        <v>1</v>
      </c>
      <c r="D332" s="8" t="s">
        <v>734</v>
      </c>
      <c r="E332" s="8" t="s">
        <v>2148</v>
      </c>
      <c r="F332" s="49" t="s">
        <v>6430</v>
      </c>
    </row>
    <row r="333" spans="1:6" ht="158.4">
      <c r="A333" s="8">
        <v>2402</v>
      </c>
      <c r="B333" s="8" t="s">
        <v>655</v>
      </c>
      <c r="C333" s="8">
        <v>0</v>
      </c>
      <c r="D333" s="8" t="s">
        <v>686</v>
      </c>
      <c r="E333" s="8" t="s">
        <v>2149</v>
      </c>
      <c r="F333" s="48" t="s">
        <v>6430</v>
      </c>
    </row>
    <row r="334" spans="1:6" ht="72">
      <c r="A334" s="8">
        <v>2343</v>
      </c>
      <c r="B334" s="8" t="s">
        <v>655</v>
      </c>
      <c r="C334" s="8">
        <v>1</v>
      </c>
      <c r="D334" s="8" t="s">
        <v>728</v>
      </c>
      <c r="E334" s="8" t="s">
        <v>2150</v>
      </c>
      <c r="F334" s="49" t="s">
        <v>6430</v>
      </c>
    </row>
    <row r="335" spans="1:6" ht="43.2">
      <c r="A335" s="8">
        <v>2434</v>
      </c>
      <c r="B335" s="8" t="s">
        <v>655</v>
      </c>
      <c r="C335" s="8">
        <v>1</v>
      </c>
      <c r="D335" s="8" t="s">
        <v>757</v>
      </c>
      <c r="E335" s="8" t="s">
        <v>2151</v>
      </c>
      <c r="F335" s="48" t="s">
        <v>6430</v>
      </c>
    </row>
    <row r="336" spans="1:6" ht="86.4">
      <c r="A336" s="8">
        <v>2436</v>
      </c>
      <c r="B336" s="8" t="s">
        <v>655</v>
      </c>
      <c r="C336" s="8">
        <v>0</v>
      </c>
      <c r="D336" s="8" t="s">
        <v>687</v>
      </c>
      <c r="E336" s="8" t="s">
        <v>2152</v>
      </c>
      <c r="F336" s="49" t="s">
        <v>6430</v>
      </c>
    </row>
    <row r="337" spans="1:6" ht="57.6">
      <c r="A337" s="8">
        <v>2353</v>
      </c>
      <c r="B337" s="8" t="s">
        <v>655</v>
      </c>
      <c r="C337" s="8">
        <v>0</v>
      </c>
      <c r="D337" s="8" t="s">
        <v>721</v>
      </c>
      <c r="E337" s="8" t="s">
        <v>2153</v>
      </c>
      <c r="F337" s="48" t="s">
        <v>6430</v>
      </c>
    </row>
    <row r="338" spans="1:6" ht="158.4">
      <c r="A338" s="8">
        <v>2362</v>
      </c>
      <c r="B338" s="8" t="s">
        <v>655</v>
      </c>
      <c r="C338" s="8">
        <v>1</v>
      </c>
      <c r="D338" s="8" t="s">
        <v>724</v>
      </c>
      <c r="E338" s="8" t="s">
        <v>2154</v>
      </c>
      <c r="F338" s="49" t="s">
        <v>6430</v>
      </c>
    </row>
    <row r="339" spans="1:6" ht="72">
      <c r="A339" s="8">
        <v>2331</v>
      </c>
      <c r="B339" s="8" t="s">
        <v>655</v>
      </c>
      <c r="C339" s="8">
        <v>5</v>
      </c>
      <c r="D339" s="8" t="s">
        <v>661</v>
      </c>
      <c r="E339" s="8" t="s">
        <v>2155</v>
      </c>
      <c r="F339" s="48" t="s">
        <v>6427</v>
      </c>
    </row>
    <row r="340" spans="1:6" ht="43.2">
      <c r="A340" s="8">
        <v>2238</v>
      </c>
      <c r="B340" s="8" t="s">
        <v>655</v>
      </c>
      <c r="C340" s="8">
        <v>47</v>
      </c>
      <c r="D340" s="8" t="s">
        <v>2156</v>
      </c>
      <c r="E340" s="8" t="s">
        <v>2157</v>
      </c>
      <c r="F340" s="49" t="s">
        <v>6430</v>
      </c>
    </row>
    <row r="341" spans="1:6" ht="72">
      <c r="A341" s="8">
        <v>2319</v>
      </c>
      <c r="B341" s="8" t="s">
        <v>655</v>
      </c>
      <c r="C341" s="8">
        <v>0</v>
      </c>
      <c r="D341" s="8" t="s">
        <v>710</v>
      </c>
      <c r="E341" s="8" t="s">
        <v>2129</v>
      </c>
      <c r="F341" s="48" t="s">
        <v>6430</v>
      </c>
    </row>
    <row r="342" spans="1:6" ht="28.8">
      <c r="A342" s="8">
        <v>2338</v>
      </c>
      <c r="B342" s="8" t="s">
        <v>655</v>
      </c>
      <c r="C342" s="8">
        <v>1</v>
      </c>
      <c r="D342" s="8" t="s">
        <v>717</v>
      </c>
      <c r="E342" s="8" t="s">
        <v>2158</v>
      </c>
      <c r="F342" s="49" t="s">
        <v>6430</v>
      </c>
    </row>
    <row r="343" spans="1:6" ht="28.8">
      <c r="A343" s="8">
        <v>2208</v>
      </c>
      <c r="B343" s="8" t="s">
        <v>655</v>
      </c>
      <c r="C343" s="8">
        <v>0</v>
      </c>
      <c r="D343" s="8" t="s">
        <v>745</v>
      </c>
      <c r="E343" s="8" t="s">
        <v>2128</v>
      </c>
      <c r="F343" s="48" t="s">
        <v>6430</v>
      </c>
    </row>
    <row r="344" spans="1:6" ht="57.6">
      <c r="A344" s="8">
        <v>2408</v>
      </c>
      <c r="B344" s="8" t="s">
        <v>655</v>
      </c>
      <c r="C344" s="8">
        <v>0</v>
      </c>
      <c r="D344" s="8" t="s">
        <v>2159</v>
      </c>
      <c r="E344" s="8" t="s">
        <v>2160</v>
      </c>
      <c r="F344" s="49" t="s">
        <v>6433</v>
      </c>
    </row>
    <row r="345" spans="1:6" ht="187.2">
      <c r="A345" s="8">
        <v>2216</v>
      </c>
      <c r="B345" s="8" t="s">
        <v>655</v>
      </c>
      <c r="C345" s="8">
        <v>0</v>
      </c>
      <c r="D345" s="8" t="s">
        <v>711</v>
      </c>
      <c r="E345" s="8" t="s">
        <v>2161</v>
      </c>
      <c r="F345" s="48" t="s">
        <v>6430</v>
      </c>
    </row>
    <row r="346" spans="1:6" ht="43.2">
      <c r="A346" s="8">
        <v>2232</v>
      </c>
      <c r="B346" s="8" t="s">
        <v>655</v>
      </c>
      <c r="C346" s="8">
        <v>0</v>
      </c>
      <c r="D346" s="8" t="s">
        <v>741</v>
      </c>
      <c r="E346" s="8" t="s">
        <v>2162</v>
      </c>
      <c r="F346" s="49" t="s">
        <v>6430</v>
      </c>
    </row>
    <row r="347" spans="1:6" ht="43.2">
      <c r="A347" s="8">
        <v>2213</v>
      </c>
      <c r="B347" s="8" t="s">
        <v>655</v>
      </c>
      <c r="C347" s="8">
        <v>0</v>
      </c>
      <c r="D347" s="8" t="s">
        <v>678</v>
      </c>
      <c r="E347" s="8" t="s">
        <v>2163</v>
      </c>
      <c r="F347" s="48" t="s">
        <v>6430</v>
      </c>
    </row>
    <row r="348" spans="1:6">
      <c r="A348" s="8">
        <v>2258</v>
      </c>
      <c r="B348" s="8" t="s">
        <v>655</v>
      </c>
      <c r="C348" s="8">
        <v>0</v>
      </c>
      <c r="D348" s="8" t="s">
        <v>699</v>
      </c>
      <c r="E348" s="8" t="s">
        <v>700</v>
      </c>
      <c r="F348" s="49" t="s">
        <v>6430</v>
      </c>
    </row>
    <row r="349" spans="1:6" ht="43.2">
      <c r="A349" s="8">
        <v>2268</v>
      </c>
      <c r="B349" s="8" t="s">
        <v>655</v>
      </c>
      <c r="C349" s="8">
        <v>1</v>
      </c>
      <c r="D349" s="8" t="s">
        <v>688</v>
      </c>
      <c r="E349" s="8" t="s">
        <v>2164</v>
      </c>
      <c r="F349" s="48" t="s">
        <v>6430</v>
      </c>
    </row>
    <row r="350" spans="1:6" ht="86.4">
      <c r="A350" s="8">
        <v>2280</v>
      </c>
      <c r="B350" s="8" t="s">
        <v>655</v>
      </c>
      <c r="C350" s="8">
        <v>0</v>
      </c>
      <c r="D350" s="8" t="s">
        <v>703</v>
      </c>
      <c r="E350" s="8" t="s">
        <v>2165</v>
      </c>
      <c r="F350" s="49" t="s">
        <v>6430</v>
      </c>
    </row>
    <row r="351" spans="1:6" ht="144">
      <c r="A351" s="8">
        <v>2287</v>
      </c>
      <c r="B351" s="8" t="s">
        <v>655</v>
      </c>
      <c r="C351" s="8">
        <v>0</v>
      </c>
      <c r="D351" s="8" t="s">
        <v>705</v>
      </c>
      <c r="E351" s="8" t="s">
        <v>2166</v>
      </c>
      <c r="F351" s="48" t="s">
        <v>6430</v>
      </c>
    </row>
    <row r="352" spans="1:6" ht="86.4">
      <c r="A352" s="8">
        <v>2183</v>
      </c>
      <c r="B352" s="8" t="s">
        <v>655</v>
      </c>
      <c r="C352" s="8">
        <v>0</v>
      </c>
      <c r="D352" s="8" t="s">
        <v>656</v>
      </c>
      <c r="E352" s="8" t="s">
        <v>2123</v>
      </c>
      <c r="F352" s="49" t="s">
        <v>6430</v>
      </c>
    </row>
    <row r="353" spans="1:6" ht="28.8">
      <c r="A353" s="8">
        <v>2443</v>
      </c>
      <c r="B353" s="8" t="s">
        <v>655</v>
      </c>
      <c r="C353" s="8">
        <v>0</v>
      </c>
      <c r="D353" s="8" t="s">
        <v>2167</v>
      </c>
      <c r="E353" s="8" t="s">
        <v>2168</v>
      </c>
      <c r="F353" s="48" t="s">
        <v>6433</v>
      </c>
    </row>
    <row r="354" spans="1:6" ht="57.6">
      <c r="A354" s="8">
        <v>2367</v>
      </c>
      <c r="B354" s="8" t="s">
        <v>655</v>
      </c>
      <c r="C354" s="8">
        <v>0</v>
      </c>
      <c r="D354" s="8" t="s">
        <v>2169</v>
      </c>
      <c r="E354" s="8" t="s">
        <v>2170</v>
      </c>
      <c r="F354" s="49" t="s">
        <v>6433</v>
      </c>
    </row>
    <row r="355" spans="1:6" ht="28.8">
      <c r="A355" s="8">
        <v>2405</v>
      </c>
      <c r="B355" s="8" t="s">
        <v>655</v>
      </c>
      <c r="C355" s="8">
        <v>0</v>
      </c>
      <c r="D355" s="8" t="s">
        <v>2171</v>
      </c>
      <c r="E355" s="8" t="s">
        <v>2172</v>
      </c>
      <c r="F355" s="48" t="s">
        <v>6433</v>
      </c>
    </row>
    <row r="356" spans="1:6" ht="43.2">
      <c r="A356" s="8">
        <v>2334</v>
      </c>
      <c r="B356" s="8" t="s">
        <v>655</v>
      </c>
      <c r="C356" s="8">
        <v>0</v>
      </c>
      <c r="D356" s="8" t="s">
        <v>2173</v>
      </c>
      <c r="E356" s="8" t="s">
        <v>2174</v>
      </c>
      <c r="F356" s="49" t="s">
        <v>205</v>
      </c>
    </row>
    <row r="357" spans="1:6" ht="100.8">
      <c r="A357" s="8">
        <v>2351</v>
      </c>
      <c r="B357" s="8" t="s">
        <v>655</v>
      </c>
      <c r="C357" s="8">
        <v>0</v>
      </c>
      <c r="D357" s="8" t="s">
        <v>720</v>
      </c>
      <c r="E357" s="8" t="s">
        <v>2175</v>
      </c>
      <c r="F357" s="48" t="s">
        <v>205</v>
      </c>
    </row>
    <row r="358" spans="1:6" ht="158.4">
      <c r="A358" s="8">
        <v>2362</v>
      </c>
      <c r="B358" s="8" t="s">
        <v>655</v>
      </c>
      <c r="C358" s="8">
        <v>1</v>
      </c>
      <c r="D358" s="8" t="s">
        <v>724</v>
      </c>
      <c r="E358" s="8" t="s">
        <v>2154</v>
      </c>
      <c r="F358" s="49" t="s">
        <v>205</v>
      </c>
    </row>
    <row r="359" spans="1:6" ht="28.8">
      <c r="A359" s="8">
        <v>2363</v>
      </c>
      <c r="B359" s="8" t="s">
        <v>655</v>
      </c>
      <c r="C359" s="8">
        <v>0</v>
      </c>
      <c r="D359" s="8" t="s">
        <v>725</v>
      </c>
      <c r="E359" s="8" t="s">
        <v>2176</v>
      </c>
      <c r="F359" s="48" t="s">
        <v>205</v>
      </c>
    </row>
    <row r="360" spans="1:6" ht="43.2">
      <c r="A360" s="8">
        <v>2366</v>
      </c>
      <c r="B360" s="8" t="s">
        <v>655</v>
      </c>
      <c r="C360" s="8">
        <v>0</v>
      </c>
      <c r="D360" s="8" t="s">
        <v>2177</v>
      </c>
      <c r="E360" s="8" t="s">
        <v>2178</v>
      </c>
      <c r="F360" s="49" t="s">
        <v>205</v>
      </c>
    </row>
    <row r="361" spans="1:6" ht="129.6">
      <c r="A361" s="8">
        <v>2453</v>
      </c>
      <c r="B361" s="8" t="s">
        <v>655</v>
      </c>
      <c r="C361" s="8">
        <v>0</v>
      </c>
      <c r="D361" s="8" t="s">
        <v>763</v>
      </c>
      <c r="E361" s="8" t="s">
        <v>2136</v>
      </c>
      <c r="F361" s="48" t="s">
        <v>205</v>
      </c>
    </row>
    <row r="362" spans="1:6" ht="28.8">
      <c r="A362" s="8">
        <v>2429</v>
      </c>
      <c r="B362" s="8" t="s">
        <v>655</v>
      </c>
      <c r="C362" s="8">
        <v>0</v>
      </c>
      <c r="D362" s="8" t="s">
        <v>753</v>
      </c>
      <c r="E362" s="8" t="s">
        <v>2179</v>
      </c>
      <c r="F362" s="49" t="s">
        <v>205</v>
      </c>
    </row>
    <row r="363" spans="1:6" ht="57.6">
      <c r="A363" s="8">
        <v>2433</v>
      </c>
      <c r="B363" s="8" t="s">
        <v>655</v>
      </c>
      <c r="C363" s="8">
        <v>0</v>
      </c>
      <c r="D363" s="8" t="s">
        <v>756</v>
      </c>
      <c r="E363" s="8" t="s">
        <v>2180</v>
      </c>
      <c r="F363" s="48" t="s">
        <v>205</v>
      </c>
    </row>
    <row r="364" spans="1:6" ht="43.2">
      <c r="A364" s="8">
        <v>2435</v>
      </c>
      <c r="B364" s="8" t="s">
        <v>655</v>
      </c>
      <c r="C364" s="8">
        <v>0</v>
      </c>
      <c r="D364" s="8" t="s">
        <v>758</v>
      </c>
      <c r="E364" s="8" t="s">
        <v>2181</v>
      </c>
      <c r="F364" s="49" t="s">
        <v>205</v>
      </c>
    </row>
    <row r="365" spans="1:6" ht="43.2">
      <c r="A365" s="8">
        <v>2404</v>
      </c>
      <c r="B365" s="8" t="s">
        <v>655</v>
      </c>
      <c r="C365" s="8">
        <v>1</v>
      </c>
      <c r="D365" s="8" t="s">
        <v>732</v>
      </c>
      <c r="E365" s="8" t="s">
        <v>2182</v>
      </c>
      <c r="F365" s="48" t="s">
        <v>205</v>
      </c>
    </row>
    <row r="366" spans="1:6" ht="72">
      <c r="A366" s="8">
        <v>2451</v>
      </c>
      <c r="B366" s="8" t="s">
        <v>655</v>
      </c>
      <c r="C366" s="8">
        <v>0</v>
      </c>
      <c r="D366" s="8" t="s">
        <v>742</v>
      </c>
      <c r="E366" s="8" t="s">
        <v>2139</v>
      </c>
      <c r="F366" s="49" t="s">
        <v>205</v>
      </c>
    </row>
    <row r="367" spans="1:6" ht="28.8">
      <c r="A367" s="8">
        <v>2443</v>
      </c>
      <c r="B367" s="8" t="s">
        <v>655</v>
      </c>
      <c r="C367" s="8">
        <v>0</v>
      </c>
      <c r="D367" s="8" t="s">
        <v>2167</v>
      </c>
      <c r="E367" s="8" t="s">
        <v>2168</v>
      </c>
      <c r="F367" s="48" t="s">
        <v>6427</v>
      </c>
    </row>
    <row r="368" spans="1:6" ht="43.2">
      <c r="A368" s="8">
        <v>2435</v>
      </c>
      <c r="B368" s="8" t="s">
        <v>655</v>
      </c>
      <c r="C368" s="8">
        <v>0</v>
      </c>
      <c r="D368" s="8" t="s">
        <v>758</v>
      </c>
      <c r="E368" s="8" t="s">
        <v>2181</v>
      </c>
      <c r="F368" s="49" t="s">
        <v>6427</v>
      </c>
    </row>
    <row r="369" spans="1:6" ht="57.6">
      <c r="A369" s="8">
        <v>2427</v>
      </c>
      <c r="B369" s="8" t="s">
        <v>655</v>
      </c>
      <c r="C369" s="8">
        <v>35</v>
      </c>
      <c r="D369" s="8" t="s">
        <v>752</v>
      </c>
      <c r="E369" s="8" t="s">
        <v>2183</v>
      </c>
      <c r="F369" s="48" t="s">
        <v>6427</v>
      </c>
    </row>
    <row r="370" spans="1:6" ht="115.2">
      <c r="A370" s="8">
        <v>2398</v>
      </c>
      <c r="B370" s="8" t="s">
        <v>655</v>
      </c>
      <c r="C370" s="8">
        <v>1</v>
      </c>
      <c r="D370" s="8" t="s">
        <v>734</v>
      </c>
      <c r="E370" s="8" t="s">
        <v>2148</v>
      </c>
      <c r="F370" s="49" t="s">
        <v>6427</v>
      </c>
    </row>
    <row r="371" spans="1:6" ht="86.4">
      <c r="A371" s="8">
        <v>2223</v>
      </c>
      <c r="B371" s="8" t="s">
        <v>655</v>
      </c>
      <c r="C371" s="8">
        <v>0</v>
      </c>
      <c r="D371" s="8" t="s">
        <v>666</v>
      </c>
      <c r="E371" s="8" t="s">
        <v>2184</v>
      </c>
      <c r="F371" s="48" t="s">
        <v>6427</v>
      </c>
    </row>
    <row r="372" spans="1:6" ht="43.2">
      <c r="A372" s="8">
        <v>2298</v>
      </c>
      <c r="B372" s="8" t="s">
        <v>655</v>
      </c>
      <c r="C372" s="8">
        <v>1</v>
      </c>
      <c r="D372" s="8" t="s">
        <v>2130</v>
      </c>
      <c r="E372" s="8" t="s">
        <v>2131</v>
      </c>
      <c r="F372" s="49" t="s">
        <v>6427</v>
      </c>
    </row>
    <row r="373" spans="1:6" ht="57.6">
      <c r="A373" s="8">
        <v>2245</v>
      </c>
      <c r="B373" s="8" t="s">
        <v>655</v>
      </c>
      <c r="C373" s="8">
        <v>0</v>
      </c>
      <c r="D373" s="8" t="s">
        <v>2185</v>
      </c>
      <c r="E373" s="8" t="s">
        <v>2186</v>
      </c>
      <c r="F373" s="48" t="s">
        <v>6427</v>
      </c>
    </row>
    <row r="374" spans="1:6" ht="43.2">
      <c r="A374" s="8">
        <v>2239</v>
      </c>
      <c r="B374" s="8" t="s">
        <v>655</v>
      </c>
      <c r="C374" s="8">
        <v>1</v>
      </c>
      <c r="D374" s="8" t="s">
        <v>692</v>
      </c>
      <c r="E374" s="8" t="s">
        <v>2187</v>
      </c>
      <c r="F374" s="49" t="s">
        <v>6427</v>
      </c>
    </row>
    <row r="375" spans="1:6" ht="57.6">
      <c r="A375" s="8">
        <v>2209</v>
      </c>
      <c r="B375" s="8" t="s">
        <v>655</v>
      </c>
      <c r="C375" s="8">
        <v>0</v>
      </c>
      <c r="D375" s="8" t="s">
        <v>675</v>
      </c>
      <c r="E375" s="8" t="s">
        <v>2143</v>
      </c>
      <c r="F375" s="48" t="s">
        <v>6427</v>
      </c>
    </row>
    <row r="376" spans="1:6" ht="57.6">
      <c r="A376" s="8">
        <v>2450</v>
      </c>
      <c r="B376" s="8" t="s">
        <v>655</v>
      </c>
      <c r="C376" s="8">
        <v>0</v>
      </c>
      <c r="D376" s="8" t="s">
        <v>762</v>
      </c>
      <c r="E376" s="8" t="s">
        <v>2188</v>
      </c>
      <c r="F376" s="49" t="s">
        <v>6427</v>
      </c>
    </row>
    <row r="377" spans="1:6" ht="43.2">
      <c r="A377" s="8">
        <v>2371</v>
      </c>
      <c r="B377" s="8" t="s">
        <v>655</v>
      </c>
      <c r="C377" s="8">
        <v>1</v>
      </c>
      <c r="D377" s="8" t="s">
        <v>2189</v>
      </c>
      <c r="E377" s="8" t="s">
        <v>2190</v>
      </c>
      <c r="F377" s="48" t="s">
        <v>6434</v>
      </c>
    </row>
    <row r="378" spans="1:6" ht="72">
      <c r="A378" s="8">
        <v>2469</v>
      </c>
      <c r="B378" s="8" t="s">
        <v>655</v>
      </c>
      <c r="C378" s="8">
        <v>6</v>
      </c>
      <c r="D378" s="8" t="s">
        <v>772</v>
      </c>
      <c r="E378" s="8" t="s">
        <v>2191</v>
      </c>
      <c r="F378" s="49" t="s">
        <v>6434</v>
      </c>
    </row>
    <row r="379" spans="1:6" ht="57.6">
      <c r="A379" s="8">
        <v>2427</v>
      </c>
      <c r="B379" s="8" t="s">
        <v>655</v>
      </c>
      <c r="C379" s="8">
        <v>35</v>
      </c>
      <c r="D379" s="8" t="s">
        <v>752</v>
      </c>
      <c r="E379" s="8" t="s">
        <v>2183</v>
      </c>
      <c r="F379" s="48" t="s">
        <v>6434</v>
      </c>
    </row>
    <row r="380" spans="1:6" ht="43.2">
      <c r="A380" s="8">
        <v>2334</v>
      </c>
      <c r="B380" s="8" t="s">
        <v>655</v>
      </c>
      <c r="C380" s="8">
        <v>0</v>
      </c>
      <c r="D380" s="8" t="s">
        <v>2173</v>
      </c>
      <c r="E380" s="8" t="s">
        <v>2174</v>
      </c>
      <c r="F380" s="49" t="s">
        <v>6433</v>
      </c>
    </row>
    <row r="381" spans="1:6" ht="115.2">
      <c r="A381" s="8">
        <v>2342</v>
      </c>
      <c r="B381" s="8" t="s">
        <v>655</v>
      </c>
      <c r="C381" s="8">
        <v>0</v>
      </c>
      <c r="D381" s="8" t="s">
        <v>719</v>
      </c>
      <c r="E381" s="8" t="s">
        <v>2192</v>
      </c>
      <c r="F381" s="48" t="s">
        <v>6433</v>
      </c>
    </row>
    <row r="382" spans="1:6" ht="28.8">
      <c r="A382" s="8">
        <v>2329</v>
      </c>
      <c r="B382" s="8" t="s">
        <v>655</v>
      </c>
      <c r="C382" s="8">
        <v>0</v>
      </c>
      <c r="D382" s="8" t="s">
        <v>681</v>
      </c>
      <c r="E382" s="8" t="s">
        <v>2193</v>
      </c>
      <c r="F382" s="49" t="s">
        <v>6433</v>
      </c>
    </row>
    <row r="383" spans="1:6" ht="57.6">
      <c r="A383" s="8">
        <v>2353</v>
      </c>
      <c r="B383" s="8" t="s">
        <v>655</v>
      </c>
      <c r="C383" s="8">
        <v>0</v>
      </c>
      <c r="D383" s="8" t="s">
        <v>721</v>
      </c>
      <c r="E383" s="8" t="s">
        <v>2153</v>
      </c>
      <c r="F383" s="48" t="s">
        <v>6433</v>
      </c>
    </row>
    <row r="384" spans="1:6" ht="72">
      <c r="A384" s="8">
        <v>2343</v>
      </c>
      <c r="B384" s="8" t="s">
        <v>655</v>
      </c>
      <c r="C384" s="8">
        <v>1</v>
      </c>
      <c r="D384" s="8" t="s">
        <v>728</v>
      </c>
      <c r="E384" s="8" t="s">
        <v>2150</v>
      </c>
      <c r="F384" s="49" t="s">
        <v>6433</v>
      </c>
    </row>
    <row r="385" spans="1:6" ht="158.4">
      <c r="A385" s="8">
        <v>2362</v>
      </c>
      <c r="B385" s="8" t="s">
        <v>655</v>
      </c>
      <c r="C385" s="8">
        <v>1</v>
      </c>
      <c r="D385" s="8" t="s">
        <v>724</v>
      </c>
      <c r="E385" s="8" t="s">
        <v>2154</v>
      </c>
      <c r="F385" s="48" t="s">
        <v>6433</v>
      </c>
    </row>
    <row r="386" spans="1:6" ht="28.8">
      <c r="A386" s="8">
        <v>2363</v>
      </c>
      <c r="B386" s="8" t="s">
        <v>655</v>
      </c>
      <c r="C386" s="8">
        <v>0</v>
      </c>
      <c r="D386" s="8" t="s">
        <v>725</v>
      </c>
      <c r="E386" s="8" t="s">
        <v>2176</v>
      </c>
      <c r="F386" s="49" t="s">
        <v>6433</v>
      </c>
    </row>
    <row r="387" spans="1:6" ht="43.2">
      <c r="A387" s="8">
        <v>2393</v>
      </c>
      <c r="B387" s="8" t="s">
        <v>655</v>
      </c>
      <c r="C387" s="8">
        <v>0</v>
      </c>
      <c r="D387" s="8" t="s">
        <v>739</v>
      </c>
      <c r="E387" s="8" t="s">
        <v>2194</v>
      </c>
      <c r="F387" s="48" t="s">
        <v>6430</v>
      </c>
    </row>
    <row r="388" spans="1:6" ht="72">
      <c r="A388" s="8">
        <v>2469</v>
      </c>
      <c r="B388" s="8" t="s">
        <v>655</v>
      </c>
      <c r="C388" s="8">
        <v>6</v>
      </c>
      <c r="D388" s="8" t="s">
        <v>772</v>
      </c>
      <c r="E388" s="8" t="s">
        <v>2191</v>
      </c>
      <c r="F388" s="49" t="s">
        <v>6433</v>
      </c>
    </row>
    <row r="389" spans="1:6" ht="28.8">
      <c r="A389" s="8">
        <v>2355</v>
      </c>
      <c r="B389" s="8" t="s">
        <v>655</v>
      </c>
      <c r="C389" s="8">
        <v>0</v>
      </c>
      <c r="D389" s="8" t="s">
        <v>722</v>
      </c>
      <c r="E389" s="8" t="s">
        <v>2195</v>
      </c>
      <c r="F389" s="48" t="s">
        <v>6433</v>
      </c>
    </row>
    <row r="390" spans="1:6" ht="72">
      <c r="A390" s="8">
        <v>2262</v>
      </c>
      <c r="B390" s="8" t="s">
        <v>655</v>
      </c>
      <c r="C390" s="8">
        <v>0</v>
      </c>
      <c r="D390" s="8" t="s">
        <v>690</v>
      </c>
      <c r="E390" s="8" t="s">
        <v>2196</v>
      </c>
      <c r="F390" s="49" t="s">
        <v>6434</v>
      </c>
    </row>
    <row r="391" spans="1:6" ht="28.8">
      <c r="A391" s="8">
        <v>2276</v>
      </c>
      <c r="B391" s="8" t="s">
        <v>655</v>
      </c>
      <c r="C391" s="8">
        <v>0</v>
      </c>
      <c r="D391" s="8" t="s">
        <v>701</v>
      </c>
      <c r="E391" s="8" t="s">
        <v>2197</v>
      </c>
      <c r="F391" s="48" t="s">
        <v>6434</v>
      </c>
    </row>
    <row r="392" spans="1:6" ht="72">
      <c r="A392" s="8">
        <v>2277</v>
      </c>
      <c r="B392" s="8" t="s">
        <v>655</v>
      </c>
      <c r="C392" s="8">
        <v>0</v>
      </c>
      <c r="D392" s="8" t="s">
        <v>659</v>
      </c>
      <c r="E392" s="8" t="s">
        <v>2198</v>
      </c>
      <c r="F392" s="49" t="s">
        <v>6434</v>
      </c>
    </row>
    <row r="393" spans="1:6" ht="43.2">
      <c r="A393" s="8">
        <v>2314</v>
      </c>
      <c r="B393" s="8" t="s">
        <v>655</v>
      </c>
      <c r="C393" s="8">
        <v>0</v>
      </c>
      <c r="D393" s="8" t="s">
        <v>2132</v>
      </c>
      <c r="E393" s="8" t="s">
        <v>2133</v>
      </c>
      <c r="F393" s="48" t="s">
        <v>6434</v>
      </c>
    </row>
    <row r="394" spans="1:6" ht="28.8">
      <c r="A394" s="8">
        <v>2333</v>
      </c>
      <c r="B394" s="8" t="s">
        <v>655</v>
      </c>
      <c r="C394" s="8">
        <v>0</v>
      </c>
      <c r="D394" s="8" t="s">
        <v>766</v>
      </c>
      <c r="E394" s="8" t="s">
        <v>536</v>
      </c>
      <c r="F394" s="49" t="s">
        <v>6434</v>
      </c>
    </row>
    <row r="395" spans="1:6" ht="43.2">
      <c r="A395" s="8">
        <v>2366</v>
      </c>
      <c r="B395" s="8" t="s">
        <v>655</v>
      </c>
      <c r="C395" s="8">
        <v>0</v>
      </c>
      <c r="D395" s="8" t="s">
        <v>2177</v>
      </c>
      <c r="E395" s="8" t="s">
        <v>2178</v>
      </c>
      <c r="F395" s="48" t="s">
        <v>6434</v>
      </c>
    </row>
    <row r="396" spans="1:6" ht="144">
      <c r="A396" s="8">
        <v>2287</v>
      </c>
      <c r="B396" s="8" t="s">
        <v>655</v>
      </c>
      <c r="C396" s="8">
        <v>0</v>
      </c>
      <c r="D396" s="8" t="s">
        <v>705</v>
      </c>
      <c r="E396" s="8" t="s">
        <v>2166</v>
      </c>
      <c r="F396" s="49" t="s">
        <v>6434</v>
      </c>
    </row>
    <row r="397" spans="1:6" ht="43.2">
      <c r="A397" s="8">
        <v>2377</v>
      </c>
      <c r="B397" s="8" t="s">
        <v>655</v>
      </c>
      <c r="C397" s="8">
        <v>0</v>
      </c>
      <c r="D397" s="8" t="s">
        <v>729</v>
      </c>
      <c r="E397" s="8" t="s">
        <v>2199</v>
      </c>
      <c r="F397" s="48" t="s">
        <v>6434</v>
      </c>
    </row>
    <row r="398" spans="1:6" ht="43.2">
      <c r="A398" s="8">
        <v>2387</v>
      </c>
      <c r="B398" s="8" t="s">
        <v>655</v>
      </c>
      <c r="C398" s="8">
        <v>0</v>
      </c>
      <c r="D398" s="8" t="s">
        <v>736</v>
      </c>
      <c r="E398" s="8" t="s">
        <v>2200</v>
      </c>
      <c r="F398" s="49" t="s">
        <v>6434</v>
      </c>
    </row>
    <row r="399" spans="1:6" ht="28.8">
      <c r="A399" s="8">
        <v>2407</v>
      </c>
      <c r="B399" s="8" t="s">
        <v>655</v>
      </c>
      <c r="C399" s="8">
        <v>0</v>
      </c>
      <c r="D399" s="8" t="s">
        <v>733</v>
      </c>
      <c r="E399" s="8" t="s">
        <v>2201</v>
      </c>
      <c r="F399" s="48" t="s">
        <v>6434</v>
      </c>
    </row>
    <row r="400" spans="1:6" ht="28.8">
      <c r="A400" s="8">
        <v>2420</v>
      </c>
      <c r="B400" s="8" t="s">
        <v>655</v>
      </c>
      <c r="C400" s="8">
        <v>0</v>
      </c>
      <c r="D400" s="8" t="s">
        <v>761</v>
      </c>
      <c r="E400" s="8" t="s">
        <v>2202</v>
      </c>
      <c r="F400" s="49" t="s">
        <v>6434</v>
      </c>
    </row>
    <row r="401" spans="1:6" ht="72">
      <c r="A401" s="8">
        <v>2390</v>
      </c>
      <c r="B401" s="8" t="s">
        <v>655</v>
      </c>
      <c r="C401" s="8">
        <v>0</v>
      </c>
      <c r="D401" s="8" t="s">
        <v>735</v>
      </c>
      <c r="E401" s="8" t="s">
        <v>2203</v>
      </c>
      <c r="F401" s="48" t="s">
        <v>6433</v>
      </c>
    </row>
    <row r="402" spans="1:6" ht="43.2">
      <c r="A402" s="8">
        <v>2392</v>
      </c>
      <c r="B402" s="8" t="s">
        <v>655</v>
      </c>
      <c r="C402" s="8">
        <v>0</v>
      </c>
      <c r="D402" s="8" t="s">
        <v>2204</v>
      </c>
      <c r="E402" s="8" t="s">
        <v>2205</v>
      </c>
      <c r="F402" s="49" t="s">
        <v>6430</v>
      </c>
    </row>
    <row r="403" spans="1:6" ht="57.6">
      <c r="A403" s="8">
        <v>2433</v>
      </c>
      <c r="B403" s="8" t="s">
        <v>655</v>
      </c>
      <c r="C403" s="8">
        <v>0</v>
      </c>
      <c r="D403" s="8" t="s">
        <v>756</v>
      </c>
      <c r="E403" s="8" t="s">
        <v>2180</v>
      </c>
      <c r="F403" s="48" t="s">
        <v>6430</v>
      </c>
    </row>
    <row r="404" spans="1:6" ht="43.2">
      <c r="A404" s="8">
        <v>2388</v>
      </c>
      <c r="B404" s="8" t="s">
        <v>655</v>
      </c>
      <c r="C404" s="8">
        <v>0</v>
      </c>
      <c r="D404" s="8" t="s">
        <v>2206</v>
      </c>
      <c r="E404" s="8" t="s">
        <v>2207</v>
      </c>
      <c r="F404" s="49" t="s">
        <v>6430</v>
      </c>
    </row>
    <row r="405" spans="1:6" ht="57.6">
      <c r="A405" s="8">
        <v>2450</v>
      </c>
      <c r="B405" s="8" t="s">
        <v>655</v>
      </c>
      <c r="C405" s="8">
        <v>0</v>
      </c>
      <c r="D405" s="8" t="s">
        <v>762</v>
      </c>
      <c r="E405" s="8" t="s">
        <v>2188</v>
      </c>
      <c r="F405" s="48" t="s">
        <v>6432</v>
      </c>
    </row>
    <row r="406" spans="1:6" ht="72">
      <c r="A406" s="8">
        <v>2384</v>
      </c>
      <c r="B406" s="8" t="s">
        <v>655</v>
      </c>
      <c r="C406" s="8">
        <v>1</v>
      </c>
      <c r="D406" s="8" t="s">
        <v>737</v>
      </c>
      <c r="E406" s="8" t="s">
        <v>2208</v>
      </c>
      <c r="F406" s="49" t="s">
        <v>6432</v>
      </c>
    </row>
    <row r="407" spans="1:6" ht="43.2">
      <c r="A407" s="8">
        <v>2385</v>
      </c>
      <c r="B407" s="8" t="s">
        <v>655</v>
      </c>
      <c r="C407" s="8">
        <v>0</v>
      </c>
      <c r="D407" s="8" t="s">
        <v>774</v>
      </c>
      <c r="E407" s="8" t="s">
        <v>2209</v>
      </c>
      <c r="F407" s="48" t="s">
        <v>6432</v>
      </c>
    </row>
    <row r="408" spans="1:6" ht="43.2">
      <c r="A408" s="8">
        <v>2330</v>
      </c>
      <c r="B408" s="8" t="s">
        <v>655</v>
      </c>
      <c r="C408" s="8">
        <v>0</v>
      </c>
      <c r="D408" s="8" t="s">
        <v>671</v>
      </c>
      <c r="E408" s="8" t="s">
        <v>2210</v>
      </c>
      <c r="F408" s="49" t="s">
        <v>6432</v>
      </c>
    </row>
    <row r="409" spans="1:6" ht="28.8">
      <c r="A409" s="8">
        <v>2337</v>
      </c>
      <c r="B409" s="8" t="s">
        <v>655</v>
      </c>
      <c r="C409" s="8">
        <v>0</v>
      </c>
      <c r="D409" s="8" t="s">
        <v>748</v>
      </c>
      <c r="E409" s="8" t="s">
        <v>2211</v>
      </c>
      <c r="F409" s="48" t="s">
        <v>6432</v>
      </c>
    </row>
    <row r="410" spans="1:6" ht="57.6">
      <c r="A410" s="8">
        <v>2339</v>
      </c>
      <c r="B410" s="8" t="s">
        <v>655</v>
      </c>
      <c r="C410" s="8">
        <v>0</v>
      </c>
      <c r="D410" s="8" t="s">
        <v>2212</v>
      </c>
      <c r="E410" s="8" t="s">
        <v>2213</v>
      </c>
      <c r="F410" s="49" t="s">
        <v>6432</v>
      </c>
    </row>
    <row r="411" spans="1:6" ht="72">
      <c r="A411" s="8">
        <v>2331</v>
      </c>
      <c r="B411" s="8" t="s">
        <v>655</v>
      </c>
      <c r="C411" s="8">
        <v>5</v>
      </c>
      <c r="D411" s="8" t="s">
        <v>661</v>
      </c>
      <c r="E411" s="8" t="s">
        <v>2155</v>
      </c>
      <c r="F411" s="48" t="s">
        <v>6432</v>
      </c>
    </row>
    <row r="412" spans="1:6" ht="72">
      <c r="A412" s="8">
        <v>2343</v>
      </c>
      <c r="B412" s="8" t="s">
        <v>655</v>
      </c>
      <c r="C412" s="8">
        <v>1</v>
      </c>
      <c r="D412" s="8" t="s">
        <v>728</v>
      </c>
      <c r="E412" s="8" t="s">
        <v>2150</v>
      </c>
      <c r="F412" s="49" t="s">
        <v>6432</v>
      </c>
    </row>
    <row r="413" spans="1:6" ht="43.2">
      <c r="A413" s="8">
        <v>2357</v>
      </c>
      <c r="B413" s="8" t="s">
        <v>655</v>
      </c>
      <c r="C413" s="8">
        <v>0</v>
      </c>
      <c r="D413" s="8" t="s">
        <v>2214</v>
      </c>
      <c r="E413" s="8" t="s">
        <v>2215</v>
      </c>
      <c r="F413" s="48" t="s">
        <v>6432</v>
      </c>
    </row>
    <row r="414" spans="1:6" ht="158.4">
      <c r="A414" s="8">
        <v>2362</v>
      </c>
      <c r="B414" s="8" t="s">
        <v>655</v>
      </c>
      <c r="C414" s="8">
        <v>1</v>
      </c>
      <c r="D414" s="8" t="s">
        <v>724</v>
      </c>
      <c r="E414" s="8" t="s">
        <v>2154</v>
      </c>
      <c r="F414" s="49" t="s">
        <v>6432</v>
      </c>
    </row>
    <row r="415" spans="1:6" ht="201.6">
      <c r="A415" s="8">
        <v>2375</v>
      </c>
      <c r="B415" s="8" t="s">
        <v>655</v>
      </c>
      <c r="C415" s="8">
        <v>0</v>
      </c>
      <c r="D415" s="8" t="s">
        <v>731</v>
      </c>
      <c r="E415" s="8" t="s">
        <v>2216</v>
      </c>
      <c r="F415" s="48" t="s">
        <v>6432</v>
      </c>
    </row>
    <row r="416" spans="1:6" ht="115.2">
      <c r="A416" s="8">
        <v>2342</v>
      </c>
      <c r="B416" s="8" t="s">
        <v>655</v>
      </c>
      <c r="C416" s="8">
        <v>0</v>
      </c>
      <c r="D416" s="8" t="s">
        <v>719</v>
      </c>
      <c r="E416" s="8" t="s">
        <v>2192</v>
      </c>
      <c r="F416" s="49" t="s">
        <v>6432</v>
      </c>
    </row>
    <row r="417" spans="1:6" ht="115.2">
      <c r="A417" s="8">
        <v>2398</v>
      </c>
      <c r="B417" s="8" t="s">
        <v>655</v>
      </c>
      <c r="C417" s="8">
        <v>1</v>
      </c>
      <c r="D417" s="8" t="s">
        <v>734</v>
      </c>
      <c r="E417" s="8" t="s">
        <v>2148</v>
      </c>
      <c r="F417" s="48" t="s">
        <v>6431</v>
      </c>
    </row>
    <row r="418" spans="1:6" ht="28.8">
      <c r="A418" s="8">
        <v>2350</v>
      </c>
      <c r="B418" s="8" t="s">
        <v>655</v>
      </c>
      <c r="C418" s="8">
        <v>0</v>
      </c>
      <c r="D418" s="8" t="s">
        <v>2217</v>
      </c>
      <c r="E418" s="8" t="s">
        <v>152</v>
      </c>
      <c r="F418" s="49" t="s">
        <v>6431</v>
      </c>
    </row>
    <row r="419" spans="1:6" ht="43.2">
      <c r="A419" s="8">
        <v>2357</v>
      </c>
      <c r="B419" s="8" t="s">
        <v>655</v>
      </c>
      <c r="C419" s="8">
        <v>0</v>
      </c>
      <c r="D419" s="8" t="s">
        <v>2214</v>
      </c>
      <c r="E419" s="8" t="s">
        <v>2215</v>
      </c>
      <c r="F419" s="48" t="s">
        <v>6431</v>
      </c>
    </row>
    <row r="420" spans="1:6" ht="158.4">
      <c r="A420" s="8">
        <v>2362</v>
      </c>
      <c r="B420" s="8" t="s">
        <v>655</v>
      </c>
      <c r="C420" s="8">
        <v>1</v>
      </c>
      <c r="D420" s="8" t="s">
        <v>724</v>
      </c>
      <c r="E420" s="8" t="s">
        <v>2154</v>
      </c>
      <c r="F420" s="49" t="s">
        <v>6431</v>
      </c>
    </row>
    <row r="421" spans="1:6">
      <c r="A421" s="8">
        <v>2364</v>
      </c>
      <c r="B421" s="8" t="s">
        <v>655</v>
      </c>
      <c r="C421" s="8">
        <v>0</v>
      </c>
      <c r="D421" s="8" t="s">
        <v>726</v>
      </c>
      <c r="E421" s="8" t="s">
        <v>152</v>
      </c>
      <c r="F421" s="48" t="s">
        <v>6431</v>
      </c>
    </row>
    <row r="422" spans="1:6" ht="57.6">
      <c r="A422" s="8">
        <v>2367</v>
      </c>
      <c r="B422" s="8" t="s">
        <v>655</v>
      </c>
      <c r="C422" s="8">
        <v>0</v>
      </c>
      <c r="D422" s="8" t="s">
        <v>2169</v>
      </c>
      <c r="E422" s="8" t="s">
        <v>2170</v>
      </c>
      <c r="F422" s="49" t="s">
        <v>6431</v>
      </c>
    </row>
    <row r="423" spans="1:6" ht="43.2">
      <c r="A423" s="8">
        <v>2387</v>
      </c>
      <c r="B423" s="8" t="s">
        <v>655</v>
      </c>
      <c r="C423" s="8">
        <v>0</v>
      </c>
      <c r="D423" s="8" t="s">
        <v>736</v>
      </c>
      <c r="E423" s="8" t="s">
        <v>2200</v>
      </c>
      <c r="F423" s="48" t="s">
        <v>6431</v>
      </c>
    </row>
    <row r="424" spans="1:6" ht="43.2">
      <c r="A424" s="8">
        <v>2393</v>
      </c>
      <c r="B424" s="8" t="s">
        <v>655</v>
      </c>
      <c r="C424" s="8">
        <v>0</v>
      </c>
      <c r="D424" s="8" t="s">
        <v>739</v>
      </c>
      <c r="E424" s="8" t="s">
        <v>2194</v>
      </c>
      <c r="F424" s="49" t="s">
        <v>6431</v>
      </c>
    </row>
    <row r="425" spans="1:6" ht="129.6">
      <c r="A425" s="8">
        <v>2453</v>
      </c>
      <c r="B425" s="8" t="s">
        <v>655</v>
      </c>
      <c r="C425" s="8">
        <v>0</v>
      </c>
      <c r="D425" s="8" t="s">
        <v>763</v>
      </c>
      <c r="E425" s="8" t="s">
        <v>2136</v>
      </c>
      <c r="F425" s="48" t="s">
        <v>6431</v>
      </c>
    </row>
    <row r="426" spans="1:6" ht="158.4">
      <c r="A426" s="8">
        <v>2402</v>
      </c>
      <c r="B426" s="8" t="s">
        <v>655</v>
      </c>
      <c r="C426" s="8">
        <v>0</v>
      </c>
      <c r="D426" s="8" t="s">
        <v>686</v>
      </c>
      <c r="E426" s="8" t="s">
        <v>2149</v>
      </c>
      <c r="F426" s="49" t="s">
        <v>6431</v>
      </c>
    </row>
    <row r="427" spans="1:6" ht="28.8">
      <c r="A427" s="8">
        <v>2405</v>
      </c>
      <c r="B427" s="8" t="s">
        <v>655</v>
      </c>
      <c r="C427" s="8">
        <v>0</v>
      </c>
      <c r="D427" s="8" t="s">
        <v>2171</v>
      </c>
      <c r="E427" s="8" t="s">
        <v>2172</v>
      </c>
      <c r="F427" s="48" t="s">
        <v>6431</v>
      </c>
    </row>
    <row r="428" spans="1:6" ht="72">
      <c r="A428" s="8">
        <v>2410</v>
      </c>
      <c r="B428" s="8" t="s">
        <v>655</v>
      </c>
      <c r="C428" s="8">
        <v>0</v>
      </c>
      <c r="D428" s="8" t="s">
        <v>2218</v>
      </c>
      <c r="E428" s="8" t="s">
        <v>2219</v>
      </c>
      <c r="F428" s="49" t="s">
        <v>6431</v>
      </c>
    </row>
    <row r="429" spans="1:6" ht="28.8">
      <c r="A429" s="8">
        <v>2413</v>
      </c>
      <c r="B429" s="8" t="s">
        <v>655</v>
      </c>
      <c r="C429" s="8">
        <v>0</v>
      </c>
      <c r="D429" s="8" t="s">
        <v>716</v>
      </c>
      <c r="E429" s="8" t="s">
        <v>2220</v>
      </c>
      <c r="F429" s="48" t="s">
        <v>6431</v>
      </c>
    </row>
    <row r="430" spans="1:6" ht="43.2">
      <c r="A430" s="8">
        <v>2388</v>
      </c>
      <c r="B430" s="8" t="s">
        <v>655</v>
      </c>
      <c r="C430" s="8">
        <v>0</v>
      </c>
      <c r="D430" s="8" t="s">
        <v>2206</v>
      </c>
      <c r="E430" s="8" t="s">
        <v>2207</v>
      </c>
      <c r="F430" s="49" t="s">
        <v>6432</v>
      </c>
    </row>
    <row r="431" spans="1:6" ht="86.4">
      <c r="A431" s="8">
        <v>2436</v>
      </c>
      <c r="B431" s="8" t="s">
        <v>655</v>
      </c>
      <c r="C431" s="8">
        <v>0</v>
      </c>
      <c r="D431" s="8" t="s">
        <v>687</v>
      </c>
      <c r="E431" s="8" t="s">
        <v>2152</v>
      </c>
      <c r="F431" s="48" t="s">
        <v>6431</v>
      </c>
    </row>
    <row r="432" spans="1:6" ht="72">
      <c r="A432" s="8">
        <v>2390</v>
      </c>
      <c r="B432" s="8" t="s">
        <v>655</v>
      </c>
      <c r="C432" s="8">
        <v>0</v>
      </c>
      <c r="D432" s="8" t="s">
        <v>735</v>
      </c>
      <c r="E432" s="8" t="s">
        <v>2203</v>
      </c>
      <c r="F432" s="49" t="s">
        <v>6432</v>
      </c>
    </row>
    <row r="433" spans="1:6" ht="43.2">
      <c r="A433" s="8">
        <v>2404</v>
      </c>
      <c r="B433" s="8" t="s">
        <v>655</v>
      </c>
      <c r="C433" s="8">
        <v>1</v>
      </c>
      <c r="D433" s="8" t="s">
        <v>732</v>
      </c>
      <c r="E433" s="8" t="s">
        <v>2182</v>
      </c>
      <c r="F433" s="48" t="s">
        <v>6432</v>
      </c>
    </row>
    <row r="434" spans="1:6" ht="43.2">
      <c r="A434" s="8">
        <v>2268</v>
      </c>
      <c r="B434" s="8" t="s">
        <v>655</v>
      </c>
      <c r="C434" s="8">
        <v>1</v>
      </c>
      <c r="D434" s="8" t="s">
        <v>688</v>
      </c>
      <c r="E434" s="8" t="s">
        <v>2164</v>
      </c>
      <c r="F434" s="49" t="s">
        <v>6432</v>
      </c>
    </row>
    <row r="435" spans="1:6" ht="43.2">
      <c r="A435" s="8">
        <v>2232</v>
      </c>
      <c r="B435" s="8" t="s">
        <v>655</v>
      </c>
      <c r="C435" s="8">
        <v>0</v>
      </c>
      <c r="D435" s="8" t="s">
        <v>741</v>
      </c>
      <c r="E435" s="8" t="s">
        <v>2162</v>
      </c>
      <c r="F435" s="48" t="s">
        <v>6432</v>
      </c>
    </row>
    <row r="436" spans="1:6" ht="57.6">
      <c r="A436" s="8">
        <v>2207</v>
      </c>
      <c r="B436" s="8" t="s">
        <v>655</v>
      </c>
      <c r="C436" s="8">
        <v>0</v>
      </c>
      <c r="D436" s="8" t="s">
        <v>773</v>
      </c>
      <c r="E436" s="8" t="s">
        <v>2221</v>
      </c>
      <c r="F436" s="49" t="s">
        <v>6432</v>
      </c>
    </row>
    <row r="437" spans="1:6" ht="86.4">
      <c r="A437" s="8">
        <v>2223</v>
      </c>
      <c r="B437" s="8" t="s">
        <v>655</v>
      </c>
      <c r="C437" s="8">
        <v>0</v>
      </c>
      <c r="D437" s="8" t="s">
        <v>666</v>
      </c>
      <c r="E437" s="8" t="s">
        <v>2184</v>
      </c>
      <c r="F437" s="48" t="s">
        <v>6432</v>
      </c>
    </row>
    <row r="438" spans="1:6" ht="43.2">
      <c r="A438" s="8">
        <v>2220</v>
      </c>
      <c r="B438" s="8" t="s">
        <v>655</v>
      </c>
      <c r="C438" s="8">
        <v>0</v>
      </c>
      <c r="D438" s="8" t="s">
        <v>713</v>
      </c>
      <c r="E438" s="8" t="s">
        <v>2222</v>
      </c>
      <c r="F438" s="49" t="s">
        <v>6432</v>
      </c>
    </row>
    <row r="439" spans="1:6" ht="187.2">
      <c r="A439" s="8">
        <v>2216</v>
      </c>
      <c r="B439" s="8" t="s">
        <v>655</v>
      </c>
      <c r="C439" s="8">
        <v>0</v>
      </c>
      <c r="D439" s="8" t="s">
        <v>711</v>
      </c>
      <c r="E439" s="8" t="s">
        <v>2161</v>
      </c>
      <c r="F439" s="48" t="s">
        <v>6432</v>
      </c>
    </row>
    <row r="440" spans="1:6" ht="43.2">
      <c r="A440" s="8">
        <v>2215</v>
      </c>
      <c r="B440" s="8" t="s">
        <v>655</v>
      </c>
      <c r="C440" s="8">
        <v>2</v>
      </c>
      <c r="D440" s="8" t="s">
        <v>708</v>
      </c>
      <c r="E440" s="8" t="s">
        <v>2223</v>
      </c>
      <c r="F440" s="49" t="s">
        <v>6432</v>
      </c>
    </row>
    <row r="441" spans="1:6" ht="57.6">
      <c r="A441" s="8">
        <v>2205</v>
      </c>
      <c r="B441" s="8" t="s">
        <v>655</v>
      </c>
      <c r="C441" s="8">
        <v>0</v>
      </c>
      <c r="D441" s="8" t="s">
        <v>672</v>
      </c>
      <c r="E441" s="8" t="s">
        <v>2127</v>
      </c>
      <c r="F441" s="48" t="s">
        <v>6432</v>
      </c>
    </row>
    <row r="442" spans="1:6" ht="28.8">
      <c r="A442" s="8">
        <v>2200</v>
      </c>
      <c r="B442" s="8" t="s">
        <v>655</v>
      </c>
      <c r="C442" s="8">
        <v>0</v>
      </c>
      <c r="D442" s="8" t="s">
        <v>668</v>
      </c>
      <c r="E442" s="8" t="s">
        <v>2224</v>
      </c>
      <c r="F442" s="49" t="s">
        <v>6432</v>
      </c>
    </row>
    <row r="443" spans="1:6" ht="216">
      <c r="A443" s="8">
        <v>2193</v>
      </c>
      <c r="B443" s="8" t="s">
        <v>655</v>
      </c>
      <c r="C443" s="8">
        <v>0</v>
      </c>
      <c r="D443" s="8" t="s">
        <v>665</v>
      </c>
      <c r="E443" s="8" t="s">
        <v>2225</v>
      </c>
      <c r="F443" s="48" t="s">
        <v>6432</v>
      </c>
    </row>
    <row r="444" spans="1:6">
      <c r="A444" s="8">
        <v>2185</v>
      </c>
      <c r="B444" s="8" t="s">
        <v>655</v>
      </c>
      <c r="C444" s="8">
        <v>0</v>
      </c>
      <c r="D444" s="8" t="s">
        <v>662</v>
      </c>
      <c r="E444" s="8" t="s">
        <v>2226</v>
      </c>
      <c r="F444" s="49" t="s">
        <v>6432</v>
      </c>
    </row>
    <row r="445" spans="1:6" ht="86.4">
      <c r="A445" s="8">
        <v>2183</v>
      </c>
      <c r="B445" s="8" t="s">
        <v>655</v>
      </c>
      <c r="C445" s="8">
        <v>0</v>
      </c>
      <c r="D445" s="8" t="s">
        <v>656</v>
      </c>
      <c r="E445" s="8" t="s">
        <v>2123</v>
      </c>
      <c r="F445" s="48" t="s">
        <v>6432</v>
      </c>
    </row>
    <row r="446" spans="1:6" ht="57.6">
      <c r="A446" s="8">
        <v>2300</v>
      </c>
      <c r="B446" s="8" t="s">
        <v>655</v>
      </c>
      <c r="C446" s="8">
        <v>0</v>
      </c>
      <c r="D446" s="8" t="s">
        <v>2121</v>
      </c>
      <c r="E446" s="8" t="s">
        <v>2122</v>
      </c>
      <c r="F446" s="49" t="s">
        <v>6432</v>
      </c>
    </row>
    <row r="447" spans="1:6" ht="72">
      <c r="A447" s="8">
        <v>2228</v>
      </c>
      <c r="B447" s="8" t="s">
        <v>655</v>
      </c>
      <c r="C447" s="8">
        <v>0</v>
      </c>
      <c r="D447" s="8" t="s">
        <v>660</v>
      </c>
      <c r="E447" s="8" t="s">
        <v>2227</v>
      </c>
      <c r="F447" s="48" t="s">
        <v>6432</v>
      </c>
    </row>
    <row r="448" spans="1:6" ht="43.2">
      <c r="A448" s="8">
        <v>2307</v>
      </c>
      <c r="B448" s="8" t="s">
        <v>655</v>
      </c>
      <c r="C448" s="8">
        <v>0</v>
      </c>
      <c r="D448" s="8" t="s">
        <v>685</v>
      </c>
      <c r="E448" s="8" t="s">
        <v>2228</v>
      </c>
      <c r="F448" s="49" t="s">
        <v>6432</v>
      </c>
    </row>
    <row r="449" spans="1:6" ht="43.2">
      <c r="A449" s="8">
        <v>2332</v>
      </c>
      <c r="B449" s="8" t="s">
        <v>655</v>
      </c>
      <c r="C449" s="8">
        <v>0</v>
      </c>
      <c r="D449" s="8" t="s">
        <v>746</v>
      </c>
      <c r="E449" s="8" t="s">
        <v>2229</v>
      </c>
      <c r="F449" s="48" t="s">
        <v>6432</v>
      </c>
    </row>
    <row r="450" spans="1:6" ht="28.8">
      <c r="A450" s="8">
        <v>2329</v>
      </c>
      <c r="B450" s="8" t="s">
        <v>655</v>
      </c>
      <c r="C450" s="8">
        <v>0</v>
      </c>
      <c r="D450" s="8" t="s">
        <v>681</v>
      </c>
      <c r="E450" s="8" t="s">
        <v>2193</v>
      </c>
      <c r="F450" s="49" t="s">
        <v>6432</v>
      </c>
    </row>
    <row r="451" spans="1:6" ht="129.6">
      <c r="A451" s="8">
        <v>2453</v>
      </c>
      <c r="B451" s="8" t="s">
        <v>655</v>
      </c>
      <c r="C451" s="8">
        <v>0</v>
      </c>
      <c r="D451" s="8" t="s">
        <v>763</v>
      </c>
      <c r="E451" s="8" t="s">
        <v>2136</v>
      </c>
      <c r="F451" s="48" t="s">
        <v>6432</v>
      </c>
    </row>
    <row r="452" spans="1:6" ht="129.6">
      <c r="A452" s="8">
        <v>2452</v>
      </c>
      <c r="B452" s="8" t="s">
        <v>655</v>
      </c>
      <c r="C452" s="8">
        <v>0</v>
      </c>
      <c r="D452" s="8" t="s">
        <v>2137</v>
      </c>
      <c r="E452" s="8" t="s">
        <v>2138</v>
      </c>
      <c r="F452" s="49" t="s">
        <v>6432</v>
      </c>
    </row>
    <row r="453" spans="1:6" ht="72">
      <c r="A453" s="8">
        <v>2451</v>
      </c>
      <c r="B453" s="8" t="s">
        <v>655</v>
      </c>
      <c r="C453" s="8">
        <v>0</v>
      </c>
      <c r="D453" s="8" t="s">
        <v>742</v>
      </c>
      <c r="E453" s="8" t="s">
        <v>2139</v>
      </c>
      <c r="F453" s="48" t="s">
        <v>6432</v>
      </c>
    </row>
    <row r="454" spans="1:6" ht="72">
      <c r="A454" s="8">
        <v>2319</v>
      </c>
      <c r="B454" s="8" t="s">
        <v>655</v>
      </c>
      <c r="C454" s="8">
        <v>0</v>
      </c>
      <c r="D454" s="8" t="s">
        <v>710</v>
      </c>
      <c r="E454" s="8" t="s">
        <v>2129</v>
      </c>
      <c r="F454" s="49" t="s">
        <v>6432</v>
      </c>
    </row>
    <row r="455" spans="1:6" ht="86.4">
      <c r="A455" s="8">
        <v>2436</v>
      </c>
      <c r="B455" s="8" t="s">
        <v>655</v>
      </c>
      <c r="C455" s="8">
        <v>0</v>
      </c>
      <c r="D455" s="8" t="s">
        <v>687</v>
      </c>
      <c r="E455" s="8" t="s">
        <v>2152</v>
      </c>
      <c r="F455" s="48" t="s">
        <v>6432</v>
      </c>
    </row>
    <row r="456" spans="1:6" ht="43.2">
      <c r="A456" s="8">
        <v>2417</v>
      </c>
      <c r="B456" s="8" t="s">
        <v>655</v>
      </c>
      <c r="C456" s="8">
        <v>0</v>
      </c>
      <c r="D456" s="8" t="s">
        <v>740</v>
      </c>
      <c r="E456" s="8" t="s">
        <v>2142</v>
      </c>
      <c r="F456" s="49" t="s">
        <v>6432</v>
      </c>
    </row>
    <row r="457" spans="1:6" ht="57.6">
      <c r="A457" s="8">
        <v>2408</v>
      </c>
      <c r="B457" s="8" t="s">
        <v>655</v>
      </c>
      <c r="C457" s="8">
        <v>0</v>
      </c>
      <c r="D457" s="8" t="s">
        <v>2159</v>
      </c>
      <c r="E457" s="8" t="s">
        <v>2160</v>
      </c>
      <c r="F457" s="48" t="s">
        <v>6432</v>
      </c>
    </row>
    <row r="458" spans="1:6" ht="28.8">
      <c r="A458" s="8">
        <v>2407</v>
      </c>
      <c r="B458" s="8" t="s">
        <v>655</v>
      </c>
      <c r="C458" s="8">
        <v>0</v>
      </c>
      <c r="D458" s="8" t="s">
        <v>733</v>
      </c>
      <c r="E458" s="8" t="s">
        <v>2201</v>
      </c>
      <c r="F458" s="49" t="s">
        <v>6432</v>
      </c>
    </row>
    <row r="459" spans="1:6" ht="158.4">
      <c r="A459" s="8">
        <v>2402</v>
      </c>
      <c r="B459" s="8" t="s">
        <v>655</v>
      </c>
      <c r="C459" s="8">
        <v>0</v>
      </c>
      <c r="D459" s="8" t="s">
        <v>686</v>
      </c>
      <c r="E459" s="8" t="s">
        <v>2149</v>
      </c>
      <c r="F459" s="48" t="s">
        <v>6432</v>
      </c>
    </row>
    <row r="460" spans="1:6" ht="115.2">
      <c r="A460" s="8">
        <v>2325</v>
      </c>
      <c r="B460" s="8" t="s">
        <v>655</v>
      </c>
      <c r="C460" s="8">
        <v>116</v>
      </c>
      <c r="D460" s="8" t="s">
        <v>775</v>
      </c>
      <c r="E460" s="8" t="s">
        <v>2230</v>
      </c>
      <c r="F460" s="49" t="s">
        <v>6431</v>
      </c>
    </row>
    <row r="461" spans="1:6" ht="57.6">
      <c r="A461" s="8">
        <v>2455</v>
      </c>
      <c r="B461" s="8" t="s">
        <v>655</v>
      </c>
      <c r="C461" s="8">
        <v>0</v>
      </c>
      <c r="D461" s="8" t="s">
        <v>765</v>
      </c>
      <c r="E461" s="8" t="s">
        <v>2231</v>
      </c>
      <c r="F461" s="48" t="s">
        <v>6431</v>
      </c>
    </row>
    <row r="462" spans="1:6" ht="86.4">
      <c r="A462" s="8">
        <v>2467</v>
      </c>
      <c r="B462" s="8" t="s">
        <v>655</v>
      </c>
      <c r="C462" s="8">
        <v>0</v>
      </c>
      <c r="D462" s="8" t="s">
        <v>771</v>
      </c>
      <c r="E462" s="8" t="s">
        <v>2232</v>
      </c>
      <c r="F462" s="49" t="s">
        <v>6431</v>
      </c>
    </row>
    <row r="463" spans="1:6" ht="57.6">
      <c r="A463" s="8">
        <v>2367</v>
      </c>
      <c r="B463" s="8" t="s">
        <v>655</v>
      </c>
      <c r="C463" s="8">
        <v>0</v>
      </c>
      <c r="D463" s="8" t="s">
        <v>2169</v>
      </c>
      <c r="E463" s="8" t="s">
        <v>2170</v>
      </c>
      <c r="F463" s="48" t="s">
        <v>6428</v>
      </c>
    </row>
    <row r="464" spans="1:6" ht="72">
      <c r="A464" s="8">
        <v>2343</v>
      </c>
      <c r="B464" s="8" t="s">
        <v>655</v>
      </c>
      <c r="C464" s="8">
        <v>1</v>
      </c>
      <c r="D464" s="8" t="s">
        <v>728</v>
      </c>
      <c r="E464" s="8" t="s">
        <v>2150</v>
      </c>
      <c r="F464" s="49" t="s">
        <v>6428</v>
      </c>
    </row>
    <row r="465" spans="1:6" ht="187.2">
      <c r="A465" s="8">
        <v>2216</v>
      </c>
      <c r="B465" s="8" t="s">
        <v>655</v>
      </c>
      <c r="C465" s="8">
        <v>0</v>
      </c>
      <c r="D465" s="8" t="s">
        <v>711</v>
      </c>
      <c r="E465" s="8" t="s">
        <v>2161</v>
      </c>
      <c r="F465" s="48" t="s">
        <v>6428</v>
      </c>
    </row>
    <row r="466" spans="1:6" ht="86.4">
      <c r="A466" s="8">
        <v>2214</v>
      </c>
      <c r="B466" s="8" t="s">
        <v>655</v>
      </c>
      <c r="C466" s="8">
        <v>0</v>
      </c>
      <c r="D466" s="8" t="s">
        <v>679</v>
      </c>
      <c r="E466" s="8" t="s">
        <v>2233</v>
      </c>
      <c r="F466" s="49" t="s">
        <v>6428</v>
      </c>
    </row>
    <row r="467" spans="1:6" ht="28.8">
      <c r="A467" s="8">
        <v>2204</v>
      </c>
      <c r="B467" s="8" t="s">
        <v>655</v>
      </c>
      <c r="C467" s="8">
        <v>0</v>
      </c>
      <c r="D467" s="8" t="s">
        <v>667</v>
      </c>
      <c r="E467" s="8" t="s">
        <v>2234</v>
      </c>
      <c r="F467" s="48" t="s">
        <v>6428</v>
      </c>
    </row>
    <row r="468" spans="1:6" ht="43.2">
      <c r="A468" s="8">
        <v>2240</v>
      </c>
      <c r="B468" s="8" t="s">
        <v>655</v>
      </c>
      <c r="C468" s="8">
        <v>1</v>
      </c>
      <c r="D468" s="8" t="s">
        <v>697</v>
      </c>
      <c r="E468" s="8" t="s">
        <v>2235</v>
      </c>
      <c r="F468" s="49" t="s">
        <v>6433</v>
      </c>
    </row>
    <row r="469" spans="1:6" ht="316.8">
      <c r="A469" s="8">
        <v>2247</v>
      </c>
      <c r="B469" s="8" t="s">
        <v>655</v>
      </c>
      <c r="C469" s="8">
        <v>0</v>
      </c>
      <c r="D469" s="8" t="s">
        <v>696</v>
      </c>
      <c r="E469" s="8" t="s">
        <v>2236</v>
      </c>
      <c r="F469" s="48" t="s">
        <v>6433</v>
      </c>
    </row>
    <row r="470" spans="1:6" ht="43.2">
      <c r="A470" s="8">
        <v>2239</v>
      </c>
      <c r="B470" s="8" t="s">
        <v>655</v>
      </c>
      <c r="C470" s="8">
        <v>1</v>
      </c>
      <c r="D470" s="8" t="s">
        <v>692</v>
      </c>
      <c r="E470" s="8" t="s">
        <v>2187</v>
      </c>
      <c r="F470" s="49" t="s">
        <v>6432</v>
      </c>
    </row>
    <row r="471" spans="1:6" ht="43.2">
      <c r="A471" s="8">
        <v>2261</v>
      </c>
      <c r="B471" s="8" t="s">
        <v>655</v>
      </c>
      <c r="C471" s="8">
        <v>0</v>
      </c>
      <c r="D471" s="8" t="s">
        <v>691</v>
      </c>
      <c r="E471" s="8" t="s">
        <v>2237</v>
      </c>
      <c r="F471" s="48" t="s">
        <v>6433</v>
      </c>
    </row>
    <row r="472" spans="1:6" ht="28.8">
      <c r="A472" s="8">
        <v>2297</v>
      </c>
      <c r="B472" s="8" t="s">
        <v>655</v>
      </c>
      <c r="C472" s="8">
        <v>0</v>
      </c>
      <c r="D472" s="8" t="s">
        <v>702</v>
      </c>
      <c r="E472" s="8" t="s">
        <v>2238</v>
      </c>
      <c r="F472" s="49" t="s">
        <v>6433</v>
      </c>
    </row>
    <row r="473" spans="1:6" ht="28.8">
      <c r="A473" s="8">
        <v>2271</v>
      </c>
      <c r="B473" s="8" t="s">
        <v>655</v>
      </c>
      <c r="C473" s="8">
        <v>0</v>
      </c>
      <c r="D473" s="8" t="s">
        <v>698</v>
      </c>
      <c r="E473" s="8" t="s">
        <v>2239</v>
      </c>
      <c r="F473" s="48" t="s">
        <v>6433</v>
      </c>
    </row>
    <row r="474" spans="1:6" ht="72">
      <c r="A474" s="8">
        <v>2277</v>
      </c>
      <c r="B474" s="8" t="s">
        <v>655</v>
      </c>
      <c r="C474" s="8">
        <v>0</v>
      </c>
      <c r="D474" s="8" t="s">
        <v>659</v>
      </c>
      <c r="E474" s="8" t="s">
        <v>2198</v>
      </c>
      <c r="F474" s="49" t="s">
        <v>6433</v>
      </c>
    </row>
    <row r="475" spans="1:6" ht="28.8">
      <c r="A475" s="8">
        <v>2292</v>
      </c>
      <c r="B475" s="8" t="s">
        <v>655</v>
      </c>
      <c r="C475" s="8">
        <v>0</v>
      </c>
      <c r="D475" s="8" t="s">
        <v>706</v>
      </c>
      <c r="E475" s="8" t="s">
        <v>2240</v>
      </c>
      <c r="F475" s="48" t="s">
        <v>6433</v>
      </c>
    </row>
    <row r="476" spans="1:6" ht="43.2">
      <c r="A476" s="8">
        <v>2238</v>
      </c>
      <c r="B476" s="8" t="s">
        <v>655</v>
      </c>
      <c r="C476" s="8">
        <v>47</v>
      </c>
      <c r="D476" s="8" t="s">
        <v>2156</v>
      </c>
      <c r="E476" s="8" t="s">
        <v>2157</v>
      </c>
      <c r="F476" s="49" t="s">
        <v>6433</v>
      </c>
    </row>
    <row r="477" spans="1:6" ht="72">
      <c r="A477" s="8">
        <v>2262</v>
      </c>
      <c r="B477" s="8" t="s">
        <v>655</v>
      </c>
      <c r="C477" s="8">
        <v>0</v>
      </c>
      <c r="D477" s="8" t="s">
        <v>690</v>
      </c>
      <c r="E477" s="8" t="s">
        <v>2196</v>
      </c>
      <c r="F477" s="48" t="s">
        <v>6433</v>
      </c>
    </row>
    <row r="478" spans="1:6" ht="57.6">
      <c r="A478" s="8">
        <v>2234</v>
      </c>
      <c r="B478" s="8" t="s">
        <v>655</v>
      </c>
      <c r="C478" s="8">
        <v>1</v>
      </c>
      <c r="D478" s="8" t="s">
        <v>2124</v>
      </c>
      <c r="E478" s="8" t="s">
        <v>2125</v>
      </c>
      <c r="F478" s="49" t="s">
        <v>6433</v>
      </c>
    </row>
    <row r="479" spans="1:6" ht="216">
      <c r="A479" s="8">
        <v>2193</v>
      </c>
      <c r="B479" s="8" t="s">
        <v>655</v>
      </c>
      <c r="C479" s="8">
        <v>0</v>
      </c>
      <c r="D479" s="8" t="s">
        <v>665</v>
      </c>
      <c r="E479" s="8" t="s">
        <v>2225</v>
      </c>
      <c r="F479" s="48" t="s">
        <v>6433</v>
      </c>
    </row>
    <row r="480" spans="1:6">
      <c r="A480" s="8">
        <v>2218</v>
      </c>
      <c r="B480" s="8" t="s">
        <v>655</v>
      </c>
      <c r="C480" s="8">
        <v>0</v>
      </c>
      <c r="D480" s="8" t="s">
        <v>712</v>
      </c>
      <c r="E480" s="8" t="s">
        <v>2241</v>
      </c>
      <c r="F480" s="49" t="s">
        <v>6433</v>
      </c>
    </row>
    <row r="481" spans="1:6" ht="187.2">
      <c r="A481" s="8">
        <v>2216</v>
      </c>
      <c r="B481" s="8" t="s">
        <v>655</v>
      </c>
      <c r="C481" s="8">
        <v>0</v>
      </c>
      <c r="D481" s="8" t="s">
        <v>711</v>
      </c>
      <c r="E481" s="8" t="s">
        <v>2161</v>
      </c>
      <c r="F481" s="48" t="s">
        <v>6433</v>
      </c>
    </row>
    <row r="482" spans="1:6" ht="43.2">
      <c r="A482" s="8">
        <v>2213</v>
      </c>
      <c r="B482" s="8" t="s">
        <v>655</v>
      </c>
      <c r="C482" s="8">
        <v>0</v>
      </c>
      <c r="D482" s="8" t="s">
        <v>678</v>
      </c>
      <c r="E482" s="8" t="s">
        <v>2163</v>
      </c>
      <c r="F482" s="49" t="s">
        <v>6433</v>
      </c>
    </row>
    <row r="483" spans="1:6" ht="72">
      <c r="A483" s="8">
        <v>2390</v>
      </c>
      <c r="B483" s="8" t="s">
        <v>655</v>
      </c>
      <c r="C483" s="8">
        <v>0</v>
      </c>
      <c r="D483" s="8" t="s">
        <v>735</v>
      </c>
      <c r="E483" s="8" t="s">
        <v>2203</v>
      </c>
      <c r="F483" s="48" t="s">
        <v>6430</v>
      </c>
    </row>
    <row r="484" spans="1:6" ht="57.6">
      <c r="A484" s="8">
        <v>2367</v>
      </c>
      <c r="B484" s="8" t="s">
        <v>655</v>
      </c>
      <c r="C484" s="8">
        <v>0</v>
      </c>
      <c r="D484" s="8" t="s">
        <v>2169</v>
      </c>
      <c r="E484" s="8" t="s">
        <v>2170</v>
      </c>
      <c r="F484" s="49" t="s">
        <v>6430</v>
      </c>
    </row>
    <row r="485" spans="1:6" ht="43.2">
      <c r="A485" s="8">
        <v>2377</v>
      </c>
      <c r="B485" s="8" t="s">
        <v>655</v>
      </c>
      <c r="C485" s="8">
        <v>0</v>
      </c>
      <c r="D485" s="8" t="s">
        <v>729</v>
      </c>
      <c r="E485" s="8" t="s">
        <v>2199</v>
      </c>
      <c r="F485" s="48" t="s">
        <v>6430</v>
      </c>
    </row>
    <row r="486" spans="1:6" ht="72">
      <c r="A486" s="8">
        <v>2384</v>
      </c>
      <c r="B486" s="8" t="s">
        <v>655</v>
      </c>
      <c r="C486" s="8">
        <v>1</v>
      </c>
      <c r="D486" s="8" t="s">
        <v>737</v>
      </c>
      <c r="E486" s="8" t="s">
        <v>2208</v>
      </c>
      <c r="F486" s="49" t="s">
        <v>6430</v>
      </c>
    </row>
    <row r="487" spans="1:6" ht="43.2">
      <c r="A487" s="8">
        <v>2385</v>
      </c>
      <c r="B487" s="8" t="s">
        <v>655</v>
      </c>
      <c r="C487" s="8">
        <v>0</v>
      </c>
      <c r="D487" s="8" t="s">
        <v>774</v>
      </c>
      <c r="E487" s="8" t="s">
        <v>2209</v>
      </c>
      <c r="F487" s="48" t="s">
        <v>6430</v>
      </c>
    </row>
    <row r="488" spans="1:6" ht="43.2">
      <c r="A488" s="8">
        <v>2371</v>
      </c>
      <c r="B488" s="8" t="s">
        <v>655</v>
      </c>
      <c r="C488" s="8">
        <v>1</v>
      </c>
      <c r="D488" s="8" t="s">
        <v>2189</v>
      </c>
      <c r="E488" s="8" t="s">
        <v>2190</v>
      </c>
      <c r="F488" s="49" t="s">
        <v>6428</v>
      </c>
    </row>
    <row r="489" spans="1:6" ht="43.2">
      <c r="A489" s="8">
        <v>2377</v>
      </c>
      <c r="B489" s="8" t="s">
        <v>655</v>
      </c>
      <c r="C489" s="8">
        <v>0</v>
      </c>
      <c r="D489" s="8" t="s">
        <v>729</v>
      </c>
      <c r="E489" s="8" t="s">
        <v>2199</v>
      </c>
      <c r="F489" s="48" t="s">
        <v>6428</v>
      </c>
    </row>
    <row r="490" spans="1:6" ht="57.6">
      <c r="A490" s="8">
        <v>2427</v>
      </c>
      <c r="B490" s="8" t="s">
        <v>655</v>
      </c>
      <c r="C490" s="8">
        <v>35</v>
      </c>
      <c r="D490" s="8" t="s">
        <v>752</v>
      </c>
      <c r="E490" s="8" t="s">
        <v>2183</v>
      </c>
      <c r="F490" s="49" t="s">
        <v>6428</v>
      </c>
    </row>
    <row r="491" spans="1:6" ht="28.8">
      <c r="A491" s="8">
        <v>2431</v>
      </c>
      <c r="B491" s="8" t="s">
        <v>655</v>
      </c>
      <c r="C491" s="8">
        <v>0</v>
      </c>
      <c r="D491" s="8" t="s">
        <v>754</v>
      </c>
      <c r="E491" s="8" t="s">
        <v>2140</v>
      </c>
      <c r="F491" s="48" t="s">
        <v>6428</v>
      </c>
    </row>
    <row r="492" spans="1:6" ht="28.8">
      <c r="A492" s="8">
        <v>2337</v>
      </c>
      <c r="B492" s="8" t="s">
        <v>655</v>
      </c>
      <c r="C492" s="8">
        <v>0</v>
      </c>
      <c r="D492" s="8" t="s">
        <v>748</v>
      </c>
      <c r="E492" s="8" t="s">
        <v>2211</v>
      </c>
      <c r="F492" s="49" t="s">
        <v>6431</v>
      </c>
    </row>
    <row r="493" spans="1:6" ht="72">
      <c r="A493" s="8">
        <v>2343</v>
      </c>
      <c r="B493" s="8" t="s">
        <v>655</v>
      </c>
      <c r="C493" s="8">
        <v>1</v>
      </c>
      <c r="D493" s="8" t="s">
        <v>728</v>
      </c>
      <c r="E493" s="8" t="s">
        <v>2150</v>
      </c>
      <c r="F493" s="48" t="s">
        <v>6431</v>
      </c>
    </row>
    <row r="494" spans="1:6" ht="72">
      <c r="A494" s="8">
        <v>2319</v>
      </c>
      <c r="B494" s="8" t="s">
        <v>655</v>
      </c>
      <c r="C494" s="8">
        <v>0</v>
      </c>
      <c r="D494" s="8" t="s">
        <v>710</v>
      </c>
      <c r="E494" s="8" t="s">
        <v>2129</v>
      </c>
      <c r="F494" s="49" t="s">
        <v>6431</v>
      </c>
    </row>
    <row r="495" spans="1:6" ht="57.6">
      <c r="A495" s="8">
        <v>2234</v>
      </c>
      <c r="B495" s="8" t="s">
        <v>655</v>
      </c>
      <c r="C495" s="8">
        <v>1</v>
      </c>
      <c r="D495" s="8" t="s">
        <v>2124</v>
      </c>
      <c r="E495" s="8" t="s">
        <v>2125</v>
      </c>
      <c r="F495" s="48" t="s">
        <v>6431</v>
      </c>
    </row>
    <row r="496" spans="1:6" ht="43.2">
      <c r="A496" s="8">
        <v>2314</v>
      </c>
      <c r="B496" s="8" t="s">
        <v>655</v>
      </c>
      <c r="C496" s="8">
        <v>0</v>
      </c>
      <c r="D496" s="8" t="s">
        <v>2132</v>
      </c>
      <c r="E496" s="8" t="s">
        <v>2133</v>
      </c>
      <c r="F496" s="49" t="s">
        <v>6431</v>
      </c>
    </row>
    <row r="497" spans="1:6" ht="72">
      <c r="A497" s="8">
        <v>2190</v>
      </c>
      <c r="B497" s="8" t="s">
        <v>655</v>
      </c>
      <c r="C497" s="8">
        <v>0</v>
      </c>
      <c r="D497" s="8" t="s">
        <v>663</v>
      </c>
      <c r="E497" s="8" t="s">
        <v>2242</v>
      </c>
      <c r="F497" s="48" t="s">
        <v>6431</v>
      </c>
    </row>
    <row r="498" spans="1:6">
      <c r="A498" s="8">
        <v>2196</v>
      </c>
      <c r="B498" s="8" t="s">
        <v>655</v>
      </c>
      <c r="C498" s="8">
        <v>0</v>
      </c>
      <c r="D498" s="8" t="s">
        <v>658</v>
      </c>
      <c r="E498" s="8" t="s">
        <v>2243</v>
      </c>
      <c r="F498" s="49" t="s">
        <v>6431</v>
      </c>
    </row>
    <row r="499" spans="1:6" ht="28.8">
      <c r="A499" s="8">
        <v>2200</v>
      </c>
      <c r="B499" s="8" t="s">
        <v>655</v>
      </c>
      <c r="C499" s="8">
        <v>0</v>
      </c>
      <c r="D499" s="8" t="s">
        <v>668</v>
      </c>
      <c r="E499" s="8" t="s">
        <v>2224</v>
      </c>
      <c r="F499" s="48" t="s">
        <v>6431</v>
      </c>
    </row>
    <row r="500" spans="1:6" ht="57.6">
      <c r="A500" s="8">
        <v>2205</v>
      </c>
      <c r="B500" s="8" t="s">
        <v>655</v>
      </c>
      <c r="C500" s="8">
        <v>0</v>
      </c>
      <c r="D500" s="8" t="s">
        <v>672</v>
      </c>
      <c r="E500" s="8" t="s">
        <v>2127</v>
      </c>
      <c r="F500" s="49" t="s">
        <v>6431</v>
      </c>
    </row>
    <row r="501" spans="1:6" ht="86.4">
      <c r="A501" s="8">
        <v>2214</v>
      </c>
      <c r="B501" s="8" t="s">
        <v>655</v>
      </c>
      <c r="C501" s="8">
        <v>0</v>
      </c>
      <c r="D501" s="8" t="s">
        <v>679</v>
      </c>
      <c r="E501" s="8" t="s">
        <v>2233</v>
      </c>
      <c r="F501" s="48" t="s">
        <v>6431</v>
      </c>
    </row>
    <row r="502" spans="1:6" ht="86.4">
      <c r="A502" s="8">
        <v>2223</v>
      </c>
      <c r="B502" s="8" t="s">
        <v>655</v>
      </c>
      <c r="C502" s="8">
        <v>0</v>
      </c>
      <c r="D502" s="8" t="s">
        <v>666</v>
      </c>
      <c r="E502" s="8" t="s">
        <v>2184</v>
      </c>
      <c r="F502" s="49" t="s">
        <v>6431</v>
      </c>
    </row>
    <row r="503" spans="1:6" ht="28.8">
      <c r="A503" s="8">
        <v>2204</v>
      </c>
      <c r="B503" s="8" t="s">
        <v>655</v>
      </c>
      <c r="C503" s="8">
        <v>0</v>
      </c>
      <c r="D503" s="8" t="s">
        <v>667</v>
      </c>
      <c r="E503" s="8" t="s">
        <v>2234</v>
      </c>
      <c r="F503" s="48" t="s">
        <v>6431</v>
      </c>
    </row>
    <row r="504" spans="1:6" ht="144">
      <c r="A504" s="8">
        <v>2287</v>
      </c>
      <c r="B504" s="8" t="s">
        <v>655</v>
      </c>
      <c r="C504" s="8">
        <v>0</v>
      </c>
      <c r="D504" s="8" t="s">
        <v>705</v>
      </c>
      <c r="E504" s="8" t="s">
        <v>2166</v>
      </c>
      <c r="F504" s="49" t="s">
        <v>6432</v>
      </c>
    </row>
    <row r="505" spans="1:6" ht="43.2">
      <c r="A505" s="8">
        <v>2240</v>
      </c>
      <c r="B505" s="8" t="s">
        <v>655</v>
      </c>
      <c r="C505" s="8">
        <v>1</v>
      </c>
      <c r="D505" s="8" t="s">
        <v>697</v>
      </c>
      <c r="E505" s="8" t="s">
        <v>2235</v>
      </c>
      <c r="F505" s="48" t="s">
        <v>6431</v>
      </c>
    </row>
    <row r="506" spans="1:6" ht="43.2">
      <c r="A506" s="8">
        <v>2244</v>
      </c>
      <c r="B506" s="8" t="s">
        <v>655</v>
      </c>
      <c r="C506" s="8">
        <v>0</v>
      </c>
      <c r="D506" s="8" t="s">
        <v>2244</v>
      </c>
      <c r="E506" s="8" t="s">
        <v>2245</v>
      </c>
      <c r="F506" s="49" t="s">
        <v>6431</v>
      </c>
    </row>
    <row r="507" spans="1:6" ht="57.6">
      <c r="A507" s="8">
        <v>2245</v>
      </c>
      <c r="B507" s="8" t="s">
        <v>655</v>
      </c>
      <c r="C507" s="8">
        <v>0</v>
      </c>
      <c r="D507" s="8" t="s">
        <v>2185</v>
      </c>
      <c r="E507" s="8" t="s">
        <v>2186</v>
      </c>
      <c r="F507" s="48" t="s">
        <v>6431</v>
      </c>
    </row>
    <row r="508" spans="1:6" ht="316.8">
      <c r="A508" s="8">
        <v>2247</v>
      </c>
      <c r="B508" s="8" t="s">
        <v>655</v>
      </c>
      <c r="C508" s="8">
        <v>0</v>
      </c>
      <c r="D508" s="8" t="s">
        <v>696</v>
      </c>
      <c r="E508" s="8" t="s">
        <v>2236</v>
      </c>
      <c r="F508" s="49" t="s">
        <v>6431</v>
      </c>
    </row>
    <row r="509" spans="1:6" ht="43.2">
      <c r="A509" s="8">
        <v>2261</v>
      </c>
      <c r="B509" s="8" t="s">
        <v>655</v>
      </c>
      <c r="C509" s="8">
        <v>0</v>
      </c>
      <c r="D509" s="8" t="s">
        <v>691</v>
      </c>
      <c r="E509" s="8" t="s">
        <v>2237</v>
      </c>
      <c r="F509" s="48" t="s">
        <v>6431</v>
      </c>
    </row>
    <row r="510" spans="1:6" ht="86.4">
      <c r="A510" s="8">
        <v>2280</v>
      </c>
      <c r="B510" s="8" t="s">
        <v>655</v>
      </c>
      <c r="C510" s="8">
        <v>0</v>
      </c>
      <c r="D510" s="8" t="s">
        <v>703</v>
      </c>
      <c r="E510" s="8" t="s">
        <v>2165</v>
      </c>
      <c r="F510" s="49" t="s">
        <v>6431</v>
      </c>
    </row>
    <row r="511" spans="1:6" ht="43.2">
      <c r="A511" s="8">
        <v>2281</v>
      </c>
      <c r="B511" s="8" t="s">
        <v>655</v>
      </c>
      <c r="C511" s="8">
        <v>0</v>
      </c>
      <c r="D511" s="8" t="s">
        <v>704</v>
      </c>
      <c r="E511" s="8" t="s">
        <v>2246</v>
      </c>
      <c r="F511" s="48" t="s">
        <v>6432</v>
      </c>
    </row>
    <row r="512" spans="1:6" ht="28.8">
      <c r="A512" s="8">
        <v>2272</v>
      </c>
      <c r="B512" s="8" t="s">
        <v>655</v>
      </c>
      <c r="C512" s="8">
        <v>1</v>
      </c>
      <c r="D512" s="8" t="s">
        <v>2247</v>
      </c>
      <c r="E512" s="8" t="s">
        <v>2248</v>
      </c>
      <c r="F512" s="49" t="s">
        <v>6432</v>
      </c>
    </row>
    <row r="513" spans="1:6" ht="43.2">
      <c r="A513" s="8">
        <v>2298</v>
      </c>
      <c r="B513" s="8" t="s">
        <v>655</v>
      </c>
      <c r="C513" s="8">
        <v>1</v>
      </c>
      <c r="D513" s="8" t="s">
        <v>2130</v>
      </c>
      <c r="E513" s="8" t="s">
        <v>2131</v>
      </c>
      <c r="F513" s="48" t="s">
        <v>6432</v>
      </c>
    </row>
    <row r="514" spans="1:6" ht="72">
      <c r="A514" s="8">
        <v>2267</v>
      </c>
      <c r="B514" s="8" t="s">
        <v>655</v>
      </c>
      <c r="C514" s="8">
        <v>0</v>
      </c>
      <c r="D514" s="8" t="s">
        <v>689</v>
      </c>
      <c r="E514" s="8" t="s">
        <v>2249</v>
      </c>
      <c r="F514" s="49" t="s">
        <v>6432</v>
      </c>
    </row>
    <row r="515" spans="1:6" ht="316.8">
      <c r="A515" s="8">
        <v>2247</v>
      </c>
      <c r="B515" s="8" t="s">
        <v>655</v>
      </c>
      <c r="C515" s="8">
        <v>0</v>
      </c>
      <c r="D515" s="8" t="s">
        <v>696</v>
      </c>
      <c r="E515" s="8" t="s">
        <v>2236</v>
      </c>
      <c r="F515" s="48" t="s">
        <v>6432</v>
      </c>
    </row>
    <row r="516" spans="1:6" ht="57.6">
      <c r="A516" s="8">
        <v>2245</v>
      </c>
      <c r="B516" s="8" t="s">
        <v>655</v>
      </c>
      <c r="C516" s="8">
        <v>0</v>
      </c>
      <c r="D516" s="8" t="s">
        <v>2185</v>
      </c>
      <c r="E516" s="8" t="s">
        <v>2186</v>
      </c>
      <c r="F516" s="49" t="s">
        <v>6432</v>
      </c>
    </row>
    <row r="517" spans="1:6" ht="43.2">
      <c r="A517" s="8">
        <v>2468</v>
      </c>
      <c r="B517" s="8" t="s">
        <v>655</v>
      </c>
      <c r="C517" s="8">
        <v>0</v>
      </c>
      <c r="D517" s="8" t="s">
        <v>743</v>
      </c>
      <c r="E517" s="8" t="s">
        <v>2250</v>
      </c>
      <c r="F517" s="48" t="s">
        <v>6428</v>
      </c>
    </row>
    <row r="518" spans="1:6" ht="187.2">
      <c r="A518" s="8">
        <v>2242</v>
      </c>
      <c r="B518" s="8" t="s">
        <v>655</v>
      </c>
      <c r="C518" s="8">
        <v>0</v>
      </c>
      <c r="D518" s="8" t="s">
        <v>2119</v>
      </c>
      <c r="E518" s="8" t="s">
        <v>2120</v>
      </c>
      <c r="F518" s="49" t="s">
        <v>6431</v>
      </c>
    </row>
    <row r="519" spans="1:6" ht="28.8">
      <c r="A519" s="8">
        <v>2260</v>
      </c>
      <c r="B519" s="8" t="s">
        <v>655</v>
      </c>
      <c r="C519" s="8">
        <v>0</v>
      </c>
      <c r="D519" s="8" t="s">
        <v>2251</v>
      </c>
      <c r="E519" s="8" t="s">
        <v>2252</v>
      </c>
      <c r="F519" s="48" t="s">
        <v>6433</v>
      </c>
    </row>
    <row r="520" spans="1:6" ht="115.2">
      <c r="A520" s="8">
        <v>2342</v>
      </c>
      <c r="B520" s="8" t="s">
        <v>655</v>
      </c>
      <c r="C520" s="8">
        <v>0</v>
      </c>
      <c r="D520" s="8" t="s">
        <v>719</v>
      </c>
      <c r="E520" s="8" t="s">
        <v>2192</v>
      </c>
      <c r="F520" s="49" t="s">
        <v>6430</v>
      </c>
    </row>
    <row r="521" spans="1:6" ht="86.4">
      <c r="A521" s="8">
        <v>2280</v>
      </c>
      <c r="B521" s="8" t="s">
        <v>655</v>
      </c>
      <c r="C521" s="8">
        <v>0</v>
      </c>
      <c r="D521" s="8" t="s">
        <v>703</v>
      </c>
      <c r="E521" s="8" t="s">
        <v>2165</v>
      </c>
      <c r="F521" s="48" t="s">
        <v>205</v>
      </c>
    </row>
    <row r="522" spans="1:6" ht="57.6">
      <c r="A522" s="8">
        <v>2455</v>
      </c>
      <c r="B522" s="8" t="s">
        <v>655</v>
      </c>
      <c r="C522" s="8">
        <v>0</v>
      </c>
      <c r="D522" s="8" t="s">
        <v>765</v>
      </c>
      <c r="E522" s="8" t="s">
        <v>2231</v>
      </c>
      <c r="F522" s="49" t="s">
        <v>6429</v>
      </c>
    </row>
    <row r="523" spans="1:6" ht="28.8">
      <c r="A523" s="8">
        <v>2457</v>
      </c>
      <c r="B523" s="8" t="s">
        <v>655</v>
      </c>
      <c r="C523" s="8">
        <v>0</v>
      </c>
      <c r="D523" s="8" t="s">
        <v>714</v>
      </c>
      <c r="E523" s="8" t="s">
        <v>2135</v>
      </c>
      <c r="F523" s="48" t="s">
        <v>6429</v>
      </c>
    </row>
    <row r="524" spans="1:6">
      <c r="A524" s="8">
        <v>2458</v>
      </c>
      <c r="B524" s="8" t="s">
        <v>655</v>
      </c>
      <c r="C524" s="8">
        <v>0</v>
      </c>
      <c r="D524" s="8" t="s">
        <v>767</v>
      </c>
      <c r="E524" s="8" t="s">
        <v>822</v>
      </c>
      <c r="F524" s="49" t="s">
        <v>6429</v>
      </c>
    </row>
    <row r="525" spans="1:6">
      <c r="A525" s="8">
        <v>2459</v>
      </c>
      <c r="B525" s="8" t="s">
        <v>655</v>
      </c>
      <c r="C525" s="8">
        <v>0</v>
      </c>
      <c r="D525" s="8" t="s">
        <v>768</v>
      </c>
      <c r="E525" s="8" t="s">
        <v>2253</v>
      </c>
      <c r="F525" s="48" t="s">
        <v>6429</v>
      </c>
    </row>
    <row r="526" spans="1:6" ht="28.8">
      <c r="A526" s="8">
        <v>2461</v>
      </c>
      <c r="B526" s="8" t="s">
        <v>655</v>
      </c>
      <c r="C526" s="8">
        <v>0</v>
      </c>
      <c r="D526" s="8" t="s">
        <v>769</v>
      </c>
      <c r="E526" s="8" t="s">
        <v>2254</v>
      </c>
      <c r="F526" s="49" t="s">
        <v>6429</v>
      </c>
    </row>
    <row r="527" spans="1:6" ht="72">
      <c r="A527" s="8">
        <v>2469</v>
      </c>
      <c r="B527" s="8" t="s">
        <v>655</v>
      </c>
      <c r="C527" s="8">
        <v>6</v>
      </c>
      <c r="D527" s="8" t="s">
        <v>772</v>
      </c>
      <c r="E527" s="8" t="s">
        <v>2191</v>
      </c>
      <c r="F527" s="48" t="s">
        <v>6429</v>
      </c>
    </row>
    <row r="528" spans="1:6" ht="57.6">
      <c r="A528" s="8">
        <v>2353</v>
      </c>
      <c r="B528" s="8" t="s">
        <v>655</v>
      </c>
      <c r="C528" s="8">
        <v>0</v>
      </c>
      <c r="D528" s="8" t="s">
        <v>721</v>
      </c>
      <c r="E528" s="8" t="s">
        <v>2153</v>
      </c>
      <c r="F528" s="49" t="s">
        <v>6429</v>
      </c>
    </row>
    <row r="529" spans="1:6" ht="201.6">
      <c r="A529" s="8">
        <v>2375</v>
      </c>
      <c r="B529" s="8" t="s">
        <v>655</v>
      </c>
      <c r="C529" s="8">
        <v>0</v>
      </c>
      <c r="D529" s="8" t="s">
        <v>731</v>
      </c>
      <c r="E529" s="8" t="s">
        <v>2216</v>
      </c>
      <c r="F529" s="48" t="s">
        <v>6429</v>
      </c>
    </row>
    <row r="530" spans="1:6" ht="43.2">
      <c r="A530" s="8">
        <v>2348</v>
      </c>
      <c r="B530" s="8" t="s">
        <v>655</v>
      </c>
      <c r="C530" s="8">
        <v>0</v>
      </c>
      <c r="D530" s="8" t="s">
        <v>747</v>
      </c>
      <c r="E530" s="8" t="s">
        <v>2255</v>
      </c>
      <c r="F530" s="49" t="s">
        <v>6429</v>
      </c>
    </row>
    <row r="531" spans="1:6" ht="316.8">
      <c r="A531" s="8">
        <v>2247</v>
      </c>
      <c r="B531" s="8" t="s">
        <v>655</v>
      </c>
      <c r="C531" s="8">
        <v>0</v>
      </c>
      <c r="D531" s="8" t="s">
        <v>696</v>
      </c>
      <c r="E531" s="8" t="s">
        <v>2236</v>
      </c>
      <c r="F531" s="48" t="s">
        <v>6429</v>
      </c>
    </row>
    <row r="532" spans="1:6" ht="28.8">
      <c r="A532" s="8">
        <v>2346</v>
      </c>
      <c r="B532" s="8" t="s">
        <v>655</v>
      </c>
      <c r="C532" s="8">
        <v>1</v>
      </c>
      <c r="D532" s="8" t="s">
        <v>2256</v>
      </c>
      <c r="E532" s="8" t="s">
        <v>2257</v>
      </c>
      <c r="F532" s="49" t="s">
        <v>6429</v>
      </c>
    </row>
    <row r="533" spans="1:6" ht="86.4">
      <c r="A533" s="8">
        <v>2183</v>
      </c>
      <c r="B533" s="8" t="s">
        <v>655</v>
      </c>
      <c r="C533" s="8">
        <v>0</v>
      </c>
      <c r="D533" s="8" t="s">
        <v>656</v>
      </c>
      <c r="E533" s="8" t="s">
        <v>2123</v>
      </c>
      <c r="F533" s="48" t="s">
        <v>6429</v>
      </c>
    </row>
    <row r="534" spans="1:6" ht="72">
      <c r="A534" s="8">
        <v>2190</v>
      </c>
      <c r="B534" s="8" t="s">
        <v>655</v>
      </c>
      <c r="C534" s="8">
        <v>0</v>
      </c>
      <c r="D534" s="8" t="s">
        <v>663</v>
      </c>
      <c r="E534" s="8" t="s">
        <v>2242</v>
      </c>
      <c r="F534" s="49" t="s">
        <v>6429</v>
      </c>
    </row>
    <row r="535" spans="1:6">
      <c r="A535" s="8">
        <v>2192</v>
      </c>
      <c r="B535" s="8" t="s">
        <v>655</v>
      </c>
      <c r="C535" s="8">
        <v>0</v>
      </c>
      <c r="D535" s="8" t="s">
        <v>664</v>
      </c>
      <c r="E535" s="8" t="s">
        <v>2258</v>
      </c>
      <c r="F535" s="48" t="s">
        <v>6429</v>
      </c>
    </row>
    <row r="536" spans="1:6" ht="86.4">
      <c r="A536" s="8">
        <v>2214</v>
      </c>
      <c r="B536" s="8" t="s">
        <v>655</v>
      </c>
      <c r="C536" s="8">
        <v>0</v>
      </c>
      <c r="D536" s="8" t="s">
        <v>679</v>
      </c>
      <c r="E536" s="8" t="s">
        <v>2233</v>
      </c>
      <c r="F536" s="49" t="s">
        <v>6429</v>
      </c>
    </row>
    <row r="537" spans="1:6" ht="187.2">
      <c r="A537" s="8">
        <v>2216</v>
      </c>
      <c r="B537" s="8" t="s">
        <v>655</v>
      </c>
      <c r="C537" s="8">
        <v>0</v>
      </c>
      <c r="D537" s="8" t="s">
        <v>711</v>
      </c>
      <c r="E537" s="8" t="s">
        <v>2161</v>
      </c>
      <c r="F537" s="48" t="s">
        <v>6429</v>
      </c>
    </row>
    <row r="538" spans="1:6" ht="86.4">
      <c r="A538" s="8">
        <v>2223</v>
      </c>
      <c r="B538" s="8" t="s">
        <v>655</v>
      </c>
      <c r="C538" s="8">
        <v>0</v>
      </c>
      <c r="D538" s="8" t="s">
        <v>666</v>
      </c>
      <c r="E538" s="8" t="s">
        <v>2184</v>
      </c>
      <c r="F538" s="49" t="s">
        <v>6429</v>
      </c>
    </row>
    <row r="539" spans="1:6" ht="100.8">
      <c r="A539" s="8">
        <v>2351</v>
      </c>
      <c r="B539" s="8" t="s">
        <v>655</v>
      </c>
      <c r="C539" s="8">
        <v>0</v>
      </c>
      <c r="D539" s="8" t="s">
        <v>720</v>
      </c>
      <c r="E539" s="8" t="s">
        <v>2175</v>
      </c>
      <c r="F539" s="48" t="s">
        <v>6429</v>
      </c>
    </row>
    <row r="540" spans="1:6" ht="129.6">
      <c r="A540" s="8">
        <v>2453</v>
      </c>
      <c r="B540" s="8" t="s">
        <v>655</v>
      </c>
      <c r="C540" s="8">
        <v>0</v>
      </c>
      <c r="D540" s="8" t="s">
        <v>763</v>
      </c>
      <c r="E540" s="8" t="s">
        <v>2136</v>
      </c>
      <c r="F540" s="49" t="s">
        <v>6429</v>
      </c>
    </row>
    <row r="541" spans="1:6" ht="72">
      <c r="A541" s="8">
        <v>2451</v>
      </c>
      <c r="B541" s="8" t="s">
        <v>655</v>
      </c>
      <c r="C541" s="8">
        <v>0</v>
      </c>
      <c r="D541" s="8" t="s">
        <v>742</v>
      </c>
      <c r="E541" s="8" t="s">
        <v>2139</v>
      </c>
      <c r="F541" s="48" t="s">
        <v>6429</v>
      </c>
    </row>
    <row r="542" spans="1:6" ht="57.6">
      <c r="A542" s="8">
        <v>2450</v>
      </c>
      <c r="B542" s="8" t="s">
        <v>655</v>
      </c>
      <c r="C542" s="8">
        <v>0</v>
      </c>
      <c r="D542" s="8" t="s">
        <v>762</v>
      </c>
      <c r="E542" s="8" t="s">
        <v>2188</v>
      </c>
      <c r="F542" s="49" t="s">
        <v>6429</v>
      </c>
    </row>
    <row r="543" spans="1:6" ht="43.2">
      <c r="A543" s="8">
        <v>2281</v>
      </c>
      <c r="B543" s="8" t="s">
        <v>655</v>
      </c>
      <c r="C543" s="8">
        <v>0</v>
      </c>
      <c r="D543" s="8" t="s">
        <v>704</v>
      </c>
      <c r="E543" s="8" t="s">
        <v>2246</v>
      </c>
      <c r="F543" s="48" t="s">
        <v>205</v>
      </c>
    </row>
    <row r="544" spans="1:6" ht="43.2">
      <c r="A544" s="8">
        <v>2387</v>
      </c>
      <c r="B544" s="8" t="s">
        <v>655</v>
      </c>
      <c r="C544" s="8">
        <v>0</v>
      </c>
      <c r="D544" s="8" t="s">
        <v>736</v>
      </c>
      <c r="E544" s="8" t="s">
        <v>2200</v>
      </c>
      <c r="F544" s="49" t="s">
        <v>6429</v>
      </c>
    </row>
    <row r="545" spans="1:6" ht="57.6">
      <c r="A545" s="8">
        <v>2408</v>
      </c>
      <c r="B545" s="8" t="s">
        <v>655</v>
      </c>
      <c r="C545" s="8">
        <v>0</v>
      </c>
      <c r="D545" s="8" t="s">
        <v>2159</v>
      </c>
      <c r="E545" s="8" t="s">
        <v>2160</v>
      </c>
      <c r="F545" s="48" t="s">
        <v>6429</v>
      </c>
    </row>
    <row r="546" spans="1:6" ht="43.2">
      <c r="A546" s="8">
        <v>2404</v>
      </c>
      <c r="B546" s="8" t="s">
        <v>655</v>
      </c>
      <c r="C546" s="8">
        <v>1</v>
      </c>
      <c r="D546" s="8" t="s">
        <v>732</v>
      </c>
      <c r="E546" s="8" t="s">
        <v>2182</v>
      </c>
      <c r="F546" s="49" t="s">
        <v>6429</v>
      </c>
    </row>
    <row r="547" spans="1:6" ht="115.2">
      <c r="A547" s="8">
        <v>2398</v>
      </c>
      <c r="B547" s="8" t="s">
        <v>655</v>
      </c>
      <c r="C547" s="8">
        <v>1</v>
      </c>
      <c r="D547" s="8" t="s">
        <v>734</v>
      </c>
      <c r="E547" s="8" t="s">
        <v>2148</v>
      </c>
      <c r="F547" s="48" t="s">
        <v>6429</v>
      </c>
    </row>
    <row r="548" spans="1:6" ht="43.2">
      <c r="A548" s="8">
        <v>2392</v>
      </c>
      <c r="B548" s="8" t="s">
        <v>655</v>
      </c>
      <c r="C548" s="8">
        <v>0</v>
      </c>
      <c r="D548" s="8" t="s">
        <v>2204</v>
      </c>
      <c r="E548" s="8" t="s">
        <v>2205</v>
      </c>
      <c r="F548" s="49" t="s">
        <v>6429</v>
      </c>
    </row>
    <row r="549" spans="1:6" ht="28.8">
      <c r="A549" s="8">
        <v>2372</v>
      </c>
      <c r="B549" s="8" t="s">
        <v>655</v>
      </c>
      <c r="C549" s="8">
        <v>0</v>
      </c>
      <c r="D549" s="8" t="s">
        <v>727</v>
      </c>
      <c r="E549" s="8" t="s">
        <v>2259</v>
      </c>
      <c r="F549" s="48" t="s">
        <v>6429</v>
      </c>
    </row>
    <row r="550" spans="1:6">
      <c r="A550" s="8">
        <v>2383</v>
      </c>
      <c r="B550" s="8" t="s">
        <v>655</v>
      </c>
      <c r="C550" s="8">
        <v>0</v>
      </c>
      <c r="D550" s="8" t="s">
        <v>738</v>
      </c>
      <c r="E550" s="8" t="s">
        <v>2260</v>
      </c>
      <c r="F550" s="49" t="s">
        <v>6429</v>
      </c>
    </row>
    <row r="551" spans="1:6" ht="72">
      <c r="A551" s="8">
        <v>2228</v>
      </c>
      <c r="B551" s="8" t="s">
        <v>655</v>
      </c>
      <c r="C551" s="8">
        <v>0</v>
      </c>
      <c r="D551" s="8" t="s">
        <v>660</v>
      </c>
      <c r="E551" s="8" t="s">
        <v>2227</v>
      </c>
      <c r="F551" s="48" t="s">
        <v>6429</v>
      </c>
    </row>
    <row r="552" spans="1:6" ht="43.2">
      <c r="A552" s="8">
        <v>2371</v>
      </c>
      <c r="B552" s="8" t="s">
        <v>655</v>
      </c>
      <c r="C552" s="8">
        <v>1</v>
      </c>
      <c r="D552" s="8" t="s">
        <v>2189</v>
      </c>
      <c r="E552" s="8" t="s">
        <v>2190</v>
      </c>
      <c r="F552" s="49" t="s">
        <v>6429</v>
      </c>
    </row>
    <row r="553" spans="1:6" ht="28.8">
      <c r="A553" s="8">
        <v>2355</v>
      </c>
      <c r="B553" s="8" t="s">
        <v>655</v>
      </c>
      <c r="C553" s="8">
        <v>0</v>
      </c>
      <c r="D553" s="8" t="s">
        <v>722</v>
      </c>
      <c r="E553" s="8" t="s">
        <v>2195</v>
      </c>
      <c r="F553" s="48" t="s">
        <v>6429</v>
      </c>
    </row>
    <row r="554" spans="1:6" ht="43.2">
      <c r="A554" s="8">
        <v>2417</v>
      </c>
      <c r="B554" s="8" t="s">
        <v>655</v>
      </c>
      <c r="C554" s="8">
        <v>0</v>
      </c>
      <c r="D554" s="8" t="s">
        <v>740</v>
      </c>
      <c r="E554" s="8" t="s">
        <v>2142</v>
      </c>
      <c r="F554" s="49" t="s">
        <v>6429</v>
      </c>
    </row>
    <row r="555" spans="1:6" ht="72">
      <c r="A555" s="8">
        <v>2410</v>
      </c>
      <c r="B555" s="8" t="s">
        <v>655</v>
      </c>
      <c r="C555" s="8">
        <v>0</v>
      </c>
      <c r="D555" s="8" t="s">
        <v>2218</v>
      </c>
      <c r="E555" s="8" t="s">
        <v>2219</v>
      </c>
      <c r="F555" s="48" t="s">
        <v>6429</v>
      </c>
    </row>
    <row r="556" spans="1:6" ht="57.6">
      <c r="A556" s="8">
        <v>2454</v>
      </c>
      <c r="B556" s="8" t="s">
        <v>655</v>
      </c>
      <c r="C556" s="8">
        <v>0</v>
      </c>
      <c r="D556" s="8" t="s">
        <v>764</v>
      </c>
      <c r="E556" s="8" t="s">
        <v>2261</v>
      </c>
      <c r="F556" s="49" t="s">
        <v>6429</v>
      </c>
    </row>
    <row r="557" spans="1:6" ht="72">
      <c r="A557" s="8">
        <v>2426</v>
      </c>
      <c r="B557" s="8" t="s">
        <v>655</v>
      </c>
      <c r="C557" s="8">
        <v>0</v>
      </c>
      <c r="D557" s="8" t="s">
        <v>751</v>
      </c>
      <c r="E557" s="8" t="s">
        <v>2141</v>
      </c>
      <c r="F557" s="48" t="s">
        <v>6429</v>
      </c>
    </row>
    <row r="558" spans="1:6" ht="28.8">
      <c r="A558" s="8">
        <v>2429</v>
      </c>
      <c r="B558" s="8" t="s">
        <v>655</v>
      </c>
      <c r="C558" s="8">
        <v>0</v>
      </c>
      <c r="D558" s="8" t="s">
        <v>753</v>
      </c>
      <c r="E558" s="8" t="s">
        <v>2179</v>
      </c>
      <c r="F558" s="49" t="s">
        <v>6429</v>
      </c>
    </row>
    <row r="559" spans="1:6">
      <c r="A559" s="8">
        <v>2440</v>
      </c>
      <c r="B559" s="8" t="s">
        <v>655</v>
      </c>
      <c r="C559" s="8">
        <v>0</v>
      </c>
      <c r="D559" s="8" t="s">
        <v>759</v>
      </c>
      <c r="E559" s="8" t="s">
        <v>2262</v>
      </c>
      <c r="F559" s="48" t="s">
        <v>6429</v>
      </c>
    </row>
    <row r="560" spans="1:6" ht="28.8">
      <c r="A560" s="8">
        <v>2442</v>
      </c>
      <c r="B560" s="8" t="s">
        <v>655</v>
      </c>
      <c r="C560" s="8">
        <v>0</v>
      </c>
      <c r="D560" s="8" t="s">
        <v>760</v>
      </c>
      <c r="E560" s="8" t="s">
        <v>2263</v>
      </c>
      <c r="F560" s="49" t="s">
        <v>6429</v>
      </c>
    </row>
    <row r="561" spans="1:6" ht="158.4">
      <c r="A561" s="8">
        <v>2362</v>
      </c>
      <c r="B561" s="8" t="s">
        <v>655</v>
      </c>
      <c r="C561" s="8">
        <v>1</v>
      </c>
      <c r="D561" s="8" t="s">
        <v>724</v>
      </c>
      <c r="E561" s="8" t="s">
        <v>2154</v>
      </c>
      <c r="F561" s="48" t="s">
        <v>6429</v>
      </c>
    </row>
    <row r="562" spans="1:6" ht="43.2">
      <c r="A562" s="8">
        <v>2232</v>
      </c>
      <c r="B562" s="8" t="s">
        <v>655</v>
      </c>
      <c r="C562" s="8">
        <v>0</v>
      </c>
      <c r="D562" s="8" t="s">
        <v>741</v>
      </c>
      <c r="E562" s="8" t="s">
        <v>2162</v>
      </c>
      <c r="F562" s="49" t="s">
        <v>6429</v>
      </c>
    </row>
    <row r="563" spans="1:6" ht="72">
      <c r="A563" s="8">
        <v>2390</v>
      </c>
      <c r="B563" s="8" t="s">
        <v>655</v>
      </c>
      <c r="C563" s="8">
        <v>0</v>
      </c>
      <c r="D563" s="8" t="s">
        <v>735</v>
      </c>
      <c r="E563" s="8" t="s">
        <v>2203</v>
      </c>
      <c r="F563" s="48" t="s">
        <v>6429</v>
      </c>
    </row>
    <row r="564" spans="1:6" ht="187.2">
      <c r="A564" s="8">
        <v>2216</v>
      </c>
      <c r="B564" s="8" t="s">
        <v>655</v>
      </c>
      <c r="C564" s="8">
        <v>0</v>
      </c>
      <c r="D564" s="8" t="s">
        <v>711</v>
      </c>
      <c r="E564" s="8" t="s">
        <v>2161</v>
      </c>
      <c r="F564" s="49" t="s">
        <v>205</v>
      </c>
    </row>
    <row r="565" spans="1:6" ht="28.8">
      <c r="A565" s="8">
        <v>2271</v>
      </c>
      <c r="B565" s="8" t="s">
        <v>655</v>
      </c>
      <c r="C565" s="8">
        <v>0</v>
      </c>
      <c r="D565" s="8" t="s">
        <v>698</v>
      </c>
      <c r="E565" s="8" t="s">
        <v>2239</v>
      </c>
      <c r="F565" s="48" t="s">
        <v>6429</v>
      </c>
    </row>
    <row r="566" spans="1:6" ht="115.2">
      <c r="A566" s="8">
        <v>2325</v>
      </c>
      <c r="B566" s="8" t="s">
        <v>655</v>
      </c>
      <c r="C566" s="8">
        <v>116</v>
      </c>
      <c r="D566" s="8" t="s">
        <v>775</v>
      </c>
      <c r="E566" s="8" t="s">
        <v>2230</v>
      </c>
      <c r="F566" s="49" t="s">
        <v>205</v>
      </c>
    </row>
    <row r="567" spans="1:6" ht="86.4">
      <c r="A567" s="8">
        <v>2467</v>
      </c>
      <c r="B567" s="8" t="s">
        <v>655</v>
      </c>
      <c r="C567" s="8">
        <v>0</v>
      </c>
      <c r="D567" s="8" t="s">
        <v>771</v>
      </c>
      <c r="E567" s="8" t="s">
        <v>2232</v>
      </c>
      <c r="F567" s="48" t="s">
        <v>205</v>
      </c>
    </row>
    <row r="568" spans="1:6" ht="72">
      <c r="A568" s="8">
        <v>2331</v>
      </c>
      <c r="B568" s="8" t="s">
        <v>655</v>
      </c>
      <c r="C568" s="8">
        <v>5</v>
      </c>
      <c r="D568" s="8" t="s">
        <v>661</v>
      </c>
      <c r="E568" s="8" t="s">
        <v>2155</v>
      </c>
      <c r="F568" s="49" t="s">
        <v>205</v>
      </c>
    </row>
    <row r="569" spans="1:6">
      <c r="A569" s="8">
        <v>2360</v>
      </c>
      <c r="B569" s="8" t="s">
        <v>655</v>
      </c>
      <c r="C569" s="8">
        <v>8</v>
      </c>
      <c r="D569" s="8" t="s">
        <v>723</v>
      </c>
      <c r="E569" s="8" t="s">
        <v>2264</v>
      </c>
      <c r="F569" s="48" t="s">
        <v>205</v>
      </c>
    </row>
    <row r="570" spans="1:6">
      <c r="A570" s="8">
        <v>2322</v>
      </c>
      <c r="B570" s="8" t="s">
        <v>655</v>
      </c>
      <c r="C570" s="8">
        <v>0</v>
      </c>
      <c r="D570" s="8" t="s">
        <v>2265</v>
      </c>
      <c r="E570" s="8" t="s">
        <v>2266</v>
      </c>
      <c r="F570" s="49" t="s">
        <v>205</v>
      </c>
    </row>
    <row r="571" spans="1:6" ht="57.6">
      <c r="A571" s="8">
        <v>2233</v>
      </c>
      <c r="B571" s="8" t="s">
        <v>655</v>
      </c>
      <c r="C571" s="8">
        <v>7</v>
      </c>
      <c r="D571" s="8" t="s">
        <v>673</v>
      </c>
      <c r="E571" s="8" t="s">
        <v>2118</v>
      </c>
      <c r="F571" s="48" t="s">
        <v>205</v>
      </c>
    </row>
    <row r="572" spans="1:6" ht="144">
      <c r="A572" s="8">
        <v>2287</v>
      </c>
      <c r="B572" s="8" t="s">
        <v>655</v>
      </c>
      <c r="C572" s="8">
        <v>0</v>
      </c>
      <c r="D572" s="8" t="s">
        <v>705</v>
      </c>
      <c r="E572" s="8" t="s">
        <v>2166</v>
      </c>
      <c r="F572" s="49" t="s">
        <v>205</v>
      </c>
    </row>
    <row r="573" spans="1:6" ht="72">
      <c r="A573" s="8">
        <v>2190</v>
      </c>
      <c r="B573" s="8" t="s">
        <v>655</v>
      </c>
      <c r="C573" s="8">
        <v>0</v>
      </c>
      <c r="D573" s="8" t="s">
        <v>663</v>
      </c>
      <c r="E573" s="8" t="s">
        <v>2242</v>
      </c>
      <c r="F573" s="48" t="s">
        <v>205</v>
      </c>
    </row>
    <row r="574" spans="1:6">
      <c r="A574" s="8">
        <v>2203</v>
      </c>
      <c r="B574" s="8" t="s">
        <v>655</v>
      </c>
      <c r="C574" s="8">
        <v>1</v>
      </c>
      <c r="D574" s="8" t="s">
        <v>670</v>
      </c>
      <c r="E574" s="8" t="s">
        <v>2267</v>
      </c>
      <c r="F574" s="49" t="s">
        <v>205</v>
      </c>
    </row>
    <row r="575" spans="1:6" ht="43.2">
      <c r="A575" s="8">
        <v>2212</v>
      </c>
      <c r="B575" s="8" t="s">
        <v>655</v>
      </c>
      <c r="C575" s="8">
        <v>0</v>
      </c>
      <c r="D575" s="8" t="s">
        <v>677</v>
      </c>
      <c r="E575" s="8" t="s">
        <v>2268</v>
      </c>
      <c r="F575" s="48" t="s">
        <v>205</v>
      </c>
    </row>
    <row r="576" spans="1:6" ht="43.2">
      <c r="A576" s="8">
        <v>2213</v>
      </c>
      <c r="B576" s="8" t="s">
        <v>655</v>
      </c>
      <c r="C576" s="8">
        <v>0</v>
      </c>
      <c r="D576" s="8" t="s">
        <v>678</v>
      </c>
      <c r="E576" s="8" t="s">
        <v>2163</v>
      </c>
      <c r="F576" s="49" t="s">
        <v>205</v>
      </c>
    </row>
    <row r="577" spans="1:6" ht="28.8">
      <c r="A577" s="8">
        <v>2206</v>
      </c>
      <c r="B577" s="8" t="s">
        <v>655</v>
      </c>
      <c r="C577" s="8">
        <v>0</v>
      </c>
      <c r="D577" s="8" t="s">
        <v>674</v>
      </c>
      <c r="E577" s="8" t="s">
        <v>1041</v>
      </c>
      <c r="F577" s="48" t="s">
        <v>205</v>
      </c>
    </row>
    <row r="578" spans="1:6" ht="43.2">
      <c r="A578" s="8">
        <v>2240</v>
      </c>
      <c r="B578" s="8" t="s">
        <v>655</v>
      </c>
      <c r="C578" s="8">
        <v>1</v>
      </c>
      <c r="D578" s="8" t="s">
        <v>697</v>
      </c>
      <c r="E578" s="8" t="s">
        <v>2235</v>
      </c>
      <c r="F578" s="49" t="s">
        <v>205</v>
      </c>
    </row>
    <row r="579" spans="1:6" ht="316.8">
      <c r="A579" s="8">
        <v>2247</v>
      </c>
      <c r="B579" s="8" t="s">
        <v>655</v>
      </c>
      <c r="C579" s="8">
        <v>0</v>
      </c>
      <c r="D579" s="8" t="s">
        <v>696</v>
      </c>
      <c r="E579" s="8" t="s">
        <v>2236</v>
      </c>
      <c r="F579" s="48" t="s">
        <v>205</v>
      </c>
    </row>
    <row r="580" spans="1:6" ht="86.4">
      <c r="A580" s="8">
        <v>2249</v>
      </c>
      <c r="B580" s="8" t="s">
        <v>655</v>
      </c>
      <c r="C580" s="8">
        <v>0</v>
      </c>
      <c r="D580" s="8" t="s">
        <v>695</v>
      </c>
      <c r="E580" s="8" t="s">
        <v>2269</v>
      </c>
      <c r="F580" s="49" t="s">
        <v>205</v>
      </c>
    </row>
    <row r="581" spans="1:6">
      <c r="A581" s="8">
        <v>2236</v>
      </c>
      <c r="B581" s="8" t="s">
        <v>655</v>
      </c>
      <c r="C581" s="8">
        <v>0</v>
      </c>
      <c r="D581" s="8" t="s">
        <v>657</v>
      </c>
      <c r="E581" s="8" t="s">
        <v>2270</v>
      </c>
      <c r="F581" s="48" t="s">
        <v>6429</v>
      </c>
    </row>
    <row r="582" spans="1:6" ht="86.4">
      <c r="A582" s="8">
        <v>2280</v>
      </c>
      <c r="B582" s="8" t="s">
        <v>655</v>
      </c>
      <c r="C582" s="8">
        <v>0</v>
      </c>
      <c r="D582" s="8" t="s">
        <v>703</v>
      </c>
      <c r="E582" s="8" t="s">
        <v>2165</v>
      </c>
      <c r="F582" s="49" t="s">
        <v>6429</v>
      </c>
    </row>
    <row r="583" spans="1:6" ht="144">
      <c r="A583" s="8">
        <v>2287</v>
      </c>
      <c r="B583" s="8" t="s">
        <v>655</v>
      </c>
      <c r="C583" s="8">
        <v>0</v>
      </c>
      <c r="D583" s="8" t="s">
        <v>705</v>
      </c>
      <c r="E583" s="8" t="s">
        <v>2166</v>
      </c>
      <c r="F583" s="48" t="s">
        <v>6429</v>
      </c>
    </row>
    <row r="584" spans="1:6" ht="43.2">
      <c r="A584" s="8">
        <v>2468</v>
      </c>
      <c r="B584" s="8" t="s">
        <v>655</v>
      </c>
      <c r="C584" s="8">
        <v>0</v>
      </c>
      <c r="D584" s="8" t="s">
        <v>743</v>
      </c>
      <c r="E584" s="8" t="s">
        <v>2250</v>
      </c>
      <c r="F584" s="49" t="s">
        <v>205</v>
      </c>
    </row>
    <row r="585" spans="1:6" ht="57.6">
      <c r="A585" s="8">
        <v>2302</v>
      </c>
      <c r="B585" s="8" t="s">
        <v>655</v>
      </c>
      <c r="C585" s="8">
        <v>0</v>
      </c>
      <c r="D585" s="8" t="s">
        <v>682</v>
      </c>
      <c r="E585" s="8" t="s">
        <v>2271</v>
      </c>
      <c r="F585" s="48" t="s">
        <v>6429</v>
      </c>
    </row>
    <row r="586" spans="1:6">
      <c r="A586" s="8">
        <v>2256</v>
      </c>
      <c r="B586" s="8" t="s">
        <v>655</v>
      </c>
      <c r="C586" s="8">
        <v>0</v>
      </c>
      <c r="D586" s="8" t="s">
        <v>693</v>
      </c>
      <c r="E586" s="8" t="s">
        <v>694</v>
      </c>
      <c r="F586" s="49" t="s">
        <v>205</v>
      </c>
    </row>
    <row r="587" spans="1:6" ht="28.8">
      <c r="A587" s="8">
        <v>2296</v>
      </c>
      <c r="B587" s="8" t="s">
        <v>655</v>
      </c>
      <c r="C587" s="8">
        <v>0</v>
      </c>
      <c r="D587" s="8" t="s">
        <v>707</v>
      </c>
      <c r="E587" s="8" t="s">
        <v>2272</v>
      </c>
      <c r="F587" s="48" t="s">
        <v>6429</v>
      </c>
    </row>
    <row r="588" spans="1:6" ht="43.2">
      <c r="A588" s="8">
        <v>2238</v>
      </c>
      <c r="B588" s="8" t="s">
        <v>655</v>
      </c>
      <c r="C588" s="8">
        <v>47</v>
      </c>
      <c r="D588" s="8" t="s">
        <v>2156</v>
      </c>
      <c r="E588" s="8" t="s">
        <v>2157</v>
      </c>
      <c r="F588" s="49" t="s">
        <v>6429</v>
      </c>
    </row>
    <row r="589" spans="1:6" ht="187.2">
      <c r="A589" s="8">
        <v>2242</v>
      </c>
      <c r="B589" s="8" t="s">
        <v>655</v>
      </c>
      <c r="C589" s="8">
        <v>0</v>
      </c>
      <c r="D589" s="8" t="s">
        <v>2119</v>
      </c>
      <c r="E589" s="8" t="s">
        <v>2120</v>
      </c>
      <c r="F589" s="48" t="s">
        <v>6429</v>
      </c>
    </row>
    <row r="590" spans="1:6" ht="72">
      <c r="A590" s="8">
        <v>2262</v>
      </c>
      <c r="B590" s="8" t="s">
        <v>655</v>
      </c>
      <c r="C590" s="8">
        <v>0</v>
      </c>
      <c r="D590" s="8" t="s">
        <v>690</v>
      </c>
      <c r="E590" s="8" t="s">
        <v>2196</v>
      </c>
      <c r="F590" s="49" t="s">
        <v>6429</v>
      </c>
    </row>
    <row r="591" spans="1:6" ht="43.2">
      <c r="A591" s="8">
        <v>2303</v>
      </c>
      <c r="B591" s="8" t="s">
        <v>655</v>
      </c>
      <c r="C591" s="8">
        <v>13</v>
      </c>
      <c r="D591" s="8" t="s">
        <v>709</v>
      </c>
      <c r="E591" s="8" t="s">
        <v>2273</v>
      </c>
      <c r="F591" s="48" t="s">
        <v>6429</v>
      </c>
    </row>
    <row r="592" spans="1:6">
      <c r="A592" s="8">
        <v>2225</v>
      </c>
      <c r="B592" s="8" t="s">
        <v>655</v>
      </c>
      <c r="C592" s="8">
        <v>0</v>
      </c>
      <c r="D592" s="8" t="s">
        <v>744</v>
      </c>
      <c r="E592" s="8" t="s">
        <v>2274</v>
      </c>
      <c r="F592" s="49" t="s">
        <v>6429</v>
      </c>
    </row>
    <row r="593" spans="1:6" ht="43.2">
      <c r="A593" s="8">
        <v>2268</v>
      </c>
      <c r="B593" s="8" t="s">
        <v>655</v>
      </c>
      <c r="C593" s="8">
        <v>1</v>
      </c>
      <c r="D593" s="8" t="s">
        <v>688</v>
      </c>
      <c r="E593" s="8" t="s">
        <v>2164</v>
      </c>
      <c r="F593" s="48" t="s">
        <v>6429</v>
      </c>
    </row>
    <row r="594" spans="1:6" ht="28.8">
      <c r="A594" s="8">
        <v>2338</v>
      </c>
      <c r="B594" s="8" t="s">
        <v>655</v>
      </c>
      <c r="C594" s="8">
        <v>1</v>
      </c>
      <c r="D594" s="8" t="s">
        <v>717</v>
      </c>
      <c r="E594" s="8" t="s">
        <v>2158</v>
      </c>
      <c r="F594" s="49" t="s">
        <v>6429</v>
      </c>
    </row>
    <row r="595" spans="1:6" ht="43.2">
      <c r="A595" s="8">
        <v>2332</v>
      </c>
      <c r="B595" s="8" t="s">
        <v>655</v>
      </c>
      <c r="C595" s="8">
        <v>0</v>
      </c>
      <c r="D595" s="8" t="s">
        <v>746</v>
      </c>
      <c r="E595" s="8" t="s">
        <v>2229</v>
      </c>
      <c r="F595" s="48" t="s">
        <v>6429</v>
      </c>
    </row>
    <row r="596" spans="1:6" ht="115.2">
      <c r="A596" s="8">
        <v>2325</v>
      </c>
      <c r="B596" s="8" t="s">
        <v>655</v>
      </c>
      <c r="C596" s="8">
        <v>116</v>
      </c>
      <c r="D596" s="8" t="s">
        <v>775</v>
      </c>
      <c r="E596" s="8" t="s">
        <v>2230</v>
      </c>
      <c r="F596" s="49" t="s">
        <v>6429</v>
      </c>
    </row>
    <row r="597" spans="1:6">
      <c r="A597" s="8">
        <v>2305</v>
      </c>
      <c r="B597" s="8" t="s">
        <v>655</v>
      </c>
      <c r="C597" s="8">
        <v>0</v>
      </c>
      <c r="D597" s="8" t="s">
        <v>683</v>
      </c>
      <c r="E597" s="8" t="s">
        <v>684</v>
      </c>
      <c r="F597" s="48" t="s">
        <v>6429</v>
      </c>
    </row>
    <row r="598" spans="1:6" ht="28.8">
      <c r="A598" s="8">
        <v>2340</v>
      </c>
      <c r="B598" s="8" t="s">
        <v>655</v>
      </c>
      <c r="C598" s="8">
        <v>0</v>
      </c>
      <c r="D598" s="8" t="s">
        <v>718</v>
      </c>
      <c r="E598" s="8" t="s">
        <v>2275</v>
      </c>
      <c r="F598" s="49" t="s">
        <v>6429</v>
      </c>
    </row>
    <row r="599" spans="1:6" ht="115.2">
      <c r="A599" s="8">
        <v>2122</v>
      </c>
      <c r="B599" s="8" t="s">
        <v>776</v>
      </c>
      <c r="C599" s="8">
        <v>0</v>
      </c>
      <c r="D599" s="8" t="s">
        <v>860</v>
      </c>
      <c r="E599" s="8" t="s">
        <v>2276</v>
      </c>
      <c r="F599" s="48" t="s">
        <v>6432</v>
      </c>
    </row>
    <row r="600" spans="1:6" ht="43.2">
      <c r="A600" s="8">
        <v>2135</v>
      </c>
      <c r="B600" s="8" t="s">
        <v>776</v>
      </c>
      <c r="C600" s="8">
        <v>0</v>
      </c>
      <c r="D600" s="8" t="s">
        <v>836</v>
      </c>
      <c r="E600" s="8" t="s">
        <v>2277</v>
      </c>
      <c r="F600" s="49" t="s">
        <v>6432</v>
      </c>
    </row>
    <row r="601" spans="1:6" ht="28.8">
      <c r="A601" s="8">
        <v>2134</v>
      </c>
      <c r="B601" s="8" t="s">
        <v>776</v>
      </c>
      <c r="C601" s="8">
        <v>0</v>
      </c>
      <c r="D601" s="8" t="s">
        <v>792</v>
      </c>
      <c r="E601" s="8" t="s">
        <v>2278</v>
      </c>
      <c r="F601" s="48" t="s">
        <v>6432</v>
      </c>
    </row>
    <row r="602" spans="1:6" ht="100.8">
      <c r="A602" s="8">
        <v>2082</v>
      </c>
      <c r="B602" s="8" t="s">
        <v>776</v>
      </c>
      <c r="C602" s="8">
        <v>1</v>
      </c>
      <c r="D602" s="8" t="s">
        <v>842</v>
      </c>
      <c r="E602" s="8" t="s">
        <v>2279</v>
      </c>
      <c r="F602" s="49" t="s">
        <v>6428</v>
      </c>
    </row>
    <row r="603" spans="1:6" ht="28.8">
      <c r="A603" s="8">
        <v>2079</v>
      </c>
      <c r="B603" s="8" t="s">
        <v>776</v>
      </c>
      <c r="C603" s="8">
        <v>106</v>
      </c>
      <c r="D603" s="8" t="s">
        <v>838</v>
      </c>
      <c r="E603" s="8" t="s">
        <v>2280</v>
      </c>
      <c r="F603" s="48" t="s">
        <v>6432</v>
      </c>
    </row>
    <row r="604" spans="1:6" ht="28.8">
      <c r="A604" s="8">
        <v>2133</v>
      </c>
      <c r="B604" s="8" t="s">
        <v>776</v>
      </c>
      <c r="C604" s="8">
        <v>0</v>
      </c>
      <c r="D604" s="8" t="s">
        <v>839</v>
      </c>
      <c r="E604" s="8" t="s">
        <v>2281</v>
      </c>
      <c r="F604" s="49" t="s">
        <v>6432</v>
      </c>
    </row>
    <row r="605" spans="1:6" ht="57.6">
      <c r="A605" s="8">
        <v>2100</v>
      </c>
      <c r="B605" s="8" t="s">
        <v>776</v>
      </c>
      <c r="C605" s="8">
        <v>1</v>
      </c>
      <c r="D605" s="8" t="s">
        <v>782</v>
      </c>
      <c r="E605" s="8" t="s">
        <v>2282</v>
      </c>
      <c r="F605" s="48" t="s">
        <v>6432</v>
      </c>
    </row>
    <row r="606" spans="1:6" ht="43.2">
      <c r="A606" s="8">
        <v>2139</v>
      </c>
      <c r="B606" s="8" t="s">
        <v>776</v>
      </c>
      <c r="C606" s="8">
        <v>0</v>
      </c>
      <c r="D606" s="8" t="s">
        <v>850</v>
      </c>
      <c r="E606" s="8" t="s">
        <v>2283</v>
      </c>
      <c r="F606" s="49" t="s">
        <v>6432</v>
      </c>
    </row>
    <row r="607" spans="1:6" ht="43.2">
      <c r="A607" s="8">
        <v>2088</v>
      </c>
      <c r="B607" s="8" t="s">
        <v>776</v>
      </c>
      <c r="C607" s="8">
        <v>0</v>
      </c>
      <c r="D607" s="8" t="s">
        <v>859</v>
      </c>
      <c r="E607" s="8" t="s">
        <v>2284</v>
      </c>
      <c r="F607" s="48" t="s">
        <v>6432</v>
      </c>
    </row>
    <row r="608" spans="1:6" ht="57.6">
      <c r="A608" s="8">
        <v>1965</v>
      </c>
      <c r="B608" s="8" t="s">
        <v>776</v>
      </c>
      <c r="C608" s="8">
        <v>0</v>
      </c>
      <c r="D608" s="8" t="s">
        <v>802</v>
      </c>
      <c r="E608" s="8" t="s">
        <v>2285</v>
      </c>
      <c r="F608" s="49" t="s">
        <v>6428</v>
      </c>
    </row>
    <row r="609" spans="1:6" ht="43.2">
      <c r="A609" s="8">
        <v>2010</v>
      </c>
      <c r="B609" s="8" t="s">
        <v>776</v>
      </c>
      <c r="C609" s="8">
        <v>0</v>
      </c>
      <c r="D609" s="8" t="s">
        <v>2286</v>
      </c>
      <c r="E609" s="8" t="s">
        <v>2287</v>
      </c>
      <c r="F609" s="48" t="s">
        <v>6428</v>
      </c>
    </row>
    <row r="610" spans="1:6" ht="72">
      <c r="A610" s="8">
        <v>2004</v>
      </c>
      <c r="B610" s="8" t="s">
        <v>776</v>
      </c>
      <c r="C610" s="8">
        <v>0</v>
      </c>
      <c r="D610" s="8" t="s">
        <v>809</v>
      </c>
      <c r="E610" s="8" t="s">
        <v>2288</v>
      </c>
      <c r="F610" s="49" t="s">
        <v>6428</v>
      </c>
    </row>
    <row r="611" spans="1:6" ht="43.2">
      <c r="A611" s="8">
        <v>2081</v>
      </c>
      <c r="B611" s="8" t="s">
        <v>776</v>
      </c>
      <c r="C611" s="8">
        <v>0</v>
      </c>
      <c r="D611" s="8" t="s">
        <v>827</v>
      </c>
      <c r="E611" s="8" t="s">
        <v>2289</v>
      </c>
      <c r="F611" s="48" t="s">
        <v>6432</v>
      </c>
    </row>
    <row r="612" spans="1:6" ht="28.8">
      <c r="A612" s="8">
        <v>1972</v>
      </c>
      <c r="B612" s="8" t="s">
        <v>776</v>
      </c>
      <c r="C612" s="8">
        <v>0</v>
      </c>
      <c r="D612" s="8" t="s">
        <v>805</v>
      </c>
      <c r="E612" s="8" t="s">
        <v>2290</v>
      </c>
      <c r="F612" s="49" t="s">
        <v>6428</v>
      </c>
    </row>
    <row r="613" spans="1:6" ht="28.8">
      <c r="A613" s="8">
        <v>2162</v>
      </c>
      <c r="B613" s="8" t="s">
        <v>776</v>
      </c>
      <c r="C613" s="8">
        <v>0</v>
      </c>
      <c r="D613" s="8" t="s">
        <v>2291</v>
      </c>
      <c r="E613" s="8" t="s">
        <v>2292</v>
      </c>
      <c r="F613" s="48" t="s">
        <v>6432</v>
      </c>
    </row>
    <row r="614" spans="1:6" ht="115.2">
      <c r="A614" s="8">
        <v>2097</v>
      </c>
      <c r="B614" s="8" t="s">
        <v>776</v>
      </c>
      <c r="C614" s="8">
        <v>0</v>
      </c>
      <c r="D614" s="8" t="s">
        <v>857</v>
      </c>
      <c r="E614" s="8" t="s">
        <v>2293</v>
      </c>
      <c r="F614" s="49" t="s">
        <v>6432</v>
      </c>
    </row>
    <row r="615" spans="1:6" ht="409.6">
      <c r="A615" s="8">
        <v>2140</v>
      </c>
      <c r="B615" s="8" t="s">
        <v>776</v>
      </c>
      <c r="C615" s="8">
        <v>0</v>
      </c>
      <c r="D615" s="8" t="s">
        <v>849</v>
      </c>
      <c r="E615" s="8" t="s">
        <v>2294</v>
      </c>
      <c r="F615" s="48" t="s">
        <v>6432</v>
      </c>
    </row>
    <row r="616" spans="1:6" ht="28.8">
      <c r="A616" s="8">
        <v>2029</v>
      </c>
      <c r="B616" s="8" t="s">
        <v>776</v>
      </c>
      <c r="C616" s="8">
        <v>0</v>
      </c>
      <c r="D616" s="8" t="s">
        <v>2295</v>
      </c>
      <c r="E616" s="8" t="s">
        <v>2296</v>
      </c>
      <c r="F616" s="49" t="s">
        <v>6433</v>
      </c>
    </row>
    <row r="617" spans="1:6" ht="28.8">
      <c r="A617" s="8">
        <v>2073</v>
      </c>
      <c r="B617" s="8" t="s">
        <v>776</v>
      </c>
      <c r="C617" s="8">
        <v>19</v>
      </c>
      <c r="D617" s="8" t="s">
        <v>821</v>
      </c>
      <c r="E617" s="8" t="s">
        <v>2297</v>
      </c>
      <c r="F617" s="48" t="s">
        <v>6429</v>
      </c>
    </row>
    <row r="618" spans="1:6" ht="57.6">
      <c r="A618" s="8">
        <v>2068</v>
      </c>
      <c r="B618" s="8" t="s">
        <v>776</v>
      </c>
      <c r="C618" s="8">
        <v>82</v>
      </c>
      <c r="D618" s="8" t="s">
        <v>808</v>
      </c>
      <c r="E618" s="8" t="s">
        <v>2298</v>
      </c>
      <c r="F618" s="49" t="s">
        <v>6429</v>
      </c>
    </row>
    <row r="619" spans="1:6" ht="100.8">
      <c r="A619" s="8">
        <v>2171</v>
      </c>
      <c r="B619" s="8" t="s">
        <v>776</v>
      </c>
      <c r="C619" s="8">
        <v>0</v>
      </c>
      <c r="D619" s="8" t="s">
        <v>841</v>
      </c>
      <c r="E619" s="8" t="s">
        <v>2299</v>
      </c>
      <c r="F619" s="48" t="s">
        <v>6429</v>
      </c>
    </row>
    <row r="620" spans="1:6" ht="43.2">
      <c r="A620" s="8">
        <v>2168</v>
      </c>
      <c r="B620" s="8" t="s">
        <v>776</v>
      </c>
      <c r="C620" s="8">
        <v>0</v>
      </c>
      <c r="D620" s="8" t="s">
        <v>833</v>
      </c>
      <c r="E620" s="8" t="s">
        <v>2300</v>
      </c>
      <c r="F620" s="49" t="s">
        <v>6429</v>
      </c>
    </row>
    <row r="621" spans="1:6" ht="43.2">
      <c r="A621" s="8">
        <v>2164</v>
      </c>
      <c r="B621" s="8" t="s">
        <v>776</v>
      </c>
      <c r="C621" s="8">
        <v>1</v>
      </c>
      <c r="D621" s="8" t="s">
        <v>829</v>
      </c>
      <c r="E621" s="8" t="s">
        <v>2301</v>
      </c>
      <c r="F621" s="48" t="s">
        <v>6429</v>
      </c>
    </row>
    <row r="622" spans="1:6" ht="43.2">
      <c r="A622" s="8">
        <v>2155</v>
      </c>
      <c r="B622" s="8" t="s">
        <v>776</v>
      </c>
      <c r="C622" s="8">
        <v>0</v>
      </c>
      <c r="D622" s="8" t="s">
        <v>789</v>
      </c>
      <c r="E622" s="8" t="s">
        <v>2302</v>
      </c>
      <c r="F622" s="49" t="s">
        <v>6429</v>
      </c>
    </row>
    <row r="623" spans="1:6" ht="72">
      <c r="A623" s="8">
        <v>2067</v>
      </c>
      <c r="B623" s="8" t="s">
        <v>776</v>
      </c>
      <c r="C623" s="8">
        <v>0</v>
      </c>
      <c r="D623" s="8" t="s">
        <v>810</v>
      </c>
      <c r="E623" s="8" t="s">
        <v>2303</v>
      </c>
      <c r="F623" s="48" t="s">
        <v>6429</v>
      </c>
    </row>
    <row r="624" spans="1:6" ht="57.6">
      <c r="A624" s="8">
        <v>2148</v>
      </c>
      <c r="B624" s="8" t="s">
        <v>776</v>
      </c>
      <c r="C624" s="8">
        <v>0</v>
      </c>
      <c r="D624" s="8" t="s">
        <v>847</v>
      </c>
      <c r="E624" s="8" t="s">
        <v>2304</v>
      </c>
      <c r="F624" s="49" t="s">
        <v>6429</v>
      </c>
    </row>
    <row r="625" spans="1:6" ht="57.6">
      <c r="A625" s="8">
        <v>2100</v>
      </c>
      <c r="B625" s="8" t="s">
        <v>776</v>
      </c>
      <c r="C625" s="8">
        <v>1</v>
      </c>
      <c r="D625" s="8" t="s">
        <v>782</v>
      </c>
      <c r="E625" s="8" t="s">
        <v>2282</v>
      </c>
      <c r="F625" s="48" t="s">
        <v>6428</v>
      </c>
    </row>
    <row r="626" spans="1:6" ht="43.2">
      <c r="A626" s="8">
        <v>2138</v>
      </c>
      <c r="B626" s="8" t="s">
        <v>776</v>
      </c>
      <c r="C626" s="8">
        <v>0</v>
      </c>
      <c r="D626" s="8" t="s">
        <v>855</v>
      </c>
      <c r="E626" s="8" t="s">
        <v>2305</v>
      </c>
      <c r="F626" s="49" t="s">
        <v>6429</v>
      </c>
    </row>
    <row r="627" spans="1:6" ht="28.8">
      <c r="A627" s="8">
        <v>2141</v>
      </c>
      <c r="B627" s="8" t="s">
        <v>776</v>
      </c>
      <c r="C627" s="8">
        <v>0</v>
      </c>
      <c r="D627" s="8" t="s">
        <v>848</v>
      </c>
      <c r="E627" s="8" t="s">
        <v>2306</v>
      </c>
      <c r="F627" s="48" t="s">
        <v>6429</v>
      </c>
    </row>
    <row r="628" spans="1:6" ht="72">
      <c r="A628" s="8">
        <v>2163</v>
      </c>
      <c r="B628" s="8" t="s">
        <v>776</v>
      </c>
      <c r="C628" s="8">
        <v>0</v>
      </c>
      <c r="D628" s="8" t="s">
        <v>837</v>
      </c>
      <c r="E628" s="8" t="s">
        <v>2307</v>
      </c>
      <c r="F628" s="49" t="s">
        <v>6429</v>
      </c>
    </row>
    <row r="629" spans="1:6" ht="43.2">
      <c r="A629" s="8">
        <v>2109</v>
      </c>
      <c r="B629" s="8" t="s">
        <v>776</v>
      </c>
      <c r="C629" s="8">
        <v>0</v>
      </c>
      <c r="D629" s="8" t="s">
        <v>793</v>
      </c>
      <c r="E629" s="8" t="s">
        <v>2308</v>
      </c>
      <c r="F629" s="48" t="s">
        <v>6429</v>
      </c>
    </row>
    <row r="630" spans="1:6" ht="28.8">
      <c r="A630" s="8">
        <v>2101</v>
      </c>
      <c r="B630" s="8" t="s">
        <v>776</v>
      </c>
      <c r="C630" s="8">
        <v>0</v>
      </c>
      <c r="D630" s="8" t="s">
        <v>866</v>
      </c>
      <c r="E630" s="8" t="s">
        <v>2309</v>
      </c>
      <c r="F630" s="49" t="s">
        <v>6429</v>
      </c>
    </row>
    <row r="631" spans="1:6" ht="72">
      <c r="A631" s="8">
        <v>2091</v>
      </c>
      <c r="B631" s="8" t="s">
        <v>776</v>
      </c>
      <c r="C631" s="8">
        <v>5</v>
      </c>
      <c r="D631" s="8" t="s">
        <v>851</v>
      </c>
      <c r="E631" s="8" t="s">
        <v>2310</v>
      </c>
      <c r="F631" s="48" t="s">
        <v>6429</v>
      </c>
    </row>
    <row r="632" spans="1:6" ht="43.2">
      <c r="A632" s="8">
        <v>2088</v>
      </c>
      <c r="B632" s="8" t="s">
        <v>776</v>
      </c>
      <c r="C632" s="8">
        <v>0</v>
      </c>
      <c r="D632" s="8" t="s">
        <v>859</v>
      </c>
      <c r="E632" s="8" t="s">
        <v>2284</v>
      </c>
      <c r="F632" s="49" t="s">
        <v>6429</v>
      </c>
    </row>
    <row r="633" spans="1:6" ht="72">
      <c r="A633" s="8">
        <v>2080</v>
      </c>
      <c r="B633" s="8" t="s">
        <v>776</v>
      </c>
      <c r="C633" s="8">
        <v>0</v>
      </c>
      <c r="D633" s="8" t="s">
        <v>828</v>
      </c>
      <c r="E633" s="8" t="s">
        <v>2311</v>
      </c>
      <c r="F633" s="48" t="s">
        <v>6429</v>
      </c>
    </row>
    <row r="634" spans="1:6" ht="86.4">
      <c r="A634" s="8">
        <v>2069</v>
      </c>
      <c r="B634" s="8" t="s">
        <v>776</v>
      </c>
      <c r="C634" s="8">
        <v>2</v>
      </c>
      <c r="D634" s="8" t="s">
        <v>803</v>
      </c>
      <c r="E634" s="8" t="s">
        <v>2312</v>
      </c>
      <c r="F634" s="49" t="s">
        <v>6429</v>
      </c>
    </row>
    <row r="635" spans="1:6" ht="57.6">
      <c r="A635" s="8">
        <v>2075</v>
      </c>
      <c r="B635" s="8" t="s">
        <v>776</v>
      </c>
      <c r="C635" s="8">
        <v>29</v>
      </c>
      <c r="D635" s="8" t="s">
        <v>852</v>
      </c>
      <c r="E635" s="8" t="s">
        <v>2313</v>
      </c>
      <c r="F635" s="48" t="s">
        <v>6429</v>
      </c>
    </row>
    <row r="636" spans="1:6" ht="409.6">
      <c r="A636" s="8">
        <v>2140</v>
      </c>
      <c r="B636" s="8" t="s">
        <v>776</v>
      </c>
      <c r="C636" s="8">
        <v>0</v>
      </c>
      <c r="D636" s="8" t="s">
        <v>849</v>
      </c>
      <c r="E636" s="8" t="s">
        <v>2294</v>
      </c>
      <c r="F636" s="49" t="s">
        <v>6429</v>
      </c>
    </row>
    <row r="637" spans="1:6" ht="43.2">
      <c r="A637" s="8">
        <v>2138</v>
      </c>
      <c r="B637" s="8" t="s">
        <v>776</v>
      </c>
      <c r="C637" s="8">
        <v>0</v>
      </c>
      <c r="D637" s="8" t="s">
        <v>855</v>
      </c>
      <c r="E637" s="8" t="s">
        <v>2305</v>
      </c>
      <c r="F637" s="48" t="s">
        <v>6428</v>
      </c>
    </row>
    <row r="638" spans="1:6" ht="43.2">
      <c r="A638" s="8">
        <v>2055</v>
      </c>
      <c r="B638" s="8" t="s">
        <v>776</v>
      </c>
      <c r="C638" s="8">
        <v>1</v>
      </c>
      <c r="D638" s="8" t="s">
        <v>813</v>
      </c>
      <c r="E638" s="8" t="s">
        <v>2314</v>
      </c>
      <c r="F638" s="49" t="s">
        <v>6430</v>
      </c>
    </row>
    <row r="639" spans="1:6" ht="409.6">
      <c r="A639" s="8">
        <v>2140</v>
      </c>
      <c r="B639" s="8" t="s">
        <v>776</v>
      </c>
      <c r="C639" s="8">
        <v>0</v>
      </c>
      <c r="D639" s="8" t="s">
        <v>849</v>
      </c>
      <c r="E639" s="8" t="s">
        <v>2294</v>
      </c>
      <c r="F639" s="48" t="s">
        <v>6428</v>
      </c>
    </row>
    <row r="640" spans="1:6" ht="28.8">
      <c r="A640" s="8">
        <v>2017</v>
      </c>
      <c r="B640" s="8" t="s">
        <v>776</v>
      </c>
      <c r="C640" s="8">
        <v>0</v>
      </c>
      <c r="D640" s="8" t="s">
        <v>788</v>
      </c>
      <c r="E640" s="8" t="s">
        <v>2315</v>
      </c>
      <c r="F640" s="49" t="s">
        <v>6430</v>
      </c>
    </row>
    <row r="641" spans="1:6" ht="28.8">
      <c r="A641" s="8">
        <v>2018</v>
      </c>
      <c r="B641" s="8" t="s">
        <v>776</v>
      </c>
      <c r="C641" s="8">
        <v>0</v>
      </c>
      <c r="D641" s="8" t="s">
        <v>2316</v>
      </c>
      <c r="E641" s="8" t="s">
        <v>2317</v>
      </c>
      <c r="F641" s="48" t="s">
        <v>6430</v>
      </c>
    </row>
    <row r="642" spans="1:6" ht="28.8">
      <c r="A642" s="8">
        <v>2029</v>
      </c>
      <c r="B642" s="8" t="s">
        <v>776</v>
      </c>
      <c r="C642" s="8">
        <v>0</v>
      </c>
      <c r="D642" s="8" t="s">
        <v>2295</v>
      </c>
      <c r="E642" s="8" t="s">
        <v>2296</v>
      </c>
      <c r="F642" s="49" t="s">
        <v>6430</v>
      </c>
    </row>
    <row r="643" spans="1:6" ht="43.2">
      <c r="A643" s="8">
        <v>2126</v>
      </c>
      <c r="B643" s="8" t="s">
        <v>776</v>
      </c>
      <c r="C643" s="8">
        <v>0</v>
      </c>
      <c r="D643" s="8" t="s">
        <v>861</v>
      </c>
      <c r="E643" s="8" t="s">
        <v>2318</v>
      </c>
      <c r="F643" s="48" t="s">
        <v>205</v>
      </c>
    </row>
    <row r="644" spans="1:6">
      <c r="A644" s="8">
        <v>2098</v>
      </c>
      <c r="B644" s="8" t="s">
        <v>776</v>
      </c>
      <c r="C644" s="8">
        <v>0</v>
      </c>
      <c r="D644" s="8" t="s">
        <v>858</v>
      </c>
      <c r="E644" s="8" t="s">
        <v>2319</v>
      </c>
      <c r="F644" s="49" t="s">
        <v>205</v>
      </c>
    </row>
    <row r="645" spans="1:6" ht="28.8">
      <c r="A645" s="8">
        <v>2101</v>
      </c>
      <c r="B645" s="8" t="s">
        <v>776</v>
      </c>
      <c r="C645" s="8">
        <v>0</v>
      </c>
      <c r="D645" s="8" t="s">
        <v>866</v>
      </c>
      <c r="E645" s="8" t="s">
        <v>2309</v>
      </c>
      <c r="F645" s="48" t="s">
        <v>205</v>
      </c>
    </row>
    <row r="646" spans="1:6" ht="28.8">
      <c r="A646" s="8">
        <v>2119</v>
      </c>
      <c r="B646" s="8" t="s">
        <v>776</v>
      </c>
      <c r="C646" s="8">
        <v>0</v>
      </c>
      <c r="D646" s="8" t="s">
        <v>845</v>
      </c>
      <c r="E646" s="8" t="s">
        <v>2320</v>
      </c>
      <c r="F646" s="49" t="s">
        <v>205</v>
      </c>
    </row>
    <row r="647" spans="1:6" ht="72">
      <c r="A647" s="8">
        <v>2007</v>
      </c>
      <c r="B647" s="8" t="s">
        <v>776</v>
      </c>
      <c r="C647" s="8">
        <v>0</v>
      </c>
      <c r="D647" s="8" t="s">
        <v>780</v>
      </c>
      <c r="E647" s="8" t="s">
        <v>2321</v>
      </c>
      <c r="F647" s="48" t="s">
        <v>6430</v>
      </c>
    </row>
    <row r="648" spans="1:6" ht="100.8">
      <c r="A648" s="8">
        <v>2082</v>
      </c>
      <c r="B648" s="8" t="s">
        <v>776</v>
      </c>
      <c r="C648" s="8">
        <v>1</v>
      </c>
      <c r="D648" s="8" t="s">
        <v>842</v>
      </c>
      <c r="E648" s="8" t="s">
        <v>2279</v>
      </c>
      <c r="F648" s="49" t="s">
        <v>205</v>
      </c>
    </row>
    <row r="649" spans="1:6" ht="43.2">
      <c r="A649" s="8">
        <v>1979</v>
      </c>
      <c r="B649" s="8" t="s">
        <v>776</v>
      </c>
      <c r="C649" s="8">
        <v>1</v>
      </c>
      <c r="D649" s="8" t="s">
        <v>790</v>
      </c>
      <c r="E649" s="8" t="s">
        <v>2322</v>
      </c>
      <c r="F649" s="48" t="s">
        <v>6429</v>
      </c>
    </row>
    <row r="650" spans="1:6" ht="100.8">
      <c r="A650" s="8">
        <v>1986</v>
      </c>
      <c r="B650" s="8" t="s">
        <v>776</v>
      </c>
      <c r="C650" s="8">
        <v>0</v>
      </c>
      <c r="D650" s="8" t="s">
        <v>832</v>
      </c>
      <c r="E650" s="8" t="s">
        <v>2323</v>
      </c>
      <c r="F650" s="49" t="s">
        <v>6433</v>
      </c>
    </row>
    <row r="651" spans="1:6" ht="57.6">
      <c r="A651" s="8">
        <v>1965</v>
      </c>
      <c r="B651" s="8" t="s">
        <v>776</v>
      </c>
      <c r="C651" s="8">
        <v>0</v>
      </c>
      <c r="D651" s="8" t="s">
        <v>802</v>
      </c>
      <c r="E651" s="8" t="s">
        <v>2285</v>
      </c>
      <c r="F651" s="48" t="s">
        <v>6433</v>
      </c>
    </row>
    <row r="652" spans="1:6" ht="28.8">
      <c r="A652" s="8">
        <v>1992</v>
      </c>
      <c r="B652" s="8" t="s">
        <v>776</v>
      </c>
      <c r="C652" s="8">
        <v>0</v>
      </c>
      <c r="D652" s="8" t="s">
        <v>2324</v>
      </c>
      <c r="E652" s="8" t="s">
        <v>2325</v>
      </c>
      <c r="F652" s="49" t="s">
        <v>6433</v>
      </c>
    </row>
    <row r="653" spans="1:6" ht="86.4">
      <c r="A653" s="8">
        <v>1993</v>
      </c>
      <c r="B653" s="8" t="s">
        <v>776</v>
      </c>
      <c r="C653" s="8">
        <v>0</v>
      </c>
      <c r="D653" s="8" t="s">
        <v>804</v>
      </c>
      <c r="E653" s="8" t="s">
        <v>2326</v>
      </c>
      <c r="F653" s="48" t="s">
        <v>6433</v>
      </c>
    </row>
    <row r="654" spans="1:6" ht="86.4">
      <c r="A654" s="8">
        <v>1998</v>
      </c>
      <c r="B654" s="8" t="s">
        <v>776</v>
      </c>
      <c r="C654" s="8">
        <v>0</v>
      </c>
      <c r="D654" s="8" t="s">
        <v>806</v>
      </c>
      <c r="E654" s="8" t="s">
        <v>2327</v>
      </c>
      <c r="F654" s="49" t="s">
        <v>6433</v>
      </c>
    </row>
    <row r="655" spans="1:6" ht="72">
      <c r="A655" s="8">
        <v>2004</v>
      </c>
      <c r="B655" s="8" t="s">
        <v>776</v>
      </c>
      <c r="C655" s="8">
        <v>0</v>
      </c>
      <c r="D655" s="8" t="s">
        <v>809</v>
      </c>
      <c r="E655" s="8" t="s">
        <v>2288</v>
      </c>
      <c r="F655" s="48" t="s">
        <v>6433</v>
      </c>
    </row>
    <row r="656" spans="1:6" ht="43.2">
      <c r="A656" s="8">
        <v>2168</v>
      </c>
      <c r="B656" s="8" t="s">
        <v>776</v>
      </c>
      <c r="C656" s="8">
        <v>0</v>
      </c>
      <c r="D656" s="8" t="s">
        <v>833</v>
      </c>
      <c r="E656" s="8" t="s">
        <v>2300</v>
      </c>
      <c r="F656" s="49" t="s">
        <v>205</v>
      </c>
    </row>
    <row r="657" spans="1:6" ht="43.2">
      <c r="A657" s="8">
        <v>1979</v>
      </c>
      <c r="B657" s="8" t="s">
        <v>776</v>
      </c>
      <c r="C657" s="8">
        <v>1</v>
      </c>
      <c r="D657" s="8" t="s">
        <v>790</v>
      </c>
      <c r="E657" s="8" t="s">
        <v>2322</v>
      </c>
      <c r="F657" s="48" t="s">
        <v>6430</v>
      </c>
    </row>
    <row r="658" spans="1:6" ht="100.8">
      <c r="A658" s="8">
        <v>1986</v>
      </c>
      <c r="B658" s="8" t="s">
        <v>776</v>
      </c>
      <c r="C658" s="8">
        <v>0</v>
      </c>
      <c r="D658" s="8" t="s">
        <v>832</v>
      </c>
      <c r="E658" s="8" t="s">
        <v>2323</v>
      </c>
      <c r="F658" s="49" t="s">
        <v>6430</v>
      </c>
    </row>
    <row r="659" spans="1:6" ht="28.8">
      <c r="A659" s="8">
        <v>1975</v>
      </c>
      <c r="B659" s="8" t="s">
        <v>776</v>
      </c>
      <c r="C659" s="8">
        <v>0</v>
      </c>
      <c r="D659" s="8" t="s">
        <v>797</v>
      </c>
      <c r="E659" s="8" t="s">
        <v>2328</v>
      </c>
      <c r="F659" s="48" t="s">
        <v>6430</v>
      </c>
    </row>
    <row r="660" spans="1:6" ht="43.2">
      <c r="A660" s="8">
        <v>2057</v>
      </c>
      <c r="B660" s="8" t="s">
        <v>776</v>
      </c>
      <c r="C660" s="8">
        <v>0</v>
      </c>
      <c r="D660" s="8" t="s">
        <v>825</v>
      </c>
      <c r="E660" s="8" t="s">
        <v>2329</v>
      </c>
      <c r="F660" s="49" t="s">
        <v>6430</v>
      </c>
    </row>
    <row r="661" spans="1:6" ht="72">
      <c r="A661" s="8">
        <v>2067</v>
      </c>
      <c r="B661" s="8" t="s">
        <v>776</v>
      </c>
      <c r="C661" s="8">
        <v>0</v>
      </c>
      <c r="D661" s="8" t="s">
        <v>810</v>
      </c>
      <c r="E661" s="8" t="s">
        <v>2303</v>
      </c>
      <c r="F661" s="48" t="s">
        <v>6430</v>
      </c>
    </row>
    <row r="662" spans="1:6" ht="43.2">
      <c r="A662" s="8">
        <v>2095</v>
      </c>
      <c r="B662" s="8" t="s">
        <v>776</v>
      </c>
      <c r="C662" s="8">
        <v>3</v>
      </c>
      <c r="D662" s="8" t="s">
        <v>844</v>
      </c>
      <c r="E662" s="8" t="s">
        <v>2330</v>
      </c>
      <c r="F662" s="49" t="s">
        <v>6430</v>
      </c>
    </row>
    <row r="663" spans="1:6" ht="28.8">
      <c r="A663" s="8">
        <v>2106</v>
      </c>
      <c r="B663" s="8" t="s">
        <v>776</v>
      </c>
      <c r="C663" s="8">
        <v>0</v>
      </c>
      <c r="D663" s="8" t="s">
        <v>819</v>
      </c>
      <c r="E663" s="8" t="s">
        <v>2331</v>
      </c>
      <c r="F663" s="48" t="s">
        <v>6430</v>
      </c>
    </row>
    <row r="664" spans="1:6" ht="43.2">
      <c r="A664" s="8">
        <v>2109</v>
      </c>
      <c r="B664" s="8" t="s">
        <v>776</v>
      </c>
      <c r="C664" s="8">
        <v>0</v>
      </c>
      <c r="D664" s="8" t="s">
        <v>793</v>
      </c>
      <c r="E664" s="8" t="s">
        <v>2308</v>
      </c>
      <c r="F664" s="49" t="s">
        <v>6430</v>
      </c>
    </row>
    <row r="665" spans="1:6" ht="43.2">
      <c r="A665" s="8">
        <v>2110</v>
      </c>
      <c r="B665" s="8" t="s">
        <v>776</v>
      </c>
      <c r="C665" s="8">
        <v>0</v>
      </c>
      <c r="D665" s="8" t="s">
        <v>2332</v>
      </c>
      <c r="E665" s="8" t="s">
        <v>2333</v>
      </c>
      <c r="F665" s="48" t="s">
        <v>6430</v>
      </c>
    </row>
    <row r="666" spans="1:6">
      <c r="A666" s="8">
        <v>2158</v>
      </c>
      <c r="B666" s="8" t="s">
        <v>776</v>
      </c>
      <c r="C666" s="8">
        <v>0</v>
      </c>
      <c r="D666" s="8" t="s">
        <v>826</v>
      </c>
      <c r="E666" s="8" t="s">
        <v>2334</v>
      </c>
      <c r="F666" s="49" t="s">
        <v>6430</v>
      </c>
    </row>
    <row r="667" spans="1:6" ht="28.8">
      <c r="A667" s="8">
        <v>2119</v>
      </c>
      <c r="B667" s="8" t="s">
        <v>776</v>
      </c>
      <c r="C667" s="8">
        <v>0</v>
      </c>
      <c r="D667" s="8" t="s">
        <v>845</v>
      </c>
      <c r="E667" s="8" t="s">
        <v>2320</v>
      </c>
      <c r="F667" s="48" t="s">
        <v>6430</v>
      </c>
    </row>
    <row r="668" spans="1:6" ht="115.2">
      <c r="A668" s="8">
        <v>2122</v>
      </c>
      <c r="B668" s="8" t="s">
        <v>776</v>
      </c>
      <c r="C668" s="8">
        <v>0</v>
      </c>
      <c r="D668" s="8" t="s">
        <v>860</v>
      </c>
      <c r="E668" s="8" t="s">
        <v>2276</v>
      </c>
      <c r="F668" s="49" t="s">
        <v>6430</v>
      </c>
    </row>
    <row r="669" spans="1:6" ht="72">
      <c r="A669" s="8">
        <v>2154</v>
      </c>
      <c r="B669" s="8" t="s">
        <v>776</v>
      </c>
      <c r="C669" s="8">
        <v>0</v>
      </c>
      <c r="D669" s="8" t="s">
        <v>777</v>
      </c>
      <c r="E669" s="8" t="s">
        <v>2335</v>
      </c>
      <c r="F669" s="48" t="s">
        <v>6430</v>
      </c>
    </row>
    <row r="670" spans="1:6" ht="28.8">
      <c r="A670" s="8">
        <v>2176</v>
      </c>
      <c r="B670" s="8" t="s">
        <v>776</v>
      </c>
      <c r="C670" s="8">
        <v>0</v>
      </c>
      <c r="D670" s="8" t="s">
        <v>2336</v>
      </c>
      <c r="E670" s="8" t="s">
        <v>2337</v>
      </c>
      <c r="F670" s="49" t="s">
        <v>6430</v>
      </c>
    </row>
    <row r="671" spans="1:6" ht="129.6">
      <c r="A671" s="8">
        <v>2177</v>
      </c>
      <c r="B671" s="8" t="s">
        <v>776</v>
      </c>
      <c r="C671" s="8">
        <v>0</v>
      </c>
      <c r="D671" s="8" t="s">
        <v>835</v>
      </c>
      <c r="E671" s="8" t="s">
        <v>2338</v>
      </c>
      <c r="F671" s="48" t="s">
        <v>6430</v>
      </c>
    </row>
    <row r="672" spans="1:6" ht="72">
      <c r="A672" s="8">
        <v>2063</v>
      </c>
      <c r="B672" s="8" t="s">
        <v>776</v>
      </c>
      <c r="C672" s="8">
        <v>0</v>
      </c>
      <c r="D672" s="8" t="s">
        <v>811</v>
      </c>
      <c r="E672" s="8" t="s">
        <v>2339</v>
      </c>
      <c r="F672" s="49" t="s">
        <v>6430</v>
      </c>
    </row>
    <row r="673" spans="1:6" ht="86.4">
      <c r="A673" s="8">
        <v>1998</v>
      </c>
      <c r="B673" s="8" t="s">
        <v>776</v>
      </c>
      <c r="C673" s="8">
        <v>0</v>
      </c>
      <c r="D673" s="8" t="s">
        <v>806</v>
      </c>
      <c r="E673" s="8" t="s">
        <v>2327</v>
      </c>
      <c r="F673" s="48" t="s">
        <v>6430</v>
      </c>
    </row>
    <row r="674" spans="1:6" ht="86.4">
      <c r="A674" s="8">
        <v>1987</v>
      </c>
      <c r="B674" s="8" t="s">
        <v>776</v>
      </c>
      <c r="C674" s="8">
        <v>0</v>
      </c>
      <c r="D674" s="8" t="s">
        <v>863</v>
      </c>
      <c r="E674" s="8" t="s">
        <v>2340</v>
      </c>
      <c r="F674" s="49" t="s">
        <v>6430</v>
      </c>
    </row>
    <row r="675" spans="1:6" ht="43.2">
      <c r="A675" s="8">
        <v>2039</v>
      </c>
      <c r="B675" s="8" t="s">
        <v>776</v>
      </c>
      <c r="C675" s="8">
        <v>0</v>
      </c>
      <c r="D675" s="8" t="s">
        <v>2341</v>
      </c>
      <c r="E675" s="8" t="s">
        <v>2342</v>
      </c>
      <c r="F675" s="48" t="s">
        <v>6430</v>
      </c>
    </row>
    <row r="676" spans="1:6" ht="72">
      <c r="A676" s="8">
        <v>1964</v>
      </c>
      <c r="B676" s="8" t="s">
        <v>776</v>
      </c>
      <c r="C676" s="8">
        <v>11</v>
      </c>
      <c r="D676" s="8" t="s">
        <v>787</v>
      </c>
      <c r="E676" s="8" t="s">
        <v>2343</v>
      </c>
      <c r="F676" s="49" t="s">
        <v>6430</v>
      </c>
    </row>
    <row r="677" spans="1:6" ht="57.6">
      <c r="A677" s="8">
        <v>2075</v>
      </c>
      <c r="B677" s="8" t="s">
        <v>776</v>
      </c>
      <c r="C677" s="8">
        <v>29</v>
      </c>
      <c r="D677" s="8" t="s">
        <v>852</v>
      </c>
      <c r="E677" s="8" t="s">
        <v>2313</v>
      </c>
      <c r="F677" s="48" t="s">
        <v>6428</v>
      </c>
    </row>
    <row r="678" spans="1:6" ht="28.8">
      <c r="A678" s="8">
        <v>2060</v>
      </c>
      <c r="B678" s="8" t="s">
        <v>776</v>
      </c>
      <c r="C678" s="8">
        <v>1</v>
      </c>
      <c r="D678" s="8" t="s">
        <v>2344</v>
      </c>
      <c r="E678" s="8" t="s">
        <v>2345</v>
      </c>
      <c r="F678" s="49" t="s">
        <v>6429</v>
      </c>
    </row>
    <row r="679" spans="1:6" ht="28.8">
      <c r="A679" s="8">
        <v>2141</v>
      </c>
      <c r="B679" s="8" t="s">
        <v>776</v>
      </c>
      <c r="C679" s="8">
        <v>0</v>
      </c>
      <c r="D679" s="8" t="s">
        <v>848</v>
      </c>
      <c r="E679" s="8" t="s">
        <v>2306</v>
      </c>
      <c r="F679" s="48" t="s">
        <v>6432</v>
      </c>
    </row>
    <row r="680" spans="1:6" ht="43.2">
      <c r="A680" s="8">
        <v>2057</v>
      </c>
      <c r="B680" s="8" t="s">
        <v>776</v>
      </c>
      <c r="C680" s="8">
        <v>0</v>
      </c>
      <c r="D680" s="8" t="s">
        <v>825</v>
      </c>
      <c r="E680" s="8" t="s">
        <v>2329</v>
      </c>
      <c r="F680" s="49" t="s">
        <v>6429</v>
      </c>
    </row>
    <row r="681" spans="1:6" ht="172.8">
      <c r="A681" s="8">
        <v>2032</v>
      </c>
      <c r="B681" s="8" t="s">
        <v>776</v>
      </c>
      <c r="C681" s="8">
        <v>0</v>
      </c>
      <c r="D681" s="8" t="s">
        <v>784</v>
      </c>
      <c r="E681" s="8" t="s">
        <v>2346</v>
      </c>
      <c r="F681" s="48" t="s">
        <v>6432</v>
      </c>
    </row>
    <row r="682" spans="1:6" ht="43.2">
      <c r="A682" s="8">
        <v>2019</v>
      </c>
      <c r="B682" s="8" t="s">
        <v>776</v>
      </c>
      <c r="C682" s="8">
        <v>0</v>
      </c>
      <c r="D682" s="8" t="s">
        <v>853</v>
      </c>
      <c r="E682" s="8" t="s">
        <v>2347</v>
      </c>
      <c r="F682" s="49" t="s">
        <v>6432</v>
      </c>
    </row>
    <row r="683" spans="1:6" ht="28.8">
      <c r="A683" s="8">
        <v>1990</v>
      </c>
      <c r="B683" s="8" t="s">
        <v>776</v>
      </c>
      <c r="C683" s="8">
        <v>0</v>
      </c>
      <c r="D683" s="8" t="s">
        <v>865</v>
      </c>
      <c r="E683" s="8" t="s">
        <v>2348</v>
      </c>
      <c r="F683" s="48" t="s">
        <v>6432</v>
      </c>
    </row>
    <row r="684" spans="1:6" ht="72">
      <c r="A684" s="8">
        <v>2007</v>
      </c>
      <c r="B684" s="8" t="s">
        <v>776</v>
      </c>
      <c r="C684" s="8">
        <v>0</v>
      </c>
      <c r="D684" s="8" t="s">
        <v>780</v>
      </c>
      <c r="E684" s="8" t="s">
        <v>2321</v>
      </c>
      <c r="F684" s="49" t="s">
        <v>6432</v>
      </c>
    </row>
    <row r="685" spans="1:6" ht="86.4">
      <c r="A685" s="8">
        <v>1998</v>
      </c>
      <c r="B685" s="8" t="s">
        <v>776</v>
      </c>
      <c r="C685" s="8">
        <v>0</v>
      </c>
      <c r="D685" s="8" t="s">
        <v>806</v>
      </c>
      <c r="E685" s="8" t="s">
        <v>2327</v>
      </c>
      <c r="F685" s="48" t="s">
        <v>6432</v>
      </c>
    </row>
    <row r="686" spans="1:6" ht="86.4">
      <c r="A686" s="8">
        <v>1995</v>
      </c>
      <c r="B686" s="8" t="s">
        <v>776</v>
      </c>
      <c r="C686" s="8">
        <v>0</v>
      </c>
      <c r="D686" s="8" t="s">
        <v>785</v>
      </c>
      <c r="E686" s="8" t="s">
        <v>2349</v>
      </c>
      <c r="F686" s="49" t="s">
        <v>6432</v>
      </c>
    </row>
    <row r="687" spans="1:6" ht="86.4">
      <c r="A687" s="8">
        <v>1993</v>
      </c>
      <c r="B687" s="8" t="s">
        <v>776</v>
      </c>
      <c r="C687" s="8">
        <v>0</v>
      </c>
      <c r="D687" s="8" t="s">
        <v>804</v>
      </c>
      <c r="E687" s="8" t="s">
        <v>2326</v>
      </c>
      <c r="F687" s="48" t="s">
        <v>6432</v>
      </c>
    </row>
    <row r="688" spans="1:6" ht="86.4">
      <c r="A688" s="8">
        <v>1987</v>
      </c>
      <c r="B688" s="8" t="s">
        <v>776</v>
      </c>
      <c r="C688" s="8">
        <v>0</v>
      </c>
      <c r="D688" s="8" t="s">
        <v>863</v>
      </c>
      <c r="E688" s="8" t="s">
        <v>2340</v>
      </c>
      <c r="F688" s="49" t="s">
        <v>6432</v>
      </c>
    </row>
    <row r="689" spans="1:6" ht="100.8">
      <c r="A689" s="8">
        <v>1986</v>
      </c>
      <c r="B689" s="8" t="s">
        <v>776</v>
      </c>
      <c r="C689" s="8">
        <v>0</v>
      </c>
      <c r="D689" s="8" t="s">
        <v>832</v>
      </c>
      <c r="E689" s="8" t="s">
        <v>2323</v>
      </c>
      <c r="F689" s="48" t="s">
        <v>6432</v>
      </c>
    </row>
    <row r="690" spans="1:6" ht="115.2">
      <c r="A690" s="8">
        <v>1980</v>
      </c>
      <c r="B690" s="8" t="s">
        <v>776</v>
      </c>
      <c r="C690" s="8">
        <v>0</v>
      </c>
      <c r="D690" s="8" t="s">
        <v>823</v>
      </c>
      <c r="E690" s="8" t="s">
        <v>2350</v>
      </c>
      <c r="F690" s="49" t="s">
        <v>6432</v>
      </c>
    </row>
    <row r="691" spans="1:6" ht="72">
      <c r="A691" s="8">
        <v>2063</v>
      </c>
      <c r="B691" s="8" t="s">
        <v>776</v>
      </c>
      <c r="C691" s="8">
        <v>0</v>
      </c>
      <c r="D691" s="8" t="s">
        <v>811</v>
      </c>
      <c r="E691" s="8" t="s">
        <v>2339</v>
      </c>
      <c r="F691" s="48" t="s">
        <v>6432</v>
      </c>
    </row>
    <row r="692" spans="1:6" ht="57.6">
      <c r="A692" s="8">
        <v>2011</v>
      </c>
      <c r="B692" s="8" t="s">
        <v>776</v>
      </c>
      <c r="C692" s="8">
        <v>0</v>
      </c>
      <c r="D692" s="8" t="s">
        <v>843</v>
      </c>
      <c r="E692" s="8" t="s">
        <v>2351</v>
      </c>
      <c r="F692" s="49" t="s">
        <v>6432</v>
      </c>
    </row>
    <row r="693" spans="1:6" ht="86.4">
      <c r="A693" s="8">
        <v>2069</v>
      </c>
      <c r="B693" s="8" t="s">
        <v>776</v>
      </c>
      <c r="C693" s="8">
        <v>2</v>
      </c>
      <c r="D693" s="8" t="s">
        <v>803</v>
      </c>
      <c r="E693" s="8" t="s">
        <v>2312</v>
      </c>
      <c r="F693" s="48" t="s">
        <v>6432</v>
      </c>
    </row>
    <row r="694" spans="1:6" ht="57.6">
      <c r="A694" s="8">
        <v>2037</v>
      </c>
      <c r="B694" s="8" t="s">
        <v>776</v>
      </c>
      <c r="C694" s="8">
        <v>0</v>
      </c>
      <c r="D694" s="8" t="s">
        <v>783</v>
      </c>
      <c r="E694" s="8" t="s">
        <v>2352</v>
      </c>
      <c r="F694" s="49" t="s">
        <v>6432</v>
      </c>
    </row>
    <row r="695" spans="1:6" ht="72">
      <c r="A695" s="8">
        <v>2080</v>
      </c>
      <c r="B695" s="8" t="s">
        <v>776</v>
      </c>
      <c r="C695" s="8">
        <v>0</v>
      </c>
      <c r="D695" s="8" t="s">
        <v>828</v>
      </c>
      <c r="E695" s="8" t="s">
        <v>2311</v>
      </c>
      <c r="F695" s="48" t="s">
        <v>6432</v>
      </c>
    </row>
    <row r="696" spans="1:6" ht="43.2">
      <c r="A696" s="8">
        <v>2181</v>
      </c>
      <c r="B696" s="8" t="s">
        <v>776</v>
      </c>
      <c r="C696" s="8">
        <v>0</v>
      </c>
      <c r="D696" s="8" t="s">
        <v>2353</v>
      </c>
      <c r="E696" s="8" t="s">
        <v>2354</v>
      </c>
      <c r="F696" s="49" t="s">
        <v>6432</v>
      </c>
    </row>
    <row r="697" spans="1:6" ht="100.8">
      <c r="A697" s="8">
        <v>2180</v>
      </c>
      <c r="B697" s="8" t="s">
        <v>776</v>
      </c>
      <c r="C697" s="8">
        <v>264</v>
      </c>
      <c r="D697" s="8" t="s">
        <v>781</v>
      </c>
      <c r="E697" s="8" t="s">
        <v>2355</v>
      </c>
      <c r="F697" s="48" t="s">
        <v>6432</v>
      </c>
    </row>
    <row r="698" spans="1:6" ht="43.2">
      <c r="A698" s="8">
        <v>2038</v>
      </c>
      <c r="B698" s="8" t="s">
        <v>776</v>
      </c>
      <c r="C698" s="8">
        <v>0</v>
      </c>
      <c r="D698" s="8" t="s">
        <v>824</v>
      </c>
      <c r="E698" s="8" t="s">
        <v>2356</v>
      </c>
      <c r="F698" s="49" t="s">
        <v>6432</v>
      </c>
    </row>
    <row r="699" spans="1:6" ht="129.6">
      <c r="A699" s="8">
        <v>2177</v>
      </c>
      <c r="B699" s="8" t="s">
        <v>776</v>
      </c>
      <c r="C699" s="8">
        <v>0</v>
      </c>
      <c r="D699" s="8" t="s">
        <v>835</v>
      </c>
      <c r="E699" s="8" t="s">
        <v>2338</v>
      </c>
      <c r="F699" s="48" t="s">
        <v>6432</v>
      </c>
    </row>
    <row r="700" spans="1:6" ht="43.2">
      <c r="A700" s="8">
        <v>2039</v>
      </c>
      <c r="B700" s="8" t="s">
        <v>776</v>
      </c>
      <c r="C700" s="8">
        <v>0</v>
      </c>
      <c r="D700" s="8" t="s">
        <v>2341</v>
      </c>
      <c r="E700" s="8" t="s">
        <v>2342</v>
      </c>
      <c r="F700" s="49" t="s">
        <v>6432</v>
      </c>
    </row>
    <row r="701" spans="1:6" ht="43.2">
      <c r="A701" s="8">
        <v>2055</v>
      </c>
      <c r="B701" s="8" t="s">
        <v>776</v>
      </c>
      <c r="C701" s="8">
        <v>1</v>
      </c>
      <c r="D701" s="8" t="s">
        <v>813</v>
      </c>
      <c r="E701" s="8" t="s">
        <v>2314</v>
      </c>
      <c r="F701" s="48" t="s">
        <v>6432</v>
      </c>
    </row>
    <row r="702" spans="1:6" ht="72">
      <c r="A702" s="8">
        <v>2163</v>
      </c>
      <c r="B702" s="8" t="s">
        <v>776</v>
      </c>
      <c r="C702" s="8">
        <v>0</v>
      </c>
      <c r="D702" s="8" t="s">
        <v>837</v>
      </c>
      <c r="E702" s="8" t="s">
        <v>2307</v>
      </c>
      <c r="F702" s="49" t="s">
        <v>6427</v>
      </c>
    </row>
    <row r="703" spans="1:6" ht="28.8">
      <c r="A703" s="8">
        <v>2131</v>
      </c>
      <c r="B703" s="8" t="s">
        <v>776</v>
      </c>
      <c r="C703" s="8">
        <v>0</v>
      </c>
      <c r="D703" s="8" t="s">
        <v>840</v>
      </c>
      <c r="E703" s="8" t="s">
        <v>2357</v>
      </c>
      <c r="F703" s="48" t="s">
        <v>6427</v>
      </c>
    </row>
    <row r="704" spans="1:6" ht="43.2">
      <c r="A704" s="8">
        <v>2110</v>
      </c>
      <c r="B704" s="8" t="s">
        <v>776</v>
      </c>
      <c r="C704" s="8">
        <v>0</v>
      </c>
      <c r="D704" s="8" t="s">
        <v>2332</v>
      </c>
      <c r="E704" s="8" t="s">
        <v>2333</v>
      </c>
      <c r="F704" s="49" t="s">
        <v>6427</v>
      </c>
    </row>
    <row r="705" spans="1:6" ht="57.6">
      <c r="A705" s="8">
        <v>2037</v>
      </c>
      <c r="B705" s="8" t="s">
        <v>776</v>
      </c>
      <c r="C705" s="8">
        <v>0</v>
      </c>
      <c r="D705" s="8" t="s">
        <v>783</v>
      </c>
      <c r="E705" s="8" t="s">
        <v>2352</v>
      </c>
      <c r="F705" s="48" t="s">
        <v>6427</v>
      </c>
    </row>
    <row r="706" spans="1:6" ht="28.8">
      <c r="A706" s="8">
        <v>2028</v>
      </c>
      <c r="B706" s="8" t="s">
        <v>776</v>
      </c>
      <c r="C706" s="8">
        <v>0</v>
      </c>
      <c r="D706" s="8" t="s">
        <v>2358</v>
      </c>
      <c r="E706" s="8" t="s">
        <v>2359</v>
      </c>
      <c r="F706" s="49" t="s">
        <v>6427</v>
      </c>
    </row>
    <row r="707" spans="1:6" ht="28.8">
      <c r="A707" s="8">
        <v>1990</v>
      </c>
      <c r="B707" s="8" t="s">
        <v>776</v>
      </c>
      <c r="C707" s="8">
        <v>0</v>
      </c>
      <c r="D707" s="8" t="s">
        <v>865</v>
      </c>
      <c r="E707" s="8" t="s">
        <v>2348</v>
      </c>
      <c r="F707" s="48" t="s">
        <v>6427</v>
      </c>
    </row>
    <row r="708" spans="1:6" ht="28.8">
      <c r="A708" s="8">
        <v>1977</v>
      </c>
      <c r="B708" s="8" t="s">
        <v>776</v>
      </c>
      <c r="C708" s="8">
        <v>0</v>
      </c>
      <c r="D708" s="8" t="s">
        <v>831</v>
      </c>
      <c r="E708" s="8" t="s">
        <v>2360</v>
      </c>
      <c r="F708" s="49" t="s">
        <v>6427</v>
      </c>
    </row>
    <row r="709" spans="1:6" ht="43.2">
      <c r="A709" s="8">
        <v>2055</v>
      </c>
      <c r="B709" s="8" t="s">
        <v>776</v>
      </c>
      <c r="C709" s="8">
        <v>1</v>
      </c>
      <c r="D709" s="8" t="s">
        <v>813</v>
      </c>
      <c r="E709" s="8" t="s">
        <v>2314</v>
      </c>
      <c r="F709" s="48" t="s">
        <v>6429</v>
      </c>
    </row>
    <row r="710" spans="1:6" ht="43.2">
      <c r="A710" s="8">
        <v>2019</v>
      </c>
      <c r="B710" s="8" t="s">
        <v>776</v>
      </c>
      <c r="C710" s="8">
        <v>0</v>
      </c>
      <c r="D710" s="8" t="s">
        <v>853</v>
      </c>
      <c r="E710" s="8" t="s">
        <v>2347</v>
      </c>
      <c r="F710" s="49" t="s">
        <v>6429</v>
      </c>
    </row>
    <row r="711" spans="1:6" ht="57.6">
      <c r="A711" s="8">
        <v>2051</v>
      </c>
      <c r="B711" s="8" t="s">
        <v>776</v>
      </c>
      <c r="C711" s="8">
        <v>0</v>
      </c>
      <c r="D711" s="8" t="s">
        <v>815</v>
      </c>
      <c r="E711" s="8" t="s">
        <v>2361</v>
      </c>
      <c r="F711" s="48" t="s">
        <v>6429</v>
      </c>
    </row>
    <row r="712" spans="1:6" ht="28.8">
      <c r="A712" s="8">
        <v>2036</v>
      </c>
      <c r="B712" s="8" t="s">
        <v>776</v>
      </c>
      <c r="C712" s="8">
        <v>0</v>
      </c>
      <c r="D712" s="8" t="s">
        <v>796</v>
      </c>
      <c r="E712" s="8" t="s">
        <v>2362</v>
      </c>
      <c r="F712" s="49" t="s">
        <v>6429</v>
      </c>
    </row>
    <row r="713" spans="1:6" ht="172.8">
      <c r="A713" s="8">
        <v>2032</v>
      </c>
      <c r="B713" s="8" t="s">
        <v>776</v>
      </c>
      <c r="C713" s="8">
        <v>0</v>
      </c>
      <c r="D713" s="8" t="s">
        <v>784</v>
      </c>
      <c r="E713" s="8" t="s">
        <v>2346</v>
      </c>
      <c r="F713" s="48" t="s">
        <v>6429</v>
      </c>
    </row>
    <row r="714" spans="1:6" ht="28.8">
      <c r="A714" s="8">
        <v>2020</v>
      </c>
      <c r="B714" s="8" t="s">
        <v>776</v>
      </c>
      <c r="C714" s="8">
        <v>0</v>
      </c>
      <c r="D714" s="8" t="s">
        <v>2363</v>
      </c>
      <c r="E714" s="8" t="s">
        <v>2364</v>
      </c>
      <c r="F714" s="49" t="s">
        <v>6429</v>
      </c>
    </row>
    <row r="715" spans="1:6" ht="28.8">
      <c r="A715" s="8">
        <v>2016</v>
      </c>
      <c r="B715" s="8" t="s">
        <v>776</v>
      </c>
      <c r="C715" s="8">
        <v>0</v>
      </c>
      <c r="D715" s="8" t="s">
        <v>778</v>
      </c>
      <c r="E715" s="8" t="s">
        <v>779</v>
      </c>
      <c r="F715" s="48" t="s">
        <v>6429</v>
      </c>
    </row>
    <row r="716" spans="1:6" ht="28.8">
      <c r="A716" s="8">
        <v>1966</v>
      </c>
      <c r="B716" s="8" t="s">
        <v>776</v>
      </c>
      <c r="C716" s="8">
        <v>0</v>
      </c>
      <c r="D716" s="8" t="s">
        <v>800</v>
      </c>
      <c r="E716" s="8" t="s">
        <v>801</v>
      </c>
      <c r="F716" s="49" t="s">
        <v>6429</v>
      </c>
    </row>
    <row r="717" spans="1:6" ht="28.8">
      <c r="A717" s="8">
        <v>2059</v>
      </c>
      <c r="B717" s="8" t="s">
        <v>776</v>
      </c>
      <c r="C717" s="8">
        <v>0</v>
      </c>
      <c r="D717" s="8" t="s">
        <v>816</v>
      </c>
      <c r="E717" s="8" t="s">
        <v>2365</v>
      </c>
      <c r="F717" s="48" t="s">
        <v>6432</v>
      </c>
    </row>
    <row r="718" spans="1:6" ht="28.8">
      <c r="A718" s="8">
        <v>2023</v>
      </c>
      <c r="B718" s="8" t="s">
        <v>776</v>
      </c>
      <c r="C718" s="8">
        <v>0</v>
      </c>
      <c r="D718" s="8" t="s">
        <v>795</v>
      </c>
      <c r="E718" s="8" t="s">
        <v>2366</v>
      </c>
      <c r="F718" s="49" t="s">
        <v>6432</v>
      </c>
    </row>
    <row r="719" spans="1:6" ht="43.2">
      <c r="A719" s="8">
        <v>2047</v>
      </c>
      <c r="B719" s="8" t="s">
        <v>776</v>
      </c>
      <c r="C719" s="8">
        <v>0</v>
      </c>
      <c r="D719" s="8" t="s">
        <v>807</v>
      </c>
      <c r="E719" s="8" t="s">
        <v>2367</v>
      </c>
      <c r="F719" s="48" t="s">
        <v>6432</v>
      </c>
    </row>
    <row r="720" spans="1:6" ht="72">
      <c r="A720" s="8">
        <v>2004</v>
      </c>
      <c r="B720" s="8" t="s">
        <v>776</v>
      </c>
      <c r="C720" s="8">
        <v>0</v>
      </c>
      <c r="D720" s="8" t="s">
        <v>809</v>
      </c>
      <c r="E720" s="8" t="s">
        <v>2288</v>
      </c>
      <c r="F720" s="49" t="s">
        <v>6429</v>
      </c>
    </row>
    <row r="721" spans="1:6" ht="100.8">
      <c r="A721" s="8">
        <v>2171</v>
      </c>
      <c r="B721" s="8" t="s">
        <v>776</v>
      </c>
      <c r="C721" s="8">
        <v>0</v>
      </c>
      <c r="D721" s="8" t="s">
        <v>841</v>
      </c>
      <c r="E721" s="8" t="s">
        <v>2299</v>
      </c>
      <c r="F721" s="48" t="s">
        <v>6432</v>
      </c>
    </row>
    <row r="722" spans="1:6" ht="72">
      <c r="A722" s="8">
        <v>2154</v>
      </c>
      <c r="B722" s="8" t="s">
        <v>776</v>
      </c>
      <c r="C722" s="8">
        <v>0</v>
      </c>
      <c r="D722" s="8" t="s">
        <v>777</v>
      </c>
      <c r="E722" s="8" t="s">
        <v>2335</v>
      </c>
      <c r="F722" s="49" t="s">
        <v>6432</v>
      </c>
    </row>
    <row r="723" spans="1:6" ht="28.8">
      <c r="A723" s="8">
        <v>1968</v>
      </c>
      <c r="B723" s="8" t="s">
        <v>776</v>
      </c>
      <c r="C723" s="8">
        <v>0</v>
      </c>
      <c r="D723" s="8" t="s">
        <v>799</v>
      </c>
      <c r="E723" s="8" t="s">
        <v>2368</v>
      </c>
      <c r="F723" s="48" t="s">
        <v>6431</v>
      </c>
    </row>
    <row r="724" spans="1:6">
      <c r="A724" s="8">
        <v>1978</v>
      </c>
      <c r="B724" s="8" t="s">
        <v>776</v>
      </c>
      <c r="C724" s="8">
        <v>0</v>
      </c>
      <c r="D724" s="8" t="s">
        <v>820</v>
      </c>
      <c r="E724" s="8" t="s">
        <v>2243</v>
      </c>
      <c r="F724" s="49" t="s">
        <v>6431</v>
      </c>
    </row>
    <row r="725" spans="1:6" ht="43.2">
      <c r="A725" s="8">
        <v>1991</v>
      </c>
      <c r="B725" s="8" t="s">
        <v>776</v>
      </c>
      <c r="C725" s="8">
        <v>0</v>
      </c>
      <c r="D725" s="8" t="s">
        <v>856</v>
      </c>
      <c r="E725" s="8" t="s">
        <v>2369</v>
      </c>
      <c r="F725" s="48" t="s">
        <v>6431</v>
      </c>
    </row>
    <row r="726" spans="1:6" ht="86.4">
      <c r="A726" s="8">
        <v>1993</v>
      </c>
      <c r="B726" s="8" t="s">
        <v>776</v>
      </c>
      <c r="C726" s="8">
        <v>0</v>
      </c>
      <c r="D726" s="8" t="s">
        <v>804</v>
      </c>
      <c r="E726" s="8" t="s">
        <v>2326</v>
      </c>
      <c r="F726" s="49" t="s">
        <v>6431</v>
      </c>
    </row>
    <row r="727" spans="1:6" ht="100.8">
      <c r="A727" s="8">
        <v>1986</v>
      </c>
      <c r="B727" s="8" t="s">
        <v>776</v>
      </c>
      <c r="C727" s="8">
        <v>0</v>
      </c>
      <c r="D727" s="8" t="s">
        <v>832</v>
      </c>
      <c r="E727" s="8" t="s">
        <v>2323</v>
      </c>
      <c r="F727" s="48" t="s">
        <v>6431</v>
      </c>
    </row>
    <row r="728" spans="1:6" ht="43.2">
      <c r="A728" s="8">
        <v>2010</v>
      </c>
      <c r="B728" s="8" t="s">
        <v>776</v>
      </c>
      <c r="C728" s="8">
        <v>0</v>
      </c>
      <c r="D728" s="8" t="s">
        <v>2286</v>
      </c>
      <c r="E728" s="8" t="s">
        <v>2287</v>
      </c>
      <c r="F728" s="49" t="s">
        <v>6431</v>
      </c>
    </row>
    <row r="729" spans="1:6" ht="43.2">
      <c r="A729" s="8">
        <v>2019</v>
      </c>
      <c r="B729" s="8" t="s">
        <v>776</v>
      </c>
      <c r="C729" s="8">
        <v>0</v>
      </c>
      <c r="D729" s="8" t="s">
        <v>853</v>
      </c>
      <c r="E729" s="8" t="s">
        <v>2347</v>
      </c>
      <c r="F729" s="48" t="s">
        <v>6431</v>
      </c>
    </row>
    <row r="730" spans="1:6" ht="28.8">
      <c r="A730" s="8">
        <v>2023</v>
      </c>
      <c r="B730" s="8" t="s">
        <v>776</v>
      </c>
      <c r="C730" s="8">
        <v>0</v>
      </c>
      <c r="D730" s="8" t="s">
        <v>795</v>
      </c>
      <c r="E730" s="8" t="s">
        <v>2366</v>
      </c>
      <c r="F730" s="49" t="s">
        <v>6431</v>
      </c>
    </row>
    <row r="731" spans="1:6" ht="28.8">
      <c r="A731" s="8">
        <v>2028</v>
      </c>
      <c r="B731" s="8" t="s">
        <v>776</v>
      </c>
      <c r="C731" s="8">
        <v>0</v>
      </c>
      <c r="D731" s="8" t="s">
        <v>2358</v>
      </c>
      <c r="E731" s="8" t="s">
        <v>2359</v>
      </c>
      <c r="F731" s="48" t="s">
        <v>6431</v>
      </c>
    </row>
    <row r="732" spans="1:6" ht="172.8">
      <c r="A732" s="8">
        <v>2032</v>
      </c>
      <c r="B732" s="8" t="s">
        <v>776</v>
      </c>
      <c r="C732" s="8">
        <v>0</v>
      </c>
      <c r="D732" s="8" t="s">
        <v>784</v>
      </c>
      <c r="E732" s="8" t="s">
        <v>2346</v>
      </c>
      <c r="F732" s="49" t="s">
        <v>6431</v>
      </c>
    </row>
    <row r="733" spans="1:6">
      <c r="A733" s="8">
        <v>2052</v>
      </c>
      <c r="B733" s="8" t="s">
        <v>776</v>
      </c>
      <c r="C733" s="8">
        <v>0</v>
      </c>
      <c r="D733" s="8" t="s">
        <v>814</v>
      </c>
      <c r="E733" s="8" t="s">
        <v>2370</v>
      </c>
      <c r="F733" s="48" t="s">
        <v>6431</v>
      </c>
    </row>
    <row r="734" spans="1:6" ht="86.4">
      <c r="A734" s="8">
        <v>1998</v>
      </c>
      <c r="B734" s="8" t="s">
        <v>776</v>
      </c>
      <c r="C734" s="8">
        <v>0</v>
      </c>
      <c r="D734" s="8" t="s">
        <v>806</v>
      </c>
      <c r="E734" s="8" t="s">
        <v>2327</v>
      </c>
      <c r="F734" s="49" t="s">
        <v>6429</v>
      </c>
    </row>
    <row r="735" spans="1:6" ht="28.8">
      <c r="A735" s="8">
        <v>1989</v>
      </c>
      <c r="B735" s="8" t="s">
        <v>776</v>
      </c>
      <c r="C735" s="8">
        <v>0</v>
      </c>
      <c r="D735" s="8" t="s">
        <v>864</v>
      </c>
      <c r="E735" s="8" t="s">
        <v>2371</v>
      </c>
      <c r="F735" s="48" t="s">
        <v>6429</v>
      </c>
    </row>
    <row r="736" spans="1:6" ht="100.8">
      <c r="A736" s="8">
        <v>1986</v>
      </c>
      <c r="B736" s="8" t="s">
        <v>776</v>
      </c>
      <c r="C736" s="8">
        <v>0</v>
      </c>
      <c r="D736" s="8" t="s">
        <v>832</v>
      </c>
      <c r="E736" s="8" t="s">
        <v>2323</v>
      </c>
      <c r="F736" s="49" t="s">
        <v>6429</v>
      </c>
    </row>
    <row r="737" spans="1:6" ht="43.2">
      <c r="A737" s="8">
        <v>1976</v>
      </c>
      <c r="B737" s="8" t="s">
        <v>776</v>
      </c>
      <c r="C737" s="8">
        <v>0</v>
      </c>
      <c r="D737" s="8" t="s">
        <v>791</v>
      </c>
      <c r="E737" s="8" t="s">
        <v>2372</v>
      </c>
      <c r="F737" s="48" t="s">
        <v>6429</v>
      </c>
    </row>
    <row r="738" spans="1:6" ht="28.8">
      <c r="A738" s="8">
        <v>1969</v>
      </c>
      <c r="B738" s="8" t="s">
        <v>776</v>
      </c>
      <c r="C738" s="8">
        <v>1</v>
      </c>
      <c r="D738" s="8" t="s">
        <v>798</v>
      </c>
      <c r="E738" s="8" t="s">
        <v>2373</v>
      </c>
      <c r="F738" s="49" t="s">
        <v>6429</v>
      </c>
    </row>
    <row r="739" spans="1:6" ht="72">
      <c r="A739" s="8">
        <v>1964</v>
      </c>
      <c r="B739" s="8" t="s">
        <v>776</v>
      </c>
      <c r="C739" s="8">
        <v>11</v>
      </c>
      <c r="D739" s="8" t="s">
        <v>787</v>
      </c>
      <c r="E739" s="8" t="s">
        <v>2343</v>
      </c>
      <c r="F739" s="48" t="s">
        <v>6429</v>
      </c>
    </row>
    <row r="740" spans="1:6" ht="28.8">
      <c r="A740" s="8">
        <v>2060</v>
      </c>
      <c r="B740" s="8" t="s">
        <v>776</v>
      </c>
      <c r="C740" s="8">
        <v>1</v>
      </c>
      <c r="D740" s="8" t="s">
        <v>2344</v>
      </c>
      <c r="E740" s="8" t="s">
        <v>2345</v>
      </c>
      <c r="F740" s="49" t="s">
        <v>6431</v>
      </c>
    </row>
    <row r="741" spans="1:6" ht="72">
      <c r="A741" s="8">
        <v>2166</v>
      </c>
      <c r="B741" s="8" t="s">
        <v>776</v>
      </c>
      <c r="C741" s="8">
        <v>0</v>
      </c>
      <c r="D741" s="8" t="s">
        <v>830</v>
      </c>
      <c r="E741" s="8" t="s">
        <v>2374</v>
      </c>
      <c r="F741" s="48" t="s">
        <v>6432</v>
      </c>
    </row>
    <row r="742" spans="1:6" ht="86.4">
      <c r="A742" s="8">
        <v>1995</v>
      </c>
      <c r="B742" s="8" t="s">
        <v>776</v>
      </c>
      <c r="C742" s="8">
        <v>0</v>
      </c>
      <c r="D742" s="8" t="s">
        <v>785</v>
      </c>
      <c r="E742" s="8" t="s">
        <v>2349</v>
      </c>
      <c r="F742" s="49" t="s">
        <v>6431</v>
      </c>
    </row>
    <row r="743" spans="1:6" ht="57.6">
      <c r="A743" s="8">
        <v>1965</v>
      </c>
      <c r="B743" s="8" t="s">
        <v>776</v>
      </c>
      <c r="C743" s="8">
        <v>0</v>
      </c>
      <c r="D743" s="8" t="s">
        <v>802</v>
      </c>
      <c r="E743" s="8" t="s">
        <v>2285</v>
      </c>
      <c r="F743" s="48" t="s">
        <v>6431</v>
      </c>
    </row>
    <row r="744" spans="1:6" ht="28.8">
      <c r="A744" s="8">
        <v>2150</v>
      </c>
      <c r="B744" s="8" t="s">
        <v>776</v>
      </c>
      <c r="C744" s="8">
        <v>0</v>
      </c>
      <c r="D744" s="8" t="s">
        <v>846</v>
      </c>
      <c r="E744" s="8" t="s">
        <v>1556</v>
      </c>
      <c r="F744" s="49" t="s">
        <v>6432</v>
      </c>
    </row>
    <row r="745" spans="1:6" ht="28.8">
      <c r="A745" s="8">
        <v>1972</v>
      </c>
      <c r="B745" s="8" t="s">
        <v>776</v>
      </c>
      <c r="C745" s="8">
        <v>0</v>
      </c>
      <c r="D745" s="8" t="s">
        <v>805</v>
      </c>
      <c r="E745" s="8" t="s">
        <v>2290</v>
      </c>
      <c r="F745" s="48" t="s">
        <v>6433</v>
      </c>
    </row>
    <row r="746" spans="1:6" ht="43.2">
      <c r="A746" s="8">
        <v>2181</v>
      </c>
      <c r="B746" s="8" t="s">
        <v>776</v>
      </c>
      <c r="C746" s="8">
        <v>0</v>
      </c>
      <c r="D746" s="8" t="s">
        <v>2353</v>
      </c>
      <c r="E746" s="8" t="s">
        <v>2354</v>
      </c>
      <c r="F746" s="49" t="s">
        <v>6431</v>
      </c>
    </row>
    <row r="747" spans="1:6" ht="57.6">
      <c r="A747" s="8">
        <v>2148</v>
      </c>
      <c r="B747" s="8" t="s">
        <v>776</v>
      </c>
      <c r="C747" s="8">
        <v>0</v>
      </c>
      <c r="D747" s="8" t="s">
        <v>847</v>
      </c>
      <c r="E747" s="8" t="s">
        <v>2304</v>
      </c>
      <c r="F747" s="48" t="s">
        <v>6431</v>
      </c>
    </row>
    <row r="748" spans="1:6" ht="100.8">
      <c r="A748" s="8">
        <v>2082</v>
      </c>
      <c r="B748" s="8" t="s">
        <v>776</v>
      </c>
      <c r="C748" s="8">
        <v>1</v>
      </c>
      <c r="D748" s="8" t="s">
        <v>842</v>
      </c>
      <c r="E748" s="8" t="s">
        <v>2279</v>
      </c>
      <c r="F748" s="49" t="s">
        <v>6431</v>
      </c>
    </row>
    <row r="749" spans="1:6" ht="57.6">
      <c r="A749" s="8">
        <v>2100</v>
      </c>
      <c r="B749" s="8" t="s">
        <v>776</v>
      </c>
      <c r="C749" s="8">
        <v>1</v>
      </c>
      <c r="D749" s="8" t="s">
        <v>782</v>
      </c>
      <c r="E749" s="8" t="s">
        <v>2282</v>
      </c>
      <c r="F749" s="48" t="s">
        <v>6431</v>
      </c>
    </row>
    <row r="750" spans="1:6" ht="43.2">
      <c r="A750" s="8">
        <v>2126</v>
      </c>
      <c r="B750" s="8" t="s">
        <v>776</v>
      </c>
      <c r="C750" s="8">
        <v>0</v>
      </c>
      <c r="D750" s="8" t="s">
        <v>861</v>
      </c>
      <c r="E750" s="8" t="s">
        <v>2318</v>
      </c>
      <c r="F750" s="49" t="s">
        <v>6431</v>
      </c>
    </row>
    <row r="751" spans="1:6" ht="28.8">
      <c r="A751" s="8">
        <v>2134</v>
      </c>
      <c r="B751" s="8" t="s">
        <v>776</v>
      </c>
      <c r="C751" s="8">
        <v>0</v>
      </c>
      <c r="D751" s="8" t="s">
        <v>792</v>
      </c>
      <c r="E751" s="8" t="s">
        <v>2278</v>
      </c>
      <c r="F751" s="48" t="s">
        <v>6431</v>
      </c>
    </row>
    <row r="752" spans="1:6" ht="409.6">
      <c r="A752" s="8">
        <v>2140</v>
      </c>
      <c r="B752" s="8" t="s">
        <v>776</v>
      </c>
      <c r="C752" s="8">
        <v>0</v>
      </c>
      <c r="D752" s="8" t="s">
        <v>849</v>
      </c>
      <c r="E752" s="8" t="s">
        <v>2294</v>
      </c>
      <c r="F752" s="49" t="s">
        <v>6431</v>
      </c>
    </row>
    <row r="753" spans="1:6" ht="129.6">
      <c r="A753" s="8">
        <v>2177</v>
      </c>
      <c r="B753" s="8" t="s">
        <v>776</v>
      </c>
      <c r="C753" s="8">
        <v>0</v>
      </c>
      <c r="D753" s="8" t="s">
        <v>835</v>
      </c>
      <c r="E753" s="8" t="s">
        <v>2338</v>
      </c>
      <c r="F753" s="48" t="s">
        <v>6431</v>
      </c>
    </row>
    <row r="754" spans="1:6" ht="72">
      <c r="A754" s="8">
        <v>2154</v>
      </c>
      <c r="B754" s="8" t="s">
        <v>776</v>
      </c>
      <c r="C754" s="8">
        <v>0</v>
      </c>
      <c r="D754" s="8" t="s">
        <v>777</v>
      </c>
      <c r="E754" s="8" t="s">
        <v>2335</v>
      </c>
      <c r="F754" s="49" t="s">
        <v>6431</v>
      </c>
    </row>
    <row r="755" spans="1:6" ht="43.2">
      <c r="A755" s="8">
        <v>2155</v>
      </c>
      <c r="B755" s="8" t="s">
        <v>776</v>
      </c>
      <c r="C755" s="8">
        <v>0</v>
      </c>
      <c r="D755" s="8" t="s">
        <v>789</v>
      </c>
      <c r="E755" s="8" t="s">
        <v>2302</v>
      </c>
      <c r="F755" s="48" t="s">
        <v>6431</v>
      </c>
    </row>
    <row r="756" spans="1:6" ht="72">
      <c r="A756" s="8">
        <v>2163</v>
      </c>
      <c r="B756" s="8" t="s">
        <v>776</v>
      </c>
      <c r="C756" s="8">
        <v>0</v>
      </c>
      <c r="D756" s="8" t="s">
        <v>837</v>
      </c>
      <c r="E756" s="8" t="s">
        <v>2307</v>
      </c>
      <c r="F756" s="49" t="s">
        <v>6431</v>
      </c>
    </row>
    <row r="757" spans="1:6" ht="43.2">
      <c r="A757" s="8">
        <v>2173</v>
      </c>
      <c r="B757" s="8" t="s">
        <v>776</v>
      </c>
      <c r="C757" s="8">
        <v>0</v>
      </c>
      <c r="D757" s="8" t="s">
        <v>834</v>
      </c>
      <c r="E757" s="8" t="s">
        <v>2375</v>
      </c>
      <c r="F757" s="48" t="s">
        <v>6431</v>
      </c>
    </row>
    <row r="758" spans="1:6" ht="100.8">
      <c r="A758" s="8">
        <v>2180</v>
      </c>
      <c r="B758" s="8" t="s">
        <v>776</v>
      </c>
      <c r="C758" s="8">
        <v>264</v>
      </c>
      <c r="D758" s="8" t="s">
        <v>781</v>
      </c>
      <c r="E758" s="8" t="s">
        <v>2355</v>
      </c>
      <c r="F758" s="49" t="s">
        <v>6431</v>
      </c>
    </row>
    <row r="759" spans="1:6" ht="72">
      <c r="A759" s="8">
        <v>2067</v>
      </c>
      <c r="B759" s="8" t="s">
        <v>776</v>
      </c>
      <c r="C759" s="8">
        <v>0</v>
      </c>
      <c r="D759" s="8" t="s">
        <v>810</v>
      </c>
      <c r="E759" s="8" t="s">
        <v>2303</v>
      </c>
      <c r="F759" s="48" t="s">
        <v>6431</v>
      </c>
    </row>
    <row r="760" spans="1:6" ht="72">
      <c r="A760" s="8">
        <v>2080</v>
      </c>
      <c r="B760" s="8" t="s">
        <v>776</v>
      </c>
      <c r="C760" s="8">
        <v>0</v>
      </c>
      <c r="D760" s="8" t="s">
        <v>828</v>
      </c>
      <c r="E760" s="8" t="s">
        <v>2311</v>
      </c>
      <c r="F760" s="49" t="s">
        <v>6431</v>
      </c>
    </row>
    <row r="761" spans="1:6" ht="72">
      <c r="A761" s="8">
        <v>2061</v>
      </c>
      <c r="B761" s="8" t="s">
        <v>776</v>
      </c>
      <c r="C761" s="8">
        <v>388</v>
      </c>
      <c r="D761" s="8" t="s">
        <v>812</v>
      </c>
      <c r="E761" s="8" t="s">
        <v>2376</v>
      </c>
      <c r="F761" s="48" t="s">
        <v>6431</v>
      </c>
    </row>
    <row r="762" spans="1:6" ht="28.8">
      <c r="A762" s="8">
        <v>1969</v>
      </c>
      <c r="B762" s="8" t="s">
        <v>776</v>
      </c>
      <c r="C762" s="8">
        <v>1</v>
      </c>
      <c r="D762" s="8" t="s">
        <v>798</v>
      </c>
      <c r="E762" s="8" t="s">
        <v>2373</v>
      </c>
      <c r="F762" s="49" t="s">
        <v>6433</v>
      </c>
    </row>
    <row r="763" spans="1:6" ht="57.6">
      <c r="A763" s="8">
        <v>2068</v>
      </c>
      <c r="B763" s="8" t="s">
        <v>776</v>
      </c>
      <c r="C763" s="8">
        <v>82</v>
      </c>
      <c r="D763" s="8" t="s">
        <v>808</v>
      </c>
      <c r="E763" s="8" t="s">
        <v>2298</v>
      </c>
      <c r="F763" s="48" t="s">
        <v>6428</v>
      </c>
    </row>
    <row r="764" spans="1:6" ht="72">
      <c r="A764" s="8">
        <v>1964</v>
      </c>
      <c r="B764" s="8" t="s">
        <v>776</v>
      </c>
      <c r="C764" s="8">
        <v>11</v>
      </c>
      <c r="D764" s="8" t="s">
        <v>787</v>
      </c>
      <c r="E764" s="8" t="s">
        <v>2343</v>
      </c>
      <c r="F764" s="49" t="s">
        <v>6433</v>
      </c>
    </row>
    <row r="765" spans="1:6">
      <c r="A765" s="8">
        <v>1963</v>
      </c>
      <c r="B765" s="8" t="s">
        <v>776</v>
      </c>
      <c r="C765" s="8">
        <v>0</v>
      </c>
      <c r="D765" s="8" t="s">
        <v>786</v>
      </c>
      <c r="E765" s="8" t="s">
        <v>2377</v>
      </c>
      <c r="F765" s="48" t="s">
        <v>205</v>
      </c>
    </row>
    <row r="766" spans="1:6" ht="28.8">
      <c r="A766" s="8">
        <v>1974</v>
      </c>
      <c r="B766" s="8" t="s">
        <v>776</v>
      </c>
      <c r="C766" s="8">
        <v>0</v>
      </c>
      <c r="D766" s="8" t="s">
        <v>794</v>
      </c>
      <c r="E766" s="8" t="s">
        <v>2378</v>
      </c>
      <c r="F766" s="49" t="s">
        <v>205</v>
      </c>
    </row>
    <row r="767" spans="1:6" ht="28.8">
      <c r="A767" s="8">
        <v>1975</v>
      </c>
      <c r="B767" s="8" t="s">
        <v>776</v>
      </c>
      <c r="C767" s="8">
        <v>0</v>
      </c>
      <c r="D767" s="8" t="s">
        <v>797</v>
      </c>
      <c r="E767" s="8" t="s">
        <v>2328</v>
      </c>
      <c r="F767" s="48" t="s">
        <v>205</v>
      </c>
    </row>
    <row r="768" spans="1:6" ht="100.8">
      <c r="A768" s="8">
        <v>1986</v>
      </c>
      <c r="B768" s="8" t="s">
        <v>776</v>
      </c>
      <c r="C768" s="8">
        <v>0</v>
      </c>
      <c r="D768" s="8" t="s">
        <v>832</v>
      </c>
      <c r="E768" s="8" t="s">
        <v>2323</v>
      </c>
      <c r="F768" s="49" t="s">
        <v>205</v>
      </c>
    </row>
    <row r="769" spans="1:6" ht="86.4">
      <c r="A769" s="8">
        <v>1987</v>
      </c>
      <c r="B769" s="8" t="s">
        <v>776</v>
      </c>
      <c r="C769" s="8">
        <v>0</v>
      </c>
      <c r="D769" s="8" t="s">
        <v>863</v>
      </c>
      <c r="E769" s="8" t="s">
        <v>2340</v>
      </c>
      <c r="F769" s="48" t="s">
        <v>205</v>
      </c>
    </row>
    <row r="770" spans="1:6" ht="86.4">
      <c r="A770" s="8">
        <v>1993</v>
      </c>
      <c r="B770" s="8" t="s">
        <v>776</v>
      </c>
      <c r="C770" s="8">
        <v>0</v>
      </c>
      <c r="D770" s="8" t="s">
        <v>804</v>
      </c>
      <c r="E770" s="8" t="s">
        <v>2326</v>
      </c>
      <c r="F770" s="49" t="s">
        <v>205</v>
      </c>
    </row>
    <row r="771" spans="1:6" ht="86.4">
      <c r="A771" s="8">
        <v>1995</v>
      </c>
      <c r="B771" s="8" t="s">
        <v>776</v>
      </c>
      <c r="C771" s="8">
        <v>0</v>
      </c>
      <c r="D771" s="8" t="s">
        <v>785</v>
      </c>
      <c r="E771" s="8" t="s">
        <v>2349</v>
      </c>
      <c r="F771" s="48" t="s">
        <v>205</v>
      </c>
    </row>
    <row r="772" spans="1:6" ht="86.4">
      <c r="A772" s="8">
        <v>1998</v>
      </c>
      <c r="B772" s="8" t="s">
        <v>776</v>
      </c>
      <c r="C772" s="8">
        <v>0</v>
      </c>
      <c r="D772" s="8" t="s">
        <v>806</v>
      </c>
      <c r="E772" s="8" t="s">
        <v>2327</v>
      </c>
      <c r="F772" s="49" t="s">
        <v>205</v>
      </c>
    </row>
    <row r="773" spans="1:6" ht="86.4">
      <c r="A773" s="8">
        <v>2069</v>
      </c>
      <c r="B773" s="8" t="s">
        <v>776</v>
      </c>
      <c r="C773" s="8">
        <v>2</v>
      </c>
      <c r="D773" s="8" t="s">
        <v>803</v>
      </c>
      <c r="E773" s="8" t="s">
        <v>2312</v>
      </c>
      <c r="F773" s="48" t="s">
        <v>205</v>
      </c>
    </row>
    <row r="774" spans="1:6" ht="43.2">
      <c r="A774" s="8">
        <v>1991</v>
      </c>
      <c r="B774" s="8" t="s">
        <v>776</v>
      </c>
      <c r="C774" s="8">
        <v>0</v>
      </c>
      <c r="D774" s="8" t="s">
        <v>856</v>
      </c>
      <c r="E774" s="8" t="s">
        <v>2369</v>
      </c>
      <c r="F774" s="49" t="s">
        <v>205</v>
      </c>
    </row>
    <row r="775" spans="1:6" ht="43.2">
      <c r="A775" s="8">
        <v>2095</v>
      </c>
      <c r="B775" s="8" t="s">
        <v>776</v>
      </c>
      <c r="C775" s="8">
        <v>3</v>
      </c>
      <c r="D775" s="8" t="s">
        <v>844</v>
      </c>
      <c r="E775" s="8" t="s">
        <v>2330</v>
      </c>
      <c r="F775" s="48" t="s">
        <v>205</v>
      </c>
    </row>
    <row r="776" spans="1:6" ht="129.6">
      <c r="A776" s="8">
        <v>2177</v>
      </c>
      <c r="B776" s="8" t="s">
        <v>776</v>
      </c>
      <c r="C776" s="8">
        <v>0</v>
      </c>
      <c r="D776" s="8" t="s">
        <v>835</v>
      </c>
      <c r="E776" s="8" t="s">
        <v>2338</v>
      </c>
      <c r="F776" s="49" t="s">
        <v>205</v>
      </c>
    </row>
    <row r="777" spans="1:6" ht="100.8">
      <c r="A777" s="8">
        <v>2180</v>
      </c>
      <c r="B777" s="8" t="s">
        <v>776</v>
      </c>
      <c r="C777" s="8">
        <v>264</v>
      </c>
      <c r="D777" s="8" t="s">
        <v>781</v>
      </c>
      <c r="E777" s="8" t="s">
        <v>2355</v>
      </c>
      <c r="F777" s="48" t="s">
        <v>205</v>
      </c>
    </row>
    <row r="778" spans="1:6" ht="409.6">
      <c r="A778" s="8">
        <v>2140</v>
      </c>
      <c r="B778" s="8" t="s">
        <v>776</v>
      </c>
      <c r="C778" s="8">
        <v>0</v>
      </c>
      <c r="D778" s="8" t="s">
        <v>849</v>
      </c>
      <c r="E778" s="8" t="s">
        <v>2294</v>
      </c>
      <c r="F778" s="49" t="s">
        <v>205</v>
      </c>
    </row>
    <row r="779" spans="1:6" ht="43.2">
      <c r="A779" s="8">
        <v>2155</v>
      </c>
      <c r="B779" s="8" t="s">
        <v>776</v>
      </c>
      <c r="C779" s="8">
        <v>0</v>
      </c>
      <c r="D779" s="8" t="s">
        <v>789</v>
      </c>
      <c r="E779" s="8" t="s">
        <v>2302</v>
      </c>
      <c r="F779" s="48" t="s">
        <v>6433</v>
      </c>
    </row>
    <row r="780" spans="1:6" ht="43.2">
      <c r="A780" s="8">
        <v>2135</v>
      </c>
      <c r="B780" s="8" t="s">
        <v>776</v>
      </c>
      <c r="C780" s="8">
        <v>0</v>
      </c>
      <c r="D780" s="8" t="s">
        <v>836</v>
      </c>
      <c r="E780" s="8" t="s">
        <v>2277</v>
      </c>
      <c r="F780" s="49" t="s">
        <v>6433</v>
      </c>
    </row>
    <row r="781" spans="1:6" ht="28.8">
      <c r="A781" s="8">
        <v>2131</v>
      </c>
      <c r="B781" s="8" t="s">
        <v>776</v>
      </c>
      <c r="C781" s="8">
        <v>0</v>
      </c>
      <c r="D781" s="8" t="s">
        <v>840</v>
      </c>
      <c r="E781" s="8" t="s">
        <v>2357</v>
      </c>
      <c r="F781" s="48" t="s">
        <v>6433</v>
      </c>
    </row>
    <row r="782" spans="1:6" ht="72">
      <c r="A782" s="8">
        <v>2166</v>
      </c>
      <c r="B782" s="8" t="s">
        <v>776</v>
      </c>
      <c r="C782" s="8">
        <v>0</v>
      </c>
      <c r="D782" s="8" t="s">
        <v>830</v>
      </c>
      <c r="E782" s="8" t="s">
        <v>2374</v>
      </c>
      <c r="F782" s="49" t="s">
        <v>6433</v>
      </c>
    </row>
    <row r="783" spans="1:6" ht="28.8">
      <c r="A783" s="8">
        <v>2106</v>
      </c>
      <c r="B783" s="8" t="s">
        <v>776</v>
      </c>
      <c r="C783" s="8">
        <v>0</v>
      </c>
      <c r="D783" s="8" t="s">
        <v>819</v>
      </c>
      <c r="E783" s="8" t="s">
        <v>2331</v>
      </c>
      <c r="F783" s="48" t="s">
        <v>6433</v>
      </c>
    </row>
    <row r="784" spans="1:6" ht="43.2">
      <c r="A784" s="8">
        <v>2139</v>
      </c>
      <c r="B784" s="8" t="s">
        <v>776</v>
      </c>
      <c r="C784" s="8">
        <v>0</v>
      </c>
      <c r="D784" s="8" t="s">
        <v>850</v>
      </c>
      <c r="E784" s="8" t="s">
        <v>2283</v>
      </c>
      <c r="F784" s="49" t="s">
        <v>205</v>
      </c>
    </row>
    <row r="785" spans="1:6" ht="28.8">
      <c r="A785" s="8">
        <v>2129</v>
      </c>
      <c r="B785" s="8" t="s">
        <v>776</v>
      </c>
      <c r="C785" s="8">
        <v>0</v>
      </c>
      <c r="D785" s="8" t="s">
        <v>2379</v>
      </c>
      <c r="E785" s="8" t="s">
        <v>2380</v>
      </c>
      <c r="F785" s="48" t="s">
        <v>6433</v>
      </c>
    </row>
    <row r="786" spans="1:6" ht="86.4">
      <c r="A786" s="8">
        <v>2069</v>
      </c>
      <c r="B786" s="8" t="s">
        <v>776</v>
      </c>
      <c r="C786" s="8">
        <v>2</v>
      </c>
      <c r="D786" s="8" t="s">
        <v>803</v>
      </c>
      <c r="E786" s="8" t="s">
        <v>2312</v>
      </c>
      <c r="F786" s="49" t="s">
        <v>6433</v>
      </c>
    </row>
    <row r="787" spans="1:6" ht="43.2">
      <c r="A787" s="8">
        <v>2071</v>
      </c>
      <c r="B787" s="8" t="s">
        <v>776</v>
      </c>
      <c r="C787" s="8">
        <v>0</v>
      </c>
      <c r="D787" s="8" t="s">
        <v>854</v>
      </c>
      <c r="E787" s="8" t="s">
        <v>2381</v>
      </c>
      <c r="F787" s="48" t="s">
        <v>6433</v>
      </c>
    </row>
    <row r="788" spans="1:6" ht="28.8">
      <c r="A788" s="8">
        <v>2073</v>
      </c>
      <c r="B788" s="8" t="s">
        <v>776</v>
      </c>
      <c r="C788" s="8">
        <v>19</v>
      </c>
      <c r="D788" s="8" t="s">
        <v>821</v>
      </c>
      <c r="E788" s="8" t="s">
        <v>2297</v>
      </c>
      <c r="F788" s="49" t="s">
        <v>6433</v>
      </c>
    </row>
    <row r="789" spans="1:6" ht="72">
      <c r="A789" s="8">
        <v>2091</v>
      </c>
      <c r="B789" s="8" t="s">
        <v>776</v>
      </c>
      <c r="C789" s="8">
        <v>5</v>
      </c>
      <c r="D789" s="8" t="s">
        <v>851</v>
      </c>
      <c r="E789" s="8" t="s">
        <v>2310</v>
      </c>
      <c r="F789" s="48" t="s">
        <v>6433</v>
      </c>
    </row>
    <row r="790" spans="1:6" ht="72">
      <c r="A790" s="8">
        <v>2067</v>
      </c>
      <c r="B790" s="8" t="s">
        <v>776</v>
      </c>
      <c r="C790" s="8">
        <v>0</v>
      </c>
      <c r="D790" s="8" t="s">
        <v>810</v>
      </c>
      <c r="E790" s="8" t="s">
        <v>2303</v>
      </c>
      <c r="F790" s="49" t="s">
        <v>205</v>
      </c>
    </row>
    <row r="791" spans="1:6" ht="72">
      <c r="A791" s="8">
        <v>1964</v>
      </c>
      <c r="B791" s="8" t="s">
        <v>776</v>
      </c>
      <c r="C791" s="8">
        <v>11</v>
      </c>
      <c r="D791" s="8" t="s">
        <v>787</v>
      </c>
      <c r="E791" s="8" t="s">
        <v>2343</v>
      </c>
      <c r="F791" s="48" t="s">
        <v>6434</v>
      </c>
    </row>
    <row r="792" spans="1:6" ht="57.6">
      <c r="A792" s="8">
        <v>2148</v>
      </c>
      <c r="B792" s="8" t="s">
        <v>776</v>
      </c>
      <c r="C792" s="8">
        <v>0</v>
      </c>
      <c r="D792" s="8" t="s">
        <v>847</v>
      </c>
      <c r="E792" s="8" t="s">
        <v>2304</v>
      </c>
      <c r="F792" s="49" t="s">
        <v>6433</v>
      </c>
    </row>
    <row r="793" spans="1:6" ht="28.8">
      <c r="A793" s="8">
        <v>1989</v>
      </c>
      <c r="B793" s="8" t="s">
        <v>776</v>
      </c>
      <c r="C793" s="8">
        <v>0</v>
      </c>
      <c r="D793" s="8" t="s">
        <v>864</v>
      </c>
      <c r="E793" s="8" t="s">
        <v>2371</v>
      </c>
      <c r="F793" s="48" t="s">
        <v>6434</v>
      </c>
    </row>
    <row r="794" spans="1:6" ht="28.8">
      <c r="A794" s="8">
        <v>2033</v>
      </c>
      <c r="B794" s="8" t="s">
        <v>776</v>
      </c>
      <c r="C794" s="8">
        <v>0</v>
      </c>
      <c r="D794" s="8" t="s">
        <v>2382</v>
      </c>
      <c r="E794" s="8" t="s">
        <v>2383</v>
      </c>
      <c r="F794" s="49" t="s">
        <v>6433</v>
      </c>
    </row>
    <row r="795" spans="1:6" ht="86.4">
      <c r="A795" s="8">
        <v>1987</v>
      </c>
      <c r="B795" s="8" t="s">
        <v>776</v>
      </c>
      <c r="C795" s="8">
        <v>0</v>
      </c>
      <c r="D795" s="8" t="s">
        <v>863</v>
      </c>
      <c r="E795" s="8" t="s">
        <v>2340</v>
      </c>
      <c r="F795" s="48" t="s">
        <v>6433</v>
      </c>
    </row>
    <row r="796" spans="1:6" ht="28.8">
      <c r="A796" s="8">
        <v>2042</v>
      </c>
      <c r="B796" s="8" t="s">
        <v>776</v>
      </c>
      <c r="C796" s="8">
        <v>1</v>
      </c>
      <c r="D796" s="8" t="s">
        <v>817</v>
      </c>
      <c r="E796" s="8" t="s">
        <v>2384</v>
      </c>
      <c r="F796" s="49" t="s">
        <v>6433</v>
      </c>
    </row>
    <row r="797" spans="1:6" ht="43.2">
      <c r="A797" s="8">
        <v>2105</v>
      </c>
      <c r="B797" s="8" t="s">
        <v>776</v>
      </c>
      <c r="C797" s="8">
        <v>3</v>
      </c>
      <c r="D797" s="8" t="s">
        <v>818</v>
      </c>
      <c r="E797" s="8" t="s">
        <v>2385</v>
      </c>
      <c r="F797" s="48" t="s">
        <v>6433</v>
      </c>
    </row>
    <row r="798" spans="1:6" ht="57.6">
      <c r="A798" s="8">
        <v>2068</v>
      </c>
      <c r="B798" s="8" t="s">
        <v>776</v>
      </c>
      <c r="C798" s="8">
        <v>82</v>
      </c>
      <c r="D798" s="8" t="s">
        <v>808</v>
      </c>
      <c r="E798" s="8" t="s">
        <v>2298</v>
      </c>
      <c r="F798" s="49" t="s">
        <v>6433</v>
      </c>
    </row>
    <row r="799" spans="1:6" ht="28.8">
      <c r="A799" s="8">
        <v>1974</v>
      </c>
      <c r="B799" s="8" t="s">
        <v>776</v>
      </c>
      <c r="C799" s="8">
        <v>0</v>
      </c>
      <c r="D799" s="8" t="s">
        <v>794</v>
      </c>
      <c r="E799" s="8" t="s">
        <v>2378</v>
      </c>
      <c r="F799" s="48" t="s">
        <v>6434</v>
      </c>
    </row>
    <row r="800" spans="1:6" ht="72">
      <c r="A800" s="8">
        <v>2163</v>
      </c>
      <c r="B800" s="8" t="s">
        <v>776</v>
      </c>
      <c r="C800" s="8">
        <v>0</v>
      </c>
      <c r="D800" s="8" t="s">
        <v>837</v>
      </c>
      <c r="E800" s="8" t="s">
        <v>2307</v>
      </c>
      <c r="F800" s="49" t="s">
        <v>6433</v>
      </c>
    </row>
    <row r="801" spans="1:6" ht="57.6">
      <c r="A801" s="8">
        <v>2051</v>
      </c>
      <c r="B801" s="8" t="s">
        <v>776</v>
      </c>
      <c r="C801" s="8">
        <v>0</v>
      </c>
      <c r="D801" s="8" t="s">
        <v>815</v>
      </c>
      <c r="E801" s="8" t="s">
        <v>2361</v>
      </c>
      <c r="F801" s="48" t="s">
        <v>6433</v>
      </c>
    </row>
    <row r="802" spans="1:6" ht="28.8">
      <c r="A802" s="8">
        <v>1968</v>
      </c>
      <c r="B802" s="8" t="s">
        <v>776</v>
      </c>
      <c r="C802" s="8">
        <v>0</v>
      </c>
      <c r="D802" s="8" t="s">
        <v>799</v>
      </c>
      <c r="E802" s="8" t="s">
        <v>2368</v>
      </c>
      <c r="F802" s="49" t="s">
        <v>6433</v>
      </c>
    </row>
    <row r="803" spans="1:6" ht="43.2">
      <c r="A803" s="8">
        <v>2105</v>
      </c>
      <c r="B803" s="8" t="s">
        <v>776</v>
      </c>
      <c r="C803" s="8">
        <v>3</v>
      </c>
      <c r="D803" s="8" t="s">
        <v>818</v>
      </c>
      <c r="E803" s="8" t="s">
        <v>2385</v>
      </c>
      <c r="F803" s="48" t="s">
        <v>6434</v>
      </c>
    </row>
    <row r="804" spans="1:6" ht="72">
      <c r="A804" s="8">
        <v>2091</v>
      </c>
      <c r="B804" s="8" t="s">
        <v>776</v>
      </c>
      <c r="C804" s="8">
        <v>5</v>
      </c>
      <c r="D804" s="8" t="s">
        <v>851</v>
      </c>
      <c r="E804" s="8" t="s">
        <v>2310</v>
      </c>
      <c r="F804" s="49" t="s">
        <v>6434</v>
      </c>
    </row>
    <row r="805" spans="1:6" ht="100.8">
      <c r="A805" s="8">
        <v>2082</v>
      </c>
      <c r="B805" s="8" t="s">
        <v>776</v>
      </c>
      <c r="C805" s="8">
        <v>1</v>
      </c>
      <c r="D805" s="8" t="s">
        <v>842</v>
      </c>
      <c r="E805" s="8" t="s">
        <v>2279</v>
      </c>
      <c r="F805" s="48" t="s">
        <v>6434</v>
      </c>
    </row>
    <row r="806" spans="1:6" ht="57.6">
      <c r="A806" s="8">
        <v>2075</v>
      </c>
      <c r="B806" s="8" t="s">
        <v>776</v>
      </c>
      <c r="C806" s="8">
        <v>29</v>
      </c>
      <c r="D806" s="8" t="s">
        <v>852</v>
      </c>
      <c r="E806" s="8" t="s">
        <v>2313</v>
      </c>
      <c r="F806" s="49" t="s">
        <v>6434</v>
      </c>
    </row>
    <row r="807" spans="1:6" ht="43.2">
      <c r="A807" s="8">
        <v>2010</v>
      </c>
      <c r="B807" s="8" t="s">
        <v>776</v>
      </c>
      <c r="C807" s="8">
        <v>0</v>
      </c>
      <c r="D807" s="8" t="s">
        <v>2286</v>
      </c>
      <c r="E807" s="8" t="s">
        <v>2287</v>
      </c>
      <c r="F807" s="48" t="s">
        <v>6434</v>
      </c>
    </row>
    <row r="808" spans="1:6" ht="28.8">
      <c r="A808" s="8">
        <v>2020</v>
      </c>
      <c r="B808" s="8" t="s">
        <v>776</v>
      </c>
      <c r="C808" s="8">
        <v>0</v>
      </c>
      <c r="D808" s="8" t="s">
        <v>2363</v>
      </c>
      <c r="E808" s="8" t="s">
        <v>2364</v>
      </c>
      <c r="F808" s="49" t="s">
        <v>6434</v>
      </c>
    </row>
    <row r="809" spans="1:6" ht="28.8">
      <c r="A809" s="8">
        <v>2033</v>
      </c>
      <c r="B809" s="8" t="s">
        <v>776</v>
      </c>
      <c r="C809" s="8">
        <v>0</v>
      </c>
      <c r="D809" s="8" t="s">
        <v>2382</v>
      </c>
      <c r="E809" s="8" t="s">
        <v>2383</v>
      </c>
      <c r="F809" s="48" t="s">
        <v>6434</v>
      </c>
    </row>
    <row r="810" spans="1:6" ht="43.2">
      <c r="A810" s="8">
        <v>2135</v>
      </c>
      <c r="B810" s="8" t="s">
        <v>776</v>
      </c>
      <c r="C810" s="8">
        <v>0</v>
      </c>
      <c r="D810" s="8" t="s">
        <v>836</v>
      </c>
      <c r="E810" s="8" t="s">
        <v>2277</v>
      </c>
      <c r="F810" s="49" t="s">
        <v>6434</v>
      </c>
    </row>
    <row r="811" spans="1:6" ht="302.39999999999998">
      <c r="A811" s="8">
        <v>1934</v>
      </c>
      <c r="B811" s="8" t="s">
        <v>867</v>
      </c>
      <c r="C811" s="8">
        <v>1</v>
      </c>
      <c r="D811" s="8" t="s">
        <v>914</v>
      </c>
      <c r="E811" s="8" t="s">
        <v>2386</v>
      </c>
      <c r="F811" s="48" t="s">
        <v>6429</v>
      </c>
    </row>
    <row r="812" spans="1:6" ht="86.4">
      <c r="A812" s="8">
        <v>1937</v>
      </c>
      <c r="B812" s="8" t="s">
        <v>867</v>
      </c>
      <c r="C812" s="8">
        <v>0</v>
      </c>
      <c r="D812" s="8" t="s">
        <v>892</v>
      </c>
      <c r="E812" s="8" t="s">
        <v>2387</v>
      </c>
      <c r="F812" s="49" t="s">
        <v>6429</v>
      </c>
    </row>
    <row r="813" spans="1:6" ht="28.8">
      <c r="A813" s="8">
        <v>1941</v>
      </c>
      <c r="B813" s="8" t="s">
        <v>867</v>
      </c>
      <c r="C813" s="8">
        <v>0</v>
      </c>
      <c r="D813" s="8" t="s">
        <v>894</v>
      </c>
      <c r="E813" s="8" t="s">
        <v>2388</v>
      </c>
      <c r="F813" s="48" t="s">
        <v>6429</v>
      </c>
    </row>
    <row r="814" spans="1:6" ht="28.8">
      <c r="A814" s="8">
        <v>1958</v>
      </c>
      <c r="B814" s="8" t="s">
        <v>867</v>
      </c>
      <c r="C814" s="8">
        <v>0</v>
      </c>
      <c r="D814" s="8" t="s">
        <v>927</v>
      </c>
      <c r="E814" s="8" t="s">
        <v>2389</v>
      </c>
      <c r="F814" s="49" t="s">
        <v>6429</v>
      </c>
    </row>
    <row r="815" spans="1:6" ht="57.6">
      <c r="A815" s="8">
        <v>1895</v>
      </c>
      <c r="B815" s="8" t="s">
        <v>867</v>
      </c>
      <c r="C815" s="8">
        <v>1</v>
      </c>
      <c r="D815" s="8" t="s">
        <v>868</v>
      </c>
      <c r="E815" s="8" t="s">
        <v>2390</v>
      </c>
      <c r="F815" s="48" t="s">
        <v>6429</v>
      </c>
    </row>
    <row r="816" spans="1:6" ht="57.6">
      <c r="A816" s="8">
        <v>1908</v>
      </c>
      <c r="B816" s="8" t="s">
        <v>867</v>
      </c>
      <c r="C816" s="8">
        <v>0</v>
      </c>
      <c r="D816" s="8" t="s">
        <v>893</v>
      </c>
      <c r="E816" s="8" t="s">
        <v>2391</v>
      </c>
      <c r="F816" s="49" t="s">
        <v>6429</v>
      </c>
    </row>
    <row r="817" spans="1:6" ht="100.8">
      <c r="A817" s="8">
        <v>1884</v>
      </c>
      <c r="B817" s="8" t="s">
        <v>867</v>
      </c>
      <c r="C817" s="8">
        <v>0</v>
      </c>
      <c r="D817" s="8" t="s">
        <v>907</v>
      </c>
      <c r="E817" s="8" t="s">
        <v>2392</v>
      </c>
      <c r="F817" s="48" t="s">
        <v>6429</v>
      </c>
    </row>
    <row r="818" spans="1:6" ht="86.4">
      <c r="A818" s="8">
        <v>1855</v>
      </c>
      <c r="B818" s="8" t="s">
        <v>867</v>
      </c>
      <c r="C818" s="8">
        <v>0</v>
      </c>
      <c r="D818" s="8" t="s">
        <v>898</v>
      </c>
      <c r="E818" s="8" t="s">
        <v>2393</v>
      </c>
      <c r="F818" s="49" t="s">
        <v>6429</v>
      </c>
    </row>
    <row r="819" spans="1:6" ht="43.2">
      <c r="A819" s="8">
        <v>1883</v>
      </c>
      <c r="B819" s="8" t="s">
        <v>867</v>
      </c>
      <c r="C819" s="8">
        <v>1</v>
      </c>
      <c r="D819" s="8" t="s">
        <v>909</v>
      </c>
      <c r="E819" s="8" t="s">
        <v>2394</v>
      </c>
      <c r="F819" s="48" t="s">
        <v>6429</v>
      </c>
    </row>
    <row r="820" spans="1:6" ht="57.6">
      <c r="A820" s="8">
        <v>1834</v>
      </c>
      <c r="B820" s="8" t="s">
        <v>867</v>
      </c>
      <c r="C820" s="8">
        <v>0</v>
      </c>
      <c r="D820" s="8" t="s">
        <v>897</v>
      </c>
      <c r="E820" s="8" t="s">
        <v>2395</v>
      </c>
      <c r="F820" s="49" t="s">
        <v>6429</v>
      </c>
    </row>
    <row r="821" spans="1:6" ht="100.8">
      <c r="A821" s="8">
        <v>1835</v>
      </c>
      <c r="B821" s="8" t="s">
        <v>867</v>
      </c>
      <c r="C821" s="8">
        <v>7</v>
      </c>
      <c r="D821" s="8" t="s">
        <v>924</v>
      </c>
      <c r="E821" s="8" t="s">
        <v>2396</v>
      </c>
      <c r="F821" s="48" t="s">
        <v>6429</v>
      </c>
    </row>
    <row r="822" spans="1:6" ht="201.6">
      <c r="A822" s="8">
        <v>1842</v>
      </c>
      <c r="B822" s="8" t="s">
        <v>867</v>
      </c>
      <c r="C822" s="8">
        <v>0</v>
      </c>
      <c r="D822" s="8" t="s">
        <v>895</v>
      </c>
      <c r="E822" s="8" t="s">
        <v>2397</v>
      </c>
      <c r="F822" s="49" t="s">
        <v>6429</v>
      </c>
    </row>
    <row r="823" spans="1:6" ht="28.8">
      <c r="A823" s="8">
        <v>1933</v>
      </c>
      <c r="B823" s="8" t="s">
        <v>867</v>
      </c>
      <c r="C823" s="8">
        <v>0</v>
      </c>
      <c r="D823" s="8" t="s">
        <v>2398</v>
      </c>
      <c r="E823" s="8" t="s">
        <v>2399</v>
      </c>
      <c r="F823" s="48" t="s">
        <v>6432</v>
      </c>
    </row>
    <row r="824" spans="1:6" ht="86.4">
      <c r="A824" s="8">
        <v>1907</v>
      </c>
      <c r="B824" s="8" t="s">
        <v>867</v>
      </c>
      <c r="C824" s="8">
        <v>0</v>
      </c>
      <c r="D824" s="8" t="s">
        <v>874</v>
      </c>
      <c r="E824" s="8" t="s">
        <v>2400</v>
      </c>
      <c r="F824" s="49" t="s">
        <v>6432</v>
      </c>
    </row>
    <row r="825" spans="1:6" ht="28.8">
      <c r="A825" s="8">
        <v>1914</v>
      </c>
      <c r="B825" s="8" t="s">
        <v>867</v>
      </c>
      <c r="C825" s="8">
        <v>0</v>
      </c>
      <c r="D825" s="8" t="s">
        <v>2401</v>
      </c>
      <c r="E825" s="8" t="s">
        <v>2402</v>
      </c>
      <c r="F825" s="48" t="s">
        <v>6432</v>
      </c>
    </row>
    <row r="826" spans="1:6" ht="72">
      <c r="A826" s="8">
        <v>1916</v>
      </c>
      <c r="B826" s="8" t="s">
        <v>867</v>
      </c>
      <c r="C826" s="8">
        <v>1</v>
      </c>
      <c r="D826" s="8" t="s">
        <v>882</v>
      </c>
      <c r="E826" s="8" t="s">
        <v>2403</v>
      </c>
      <c r="F826" s="49" t="s">
        <v>6432</v>
      </c>
    </row>
    <row r="827" spans="1:6" ht="57.6">
      <c r="A827" s="8">
        <v>1928</v>
      </c>
      <c r="B827" s="8" t="s">
        <v>867</v>
      </c>
      <c r="C827" s="8">
        <v>0</v>
      </c>
      <c r="D827" s="8" t="s">
        <v>917</v>
      </c>
      <c r="E827" s="8" t="s">
        <v>2404</v>
      </c>
      <c r="F827" s="48" t="s">
        <v>6432</v>
      </c>
    </row>
    <row r="828" spans="1:6" ht="57.6">
      <c r="A828" s="8">
        <v>1904</v>
      </c>
      <c r="B828" s="8" t="s">
        <v>867</v>
      </c>
      <c r="C828" s="8">
        <v>0</v>
      </c>
      <c r="D828" s="8" t="s">
        <v>878</v>
      </c>
      <c r="E828" s="8" t="s">
        <v>2405</v>
      </c>
      <c r="F828" s="49" t="s">
        <v>6429</v>
      </c>
    </row>
    <row r="829" spans="1:6" ht="28.8">
      <c r="A829" s="8">
        <v>1933</v>
      </c>
      <c r="B829" s="8" t="s">
        <v>867</v>
      </c>
      <c r="C829" s="8">
        <v>0</v>
      </c>
      <c r="D829" s="8" t="s">
        <v>2398</v>
      </c>
      <c r="E829" s="8" t="s">
        <v>2399</v>
      </c>
      <c r="F829" s="48" t="s">
        <v>6429</v>
      </c>
    </row>
    <row r="830" spans="1:6" ht="72">
      <c r="A830" s="8">
        <v>1916</v>
      </c>
      <c r="B830" s="8" t="s">
        <v>867</v>
      </c>
      <c r="C830" s="8">
        <v>1</v>
      </c>
      <c r="D830" s="8" t="s">
        <v>882</v>
      </c>
      <c r="E830" s="8" t="s">
        <v>2403</v>
      </c>
      <c r="F830" s="49" t="s">
        <v>6428</v>
      </c>
    </row>
    <row r="831" spans="1:6" ht="86.4">
      <c r="A831" s="8">
        <v>1907</v>
      </c>
      <c r="B831" s="8" t="s">
        <v>867</v>
      </c>
      <c r="C831" s="8">
        <v>0</v>
      </c>
      <c r="D831" s="8" t="s">
        <v>874</v>
      </c>
      <c r="E831" s="8" t="s">
        <v>2400</v>
      </c>
      <c r="F831" s="48" t="s">
        <v>6433</v>
      </c>
    </row>
    <row r="832" spans="1:6" ht="57.6">
      <c r="A832" s="8">
        <v>1928</v>
      </c>
      <c r="B832" s="8" t="s">
        <v>867</v>
      </c>
      <c r="C832" s="8">
        <v>0</v>
      </c>
      <c r="D832" s="8" t="s">
        <v>917</v>
      </c>
      <c r="E832" s="8" t="s">
        <v>2404</v>
      </c>
      <c r="F832" s="49" t="s">
        <v>6429</v>
      </c>
    </row>
    <row r="833" spans="1:6" ht="43.2">
      <c r="A833" s="8">
        <v>1921</v>
      </c>
      <c r="B833" s="8" t="s">
        <v>867</v>
      </c>
      <c r="C833" s="8">
        <v>0</v>
      </c>
      <c r="D833" s="8" t="s">
        <v>915</v>
      </c>
      <c r="E833" s="8" t="s">
        <v>2406</v>
      </c>
      <c r="F833" s="48" t="s">
        <v>6429</v>
      </c>
    </row>
    <row r="834" spans="1:6" ht="72">
      <c r="A834" s="8">
        <v>1916</v>
      </c>
      <c r="B834" s="8" t="s">
        <v>867</v>
      </c>
      <c r="C834" s="8">
        <v>1</v>
      </c>
      <c r="D834" s="8" t="s">
        <v>882</v>
      </c>
      <c r="E834" s="8" t="s">
        <v>2403</v>
      </c>
      <c r="F834" s="49" t="s">
        <v>6429</v>
      </c>
    </row>
    <row r="835" spans="1:6" ht="72">
      <c r="A835" s="8">
        <v>1906</v>
      </c>
      <c r="B835" s="8" t="s">
        <v>867</v>
      </c>
      <c r="C835" s="8">
        <v>0</v>
      </c>
      <c r="D835" s="8" t="s">
        <v>876</v>
      </c>
      <c r="E835" s="8" t="s">
        <v>2407</v>
      </c>
      <c r="F835" s="48" t="s">
        <v>6429</v>
      </c>
    </row>
    <row r="836" spans="1:6" ht="43.2">
      <c r="A836" s="8">
        <v>1932</v>
      </c>
      <c r="B836" s="8" t="s">
        <v>867</v>
      </c>
      <c r="C836" s="8">
        <v>1</v>
      </c>
      <c r="D836" s="8" t="s">
        <v>920</v>
      </c>
      <c r="E836" s="8" t="s">
        <v>2408</v>
      </c>
      <c r="F836" s="49" t="s">
        <v>6429</v>
      </c>
    </row>
    <row r="837" spans="1:6" ht="86.4">
      <c r="A837" s="8">
        <v>1907</v>
      </c>
      <c r="B837" s="8" t="s">
        <v>867</v>
      </c>
      <c r="C837" s="8">
        <v>0</v>
      </c>
      <c r="D837" s="8" t="s">
        <v>874</v>
      </c>
      <c r="E837" s="8" t="s">
        <v>2400</v>
      </c>
      <c r="F837" s="48" t="s">
        <v>6430</v>
      </c>
    </row>
    <row r="838" spans="1:6">
      <c r="A838" s="8">
        <v>1947</v>
      </c>
      <c r="B838" s="8" t="s">
        <v>867</v>
      </c>
      <c r="C838" s="8">
        <v>0</v>
      </c>
      <c r="D838" s="8" t="s">
        <v>913</v>
      </c>
      <c r="E838" s="8" t="s">
        <v>2409</v>
      </c>
      <c r="F838" s="49" t="s">
        <v>6432</v>
      </c>
    </row>
    <row r="839" spans="1:6" ht="43.2">
      <c r="A839" s="8">
        <v>1946</v>
      </c>
      <c r="B839" s="8" t="s">
        <v>867</v>
      </c>
      <c r="C839" s="8">
        <v>0</v>
      </c>
      <c r="D839" s="8" t="s">
        <v>2410</v>
      </c>
      <c r="E839" s="8" t="s">
        <v>2411</v>
      </c>
      <c r="F839" s="48" t="s">
        <v>6430</v>
      </c>
    </row>
    <row r="840" spans="1:6" ht="28.8">
      <c r="A840" s="8">
        <v>1941</v>
      </c>
      <c r="B840" s="8" t="s">
        <v>867</v>
      </c>
      <c r="C840" s="8">
        <v>0</v>
      </c>
      <c r="D840" s="8" t="s">
        <v>894</v>
      </c>
      <c r="E840" s="8" t="s">
        <v>2388</v>
      </c>
      <c r="F840" s="49" t="s">
        <v>6430</v>
      </c>
    </row>
    <row r="841" spans="1:6" ht="302.39999999999998">
      <c r="A841" s="8">
        <v>1934</v>
      </c>
      <c r="B841" s="8" t="s">
        <v>867</v>
      </c>
      <c r="C841" s="8">
        <v>1</v>
      </c>
      <c r="D841" s="8" t="s">
        <v>914</v>
      </c>
      <c r="E841" s="8" t="s">
        <v>2386</v>
      </c>
      <c r="F841" s="48" t="s">
        <v>6430</v>
      </c>
    </row>
    <row r="842" spans="1:6" ht="57.6">
      <c r="A842" s="8">
        <v>1948</v>
      </c>
      <c r="B842" s="8" t="s">
        <v>867</v>
      </c>
      <c r="C842" s="8">
        <v>0</v>
      </c>
      <c r="D842" s="8" t="s">
        <v>2412</v>
      </c>
      <c r="E842" s="8" t="s">
        <v>2413</v>
      </c>
      <c r="F842" s="49" t="s">
        <v>6429</v>
      </c>
    </row>
    <row r="843" spans="1:6">
      <c r="A843" s="8">
        <v>1944</v>
      </c>
      <c r="B843" s="8" t="s">
        <v>867</v>
      </c>
      <c r="C843" s="8">
        <v>4</v>
      </c>
      <c r="D843" s="8" t="s">
        <v>922</v>
      </c>
      <c r="E843" s="8" t="s">
        <v>2414</v>
      </c>
      <c r="F843" s="48" t="s">
        <v>6428</v>
      </c>
    </row>
    <row r="844" spans="1:6" ht="57.6">
      <c r="A844" s="8">
        <v>1940</v>
      </c>
      <c r="B844" s="8" t="s">
        <v>867</v>
      </c>
      <c r="C844" s="8">
        <v>0</v>
      </c>
      <c r="D844" s="8" t="s">
        <v>921</v>
      </c>
      <c r="E844" s="8" t="s">
        <v>2415</v>
      </c>
      <c r="F844" s="49" t="s">
        <v>6428</v>
      </c>
    </row>
    <row r="845" spans="1:6" ht="43.2">
      <c r="A845" s="8">
        <v>1912</v>
      </c>
      <c r="B845" s="8" t="s">
        <v>867</v>
      </c>
      <c r="C845" s="8">
        <v>2</v>
      </c>
      <c r="D845" s="8" t="s">
        <v>880</v>
      </c>
      <c r="E845" s="8" t="s">
        <v>2416</v>
      </c>
      <c r="F845" s="48" t="s">
        <v>6428</v>
      </c>
    </row>
    <row r="846" spans="1:6" ht="43.2">
      <c r="A846" s="8">
        <v>1894</v>
      </c>
      <c r="B846" s="8" t="s">
        <v>867</v>
      </c>
      <c r="C846" s="8">
        <v>4</v>
      </c>
      <c r="D846" s="8" t="s">
        <v>881</v>
      </c>
      <c r="E846" s="8" t="s">
        <v>2417</v>
      </c>
      <c r="F846" s="49" t="s">
        <v>6428</v>
      </c>
    </row>
    <row r="847" spans="1:6" ht="72">
      <c r="A847" s="8">
        <v>1838</v>
      </c>
      <c r="B847" s="8" t="s">
        <v>867</v>
      </c>
      <c r="C847" s="8">
        <v>0</v>
      </c>
      <c r="D847" s="8" t="s">
        <v>889</v>
      </c>
      <c r="E847" s="8" t="s">
        <v>2418</v>
      </c>
      <c r="F847" s="48" t="s">
        <v>6428</v>
      </c>
    </row>
    <row r="848" spans="1:6" ht="72">
      <c r="A848" s="8">
        <v>1906</v>
      </c>
      <c r="B848" s="8" t="s">
        <v>867</v>
      </c>
      <c r="C848" s="8">
        <v>0</v>
      </c>
      <c r="D848" s="8" t="s">
        <v>876</v>
      </c>
      <c r="E848" s="8" t="s">
        <v>2407</v>
      </c>
      <c r="F848" s="49" t="s">
        <v>6433</v>
      </c>
    </row>
    <row r="849" spans="1:6" ht="57.6">
      <c r="A849" s="8">
        <v>1911</v>
      </c>
      <c r="B849" s="8" t="s">
        <v>867</v>
      </c>
      <c r="C849" s="8">
        <v>0</v>
      </c>
      <c r="D849" s="8" t="s">
        <v>872</v>
      </c>
      <c r="E849" s="8" t="s">
        <v>2419</v>
      </c>
      <c r="F849" s="48" t="s">
        <v>6433</v>
      </c>
    </row>
    <row r="850" spans="1:6" ht="129.6">
      <c r="A850" s="8">
        <v>1897</v>
      </c>
      <c r="B850" s="8" t="s">
        <v>867</v>
      </c>
      <c r="C850" s="8">
        <v>4</v>
      </c>
      <c r="D850" s="8" t="s">
        <v>877</v>
      </c>
      <c r="E850" s="8" t="s">
        <v>2420</v>
      </c>
      <c r="F850" s="49" t="s">
        <v>6433</v>
      </c>
    </row>
    <row r="851" spans="1:6" ht="28.8">
      <c r="A851" s="8">
        <v>1902</v>
      </c>
      <c r="B851" s="8" t="s">
        <v>867</v>
      </c>
      <c r="C851" s="8">
        <v>0</v>
      </c>
      <c r="D851" s="8" t="s">
        <v>879</v>
      </c>
      <c r="E851" s="8" t="s">
        <v>2421</v>
      </c>
      <c r="F851" s="48" t="s">
        <v>6433</v>
      </c>
    </row>
    <row r="852" spans="1:6" ht="43.2">
      <c r="A852" s="8">
        <v>1921</v>
      </c>
      <c r="B852" s="8" t="s">
        <v>867</v>
      </c>
      <c r="C852" s="8">
        <v>0</v>
      </c>
      <c r="D852" s="8" t="s">
        <v>915</v>
      </c>
      <c r="E852" s="8" t="s">
        <v>2406</v>
      </c>
      <c r="F852" s="49" t="s">
        <v>6433</v>
      </c>
    </row>
    <row r="853" spans="1:6" ht="57.6">
      <c r="A853" s="8">
        <v>1904</v>
      </c>
      <c r="B853" s="8" t="s">
        <v>867</v>
      </c>
      <c r="C853" s="8">
        <v>0</v>
      </c>
      <c r="D853" s="8" t="s">
        <v>878</v>
      </c>
      <c r="E853" s="8" t="s">
        <v>2405</v>
      </c>
      <c r="F853" s="48" t="s">
        <v>6433</v>
      </c>
    </row>
    <row r="854" spans="1:6">
      <c r="A854" s="8">
        <v>1922</v>
      </c>
      <c r="B854" s="8" t="s">
        <v>867</v>
      </c>
      <c r="C854" s="8">
        <v>0</v>
      </c>
      <c r="D854" s="8" t="s">
        <v>2422</v>
      </c>
      <c r="E854" s="8" t="s">
        <v>2423</v>
      </c>
      <c r="F854" s="49" t="s">
        <v>6428</v>
      </c>
    </row>
    <row r="855" spans="1:6" ht="43.2">
      <c r="A855" s="8">
        <v>1930</v>
      </c>
      <c r="B855" s="8" t="s">
        <v>867</v>
      </c>
      <c r="C855" s="8">
        <v>2</v>
      </c>
      <c r="D855" s="8" t="s">
        <v>919</v>
      </c>
      <c r="E855" s="8" t="s">
        <v>2424</v>
      </c>
      <c r="F855" s="48" t="s">
        <v>6429</v>
      </c>
    </row>
    <row r="856" spans="1:6" ht="57.6">
      <c r="A856" s="8">
        <v>1858</v>
      </c>
      <c r="B856" s="8" t="s">
        <v>867</v>
      </c>
      <c r="C856" s="8">
        <v>2</v>
      </c>
      <c r="D856" s="8" t="s">
        <v>910</v>
      </c>
      <c r="E856" s="8" t="s">
        <v>2425</v>
      </c>
      <c r="F856" s="49" t="s">
        <v>6429</v>
      </c>
    </row>
    <row r="857" spans="1:6" ht="72">
      <c r="A857" s="8">
        <v>1950</v>
      </c>
      <c r="B857" s="8" t="s">
        <v>867</v>
      </c>
      <c r="C857" s="8">
        <v>4</v>
      </c>
      <c r="D857" s="8" t="s">
        <v>869</v>
      </c>
      <c r="E857" s="8" t="s">
        <v>2426</v>
      </c>
      <c r="F857" s="48" t="s">
        <v>6432</v>
      </c>
    </row>
    <row r="858" spans="1:6" ht="57.6">
      <c r="A858" s="8">
        <v>1871</v>
      </c>
      <c r="B858" s="8" t="s">
        <v>867</v>
      </c>
      <c r="C858" s="8">
        <v>0</v>
      </c>
      <c r="D858" s="8" t="s">
        <v>903</v>
      </c>
      <c r="E858" s="8" t="s">
        <v>2427</v>
      </c>
      <c r="F858" s="49" t="s">
        <v>6431</v>
      </c>
    </row>
    <row r="859" spans="1:6">
      <c r="A859" s="8">
        <v>1877</v>
      </c>
      <c r="B859" s="8" t="s">
        <v>867</v>
      </c>
      <c r="C859" s="8">
        <v>0</v>
      </c>
      <c r="D859" s="8" t="s">
        <v>904</v>
      </c>
      <c r="E859" s="8" t="s">
        <v>2428</v>
      </c>
      <c r="F859" s="48" t="s">
        <v>6431</v>
      </c>
    </row>
    <row r="860" spans="1:6" ht="28.8">
      <c r="A860" s="8">
        <v>1885</v>
      </c>
      <c r="B860" s="8" t="s">
        <v>867</v>
      </c>
      <c r="C860" s="8">
        <v>0</v>
      </c>
      <c r="D860" s="8" t="s">
        <v>884</v>
      </c>
      <c r="E860" s="8" t="s">
        <v>2429</v>
      </c>
      <c r="F860" s="49" t="s">
        <v>6431</v>
      </c>
    </row>
    <row r="861" spans="1:6">
      <c r="A861" s="8">
        <v>1893</v>
      </c>
      <c r="B861" s="8" t="s">
        <v>867</v>
      </c>
      <c r="C861" s="8">
        <v>0</v>
      </c>
      <c r="D861" s="8" t="s">
        <v>2430</v>
      </c>
      <c r="E861" s="8" t="s">
        <v>152</v>
      </c>
      <c r="F861" s="48" t="s">
        <v>6431</v>
      </c>
    </row>
    <row r="862" spans="1:6" ht="72">
      <c r="A862" s="8">
        <v>1906</v>
      </c>
      <c r="B862" s="8" t="s">
        <v>867</v>
      </c>
      <c r="C862" s="8">
        <v>0</v>
      </c>
      <c r="D862" s="8" t="s">
        <v>876</v>
      </c>
      <c r="E862" s="8" t="s">
        <v>2407</v>
      </c>
      <c r="F862" s="49" t="s">
        <v>6431</v>
      </c>
    </row>
    <row r="863" spans="1:6" ht="57.6">
      <c r="A863" s="8">
        <v>1911</v>
      </c>
      <c r="B863" s="8" t="s">
        <v>867</v>
      </c>
      <c r="C863" s="8">
        <v>0</v>
      </c>
      <c r="D863" s="8" t="s">
        <v>872</v>
      </c>
      <c r="E863" s="8" t="s">
        <v>2419</v>
      </c>
      <c r="F863" s="48" t="s">
        <v>6431</v>
      </c>
    </row>
    <row r="864" spans="1:6" ht="43.2">
      <c r="A864" s="8">
        <v>1912</v>
      </c>
      <c r="B864" s="8" t="s">
        <v>867</v>
      </c>
      <c r="C864" s="8">
        <v>2</v>
      </c>
      <c r="D864" s="8" t="s">
        <v>880</v>
      </c>
      <c r="E864" s="8" t="s">
        <v>2416</v>
      </c>
      <c r="F864" s="49" t="s">
        <v>6431</v>
      </c>
    </row>
    <row r="865" spans="1:6" ht="72">
      <c r="A865" s="8">
        <v>1916</v>
      </c>
      <c r="B865" s="8" t="s">
        <v>867</v>
      </c>
      <c r="C865" s="8">
        <v>1</v>
      </c>
      <c r="D865" s="8" t="s">
        <v>882</v>
      </c>
      <c r="E865" s="8" t="s">
        <v>2403</v>
      </c>
      <c r="F865" s="48" t="s">
        <v>6431</v>
      </c>
    </row>
    <row r="866" spans="1:6" ht="86.4">
      <c r="A866" s="8">
        <v>1937</v>
      </c>
      <c r="B866" s="8" t="s">
        <v>867</v>
      </c>
      <c r="C866" s="8">
        <v>0</v>
      </c>
      <c r="D866" s="8" t="s">
        <v>892</v>
      </c>
      <c r="E866" s="8" t="s">
        <v>2387</v>
      </c>
      <c r="F866" s="49" t="s">
        <v>6431</v>
      </c>
    </row>
    <row r="867" spans="1:6" ht="57.6">
      <c r="A867" s="8">
        <v>1940</v>
      </c>
      <c r="B867" s="8" t="s">
        <v>867</v>
      </c>
      <c r="C867" s="8">
        <v>0</v>
      </c>
      <c r="D867" s="8" t="s">
        <v>921</v>
      </c>
      <c r="E867" s="8" t="s">
        <v>2415</v>
      </c>
      <c r="F867" s="48" t="s">
        <v>6431</v>
      </c>
    </row>
    <row r="868" spans="1:6" ht="72">
      <c r="A868" s="8">
        <v>1950</v>
      </c>
      <c r="B868" s="8" t="s">
        <v>867</v>
      </c>
      <c r="C868" s="8">
        <v>4</v>
      </c>
      <c r="D868" s="8" t="s">
        <v>869</v>
      </c>
      <c r="E868" s="8" t="s">
        <v>2426</v>
      </c>
      <c r="F868" s="49" t="s">
        <v>6431</v>
      </c>
    </row>
    <row r="869" spans="1:6" ht="28.8">
      <c r="A869" s="8">
        <v>1956</v>
      </c>
      <c r="B869" s="8" t="s">
        <v>867</v>
      </c>
      <c r="C869" s="8">
        <v>0</v>
      </c>
      <c r="D869" s="8" t="s">
        <v>2431</v>
      </c>
      <c r="E869" s="8" t="s">
        <v>2432</v>
      </c>
      <c r="F869" s="48" t="s">
        <v>6431</v>
      </c>
    </row>
    <row r="870" spans="1:6" ht="129.6">
      <c r="A870" s="8">
        <v>1897</v>
      </c>
      <c r="B870" s="8" t="s">
        <v>867</v>
      </c>
      <c r="C870" s="8">
        <v>4</v>
      </c>
      <c r="D870" s="8" t="s">
        <v>877</v>
      </c>
      <c r="E870" s="8" t="s">
        <v>2420</v>
      </c>
      <c r="F870" s="49" t="s">
        <v>6431</v>
      </c>
    </row>
    <row r="871" spans="1:6" ht="72">
      <c r="A871" s="8">
        <v>1840</v>
      </c>
      <c r="B871" s="8" t="s">
        <v>867</v>
      </c>
      <c r="C871" s="8">
        <v>3</v>
      </c>
      <c r="D871" s="8" t="s">
        <v>890</v>
      </c>
      <c r="E871" s="8" t="s">
        <v>2433</v>
      </c>
      <c r="F871" s="48" t="s">
        <v>6434</v>
      </c>
    </row>
    <row r="872" spans="1:6" ht="86.4">
      <c r="A872" s="8">
        <v>1937</v>
      </c>
      <c r="B872" s="8" t="s">
        <v>867</v>
      </c>
      <c r="C872" s="8">
        <v>0</v>
      </c>
      <c r="D872" s="8" t="s">
        <v>892</v>
      </c>
      <c r="E872" s="8" t="s">
        <v>2387</v>
      </c>
      <c r="F872" s="49" t="s">
        <v>6434</v>
      </c>
    </row>
    <row r="873" spans="1:6">
      <c r="A873" s="8">
        <v>1929</v>
      </c>
      <c r="B873" s="8" t="s">
        <v>867</v>
      </c>
      <c r="C873" s="8">
        <v>0</v>
      </c>
      <c r="D873" s="8" t="s">
        <v>918</v>
      </c>
      <c r="E873" s="8" t="s">
        <v>536</v>
      </c>
      <c r="F873" s="48" t="s">
        <v>6434</v>
      </c>
    </row>
    <row r="874" spans="1:6" ht="57.6">
      <c r="A874" s="8">
        <v>1911</v>
      </c>
      <c r="B874" s="8" t="s">
        <v>867</v>
      </c>
      <c r="C874" s="8">
        <v>0</v>
      </c>
      <c r="D874" s="8" t="s">
        <v>872</v>
      </c>
      <c r="E874" s="8" t="s">
        <v>2419</v>
      </c>
      <c r="F874" s="49" t="s">
        <v>6434</v>
      </c>
    </row>
    <row r="875" spans="1:6" ht="28.8">
      <c r="A875" s="8">
        <v>1902</v>
      </c>
      <c r="B875" s="8" t="s">
        <v>867</v>
      </c>
      <c r="C875" s="8">
        <v>0</v>
      </c>
      <c r="D875" s="8" t="s">
        <v>879</v>
      </c>
      <c r="E875" s="8" t="s">
        <v>2421</v>
      </c>
      <c r="F875" s="48" t="s">
        <v>6434</v>
      </c>
    </row>
    <row r="876" spans="1:6" ht="43.2">
      <c r="A876" s="8">
        <v>1894</v>
      </c>
      <c r="B876" s="8" t="s">
        <v>867</v>
      </c>
      <c r="C876" s="8">
        <v>4</v>
      </c>
      <c r="D876" s="8" t="s">
        <v>881</v>
      </c>
      <c r="E876" s="8" t="s">
        <v>2417</v>
      </c>
      <c r="F876" s="49" t="s">
        <v>6434</v>
      </c>
    </row>
    <row r="877" spans="1:6" ht="28.8">
      <c r="A877" s="8">
        <v>1892</v>
      </c>
      <c r="B877" s="8" t="s">
        <v>867</v>
      </c>
      <c r="C877" s="8">
        <v>0</v>
      </c>
      <c r="D877" s="8" t="s">
        <v>926</v>
      </c>
      <c r="E877" s="8" t="s">
        <v>2434</v>
      </c>
      <c r="F877" s="48" t="s">
        <v>6434</v>
      </c>
    </row>
    <row r="878" spans="1:6" ht="28.8">
      <c r="A878" s="8">
        <v>1849</v>
      </c>
      <c r="B878" s="8" t="s">
        <v>867</v>
      </c>
      <c r="C878" s="8">
        <v>0</v>
      </c>
      <c r="D878" s="8" t="s">
        <v>2435</v>
      </c>
      <c r="E878" s="8" t="s">
        <v>2436</v>
      </c>
      <c r="F878" s="49" t="s">
        <v>6434</v>
      </c>
    </row>
    <row r="879" spans="1:6" ht="72">
      <c r="A879" s="8">
        <v>1843</v>
      </c>
      <c r="B879" s="8" t="s">
        <v>867</v>
      </c>
      <c r="C879" s="8">
        <v>1</v>
      </c>
      <c r="D879" s="8" t="s">
        <v>896</v>
      </c>
      <c r="E879" s="8" t="s">
        <v>2437</v>
      </c>
      <c r="F879" s="48" t="s">
        <v>6434</v>
      </c>
    </row>
    <row r="880" spans="1:6">
      <c r="A880" s="8">
        <v>1837</v>
      </c>
      <c r="B880" s="8" t="s">
        <v>867</v>
      </c>
      <c r="C880" s="8">
        <v>0</v>
      </c>
      <c r="D880" s="8" t="s">
        <v>888</v>
      </c>
      <c r="E880" s="8" t="s">
        <v>2438</v>
      </c>
      <c r="F880" s="49" t="s">
        <v>6434</v>
      </c>
    </row>
    <row r="881" spans="1:6" ht="43.2">
      <c r="A881" s="8">
        <v>1859</v>
      </c>
      <c r="B881" s="8" t="s">
        <v>867</v>
      </c>
      <c r="C881" s="8">
        <v>0</v>
      </c>
      <c r="D881" s="8" t="s">
        <v>899</v>
      </c>
      <c r="E881" s="8" t="s">
        <v>2439</v>
      </c>
      <c r="F881" s="48" t="s">
        <v>6431</v>
      </c>
    </row>
    <row r="882" spans="1:6" ht="302.39999999999998">
      <c r="A882" s="8">
        <v>1934</v>
      </c>
      <c r="B882" s="8" t="s">
        <v>867</v>
      </c>
      <c r="C882" s="8">
        <v>1</v>
      </c>
      <c r="D882" s="8" t="s">
        <v>914</v>
      </c>
      <c r="E882" s="8" t="s">
        <v>2386</v>
      </c>
      <c r="F882" s="49" t="s">
        <v>6432</v>
      </c>
    </row>
    <row r="883" spans="1:6" ht="86.4">
      <c r="A883" s="8">
        <v>1855</v>
      </c>
      <c r="B883" s="8" t="s">
        <v>867</v>
      </c>
      <c r="C883" s="8">
        <v>0</v>
      </c>
      <c r="D883" s="8" t="s">
        <v>898</v>
      </c>
      <c r="E883" s="8" t="s">
        <v>2393</v>
      </c>
      <c r="F883" s="48" t="s">
        <v>6431</v>
      </c>
    </row>
    <row r="884" spans="1:6" ht="72">
      <c r="A884" s="8">
        <v>1840</v>
      </c>
      <c r="B884" s="8" t="s">
        <v>867</v>
      </c>
      <c r="C884" s="8">
        <v>3</v>
      </c>
      <c r="D884" s="8" t="s">
        <v>890</v>
      </c>
      <c r="E884" s="8" t="s">
        <v>2433</v>
      </c>
      <c r="F884" s="49" t="s">
        <v>6431</v>
      </c>
    </row>
    <row r="885" spans="1:6" ht="28.8">
      <c r="A885" s="8">
        <v>1958</v>
      </c>
      <c r="B885" s="8" t="s">
        <v>867</v>
      </c>
      <c r="C885" s="8">
        <v>0</v>
      </c>
      <c r="D885" s="8" t="s">
        <v>927</v>
      </c>
      <c r="E885" s="8" t="s">
        <v>2389</v>
      </c>
      <c r="F885" s="48" t="s">
        <v>6432</v>
      </c>
    </row>
    <row r="886" spans="1:6" ht="43.2">
      <c r="A886" s="8">
        <v>1887</v>
      </c>
      <c r="B886" s="8" t="s">
        <v>867</v>
      </c>
      <c r="C886" s="8">
        <v>0</v>
      </c>
      <c r="D886" s="8" t="s">
        <v>911</v>
      </c>
      <c r="E886" s="8" t="s">
        <v>2440</v>
      </c>
      <c r="F886" s="49" t="s">
        <v>6432</v>
      </c>
    </row>
    <row r="887" spans="1:6" ht="129.6">
      <c r="A887" s="8">
        <v>1897</v>
      </c>
      <c r="B887" s="8" t="s">
        <v>867</v>
      </c>
      <c r="C887" s="8">
        <v>4</v>
      </c>
      <c r="D887" s="8" t="s">
        <v>877</v>
      </c>
      <c r="E887" s="8" t="s">
        <v>2420</v>
      </c>
      <c r="F887" s="48" t="s">
        <v>6432</v>
      </c>
    </row>
    <row r="888" spans="1:6" ht="57.6">
      <c r="A888" s="8">
        <v>1948</v>
      </c>
      <c r="B888" s="8" t="s">
        <v>867</v>
      </c>
      <c r="C888" s="8">
        <v>0</v>
      </c>
      <c r="D888" s="8" t="s">
        <v>2412</v>
      </c>
      <c r="E888" s="8" t="s">
        <v>2413</v>
      </c>
      <c r="F888" s="49" t="s">
        <v>6432</v>
      </c>
    </row>
    <row r="889" spans="1:6" ht="100.8">
      <c r="A889" s="8">
        <v>1884</v>
      </c>
      <c r="B889" s="8" t="s">
        <v>867</v>
      </c>
      <c r="C889" s="8">
        <v>0</v>
      </c>
      <c r="D889" s="8" t="s">
        <v>907</v>
      </c>
      <c r="E889" s="8" t="s">
        <v>2392</v>
      </c>
      <c r="F889" s="48" t="s">
        <v>6432</v>
      </c>
    </row>
    <row r="890" spans="1:6" ht="201.6">
      <c r="A890" s="8">
        <v>1842</v>
      </c>
      <c r="B890" s="8" t="s">
        <v>867</v>
      </c>
      <c r="C890" s="8">
        <v>0</v>
      </c>
      <c r="D890" s="8" t="s">
        <v>895</v>
      </c>
      <c r="E890" s="8" t="s">
        <v>2397</v>
      </c>
      <c r="F890" s="49" t="s">
        <v>6432</v>
      </c>
    </row>
    <row r="891" spans="1:6" ht="57.6">
      <c r="A891" s="8">
        <v>1880</v>
      </c>
      <c r="B891" s="8" t="s">
        <v>867</v>
      </c>
      <c r="C891" s="8">
        <v>0</v>
      </c>
      <c r="D891" s="8" t="s">
        <v>906</v>
      </c>
      <c r="E891" s="8" t="s">
        <v>2441</v>
      </c>
      <c r="F891" s="48" t="s">
        <v>6432</v>
      </c>
    </row>
    <row r="892" spans="1:6" ht="100.8">
      <c r="A892" s="8">
        <v>1835</v>
      </c>
      <c r="B892" s="8" t="s">
        <v>867</v>
      </c>
      <c r="C892" s="8">
        <v>7</v>
      </c>
      <c r="D892" s="8" t="s">
        <v>924</v>
      </c>
      <c r="E892" s="8" t="s">
        <v>2396</v>
      </c>
      <c r="F892" s="49" t="s">
        <v>6432</v>
      </c>
    </row>
    <row r="893" spans="1:6" ht="72">
      <c r="A893" s="8">
        <v>1838</v>
      </c>
      <c r="B893" s="8" t="s">
        <v>867</v>
      </c>
      <c r="C893" s="8">
        <v>0</v>
      </c>
      <c r="D893" s="8" t="s">
        <v>889</v>
      </c>
      <c r="E893" s="8" t="s">
        <v>2418</v>
      </c>
      <c r="F893" s="48" t="s">
        <v>6432</v>
      </c>
    </row>
    <row r="894" spans="1:6" ht="28.8">
      <c r="A894" s="8">
        <v>1841</v>
      </c>
      <c r="B894" s="8" t="s">
        <v>867</v>
      </c>
      <c r="C894" s="8">
        <v>0</v>
      </c>
      <c r="D894" s="8" t="s">
        <v>891</v>
      </c>
      <c r="E894" s="8" t="s">
        <v>2442</v>
      </c>
      <c r="F894" s="49" t="s">
        <v>6432</v>
      </c>
    </row>
    <row r="895" spans="1:6" ht="43.2">
      <c r="A895" s="8">
        <v>1836</v>
      </c>
      <c r="B895" s="8" t="s">
        <v>867</v>
      </c>
      <c r="C895" s="8">
        <v>0</v>
      </c>
      <c r="D895" s="8" t="s">
        <v>887</v>
      </c>
      <c r="E895" s="8" t="s">
        <v>2443</v>
      </c>
      <c r="F895" s="48" t="s">
        <v>6432</v>
      </c>
    </row>
    <row r="896" spans="1:6" ht="72">
      <c r="A896" s="8">
        <v>1843</v>
      </c>
      <c r="B896" s="8" t="s">
        <v>867</v>
      </c>
      <c r="C896" s="8">
        <v>1</v>
      </c>
      <c r="D896" s="8" t="s">
        <v>896</v>
      </c>
      <c r="E896" s="8" t="s">
        <v>2437</v>
      </c>
      <c r="F896" s="49" t="s">
        <v>6432</v>
      </c>
    </row>
    <row r="897" spans="1:6" ht="86.4">
      <c r="A897" s="8">
        <v>1855</v>
      </c>
      <c r="B897" s="8" t="s">
        <v>867</v>
      </c>
      <c r="C897" s="8">
        <v>0</v>
      </c>
      <c r="D897" s="8" t="s">
        <v>898</v>
      </c>
      <c r="E897" s="8" t="s">
        <v>2393</v>
      </c>
      <c r="F897" s="48" t="s">
        <v>6432</v>
      </c>
    </row>
    <row r="898" spans="1:6" ht="57.6">
      <c r="A898" s="8">
        <v>1858</v>
      </c>
      <c r="B898" s="8" t="s">
        <v>867</v>
      </c>
      <c r="C898" s="8">
        <v>2</v>
      </c>
      <c r="D898" s="8" t="s">
        <v>910</v>
      </c>
      <c r="E898" s="8" t="s">
        <v>2425</v>
      </c>
      <c r="F898" s="49" t="s">
        <v>6432</v>
      </c>
    </row>
    <row r="899" spans="1:6" ht="57.6">
      <c r="A899" s="8">
        <v>1871</v>
      </c>
      <c r="B899" s="8" t="s">
        <v>867</v>
      </c>
      <c r="C899" s="8">
        <v>0</v>
      </c>
      <c r="D899" s="8" t="s">
        <v>903</v>
      </c>
      <c r="E899" s="8" t="s">
        <v>2427</v>
      </c>
      <c r="F899" s="48" t="s">
        <v>6432</v>
      </c>
    </row>
    <row r="900" spans="1:6" ht="72">
      <c r="A900" s="8">
        <v>1843</v>
      </c>
      <c r="B900" s="8" t="s">
        <v>867</v>
      </c>
      <c r="C900" s="8">
        <v>1</v>
      </c>
      <c r="D900" s="8" t="s">
        <v>896</v>
      </c>
      <c r="E900" s="8" t="s">
        <v>2437</v>
      </c>
      <c r="F900" s="49" t="s">
        <v>6429</v>
      </c>
    </row>
    <row r="901" spans="1:6" ht="72">
      <c r="A901" s="8">
        <v>1840</v>
      </c>
      <c r="B901" s="8" t="s">
        <v>867</v>
      </c>
      <c r="C901" s="8">
        <v>3</v>
      </c>
      <c r="D901" s="8" t="s">
        <v>890</v>
      </c>
      <c r="E901" s="8" t="s">
        <v>2433</v>
      </c>
      <c r="F901" s="48" t="s">
        <v>6429</v>
      </c>
    </row>
    <row r="902" spans="1:6" ht="57.6">
      <c r="A902" s="8">
        <v>1928</v>
      </c>
      <c r="B902" s="8" t="s">
        <v>867</v>
      </c>
      <c r="C902" s="8">
        <v>0</v>
      </c>
      <c r="D902" s="8" t="s">
        <v>917</v>
      </c>
      <c r="E902" s="8" t="s">
        <v>2404</v>
      </c>
      <c r="F902" s="49" t="s">
        <v>6430</v>
      </c>
    </row>
    <row r="903" spans="1:6" ht="43.2">
      <c r="A903" s="8">
        <v>1859</v>
      </c>
      <c r="B903" s="8" t="s">
        <v>867</v>
      </c>
      <c r="C903" s="8">
        <v>0</v>
      </c>
      <c r="D903" s="8" t="s">
        <v>899</v>
      </c>
      <c r="E903" s="8" t="s">
        <v>2439</v>
      </c>
      <c r="F903" s="48" t="s">
        <v>6429</v>
      </c>
    </row>
    <row r="904" spans="1:6" ht="57.6">
      <c r="A904" s="8">
        <v>1880</v>
      </c>
      <c r="B904" s="8" t="s">
        <v>867</v>
      </c>
      <c r="C904" s="8">
        <v>0</v>
      </c>
      <c r="D904" s="8" t="s">
        <v>906</v>
      </c>
      <c r="E904" s="8" t="s">
        <v>2441</v>
      </c>
      <c r="F904" s="49" t="s">
        <v>6429</v>
      </c>
    </row>
    <row r="905" spans="1:6" ht="28.8">
      <c r="A905" s="8">
        <v>1881</v>
      </c>
      <c r="B905" s="8" t="s">
        <v>867</v>
      </c>
      <c r="C905" s="8">
        <v>0</v>
      </c>
      <c r="D905" s="8" t="s">
        <v>875</v>
      </c>
      <c r="E905" s="8" t="s">
        <v>2444</v>
      </c>
      <c r="F905" s="48" t="s">
        <v>6429</v>
      </c>
    </row>
    <row r="906" spans="1:6">
      <c r="A906" s="8">
        <v>1882</v>
      </c>
      <c r="B906" s="8" t="s">
        <v>867</v>
      </c>
      <c r="C906" s="8">
        <v>0</v>
      </c>
      <c r="D906" s="8" t="s">
        <v>908</v>
      </c>
      <c r="E906" s="8" t="s">
        <v>2445</v>
      </c>
      <c r="F906" s="49" t="s">
        <v>6429</v>
      </c>
    </row>
    <row r="907" spans="1:6" ht="28.8">
      <c r="A907" s="8">
        <v>1892</v>
      </c>
      <c r="B907" s="8" t="s">
        <v>867</v>
      </c>
      <c r="C907" s="8">
        <v>0</v>
      </c>
      <c r="D907" s="8" t="s">
        <v>926</v>
      </c>
      <c r="E907" s="8" t="s">
        <v>2434</v>
      </c>
      <c r="F907" s="48" t="s">
        <v>6431</v>
      </c>
    </row>
    <row r="908" spans="1:6" ht="72">
      <c r="A908" s="8">
        <v>1843</v>
      </c>
      <c r="B908" s="8" t="s">
        <v>867</v>
      </c>
      <c r="C908" s="8">
        <v>1</v>
      </c>
      <c r="D908" s="8" t="s">
        <v>896</v>
      </c>
      <c r="E908" s="8" t="s">
        <v>2437</v>
      </c>
      <c r="F908" s="49" t="s">
        <v>6431</v>
      </c>
    </row>
    <row r="909" spans="1:6" ht="43.2">
      <c r="A909" s="8">
        <v>1921</v>
      </c>
      <c r="B909" s="8" t="s">
        <v>867</v>
      </c>
      <c r="C909" s="8">
        <v>0</v>
      </c>
      <c r="D909" s="8" t="s">
        <v>915</v>
      </c>
      <c r="E909" s="8" t="s">
        <v>2406</v>
      </c>
      <c r="F909" s="48" t="s">
        <v>6430</v>
      </c>
    </row>
    <row r="910" spans="1:6" ht="57.6">
      <c r="A910" s="8">
        <v>1940</v>
      </c>
      <c r="B910" s="8" t="s">
        <v>867</v>
      </c>
      <c r="C910" s="8">
        <v>0</v>
      </c>
      <c r="D910" s="8" t="s">
        <v>921</v>
      </c>
      <c r="E910" s="8" t="s">
        <v>2415</v>
      </c>
      <c r="F910" s="49" t="s">
        <v>6432</v>
      </c>
    </row>
    <row r="911" spans="1:6" ht="43.2">
      <c r="A911" s="8">
        <v>1912</v>
      </c>
      <c r="B911" s="8" t="s">
        <v>867</v>
      </c>
      <c r="C911" s="8">
        <v>2</v>
      </c>
      <c r="D911" s="8" t="s">
        <v>880</v>
      </c>
      <c r="E911" s="8" t="s">
        <v>2416</v>
      </c>
      <c r="F911" s="48" t="s">
        <v>6430</v>
      </c>
    </row>
    <row r="912" spans="1:6" ht="57.6">
      <c r="A912" s="8">
        <v>1831</v>
      </c>
      <c r="B912" s="8" t="s">
        <v>867</v>
      </c>
      <c r="C912" s="8">
        <v>0</v>
      </c>
      <c r="D912" s="8" t="s">
        <v>2446</v>
      </c>
      <c r="E912" s="8" t="s">
        <v>2447</v>
      </c>
      <c r="F912" s="49" t="s">
        <v>6433</v>
      </c>
    </row>
    <row r="913" spans="1:6">
      <c r="A913" s="8">
        <v>1827</v>
      </c>
      <c r="B913" s="8" t="s">
        <v>867</v>
      </c>
      <c r="C913" s="8">
        <v>0</v>
      </c>
      <c r="D913" s="8" t="s">
        <v>2448</v>
      </c>
      <c r="E913" s="8" t="s">
        <v>588</v>
      </c>
      <c r="F913" s="48" t="s">
        <v>6433</v>
      </c>
    </row>
    <row r="914" spans="1:6" ht="100.8">
      <c r="A914" s="8">
        <v>1835</v>
      </c>
      <c r="B914" s="8" t="s">
        <v>867</v>
      </c>
      <c r="C914" s="8">
        <v>7</v>
      </c>
      <c r="D914" s="8" t="s">
        <v>924</v>
      </c>
      <c r="E914" s="8" t="s">
        <v>2396</v>
      </c>
      <c r="F914" s="49" t="s">
        <v>6433</v>
      </c>
    </row>
    <row r="915" spans="1:6" ht="100.8">
      <c r="A915" s="8">
        <v>1884</v>
      </c>
      <c r="B915" s="8" t="s">
        <v>867</v>
      </c>
      <c r="C915" s="8">
        <v>0</v>
      </c>
      <c r="D915" s="8" t="s">
        <v>907</v>
      </c>
      <c r="E915" s="8" t="s">
        <v>2392</v>
      </c>
      <c r="F915" s="48" t="s">
        <v>6433</v>
      </c>
    </row>
    <row r="916" spans="1:6" ht="72">
      <c r="A916" s="8">
        <v>1838</v>
      </c>
      <c r="B916" s="8" t="s">
        <v>867</v>
      </c>
      <c r="C916" s="8">
        <v>0</v>
      </c>
      <c r="D916" s="8" t="s">
        <v>889</v>
      </c>
      <c r="E916" s="8" t="s">
        <v>2418</v>
      </c>
      <c r="F916" s="49" t="s">
        <v>6433</v>
      </c>
    </row>
    <row r="917" spans="1:6" ht="86.4">
      <c r="A917" s="8">
        <v>1889</v>
      </c>
      <c r="B917" s="8" t="s">
        <v>867</v>
      </c>
      <c r="C917" s="8">
        <v>1</v>
      </c>
      <c r="D917" s="8" t="s">
        <v>925</v>
      </c>
      <c r="E917" s="8" t="s">
        <v>2449</v>
      </c>
      <c r="F917" s="48" t="s">
        <v>6433</v>
      </c>
    </row>
    <row r="918" spans="1:6" ht="43.2">
      <c r="A918" s="8">
        <v>1887</v>
      </c>
      <c r="B918" s="8" t="s">
        <v>867</v>
      </c>
      <c r="C918" s="8">
        <v>0</v>
      </c>
      <c r="D918" s="8" t="s">
        <v>911</v>
      </c>
      <c r="E918" s="8" t="s">
        <v>2440</v>
      </c>
      <c r="F918" s="49" t="s">
        <v>6433</v>
      </c>
    </row>
    <row r="919" spans="1:6" ht="57.6">
      <c r="A919" s="8">
        <v>1834</v>
      </c>
      <c r="B919" s="8" t="s">
        <v>867</v>
      </c>
      <c r="C919" s="8">
        <v>0</v>
      </c>
      <c r="D919" s="8" t="s">
        <v>897</v>
      </c>
      <c r="E919" s="8" t="s">
        <v>2395</v>
      </c>
      <c r="F919" s="48" t="s">
        <v>6433</v>
      </c>
    </row>
    <row r="920" spans="1:6" ht="43.2">
      <c r="A920" s="8">
        <v>1946</v>
      </c>
      <c r="B920" s="8" t="s">
        <v>867</v>
      </c>
      <c r="C920" s="8">
        <v>0</v>
      </c>
      <c r="D920" s="8" t="s">
        <v>2410</v>
      </c>
      <c r="E920" s="8" t="s">
        <v>2411</v>
      </c>
      <c r="F920" s="49" t="s">
        <v>6433</v>
      </c>
    </row>
    <row r="921" spans="1:6" ht="86.4">
      <c r="A921" s="8">
        <v>1937</v>
      </c>
      <c r="B921" s="8" t="s">
        <v>867</v>
      </c>
      <c r="C921" s="8">
        <v>0</v>
      </c>
      <c r="D921" s="8" t="s">
        <v>892</v>
      </c>
      <c r="E921" s="8" t="s">
        <v>2387</v>
      </c>
      <c r="F921" s="48" t="s">
        <v>6433</v>
      </c>
    </row>
    <row r="922" spans="1:6" ht="302.39999999999998">
      <c r="A922" s="8">
        <v>1934</v>
      </c>
      <c r="B922" s="8" t="s">
        <v>867</v>
      </c>
      <c r="C922" s="8">
        <v>1</v>
      </c>
      <c r="D922" s="8" t="s">
        <v>914</v>
      </c>
      <c r="E922" s="8" t="s">
        <v>2386</v>
      </c>
      <c r="F922" s="49" t="s">
        <v>6433</v>
      </c>
    </row>
    <row r="923" spans="1:6" ht="43.2">
      <c r="A923" s="8">
        <v>1930</v>
      </c>
      <c r="B923" s="8" t="s">
        <v>867</v>
      </c>
      <c r="C923" s="8">
        <v>2</v>
      </c>
      <c r="D923" s="8" t="s">
        <v>919</v>
      </c>
      <c r="E923" s="8" t="s">
        <v>2424</v>
      </c>
      <c r="F923" s="48" t="s">
        <v>6433</v>
      </c>
    </row>
    <row r="924" spans="1:6" ht="86.4">
      <c r="A924" s="8">
        <v>1889</v>
      </c>
      <c r="B924" s="8" t="s">
        <v>867</v>
      </c>
      <c r="C924" s="8">
        <v>1</v>
      </c>
      <c r="D924" s="8" t="s">
        <v>925</v>
      </c>
      <c r="E924" s="8" t="s">
        <v>2449</v>
      </c>
      <c r="F924" s="49" t="s">
        <v>6430</v>
      </c>
    </row>
    <row r="925" spans="1:6" ht="57.6">
      <c r="A925" s="8">
        <v>1831</v>
      </c>
      <c r="B925" s="8" t="s">
        <v>867</v>
      </c>
      <c r="C925" s="8">
        <v>0</v>
      </c>
      <c r="D925" s="8" t="s">
        <v>2446</v>
      </c>
      <c r="E925" s="8" t="s">
        <v>2447</v>
      </c>
      <c r="F925" s="48" t="s">
        <v>6430</v>
      </c>
    </row>
    <row r="926" spans="1:6" ht="201.6">
      <c r="A926" s="8">
        <v>1842</v>
      </c>
      <c r="B926" s="8" t="s">
        <v>867</v>
      </c>
      <c r="C926" s="8">
        <v>0</v>
      </c>
      <c r="D926" s="8" t="s">
        <v>895</v>
      </c>
      <c r="E926" s="8" t="s">
        <v>2397</v>
      </c>
      <c r="F926" s="49" t="s">
        <v>6430</v>
      </c>
    </row>
    <row r="927" spans="1:6" ht="43.2">
      <c r="A927" s="8">
        <v>1859</v>
      </c>
      <c r="B927" s="8" t="s">
        <v>867</v>
      </c>
      <c r="C927" s="8">
        <v>0</v>
      </c>
      <c r="D927" s="8" t="s">
        <v>899</v>
      </c>
      <c r="E927" s="8" t="s">
        <v>2439</v>
      </c>
      <c r="F927" s="48" t="s">
        <v>6430</v>
      </c>
    </row>
    <row r="928" spans="1:6" ht="57.6">
      <c r="A928" s="8">
        <v>1940</v>
      </c>
      <c r="B928" s="8" t="s">
        <v>867</v>
      </c>
      <c r="C928" s="8">
        <v>0</v>
      </c>
      <c r="D928" s="8" t="s">
        <v>921</v>
      </c>
      <c r="E928" s="8" t="s">
        <v>2415</v>
      </c>
      <c r="F928" s="49" t="s">
        <v>6433</v>
      </c>
    </row>
    <row r="929" spans="1:6">
      <c r="A929" s="8">
        <v>1833</v>
      </c>
      <c r="B929" s="8" t="s">
        <v>867</v>
      </c>
      <c r="C929" s="8">
        <v>2</v>
      </c>
      <c r="D929" s="8" t="s">
        <v>886</v>
      </c>
      <c r="E929" s="8" t="s">
        <v>2450</v>
      </c>
      <c r="F929" s="48" t="s">
        <v>6433</v>
      </c>
    </row>
    <row r="930" spans="1:6" ht="43.2">
      <c r="A930" s="8">
        <v>1836</v>
      </c>
      <c r="B930" s="8" t="s">
        <v>867</v>
      </c>
      <c r="C930" s="8">
        <v>0</v>
      </c>
      <c r="D930" s="8" t="s">
        <v>887</v>
      </c>
      <c r="E930" s="8" t="s">
        <v>2443</v>
      </c>
      <c r="F930" s="49" t="s">
        <v>6433</v>
      </c>
    </row>
    <row r="931" spans="1:6" ht="28.8">
      <c r="A931" s="8">
        <v>1878</v>
      </c>
      <c r="B931" s="8" t="s">
        <v>867</v>
      </c>
      <c r="C931" s="8">
        <v>1</v>
      </c>
      <c r="D931" s="8" t="s">
        <v>905</v>
      </c>
      <c r="E931" s="8" t="s">
        <v>2451</v>
      </c>
      <c r="F931" s="48" t="s">
        <v>6433</v>
      </c>
    </row>
    <row r="932" spans="1:6" ht="57.6">
      <c r="A932" s="8">
        <v>1834</v>
      </c>
      <c r="B932" s="8" t="s">
        <v>867</v>
      </c>
      <c r="C932" s="8">
        <v>0</v>
      </c>
      <c r="D932" s="8" t="s">
        <v>897</v>
      </c>
      <c r="E932" s="8" t="s">
        <v>2395</v>
      </c>
      <c r="F932" s="49" t="s">
        <v>205</v>
      </c>
    </row>
    <row r="933" spans="1:6" ht="28.8">
      <c r="A933" s="8">
        <v>1845</v>
      </c>
      <c r="B933" s="8" t="s">
        <v>867</v>
      </c>
      <c r="C933" s="8">
        <v>0</v>
      </c>
      <c r="D933" s="8" t="s">
        <v>883</v>
      </c>
      <c r="E933" s="8" t="s">
        <v>2452</v>
      </c>
      <c r="F933" s="48" t="s">
        <v>205</v>
      </c>
    </row>
    <row r="934" spans="1:6" ht="57.6">
      <c r="A934" s="8">
        <v>1871</v>
      </c>
      <c r="B934" s="8" t="s">
        <v>867</v>
      </c>
      <c r="C934" s="8">
        <v>0</v>
      </c>
      <c r="D934" s="8" t="s">
        <v>903</v>
      </c>
      <c r="E934" s="8" t="s">
        <v>2427</v>
      </c>
      <c r="F934" s="49" t="s">
        <v>205</v>
      </c>
    </row>
    <row r="935" spans="1:6" ht="43.2">
      <c r="A935" s="8">
        <v>1883</v>
      </c>
      <c r="B935" s="8" t="s">
        <v>867</v>
      </c>
      <c r="C935" s="8">
        <v>1</v>
      </c>
      <c r="D935" s="8" t="s">
        <v>909</v>
      </c>
      <c r="E935" s="8" t="s">
        <v>2394</v>
      </c>
      <c r="F935" s="48" t="s">
        <v>205</v>
      </c>
    </row>
    <row r="936" spans="1:6" ht="86.4">
      <c r="A936" s="8">
        <v>1889</v>
      </c>
      <c r="B936" s="8" t="s">
        <v>867</v>
      </c>
      <c r="C936" s="8">
        <v>1</v>
      </c>
      <c r="D936" s="8" t="s">
        <v>925</v>
      </c>
      <c r="E936" s="8" t="s">
        <v>2449</v>
      </c>
      <c r="F936" s="49" t="s">
        <v>205</v>
      </c>
    </row>
    <row r="937" spans="1:6" ht="129.6">
      <c r="A937" s="8">
        <v>1897</v>
      </c>
      <c r="B937" s="8" t="s">
        <v>867</v>
      </c>
      <c r="C937" s="8">
        <v>4</v>
      </c>
      <c r="D937" s="8" t="s">
        <v>877</v>
      </c>
      <c r="E937" s="8" t="s">
        <v>2420</v>
      </c>
      <c r="F937" s="48" t="s">
        <v>205</v>
      </c>
    </row>
    <row r="938" spans="1:6" ht="86.4">
      <c r="A938" s="8">
        <v>1907</v>
      </c>
      <c r="B938" s="8" t="s">
        <v>867</v>
      </c>
      <c r="C938" s="8">
        <v>0</v>
      </c>
      <c r="D938" s="8" t="s">
        <v>874</v>
      </c>
      <c r="E938" s="8" t="s">
        <v>2400</v>
      </c>
      <c r="F938" s="49" t="s">
        <v>205</v>
      </c>
    </row>
    <row r="939" spans="1:6" ht="57.6">
      <c r="A939" s="8">
        <v>1908</v>
      </c>
      <c r="B939" s="8" t="s">
        <v>867</v>
      </c>
      <c r="C939" s="8">
        <v>0</v>
      </c>
      <c r="D939" s="8" t="s">
        <v>893</v>
      </c>
      <c r="E939" s="8" t="s">
        <v>2391</v>
      </c>
      <c r="F939" s="48" t="s">
        <v>205</v>
      </c>
    </row>
    <row r="940" spans="1:6" ht="43.2">
      <c r="A940" s="8">
        <v>1918</v>
      </c>
      <c r="B940" s="8" t="s">
        <v>867</v>
      </c>
      <c r="C940" s="8">
        <v>0</v>
      </c>
      <c r="D940" s="8" t="s">
        <v>912</v>
      </c>
      <c r="E940" s="8" t="s">
        <v>2453</v>
      </c>
      <c r="F940" s="49" t="s">
        <v>205</v>
      </c>
    </row>
    <row r="941" spans="1:6" ht="28.8">
      <c r="A941" s="8">
        <v>1924</v>
      </c>
      <c r="B941" s="8" t="s">
        <v>867</v>
      </c>
      <c r="C941" s="8">
        <v>0</v>
      </c>
      <c r="D941" s="8" t="s">
        <v>916</v>
      </c>
      <c r="E941" s="8" t="s">
        <v>2454</v>
      </c>
      <c r="F941" s="48" t="s">
        <v>205</v>
      </c>
    </row>
    <row r="942" spans="1:6" ht="302.39999999999998">
      <c r="A942" s="8">
        <v>1934</v>
      </c>
      <c r="B942" s="8" t="s">
        <v>867</v>
      </c>
      <c r="C942" s="8">
        <v>1</v>
      </c>
      <c r="D942" s="8" t="s">
        <v>914</v>
      </c>
      <c r="E942" s="8" t="s">
        <v>2386</v>
      </c>
      <c r="F942" s="49" t="s">
        <v>205</v>
      </c>
    </row>
    <row r="943" spans="1:6">
      <c r="A943" s="8">
        <v>1949</v>
      </c>
      <c r="B943" s="8" t="s">
        <v>867</v>
      </c>
      <c r="C943" s="8">
        <v>0</v>
      </c>
      <c r="D943" s="8" t="s">
        <v>923</v>
      </c>
      <c r="E943" s="8" t="s">
        <v>2455</v>
      </c>
      <c r="F943" s="48" t="s">
        <v>205</v>
      </c>
    </row>
    <row r="944" spans="1:6" ht="72">
      <c r="A944" s="8">
        <v>1906</v>
      </c>
      <c r="B944" s="8" t="s">
        <v>867</v>
      </c>
      <c r="C944" s="8">
        <v>0</v>
      </c>
      <c r="D944" s="8" t="s">
        <v>876</v>
      </c>
      <c r="E944" s="8" t="s">
        <v>2407</v>
      </c>
      <c r="F944" s="49" t="s">
        <v>205</v>
      </c>
    </row>
    <row r="945" spans="1:6">
      <c r="A945" s="8">
        <v>1913</v>
      </c>
      <c r="B945" s="8" t="s">
        <v>867</v>
      </c>
      <c r="C945" s="8">
        <v>0</v>
      </c>
      <c r="D945" s="8" t="s">
        <v>870</v>
      </c>
      <c r="E945" s="8" t="s">
        <v>871</v>
      </c>
      <c r="F945" s="48" t="s">
        <v>6430</v>
      </c>
    </row>
    <row r="946" spans="1:6" ht="57.6">
      <c r="A946" s="8">
        <v>1858</v>
      </c>
      <c r="B946" s="8" t="s">
        <v>867</v>
      </c>
      <c r="C946" s="8">
        <v>2</v>
      </c>
      <c r="D946" s="8" t="s">
        <v>910</v>
      </c>
      <c r="E946" s="8" t="s">
        <v>2425</v>
      </c>
      <c r="F946" s="49" t="s">
        <v>6433</v>
      </c>
    </row>
    <row r="947" spans="1:6" ht="28.8">
      <c r="A947" s="8">
        <v>1849</v>
      </c>
      <c r="B947" s="8" t="s">
        <v>867</v>
      </c>
      <c r="C947" s="8">
        <v>0</v>
      </c>
      <c r="D947" s="8" t="s">
        <v>2435</v>
      </c>
      <c r="E947" s="8" t="s">
        <v>2436</v>
      </c>
      <c r="F947" s="48" t="s">
        <v>6433</v>
      </c>
    </row>
    <row r="948" spans="1:6" ht="72">
      <c r="A948" s="8">
        <v>1840</v>
      </c>
      <c r="B948" s="8" t="s">
        <v>867</v>
      </c>
      <c r="C948" s="8">
        <v>3</v>
      </c>
      <c r="D948" s="8" t="s">
        <v>890</v>
      </c>
      <c r="E948" s="8" t="s">
        <v>2433</v>
      </c>
      <c r="F948" s="49" t="s">
        <v>6433</v>
      </c>
    </row>
    <row r="949" spans="1:6" ht="28.8">
      <c r="A949" s="8">
        <v>1862</v>
      </c>
      <c r="B949" s="8" t="s">
        <v>867</v>
      </c>
      <c r="C949" s="8">
        <v>0</v>
      </c>
      <c r="D949" s="8" t="s">
        <v>901</v>
      </c>
      <c r="E949" s="8" t="s">
        <v>902</v>
      </c>
      <c r="F949" s="48" t="s">
        <v>6430</v>
      </c>
    </row>
    <row r="950" spans="1:6">
      <c r="A950" s="8">
        <v>1869</v>
      </c>
      <c r="B950" s="8" t="s">
        <v>867</v>
      </c>
      <c r="C950" s="8">
        <v>0</v>
      </c>
      <c r="D950" s="8" t="s">
        <v>2456</v>
      </c>
      <c r="E950" s="8" t="s">
        <v>2457</v>
      </c>
      <c r="F950" s="49" t="s">
        <v>6430</v>
      </c>
    </row>
    <row r="951" spans="1:6">
      <c r="A951" s="8">
        <v>1826</v>
      </c>
      <c r="B951" s="8" t="s">
        <v>867</v>
      </c>
      <c r="C951" s="8">
        <v>0</v>
      </c>
      <c r="D951" s="8" t="s">
        <v>885</v>
      </c>
      <c r="E951" s="8" t="s">
        <v>2458</v>
      </c>
      <c r="F951" s="48" t="s">
        <v>6433</v>
      </c>
    </row>
    <row r="952" spans="1:6" ht="129.6">
      <c r="A952" s="8">
        <v>1897</v>
      </c>
      <c r="B952" s="8" t="s">
        <v>867</v>
      </c>
      <c r="C952" s="8">
        <v>4</v>
      </c>
      <c r="D952" s="8" t="s">
        <v>877</v>
      </c>
      <c r="E952" s="8" t="s">
        <v>2420</v>
      </c>
      <c r="F952" s="49" t="s">
        <v>6430</v>
      </c>
    </row>
    <row r="953" spans="1:6" ht="43.2">
      <c r="A953" s="8">
        <v>1883</v>
      </c>
      <c r="B953" s="8" t="s">
        <v>867</v>
      </c>
      <c r="C953" s="8">
        <v>1</v>
      </c>
      <c r="D953" s="8" t="s">
        <v>909</v>
      </c>
      <c r="E953" s="8" t="s">
        <v>2394</v>
      </c>
      <c r="F953" s="48" t="s">
        <v>6430</v>
      </c>
    </row>
    <row r="954" spans="1:6" ht="57.6">
      <c r="A954" s="8">
        <v>1911</v>
      </c>
      <c r="B954" s="8" t="s">
        <v>867</v>
      </c>
      <c r="C954" s="8">
        <v>0</v>
      </c>
      <c r="D954" s="8" t="s">
        <v>872</v>
      </c>
      <c r="E954" s="8" t="s">
        <v>2419</v>
      </c>
      <c r="F954" s="49" t="s">
        <v>6430</v>
      </c>
    </row>
    <row r="955" spans="1:6" ht="43.2">
      <c r="A955" s="8">
        <v>1932</v>
      </c>
      <c r="B955" s="8" t="s">
        <v>867</v>
      </c>
      <c r="C955" s="8">
        <v>1</v>
      </c>
      <c r="D955" s="8" t="s">
        <v>920</v>
      </c>
      <c r="E955" s="8" t="s">
        <v>2408</v>
      </c>
      <c r="F955" s="48" t="s">
        <v>6430</v>
      </c>
    </row>
    <row r="956" spans="1:6" ht="100.8">
      <c r="A956" s="8">
        <v>1884</v>
      </c>
      <c r="B956" s="8" t="s">
        <v>867</v>
      </c>
      <c r="C956" s="8">
        <v>0</v>
      </c>
      <c r="D956" s="8" t="s">
        <v>907</v>
      </c>
      <c r="E956" s="8" t="s">
        <v>2392</v>
      </c>
      <c r="F956" s="49" t="s">
        <v>6430</v>
      </c>
    </row>
    <row r="957" spans="1:6">
      <c r="A957" s="8">
        <v>1764</v>
      </c>
      <c r="B957" s="8" t="s">
        <v>928</v>
      </c>
      <c r="C957" s="8">
        <v>0</v>
      </c>
      <c r="D957" s="8" t="s">
        <v>942</v>
      </c>
      <c r="E957" s="8" t="s">
        <v>2459</v>
      </c>
      <c r="F957" s="48" t="s">
        <v>205</v>
      </c>
    </row>
    <row r="958" spans="1:6" ht="28.8">
      <c r="A958" s="8">
        <v>1762</v>
      </c>
      <c r="B958" s="8" t="s">
        <v>928</v>
      </c>
      <c r="C958" s="8">
        <v>1</v>
      </c>
      <c r="D958" s="8" t="s">
        <v>941</v>
      </c>
      <c r="E958" s="8" t="s">
        <v>2460</v>
      </c>
      <c r="F958" s="49" t="s">
        <v>205</v>
      </c>
    </row>
    <row r="959" spans="1:6" ht="43.2">
      <c r="A959" s="8">
        <v>1758</v>
      </c>
      <c r="B959" s="8" t="s">
        <v>928</v>
      </c>
      <c r="C959" s="8">
        <v>2</v>
      </c>
      <c r="D959" s="8" t="s">
        <v>932</v>
      </c>
      <c r="E959" s="8" t="s">
        <v>2461</v>
      </c>
      <c r="F959" s="48" t="s">
        <v>205</v>
      </c>
    </row>
    <row r="960" spans="1:6" ht="100.8">
      <c r="A960" s="8">
        <v>1752</v>
      </c>
      <c r="B960" s="8" t="s">
        <v>928</v>
      </c>
      <c r="C960" s="8">
        <v>0</v>
      </c>
      <c r="D960" s="8" t="s">
        <v>930</v>
      </c>
      <c r="E960" s="8" t="s">
        <v>2462</v>
      </c>
      <c r="F960" s="49" t="s">
        <v>205</v>
      </c>
    </row>
    <row r="961" spans="1:6" ht="86.4">
      <c r="A961" s="8">
        <v>1821</v>
      </c>
      <c r="B961" s="8" t="s">
        <v>928</v>
      </c>
      <c r="C961" s="8">
        <v>0</v>
      </c>
      <c r="D961" s="8" t="s">
        <v>951</v>
      </c>
      <c r="E961" s="8" t="s">
        <v>2463</v>
      </c>
      <c r="F961" s="48" t="s">
        <v>6430</v>
      </c>
    </row>
    <row r="962" spans="1:6" ht="187.2">
      <c r="A962" s="8">
        <v>1818</v>
      </c>
      <c r="B962" s="8" t="s">
        <v>928</v>
      </c>
      <c r="C962" s="8">
        <v>0</v>
      </c>
      <c r="D962" s="8" t="s">
        <v>955</v>
      </c>
      <c r="E962" s="8" t="s">
        <v>2464</v>
      </c>
      <c r="F962" s="49" t="s">
        <v>6430</v>
      </c>
    </row>
    <row r="963" spans="1:6" ht="43.2">
      <c r="A963" s="8">
        <v>1771</v>
      </c>
      <c r="B963" s="8" t="s">
        <v>928</v>
      </c>
      <c r="C963" s="8">
        <v>0</v>
      </c>
      <c r="D963" s="8" t="s">
        <v>939</v>
      </c>
      <c r="E963" s="8" t="s">
        <v>2465</v>
      </c>
      <c r="F963" s="48" t="s">
        <v>6433</v>
      </c>
    </row>
    <row r="964" spans="1:6" ht="43.2">
      <c r="A964" s="8">
        <v>1800</v>
      </c>
      <c r="B964" s="8" t="s">
        <v>928</v>
      </c>
      <c r="C964" s="8">
        <v>0</v>
      </c>
      <c r="D964" s="8" t="s">
        <v>963</v>
      </c>
      <c r="E964" s="8" t="s">
        <v>2466</v>
      </c>
      <c r="F964" s="49" t="s">
        <v>6430</v>
      </c>
    </row>
    <row r="965" spans="1:6" ht="57.6">
      <c r="A965" s="8">
        <v>1785</v>
      </c>
      <c r="B965" s="8" t="s">
        <v>928</v>
      </c>
      <c r="C965" s="8">
        <v>0</v>
      </c>
      <c r="D965" s="8" t="s">
        <v>943</v>
      </c>
      <c r="E965" s="8" t="s">
        <v>2467</v>
      </c>
      <c r="F965" s="48" t="s">
        <v>6430</v>
      </c>
    </row>
    <row r="966" spans="1:6" ht="57.6">
      <c r="A966" s="8">
        <v>1772</v>
      </c>
      <c r="B966" s="8" t="s">
        <v>928</v>
      </c>
      <c r="C966" s="8">
        <v>1</v>
      </c>
      <c r="D966" s="8" t="s">
        <v>938</v>
      </c>
      <c r="E966" s="8" t="s">
        <v>2468</v>
      </c>
      <c r="F966" s="49" t="s">
        <v>6430</v>
      </c>
    </row>
    <row r="967" spans="1:6" ht="28.8">
      <c r="A967" s="8">
        <v>1754</v>
      </c>
      <c r="B967" s="8" t="s">
        <v>928</v>
      </c>
      <c r="C967" s="8">
        <v>4</v>
      </c>
      <c r="D967" s="8" t="s">
        <v>2469</v>
      </c>
      <c r="E967" s="8" t="s">
        <v>2470</v>
      </c>
      <c r="F967" s="48" t="s">
        <v>6430</v>
      </c>
    </row>
    <row r="968" spans="1:6" ht="57.6">
      <c r="A968" s="8">
        <v>1805</v>
      </c>
      <c r="B968" s="8" t="s">
        <v>928</v>
      </c>
      <c r="C968" s="8">
        <v>1</v>
      </c>
      <c r="D968" s="8" t="s">
        <v>2471</v>
      </c>
      <c r="E968" s="8" t="s">
        <v>2472</v>
      </c>
      <c r="F968" s="49" t="s">
        <v>6430</v>
      </c>
    </row>
    <row r="969" spans="1:6" ht="28.8">
      <c r="A969" s="8">
        <v>1751</v>
      </c>
      <c r="B969" s="8" t="s">
        <v>928</v>
      </c>
      <c r="C969" s="8">
        <v>0</v>
      </c>
      <c r="D969" s="8" t="s">
        <v>934</v>
      </c>
      <c r="E969" s="8" t="s">
        <v>2473</v>
      </c>
      <c r="F969" s="48" t="s">
        <v>6431</v>
      </c>
    </row>
    <row r="970" spans="1:6" ht="100.8">
      <c r="A970" s="8">
        <v>1752</v>
      </c>
      <c r="B970" s="8" t="s">
        <v>928</v>
      </c>
      <c r="C970" s="8">
        <v>0</v>
      </c>
      <c r="D970" s="8" t="s">
        <v>930</v>
      </c>
      <c r="E970" s="8" t="s">
        <v>2462</v>
      </c>
      <c r="F970" s="49" t="s">
        <v>6431</v>
      </c>
    </row>
    <row r="971" spans="1:6" ht="43.2">
      <c r="A971" s="8">
        <v>1760</v>
      </c>
      <c r="B971" s="8" t="s">
        <v>928</v>
      </c>
      <c r="C971" s="8">
        <v>1</v>
      </c>
      <c r="D971" s="8" t="s">
        <v>933</v>
      </c>
      <c r="E971" s="8" t="s">
        <v>2474</v>
      </c>
      <c r="F971" s="48" t="s">
        <v>6431</v>
      </c>
    </row>
    <row r="972" spans="1:6" ht="28.8">
      <c r="A972" s="8">
        <v>1762</v>
      </c>
      <c r="B972" s="8" t="s">
        <v>928</v>
      </c>
      <c r="C972" s="8">
        <v>1</v>
      </c>
      <c r="D972" s="8" t="s">
        <v>941</v>
      </c>
      <c r="E972" s="8" t="s">
        <v>2460</v>
      </c>
      <c r="F972" s="49" t="s">
        <v>6431</v>
      </c>
    </row>
    <row r="973" spans="1:6" ht="28.8">
      <c r="A973" s="8">
        <v>1769</v>
      </c>
      <c r="B973" s="8" t="s">
        <v>928</v>
      </c>
      <c r="C973" s="8">
        <v>1</v>
      </c>
      <c r="D973" s="8" t="s">
        <v>2475</v>
      </c>
      <c r="E973" s="8" t="s">
        <v>2476</v>
      </c>
      <c r="F973" s="48" t="s">
        <v>6431</v>
      </c>
    </row>
    <row r="974" spans="1:6" ht="86.4">
      <c r="A974" s="8">
        <v>1774</v>
      </c>
      <c r="B974" s="8" t="s">
        <v>928</v>
      </c>
      <c r="C974" s="8">
        <v>0</v>
      </c>
      <c r="D974" s="8" t="s">
        <v>937</v>
      </c>
      <c r="E974" s="8" t="s">
        <v>2477</v>
      </c>
      <c r="F974" s="49" t="s">
        <v>6431</v>
      </c>
    </row>
    <row r="975" spans="1:6" ht="100.8">
      <c r="A975" s="8">
        <v>1779</v>
      </c>
      <c r="B975" s="8" t="s">
        <v>928</v>
      </c>
      <c r="C975" s="8">
        <v>0</v>
      </c>
      <c r="D975" s="8" t="s">
        <v>936</v>
      </c>
      <c r="E975" s="8" t="s">
        <v>2478</v>
      </c>
      <c r="F975" s="48" t="s">
        <v>6431</v>
      </c>
    </row>
    <row r="976" spans="1:6" ht="28.8">
      <c r="A976" s="8">
        <v>1778</v>
      </c>
      <c r="B976" s="8" t="s">
        <v>928</v>
      </c>
      <c r="C976" s="8">
        <v>0</v>
      </c>
      <c r="D976" s="8" t="s">
        <v>2479</v>
      </c>
      <c r="E976" s="8" t="s">
        <v>2480</v>
      </c>
      <c r="F976" s="49" t="s">
        <v>6431</v>
      </c>
    </row>
    <row r="977" spans="1:6" ht="28.8">
      <c r="A977" s="8">
        <v>1791</v>
      </c>
      <c r="B977" s="8" t="s">
        <v>928</v>
      </c>
      <c r="C977" s="8">
        <v>0</v>
      </c>
      <c r="D977" s="8" t="s">
        <v>2481</v>
      </c>
      <c r="E977" s="8" t="s">
        <v>2482</v>
      </c>
      <c r="F977" s="48" t="s">
        <v>6427</v>
      </c>
    </row>
    <row r="978" spans="1:6" ht="43.2">
      <c r="A978" s="8">
        <v>1800</v>
      </c>
      <c r="B978" s="8" t="s">
        <v>928</v>
      </c>
      <c r="C978" s="8">
        <v>0</v>
      </c>
      <c r="D978" s="8" t="s">
        <v>963</v>
      </c>
      <c r="E978" s="8" t="s">
        <v>2466</v>
      </c>
      <c r="F978" s="49" t="s">
        <v>6427</v>
      </c>
    </row>
    <row r="979" spans="1:6" ht="28.8">
      <c r="A979" s="8">
        <v>1751</v>
      </c>
      <c r="B979" s="8" t="s">
        <v>928</v>
      </c>
      <c r="C979" s="8">
        <v>0</v>
      </c>
      <c r="D979" s="8" t="s">
        <v>934</v>
      </c>
      <c r="E979" s="8" t="s">
        <v>2473</v>
      </c>
      <c r="F979" s="48" t="s">
        <v>6427</v>
      </c>
    </row>
    <row r="980" spans="1:6" ht="43.2">
      <c r="A980" s="8">
        <v>1812</v>
      </c>
      <c r="B980" s="8" t="s">
        <v>928</v>
      </c>
      <c r="C980" s="8">
        <v>0</v>
      </c>
      <c r="D980" s="8" t="s">
        <v>953</v>
      </c>
      <c r="E980" s="8" t="s">
        <v>2483</v>
      </c>
      <c r="F980" s="49" t="s">
        <v>205</v>
      </c>
    </row>
    <row r="981" spans="1:6" ht="158.4">
      <c r="A981" s="8">
        <v>1767</v>
      </c>
      <c r="B981" s="8" t="s">
        <v>928</v>
      </c>
      <c r="C981" s="8">
        <v>0</v>
      </c>
      <c r="D981" s="8" t="s">
        <v>935</v>
      </c>
      <c r="E981" s="8" t="s">
        <v>2484</v>
      </c>
      <c r="F981" s="48" t="s">
        <v>205</v>
      </c>
    </row>
    <row r="982" spans="1:6" ht="28.8">
      <c r="A982" s="8">
        <v>1809</v>
      </c>
      <c r="B982" s="8" t="s">
        <v>928</v>
      </c>
      <c r="C982" s="8">
        <v>0</v>
      </c>
      <c r="D982" s="8" t="s">
        <v>950</v>
      </c>
      <c r="E982" s="8" t="s">
        <v>2485</v>
      </c>
      <c r="F982" s="49" t="s">
        <v>6434</v>
      </c>
    </row>
    <row r="983" spans="1:6" ht="28.8">
      <c r="A983" s="8">
        <v>1799</v>
      </c>
      <c r="B983" s="8" t="s">
        <v>928</v>
      </c>
      <c r="C983" s="8">
        <v>0</v>
      </c>
      <c r="D983" s="8" t="s">
        <v>946</v>
      </c>
      <c r="E983" s="8" t="s">
        <v>2486</v>
      </c>
      <c r="F983" s="48" t="s">
        <v>6434</v>
      </c>
    </row>
    <row r="984" spans="1:6" ht="28.8">
      <c r="A984" s="8">
        <v>1822</v>
      </c>
      <c r="B984" s="8" t="s">
        <v>928</v>
      </c>
      <c r="C984" s="8">
        <v>0</v>
      </c>
      <c r="D984" s="8" t="s">
        <v>947</v>
      </c>
      <c r="E984" s="8" t="s">
        <v>2487</v>
      </c>
      <c r="F984" s="49" t="s">
        <v>205</v>
      </c>
    </row>
    <row r="985" spans="1:6" ht="28.8">
      <c r="A985" s="8">
        <v>1769</v>
      </c>
      <c r="B985" s="8" t="s">
        <v>928</v>
      </c>
      <c r="C985" s="8">
        <v>1</v>
      </c>
      <c r="D985" s="8" t="s">
        <v>2475</v>
      </c>
      <c r="E985" s="8" t="s">
        <v>2476</v>
      </c>
      <c r="F985" s="48" t="s">
        <v>6433</v>
      </c>
    </row>
    <row r="986" spans="1:6" ht="158.4">
      <c r="A986" s="8">
        <v>1767</v>
      </c>
      <c r="B986" s="8" t="s">
        <v>928</v>
      </c>
      <c r="C986" s="8">
        <v>0</v>
      </c>
      <c r="D986" s="8" t="s">
        <v>935</v>
      </c>
      <c r="E986" s="8" t="s">
        <v>2484</v>
      </c>
      <c r="F986" s="49" t="s">
        <v>6433</v>
      </c>
    </row>
    <row r="987" spans="1:6" ht="72">
      <c r="A987" s="8">
        <v>1811</v>
      </c>
      <c r="B987" s="8" t="s">
        <v>928</v>
      </c>
      <c r="C987" s="8">
        <v>0</v>
      </c>
      <c r="D987" s="8" t="s">
        <v>952</v>
      </c>
      <c r="E987" s="8" t="s">
        <v>2488</v>
      </c>
      <c r="F987" s="48" t="s">
        <v>6433</v>
      </c>
    </row>
    <row r="988" spans="1:6" ht="43.2">
      <c r="A988" s="8">
        <v>1812</v>
      </c>
      <c r="B988" s="8" t="s">
        <v>928</v>
      </c>
      <c r="C988" s="8">
        <v>0</v>
      </c>
      <c r="D988" s="8" t="s">
        <v>953</v>
      </c>
      <c r="E988" s="8" t="s">
        <v>2483</v>
      </c>
      <c r="F988" s="49" t="s">
        <v>6433</v>
      </c>
    </row>
    <row r="989" spans="1:6" ht="43.2">
      <c r="A989" s="8">
        <v>1771</v>
      </c>
      <c r="B989" s="8" t="s">
        <v>928</v>
      </c>
      <c r="C989" s="8">
        <v>0</v>
      </c>
      <c r="D989" s="8" t="s">
        <v>939</v>
      </c>
      <c r="E989" s="8" t="s">
        <v>2465</v>
      </c>
      <c r="F989" s="48" t="s">
        <v>6432</v>
      </c>
    </row>
    <row r="990" spans="1:6" ht="115.2">
      <c r="A990" s="8">
        <v>1746</v>
      </c>
      <c r="B990" s="8" t="s">
        <v>928</v>
      </c>
      <c r="C990" s="8">
        <v>0</v>
      </c>
      <c r="D990" s="8" t="s">
        <v>2489</v>
      </c>
      <c r="E990" s="8" t="s">
        <v>2490</v>
      </c>
      <c r="F990" s="49" t="s">
        <v>6432</v>
      </c>
    </row>
    <row r="991" spans="1:6" ht="43.2">
      <c r="A991" s="8">
        <v>1747</v>
      </c>
      <c r="B991" s="8" t="s">
        <v>928</v>
      </c>
      <c r="C991" s="8">
        <v>0</v>
      </c>
      <c r="D991" s="8" t="s">
        <v>929</v>
      </c>
      <c r="E991" s="8" t="s">
        <v>2065</v>
      </c>
      <c r="F991" s="48" t="s">
        <v>6432</v>
      </c>
    </row>
    <row r="992" spans="1:6" ht="158.4">
      <c r="A992" s="8">
        <v>1767</v>
      </c>
      <c r="B992" s="8" t="s">
        <v>928</v>
      </c>
      <c r="C992" s="8">
        <v>0</v>
      </c>
      <c r="D992" s="8" t="s">
        <v>935</v>
      </c>
      <c r="E992" s="8" t="s">
        <v>2484</v>
      </c>
      <c r="F992" s="49" t="s">
        <v>6432</v>
      </c>
    </row>
    <row r="993" spans="1:6" ht="57.6">
      <c r="A993" s="8">
        <v>1772</v>
      </c>
      <c r="B993" s="8" t="s">
        <v>928</v>
      </c>
      <c r="C993" s="8">
        <v>1</v>
      </c>
      <c r="D993" s="8" t="s">
        <v>938</v>
      </c>
      <c r="E993" s="8" t="s">
        <v>2468</v>
      </c>
      <c r="F993" s="48" t="s">
        <v>6432</v>
      </c>
    </row>
    <row r="994" spans="1:6" ht="57.6">
      <c r="A994" s="8">
        <v>1805</v>
      </c>
      <c r="B994" s="8" t="s">
        <v>928</v>
      </c>
      <c r="C994" s="8">
        <v>1</v>
      </c>
      <c r="D994" s="8" t="s">
        <v>2471</v>
      </c>
      <c r="E994" s="8" t="s">
        <v>2472</v>
      </c>
      <c r="F994" s="49" t="s">
        <v>6432</v>
      </c>
    </row>
    <row r="995" spans="1:6" ht="100.8">
      <c r="A995" s="8">
        <v>1787</v>
      </c>
      <c r="B995" s="8" t="s">
        <v>928</v>
      </c>
      <c r="C995" s="8">
        <v>0</v>
      </c>
      <c r="D995" s="8" t="s">
        <v>945</v>
      </c>
      <c r="E995" s="8" t="s">
        <v>2491</v>
      </c>
      <c r="F995" s="48" t="s">
        <v>6432</v>
      </c>
    </row>
    <row r="996" spans="1:6" ht="28.8">
      <c r="A996" s="8">
        <v>1788</v>
      </c>
      <c r="B996" s="8" t="s">
        <v>928</v>
      </c>
      <c r="C996" s="8">
        <v>0</v>
      </c>
      <c r="D996" s="8" t="s">
        <v>957</v>
      </c>
      <c r="E996" s="8" t="s">
        <v>2492</v>
      </c>
      <c r="F996" s="49" t="s">
        <v>6432</v>
      </c>
    </row>
    <row r="997" spans="1:6" ht="72">
      <c r="A997" s="8">
        <v>1806</v>
      </c>
      <c r="B997" s="8" t="s">
        <v>928</v>
      </c>
      <c r="C997" s="8">
        <v>0</v>
      </c>
      <c r="D997" s="8" t="s">
        <v>944</v>
      </c>
      <c r="E997" s="8" t="s">
        <v>2493</v>
      </c>
      <c r="F997" s="48" t="s">
        <v>6432</v>
      </c>
    </row>
    <row r="998" spans="1:6" ht="187.2">
      <c r="A998" s="8">
        <v>1818</v>
      </c>
      <c r="B998" s="8" t="s">
        <v>928</v>
      </c>
      <c r="C998" s="8">
        <v>0</v>
      </c>
      <c r="D998" s="8" t="s">
        <v>955</v>
      </c>
      <c r="E998" s="8" t="s">
        <v>2464</v>
      </c>
      <c r="F998" s="49" t="s">
        <v>6432</v>
      </c>
    </row>
    <row r="999" spans="1:6" ht="86.4">
      <c r="A999" s="8">
        <v>1821</v>
      </c>
      <c r="B999" s="8" t="s">
        <v>928</v>
      </c>
      <c r="C999" s="8">
        <v>0</v>
      </c>
      <c r="D999" s="8" t="s">
        <v>951</v>
      </c>
      <c r="E999" s="8" t="s">
        <v>2463</v>
      </c>
      <c r="F999" s="48" t="s">
        <v>6432</v>
      </c>
    </row>
    <row r="1000" spans="1:6" ht="86.4">
      <c r="A1000" s="8">
        <v>1774</v>
      </c>
      <c r="B1000" s="8" t="s">
        <v>928</v>
      </c>
      <c r="C1000" s="8">
        <v>0</v>
      </c>
      <c r="D1000" s="8" t="s">
        <v>937</v>
      </c>
      <c r="E1000" s="8" t="s">
        <v>2477</v>
      </c>
      <c r="F1000" s="49" t="s">
        <v>6432</v>
      </c>
    </row>
    <row r="1001" spans="1:6" ht="187.2">
      <c r="A1001" s="8">
        <v>1818</v>
      </c>
      <c r="B1001" s="8" t="s">
        <v>928</v>
      </c>
      <c r="C1001" s="8">
        <v>0</v>
      </c>
      <c r="D1001" s="8" t="s">
        <v>955</v>
      </c>
      <c r="E1001" s="8" t="s">
        <v>2464</v>
      </c>
      <c r="F1001" s="48" t="s">
        <v>6433</v>
      </c>
    </row>
    <row r="1002" spans="1:6" ht="43.2">
      <c r="A1002" s="8">
        <v>1820</v>
      </c>
      <c r="B1002" s="8" t="s">
        <v>928</v>
      </c>
      <c r="C1002" s="8">
        <v>0</v>
      </c>
      <c r="D1002" s="8" t="s">
        <v>956</v>
      </c>
      <c r="E1002" s="8" t="s">
        <v>2494</v>
      </c>
      <c r="F1002" s="49" t="s">
        <v>6433</v>
      </c>
    </row>
    <row r="1003" spans="1:6" ht="100.8">
      <c r="A1003" s="8">
        <v>1787</v>
      </c>
      <c r="B1003" s="8" t="s">
        <v>928</v>
      </c>
      <c r="C1003" s="8">
        <v>0</v>
      </c>
      <c r="D1003" s="8" t="s">
        <v>945</v>
      </c>
      <c r="E1003" s="8" t="s">
        <v>2491</v>
      </c>
      <c r="F1003" s="48" t="s">
        <v>6433</v>
      </c>
    </row>
    <row r="1004" spans="1:6" ht="86.4">
      <c r="A1004" s="8">
        <v>1774</v>
      </c>
      <c r="B1004" s="8" t="s">
        <v>928</v>
      </c>
      <c r="C1004" s="8">
        <v>0</v>
      </c>
      <c r="D1004" s="8" t="s">
        <v>937</v>
      </c>
      <c r="E1004" s="8" t="s">
        <v>2477</v>
      </c>
      <c r="F1004" s="49" t="s">
        <v>6433</v>
      </c>
    </row>
    <row r="1005" spans="1:6" ht="57.6">
      <c r="A1005" s="8">
        <v>1785</v>
      </c>
      <c r="B1005" s="8" t="s">
        <v>928</v>
      </c>
      <c r="C1005" s="8">
        <v>0</v>
      </c>
      <c r="D1005" s="8" t="s">
        <v>943</v>
      </c>
      <c r="E1005" s="8" t="s">
        <v>2467</v>
      </c>
      <c r="F1005" s="48" t="s">
        <v>6433</v>
      </c>
    </row>
    <row r="1006" spans="1:6" ht="43.2">
      <c r="A1006" s="8">
        <v>1783</v>
      </c>
      <c r="B1006" s="8" t="s">
        <v>928</v>
      </c>
      <c r="C1006" s="8">
        <v>1</v>
      </c>
      <c r="D1006" s="8" t="s">
        <v>940</v>
      </c>
      <c r="E1006" s="8" t="s">
        <v>2495</v>
      </c>
      <c r="F1006" s="49" t="s">
        <v>6433</v>
      </c>
    </row>
    <row r="1007" spans="1:6" ht="28.8">
      <c r="A1007" s="8">
        <v>1788</v>
      </c>
      <c r="B1007" s="8" t="s">
        <v>928</v>
      </c>
      <c r="C1007" s="8">
        <v>0</v>
      </c>
      <c r="D1007" s="8" t="s">
        <v>957</v>
      </c>
      <c r="E1007" s="8" t="s">
        <v>2492</v>
      </c>
      <c r="F1007" s="48" t="s">
        <v>6433</v>
      </c>
    </row>
    <row r="1008" spans="1:6" ht="43.2">
      <c r="A1008" s="8">
        <v>1794</v>
      </c>
      <c r="B1008" s="8" t="s">
        <v>928</v>
      </c>
      <c r="C1008" s="8">
        <v>3</v>
      </c>
      <c r="D1008" s="8" t="s">
        <v>961</v>
      </c>
      <c r="E1008" s="8" t="s">
        <v>2496</v>
      </c>
      <c r="F1008" s="49" t="s">
        <v>6433</v>
      </c>
    </row>
    <row r="1009" spans="1:6" ht="28.8">
      <c r="A1009" s="8">
        <v>1799</v>
      </c>
      <c r="B1009" s="8" t="s">
        <v>928</v>
      </c>
      <c r="C1009" s="8">
        <v>0</v>
      </c>
      <c r="D1009" s="8" t="s">
        <v>946</v>
      </c>
      <c r="E1009" s="8" t="s">
        <v>2486</v>
      </c>
      <c r="F1009" s="48" t="s">
        <v>6433</v>
      </c>
    </row>
    <row r="1010" spans="1:6" ht="72">
      <c r="A1010" s="8">
        <v>1806</v>
      </c>
      <c r="B1010" s="8" t="s">
        <v>928</v>
      </c>
      <c r="C1010" s="8">
        <v>0</v>
      </c>
      <c r="D1010" s="8" t="s">
        <v>944</v>
      </c>
      <c r="E1010" s="8" t="s">
        <v>2493</v>
      </c>
      <c r="F1010" s="49" t="s">
        <v>6433</v>
      </c>
    </row>
    <row r="1011" spans="1:6" ht="28.8">
      <c r="A1011" s="8">
        <v>1807</v>
      </c>
      <c r="B1011" s="8" t="s">
        <v>928</v>
      </c>
      <c r="C1011" s="8">
        <v>0</v>
      </c>
      <c r="D1011" s="8" t="s">
        <v>949</v>
      </c>
      <c r="E1011" s="8" t="s">
        <v>2497</v>
      </c>
      <c r="F1011" s="48" t="s">
        <v>6433</v>
      </c>
    </row>
    <row r="1012" spans="1:6" ht="187.2">
      <c r="A1012" s="8">
        <v>1818</v>
      </c>
      <c r="B1012" s="8" t="s">
        <v>928</v>
      </c>
      <c r="C1012" s="8">
        <v>0</v>
      </c>
      <c r="D1012" s="8" t="s">
        <v>955</v>
      </c>
      <c r="E1012" s="8" t="s">
        <v>2464</v>
      </c>
      <c r="F1012" s="49" t="s">
        <v>205</v>
      </c>
    </row>
    <row r="1013" spans="1:6" ht="43.2">
      <c r="A1013" s="8">
        <v>1820</v>
      </c>
      <c r="B1013" s="8" t="s">
        <v>928</v>
      </c>
      <c r="C1013" s="8">
        <v>0</v>
      </c>
      <c r="D1013" s="8" t="s">
        <v>956</v>
      </c>
      <c r="E1013" s="8" t="s">
        <v>2494</v>
      </c>
      <c r="F1013" s="48" t="s">
        <v>205</v>
      </c>
    </row>
    <row r="1014" spans="1:6" ht="28.8">
      <c r="A1014" s="8">
        <v>1810</v>
      </c>
      <c r="B1014" s="8" t="s">
        <v>928</v>
      </c>
      <c r="C1014" s="8">
        <v>0</v>
      </c>
      <c r="D1014" s="8" t="s">
        <v>962</v>
      </c>
      <c r="E1014" s="8" t="s">
        <v>2498</v>
      </c>
      <c r="F1014" s="49" t="s">
        <v>205</v>
      </c>
    </row>
    <row r="1015" spans="1:6" ht="28.8">
      <c r="A1015" s="8">
        <v>1807</v>
      </c>
      <c r="B1015" s="8" t="s">
        <v>928</v>
      </c>
      <c r="C1015" s="8">
        <v>0</v>
      </c>
      <c r="D1015" s="8" t="s">
        <v>949</v>
      </c>
      <c r="E1015" s="8" t="s">
        <v>2497</v>
      </c>
      <c r="F1015" s="48" t="s">
        <v>205</v>
      </c>
    </row>
    <row r="1016" spans="1:6" ht="57.6">
      <c r="A1016" s="8">
        <v>1772</v>
      </c>
      <c r="B1016" s="8" t="s">
        <v>928</v>
      </c>
      <c r="C1016" s="8">
        <v>1</v>
      </c>
      <c r="D1016" s="8" t="s">
        <v>938</v>
      </c>
      <c r="E1016" s="8" t="s">
        <v>2468</v>
      </c>
      <c r="F1016" s="49" t="s">
        <v>6433</v>
      </c>
    </row>
    <row r="1017" spans="1:6" ht="100.8">
      <c r="A1017" s="8">
        <v>1779</v>
      </c>
      <c r="B1017" s="8" t="s">
        <v>928</v>
      </c>
      <c r="C1017" s="8">
        <v>0</v>
      </c>
      <c r="D1017" s="8" t="s">
        <v>936</v>
      </c>
      <c r="E1017" s="8" t="s">
        <v>2478</v>
      </c>
      <c r="F1017" s="48" t="s">
        <v>205</v>
      </c>
    </row>
    <row r="1018" spans="1:6" ht="100.8">
      <c r="A1018" s="8">
        <v>1779</v>
      </c>
      <c r="B1018" s="8" t="s">
        <v>928</v>
      </c>
      <c r="C1018" s="8">
        <v>0</v>
      </c>
      <c r="D1018" s="8" t="s">
        <v>936</v>
      </c>
      <c r="E1018" s="8" t="s">
        <v>2478</v>
      </c>
      <c r="F1018" s="49" t="s">
        <v>6428</v>
      </c>
    </row>
    <row r="1019" spans="1:6" ht="100.8">
      <c r="A1019" s="8">
        <v>1752</v>
      </c>
      <c r="B1019" s="8" t="s">
        <v>928</v>
      </c>
      <c r="C1019" s="8">
        <v>0</v>
      </c>
      <c r="D1019" s="8" t="s">
        <v>930</v>
      </c>
      <c r="E1019" s="8" t="s">
        <v>2462</v>
      </c>
      <c r="F1019" s="48" t="s">
        <v>6433</v>
      </c>
    </row>
    <row r="1020" spans="1:6" ht="187.2">
      <c r="A1020" s="8">
        <v>1818</v>
      </c>
      <c r="B1020" s="8" t="s">
        <v>928</v>
      </c>
      <c r="C1020" s="8">
        <v>0</v>
      </c>
      <c r="D1020" s="8" t="s">
        <v>955</v>
      </c>
      <c r="E1020" s="8" t="s">
        <v>2464</v>
      </c>
      <c r="F1020" s="49" t="s">
        <v>6431</v>
      </c>
    </row>
    <row r="1021" spans="1:6" ht="86.4">
      <c r="A1021" s="8">
        <v>1821</v>
      </c>
      <c r="B1021" s="8" t="s">
        <v>928</v>
      </c>
      <c r="C1021" s="8">
        <v>0</v>
      </c>
      <c r="D1021" s="8" t="s">
        <v>951</v>
      </c>
      <c r="E1021" s="8" t="s">
        <v>2463</v>
      </c>
      <c r="F1021" s="48" t="s">
        <v>6431</v>
      </c>
    </row>
    <row r="1022" spans="1:6" ht="57.6">
      <c r="A1022" s="8">
        <v>1785</v>
      </c>
      <c r="B1022" s="8" t="s">
        <v>928</v>
      </c>
      <c r="C1022" s="8">
        <v>0</v>
      </c>
      <c r="D1022" s="8" t="s">
        <v>943</v>
      </c>
      <c r="E1022" s="8" t="s">
        <v>2467</v>
      </c>
      <c r="F1022" s="49" t="s">
        <v>6431</v>
      </c>
    </row>
    <row r="1023" spans="1:6" ht="28.8">
      <c r="A1023" s="8">
        <v>1754</v>
      </c>
      <c r="B1023" s="8" t="s">
        <v>928</v>
      </c>
      <c r="C1023" s="8">
        <v>4</v>
      </c>
      <c r="D1023" s="8" t="s">
        <v>2469</v>
      </c>
      <c r="E1023" s="8" t="s">
        <v>2470</v>
      </c>
      <c r="F1023" s="48" t="s">
        <v>6429</v>
      </c>
    </row>
    <row r="1024" spans="1:6" ht="28.8">
      <c r="A1024" s="8">
        <v>1823</v>
      </c>
      <c r="B1024" s="8" t="s">
        <v>928</v>
      </c>
      <c r="C1024" s="8">
        <v>0</v>
      </c>
      <c r="D1024" s="8" t="s">
        <v>2499</v>
      </c>
      <c r="E1024" s="8" t="s">
        <v>2500</v>
      </c>
      <c r="F1024" s="49" t="s">
        <v>6431</v>
      </c>
    </row>
    <row r="1025" spans="1:6" ht="28.8">
      <c r="A1025" s="8">
        <v>1756</v>
      </c>
      <c r="B1025" s="8" t="s">
        <v>928</v>
      </c>
      <c r="C1025" s="8">
        <v>0</v>
      </c>
      <c r="D1025" s="8" t="s">
        <v>931</v>
      </c>
      <c r="E1025" s="8" t="s">
        <v>2501</v>
      </c>
      <c r="F1025" s="48" t="s">
        <v>6429</v>
      </c>
    </row>
    <row r="1026" spans="1:6" ht="43.2">
      <c r="A1026" s="8">
        <v>1760</v>
      </c>
      <c r="B1026" s="8" t="s">
        <v>928</v>
      </c>
      <c r="C1026" s="8">
        <v>1</v>
      </c>
      <c r="D1026" s="8" t="s">
        <v>933</v>
      </c>
      <c r="E1026" s="8" t="s">
        <v>2474</v>
      </c>
      <c r="F1026" s="49" t="s">
        <v>6433</v>
      </c>
    </row>
    <row r="1027" spans="1:6" ht="57.6">
      <c r="A1027" s="8">
        <v>1772</v>
      </c>
      <c r="B1027" s="8" t="s">
        <v>928</v>
      </c>
      <c r="C1027" s="8">
        <v>1</v>
      </c>
      <c r="D1027" s="8" t="s">
        <v>938</v>
      </c>
      <c r="E1027" s="8" t="s">
        <v>2468</v>
      </c>
      <c r="F1027" s="48" t="s">
        <v>6429</v>
      </c>
    </row>
    <row r="1028" spans="1:6" ht="28.8">
      <c r="A1028" s="8">
        <v>1761</v>
      </c>
      <c r="B1028" s="8" t="s">
        <v>928</v>
      </c>
      <c r="C1028" s="8">
        <v>0</v>
      </c>
      <c r="D1028" s="8" t="s">
        <v>2502</v>
      </c>
      <c r="E1028" s="8" t="s">
        <v>2503</v>
      </c>
      <c r="F1028" s="49" t="s">
        <v>6429</v>
      </c>
    </row>
    <row r="1029" spans="1:6" ht="57.6">
      <c r="A1029" s="8">
        <v>1785</v>
      </c>
      <c r="B1029" s="8" t="s">
        <v>928</v>
      </c>
      <c r="C1029" s="8">
        <v>0</v>
      </c>
      <c r="D1029" s="8" t="s">
        <v>943</v>
      </c>
      <c r="E1029" s="8" t="s">
        <v>2467</v>
      </c>
      <c r="F1029" s="48" t="s">
        <v>205</v>
      </c>
    </row>
    <row r="1030" spans="1:6" ht="158.4">
      <c r="A1030" s="8">
        <v>1767</v>
      </c>
      <c r="B1030" s="8" t="s">
        <v>928</v>
      </c>
      <c r="C1030" s="8">
        <v>0</v>
      </c>
      <c r="D1030" s="8" t="s">
        <v>935</v>
      </c>
      <c r="E1030" s="8" t="s">
        <v>2484</v>
      </c>
      <c r="F1030" s="49" t="s">
        <v>6429</v>
      </c>
    </row>
    <row r="1031" spans="1:6" ht="43.2">
      <c r="A1031" s="8">
        <v>1771</v>
      </c>
      <c r="B1031" s="8" t="s">
        <v>928</v>
      </c>
      <c r="C1031" s="8">
        <v>0</v>
      </c>
      <c r="D1031" s="8" t="s">
        <v>939</v>
      </c>
      <c r="E1031" s="8" t="s">
        <v>2465</v>
      </c>
      <c r="F1031" s="48" t="s">
        <v>6429</v>
      </c>
    </row>
    <row r="1032" spans="1:6" ht="86.4">
      <c r="A1032" s="8">
        <v>1774</v>
      </c>
      <c r="B1032" s="8" t="s">
        <v>928</v>
      </c>
      <c r="C1032" s="8">
        <v>0</v>
      </c>
      <c r="D1032" s="8" t="s">
        <v>937</v>
      </c>
      <c r="E1032" s="8" t="s">
        <v>2477</v>
      </c>
      <c r="F1032" s="49" t="s">
        <v>6429</v>
      </c>
    </row>
    <row r="1033" spans="1:6" ht="57.6">
      <c r="A1033" s="8">
        <v>1805</v>
      </c>
      <c r="B1033" s="8" t="s">
        <v>928</v>
      </c>
      <c r="C1033" s="8">
        <v>1</v>
      </c>
      <c r="D1033" s="8" t="s">
        <v>2471</v>
      </c>
      <c r="E1033" s="8" t="s">
        <v>2472</v>
      </c>
      <c r="F1033" s="48" t="s">
        <v>6429</v>
      </c>
    </row>
    <row r="1034" spans="1:6" ht="100.8">
      <c r="A1034" s="8">
        <v>1779</v>
      </c>
      <c r="B1034" s="8" t="s">
        <v>928</v>
      </c>
      <c r="C1034" s="8">
        <v>0</v>
      </c>
      <c r="D1034" s="8" t="s">
        <v>936</v>
      </c>
      <c r="E1034" s="8" t="s">
        <v>2478</v>
      </c>
      <c r="F1034" s="49" t="s">
        <v>6427</v>
      </c>
    </row>
    <row r="1035" spans="1:6" ht="43.2">
      <c r="A1035" s="8">
        <v>1783</v>
      </c>
      <c r="B1035" s="8" t="s">
        <v>928</v>
      </c>
      <c r="C1035" s="8">
        <v>1</v>
      </c>
      <c r="D1035" s="8" t="s">
        <v>940</v>
      </c>
      <c r="E1035" s="8" t="s">
        <v>2495</v>
      </c>
      <c r="F1035" s="48" t="s">
        <v>6428</v>
      </c>
    </row>
    <row r="1036" spans="1:6" ht="28.8">
      <c r="A1036" s="8">
        <v>1802</v>
      </c>
      <c r="B1036" s="8" t="s">
        <v>928</v>
      </c>
      <c r="C1036" s="8">
        <v>0</v>
      </c>
      <c r="D1036" s="8" t="s">
        <v>948</v>
      </c>
      <c r="E1036" s="8" t="s">
        <v>2504</v>
      </c>
      <c r="F1036" s="49" t="s">
        <v>6434</v>
      </c>
    </row>
    <row r="1037" spans="1:6" ht="72">
      <c r="A1037" s="8">
        <v>1811</v>
      </c>
      <c r="B1037" s="8" t="s">
        <v>928</v>
      </c>
      <c r="C1037" s="8">
        <v>0</v>
      </c>
      <c r="D1037" s="8" t="s">
        <v>952</v>
      </c>
      <c r="E1037" s="8" t="s">
        <v>2488</v>
      </c>
      <c r="F1037" s="48" t="s">
        <v>6431</v>
      </c>
    </row>
    <row r="1038" spans="1:6" ht="28.8">
      <c r="A1038" s="8">
        <v>1756</v>
      </c>
      <c r="B1038" s="8" t="s">
        <v>928</v>
      </c>
      <c r="C1038" s="8">
        <v>0</v>
      </c>
      <c r="D1038" s="8" t="s">
        <v>931</v>
      </c>
      <c r="E1038" s="8" t="s">
        <v>2501</v>
      </c>
      <c r="F1038" s="49" t="s">
        <v>6433</v>
      </c>
    </row>
    <row r="1039" spans="1:6">
      <c r="A1039" s="8">
        <v>1790</v>
      </c>
      <c r="B1039" s="8" t="s">
        <v>928</v>
      </c>
      <c r="C1039" s="8">
        <v>0</v>
      </c>
      <c r="D1039" s="8" t="s">
        <v>960</v>
      </c>
      <c r="E1039" s="8" t="s">
        <v>2505</v>
      </c>
      <c r="F1039" s="48" t="s">
        <v>6431</v>
      </c>
    </row>
    <row r="1040" spans="1:6" ht="72">
      <c r="A1040" s="8">
        <v>1811</v>
      </c>
      <c r="B1040" s="8" t="s">
        <v>928</v>
      </c>
      <c r="C1040" s="8">
        <v>0</v>
      </c>
      <c r="D1040" s="8" t="s">
        <v>952</v>
      </c>
      <c r="E1040" s="8" t="s">
        <v>2488</v>
      </c>
      <c r="F1040" s="49" t="s">
        <v>6429</v>
      </c>
    </row>
    <row r="1041" spans="1:6" ht="43.2">
      <c r="A1041" s="8">
        <v>1800</v>
      </c>
      <c r="B1041" s="8" t="s">
        <v>928</v>
      </c>
      <c r="C1041" s="8">
        <v>0</v>
      </c>
      <c r="D1041" s="8" t="s">
        <v>963</v>
      </c>
      <c r="E1041" s="8" t="s">
        <v>2466</v>
      </c>
      <c r="F1041" s="48" t="s">
        <v>6429</v>
      </c>
    </row>
    <row r="1042" spans="1:6" ht="28.8">
      <c r="A1042" s="8">
        <v>1778</v>
      </c>
      <c r="B1042" s="8" t="s">
        <v>928</v>
      </c>
      <c r="C1042" s="8">
        <v>0</v>
      </c>
      <c r="D1042" s="8" t="s">
        <v>2479</v>
      </c>
      <c r="E1042" s="8" t="s">
        <v>2480</v>
      </c>
      <c r="F1042" s="49" t="s">
        <v>205</v>
      </c>
    </row>
    <row r="1043" spans="1:6" ht="43.2">
      <c r="A1043" s="8">
        <v>1794</v>
      </c>
      <c r="B1043" s="8" t="s">
        <v>928</v>
      </c>
      <c r="C1043" s="8">
        <v>3</v>
      </c>
      <c r="D1043" s="8" t="s">
        <v>961</v>
      </c>
      <c r="E1043" s="8" t="s">
        <v>2496</v>
      </c>
      <c r="F1043" s="48" t="s">
        <v>6431</v>
      </c>
    </row>
    <row r="1044" spans="1:6" ht="28.8">
      <c r="A1044" s="8">
        <v>1809</v>
      </c>
      <c r="B1044" s="8" t="s">
        <v>928</v>
      </c>
      <c r="C1044" s="8">
        <v>0</v>
      </c>
      <c r="D1044" s="8" t="s">
        <v>950</v>
      </c>
      <c r="E1044" s="8" t="s">
        <v>2485</v>
      </c>
      <c r="F1044" s="49" t="s">
        <v>6429</v>
      </c>
    </row>
    <row r="1045" spans="1:6" ht="28.8">
      <c r="A1045" s="8">
        <v>1810</v>
      </c>
      <c r="B1045" s="8" t="s">
        <v>928</v>
      </c>
      <c r="C1045" s="8">
        <v>0</v>
      </c>
      <c r="D1045" s="8" t="s">
        <v>962</v>
      </c>
      <c r="E1045" s="8" t="s">
        <v>2498</v>
      </c>
      <c r="F1045" s="48" t="s">
        <v>6429</v>
      </c>
    </row>
    <row r="1046" spans="1:6" ht="86.4">
      <c r="A1046" s="8">
        <v>1774</v>
      </c>
      <c r="B1046" s="8" t="s">
        <v>928</v>
      </c>
      <c r="C1046" s="8">
        <v>0</v>
      </c>
      <c r="D1046" s="8" t="s">
        <v>937</v>
      </c>
      <c r="E1046" s="8" t="s">
        <v>2477</v>
      </c>
      <c r="F1046" s="49" t="s">
        <v>205</v>
      </c>
    </row>
    <row r="1047" spans="1:6" ht="28.8">
      <c r="A1047" s="8">
        <v>1822</v>
      </c>
      <c r="B1047" s="8" t="s">
        <v>928</v>
      </c>
      <c r="C1047" s="8">
        <v>0</v>
      </c>
      <c r="D1047" s="8" t="s">
        <v>947</v>
      </c>
      <c r="E1047" s="8" t="s">
        <v>2487</v>
      </c>
      <c r="F1047" s="48" t="s">
        <v>6429</v>
      </c>
    </row>
    <row r="1048" spans="1:6" ht="43.2">
      <c r="A1048" s="8">
        <v>1820</v>
      </c>
      <c r="B1048" s="8" t="s">
        <v>928</v>
      </c>
      <c r="C1048" s="8">
        <v>0</v>
      </c>
      <c r="D1048" s="8" t="s">
        <v>956</v>
      </c>
      <c r="E1048" s="8" t="s">
        <v>2494</v>
      </c>
      <c r="F1048" s="49" t="s">
        <v>6429</v>
      </c>
    </row>
    <row r="1049" spans="1:6" ht="100.8">
      <c r="A1049" s="8">
        <v>1787</v>
      </c>
      <c r="B1049" s="8" t="s">
        <v>928</v>
      </c>
      <c r="C1049" s="8">
        <v>0</v>
      </c>
      <c r="D1049" s="8" t="s">
        <v>945</v>
      </c>
      <c r="E1049" s="8" t="s">
        <v>2491</v>
      </c>
      <c r="F1049" s="48" t="s">
        <v>6429</v>
      </c>
    </row>
    <row r="1050" spans="1:6" ht="28.8">
      <c r="A1050" s="8">
        <v>1824</v>
      </c>
      <c r="B1050" s="8" t="s">
        <v>928</v>
      </c>
      <c r="C1050" s="8">
        <v>0</v>
      </c>
      <c r="D1050" s="8" t="s">
        <v>958</v>
      </c>
      <c r="E1050" s="8" t="s">
        <v>959</v>
      </c>
      <c r="F1050" s="49" t="s">
        <v>6429</v>
      </c>
    </row>
    <row r="1051" spans="1:6" ht="28.8">
      <c r="A1051" s="8">
        <v>1791</v>
      </c>
      <c r="B1051" s="8" t="s">
        <v>928</v>
      </c>
      <c r="C1051" s="8">
        <v>0</v>
      </c>
      <c r="D1051" s="8" t="s">
        <v>2481</v>
      </c>
      <c r="E1051" s="8" t="s">
        <v>2482</v>
      </c>
      <c r="F1051" s="48" t="s">
        <v>6429</v>
      </c>
    </row>
    <row r="1052" spans="1:6" ht="115.2">
      <c r="A1052" s="8">
        <v>1746</v>
      </c>
      <c r="B1052" s="8" t="s">
        <v>928</v>
      </c>
      <c r="C1052" s="8">
        <v>0</v>
      </c>
      <c r="D1052" s="8" t="s">
        <v>2489</v>
      </c>
      <c r="E1052" s="8" t="s">
        <v>2490</v>
      </c>
      <c r="F1052" s="49" t="s">
        <v>6429</v>
      </c>
    </row>
    <row r="1053" spans="1:6" ht="100.8">
      <c r="A1053" s="8">
        <v>1752</v>
      </c>
      <c r="B1053" s="8" t="s">
        <v>928</v>
      </c>
      <c r="C1053" s="8">
        <v>0</v>
      </c>
      <c r="D1053" s="8" t="s">
        <v>930</v>
      </c>
      <c r="E1053" s="8" t="s">
        <v>2462</v>
      </c>
      <c r="F1053" s="48" t="s">
        <v>6429</v>
      </c>
    </row>
    <row r="1054" spans="1:6" ht="100.8">
      <c r="A1054" s="8">
        <v>1787</v>
      </c>
      <c r="B1054" s="8" t="s">
        <v>928</v>
      </c>
      <c r="C1054" s="8">
        <v>0</v>
      </c>
      <c r="D1054" s="8" t="s">
        <v>945</v>
      </c>
      <c r="E1054" s="8" t="s">
        <v>2491</v>
      </c>
      <c r="F1054" s="49" t="s">
        <v>6431</v>
      </c>
    </row>
    <row r="1055" spans="1:6" ht="43.2">
      <c r="A1055" s="8">
        <v>1813</v>
      </c>
      <c r="B1055" s="8" t="s">
        <v>928</v>
      </c>
      <c r="C1055" s="8">
        <v>0</v>
      </c>
      <c r="D1055" s="8" t="s">
        <v>954</v>
      </c>
      <c r="E1055" s="8" t="s">
        <v>2259</v>
      </c>
      <c r="F1055" s="48" t="s">
        <v>6429</v>
      </c>
    </row>
    <row r="1056" spans="1:6" ht="43.2">
      <c r="A1056" s="8">
        <v>1677</v>
      </c>
      <c r="B1056" s="8" t="s">
        <v>964</v>
      </c>
      <c r="C1056" s="8">
        <v>0</v>
      </c>
      <c r="D1056" s="8" t="s">
        <v>980</v>
      </c>
      <c r="E1056" s="8" t="s">
        <v>2506</v>
      </c>
      <c r="F1056" s="49" t="s">
        <v>6429</v>
      </c>
    </row>
    <row r="1057" spans="1:6" ht="28.8">
      <c r="A1057" s="8">
        <v>1704</v>
      </c>
      <c r="B1057" s="8" t="s">
        <v>964</v>
      </c>
      <c r="C1057" s="8">
        <v>0</v>
      </c>
      <c r="D1057" s="8" t="s">
        <v>981</v>
      </c>
      <c r="E1057" s="8" t="s">
        <v>2507</v>
      </c>
      <c r="F1057" s="48" t="s">
        <v>6429</v>
      </c>
    </row>
    <row r="1058" spans="1:6" ht="57.6">
      <c r="A1058" s="8">
        <v>1710</v>
      </c>
      <c r="B1058" s="8" t="s">
        <v>964</v>
      </c>
      <c r="C1058" s="8">
        <v>1</v>
      </c>
      <c r="D1058" s="8" t="s">
        <v>977</v>
      </c>
      <c r="E1058" s="8" t="s">
        <v>2508</v>
      </c>
      <c r="F1058" s="49" t="s">
        <v>6432</v>
      </c>
    </row>
    <row r="1059" spans="1:6" ht="28.8">
      <c r="A1059" s="8">
        <v>1706</v>
      </c>
      <c r="B1059" s="8" t="s">
        <v>964</v>
      </c>
      <c r="C1059" s="8">
        <v>0</v>
      </c>
      <c r="D1059" s="8" t="s">
        <v>965</v>
      </c>
      <c r="E1059" s="8" t="s">
        <v>2509</v>
      </c>
      <c r="F1059" s="48" t="s">
        <v>205</v>
      </c>
    </row>
    <row r="1060" spans="1:6" ht="43.2">
      <c r="A1060" s="8">
        <v>1692</v>
      </c>
      <c r="B1060" s="8" t="s">
        <v>964</v>
      </c>
      <c r="C1060" s="8">
        <v>5</v>
      </c>
      <c r="D1060" s="8" t="s">
        <v>978</v>
      </c>
      <c r="E1060" s="8" t="s">
        <v>2510</v>
      </c>
      <c r="F1060" s="49" t="s">
        <v>6432</v>
      </c>
    </row>
    <row r="1061" spans="1:6" ht="57.6">
      <c r="A1061" s="8">
        <v>1691</v>
      </c>
      <c r="B1061" s="8" t="s">
        <v>964</v>
      </c>
      <c r="C1061" s="8">
        <v>0</v>
      </c>
      <c r="D1061" s="8" t="s">
        <v>990</v>
      </c>
      <c r="E1061" s="8" t="s">
        <v>2511</v>
      </c>
      <c r="F1061" s="48" t="s">
        <v>6432</v>
      </c>
    </row>
    <row r="1062" spans="1:6" ht="28.8">
      <c r="A1062" s="8">
        <v>1717</v>
      </c>
      <c r="B1062" s="8" t="s">
        <v>964</v>
      </c>
      <c r="C1062" s="8">
        <v>0</v>
      </c>
      <c r="D1062" s="8" t="s">
        <v>970</v>
      </c>
      <c r="E1062" s="8" t="s">
        <v>971</v>
      </c>
      <c r="F1062" s="49" t="s">
        <v>205</v>
      </c>
    </row>
    <row r="1063" spans="1:6" ht="43.2">
      <c r="A1063" s="8">
        <v>1685</v>
      </c>
      <c r="B1063" s="8" t="s">
        <v>964</v>
      </c>
      <c r="C1063" s="8">
        <v>0</v>
      </c>
      <c r="D1063" s="8" t="s">
        <v>2512</v>
      </c>
      <c r="E1063" s="8" t="s">
        <v>2513</v>
      </c>
      <c r="F1063" s="48" t="s">
        <v>6429</v>
      </c>
    </row>
    <row r="1064" spans="1:6" ht="43.2">
      <c r="A1064" s="8">
        <v>1732</v>
      </c>
      <c r="B1064" s="8" t="s">
        <v>964</v>
      </c>
      <c r="C1064" s="8">
        <v>1</v>
      </c>
      <c r="D1064" s="8" t="s">
        <v>968</v>
      </c>
      <c r="E1064" s="8" t="s">
        <v>2514</v>
      </c>
      <c r="F1064" s="49" t="s">
        <v>6429</v>
      </c>
    </row>
    <row r="1065" spans="1:6" ht="43.2">
      <c r="A1065" s="8">
        <v>1694</v>
      </c>
      <c r="B1065" s="8" t="s">
        <v>964</v>
      </c>
      <c r="C1065" s="8">
        <v>0</v>
      </c>
      <c r="D1065" s="8" t="s">
        <v>991</v>
      </c>
      <c r="E1065" s="8" t="s">
        <v>2515</v>
      </c>
      <c r="F1065" s="48" t="s">
        <v>6429</v>
      </c>
    </row>
    <row r="1066" spans="1:6">
      <c r="A1066" s="8">
        <v>1680</v>
      </c>
      <c r="B1066" s="8" t="s">
        <v>964</v>
      </c>
      <c r="C1066" s="8">
        <v>0</v>
      </c>
      <c r="D1066" s="8" t="s">
        <v>985</v>
      </c>
      <c r="E1066" s="8" t="s">
        <v>536</v>
      </c>
      <c r="F1066" s="49" t="s">
        <v>6434</v>
      </c>
    </row>
    <row r="1067" spans="1:6" ht="57.6">
      <c r="A1067" s="8">
        <v>1712</v>
      </c>
      <c r="B1067" s="8" t="s">
        <v>964</v>
      </c>
      <c r="C1067" s="8">
        <v>0</v>
      </c>
      <c r="D1067" s="8" t="s">
        <v>972</v>
      </c>
      <c r="E1067" s="8" t="s">
        <v>2516</v>
      </c>
      <c r="F1067" s="48" t="s">
        <v>6430</v>
      </c>
    </row>
    <row r="1068" spans="1:6" ht="72">
      <c r="A1068" s="8">
        <v>1707</v>
      </c>
      <c r="B1068" s="8" t="s">
        <v>964</v>
      </c>
      <c r="C1068" s="8">
        <v>0</v>
      </c>
      <c r="D1068" s="8" t="s">
        <v>979</v>
      </c>
      <c r="E1068" s="8" t="s">
        <v>2517</v>
      </c>
      <c r="F1068" s="49" t="s">
        <v>6428</v>
      </c>
    </row>
    <row r="1069" spans="1:6" ht="57.6">
      <c r="A1069" s="8">
        <v>1712</v>
      </c>
      <c r="B1069" s="8" t="s">
        <v>964</v>
      </c>
      <c r="C1069" s="8">
        <v>0</v>
      </c>
      <c r="D1069" s="8" t="s">
        <v>972</v>
      </c>
      <c r="E1069" s="8" t="s">
        <v>2516</v>
      </c>
      <c r="F1069" s="48" t="s">
        <v>6428</v>
      </c>
    </row>
    <row r="1070" spans="1:6" ht="43.2">
      <c r="A1070" s="8">
        <v>1694</v>
      </c>
      <c r="B1070" s="8" t="s">
        <v>964</v>
      </c>
      <c r="C1070" s="8">
        <v>0</v>
      </c>
      <c r="D1070" s="8" t="s">
        <v>991</v>
      </c>
      <c r="E1070" s="8" t="s">
        <v>2515</v>
      </c>
      <c r="F1070" s="49" t="s">
        <v>6434</v>
      </c>
    </row>
    <row r="1071" spans="1:6" ht="57.6">
      <c r="A1071" s="8">
        <v>1743</v>
      </c>
      <c r="B1071" s="8" t="s">
        <v>964</v>
      </c>
      <c r="C1071" s="8">
        <v>0</v>
      </c>
      <c r="D1071" s="8" t="s">
        <v>996</v>
      </c>
      <c r="E1071" s="8" t="s">
        <v>2518</v>
      </c>
      <c r="F1071" s="48" t="s">
        <v>205</v>
      </c>
    </row>
    <row r="1072" spans="1:6" ht="28.8">
      <c r="A1072" s="8">
        <v>1744</v>
      </c>
      <c r="B1072" s="8" t="s">
        <v>964</v>
      </c>
      <c r="C1072" s="8">
        <v>1</v>
      </c>
      <c r="D1072" s="8" t="s">
        <v>2519</v>
      </c>
      <c r="E1072" s="8" t="s">
        <v>2520</v>
      </c>
      <c r="F1072" s="49" t="s">
        <v>6429</v>
      </c>
    </row>
    <row r="1073" spans="1:6" ht="129.6">
      <c r="A1073" s="8">
        <v>1739</v>
      </c>
      <c r="B1073" s="8" t="s">
        <v>964</v>
      </c>
      <c r="C1073" s="8">
        <v>1</v>
      </c>
      <c r="D1073" s="8" t="s">
        <v>982</v>
      </c>
      <c r="E1073" s="8" t="s">
        <v>2521</v>
      </c>
      <c r="F1073" s="48" t="s">
        <v>6429</v>
      </c>
    </row>
    <row r="1074" spans="1:6" ht="28.8">
      <c r="A1074" s="8">
        <v>1738</v>
      </c>
      <c r="B1074" s="8" t="s">
        <v>964</v>
      </c>
      <c r="C1074" s="8">
        <v>0</v>
      </c>
      <c r="D1074" s="8" t="s">
        <v>987</v>
      </c>
      <c r="E1074" s="8" t="s">
        <v>2522</v>
      </c>
      <c r="F1074" s="49" t="s">
        <v>6429</v>
      </c>
    </row>
    <row r="1075" spans="1:6" ht="43.2">
      <c r="A1075" s="8">
        <v>1692</v>
      </c>
      <c r="B1075" s="8" t="s">
        <v>964</v>
      </c>
      <c r="C1075" s="8">
        <v>5</v>
      </c>
      <c r="D1075" s="8" t="s">
        <v>978</v>
      </c>
      <c r="E1075" s="8" t="s">
        <v>2510</v>
      </c>
      <c r="F1075" s="48" t="s">
        <v>6429</v>
      </c>
    </row>
    <row r="1076" spans="1:6" ht="28.8">
      <c r="A1076" s="8">
        <v>1706</v>
      </c>
      <c r="B1076" s="8" t="s">
        <v>964</v>
      </c>
      <c r="C1076" s="8">
        <v>0</v>
      </c>
      <c r="D1076" s="8" t="s">
        <v>965</v>
      </c>
      <c r="E1076" s="8" t="s">
        <v>2509</v>
      </c>
      <c r="F1076" s="49" t="s">
        <v>6429</v>
      </c>
    </row>
    <row r="1077" spans="1:6" ht="72">
      <c r="A1077" s="8">
        <v>1700</v>
      </c>
      <c r="B1077" s="8" t="s">
        <v>964</v>
      </c>
      <c r="C1077" s="8">
        <v>0</v>
      </c>
      <c r="D1077" s="8" t="s">
        <v>2523</v>
      </c>
      <c r="E1077" s="8" t="s">
        <v>2524</v>
      </c>
      <c r="F1077" s="48" t="s">
        <v>6432</v>
      </c>
    </row>
    <row r="1078" spans="1:6" ht="28.8">
      <c r="A1078" s="8">
        <v>1722</v>
      </c>
      <c r="B1078" s="8" t="s">
        <v>964</v>
      </c>
      <c r="C1078" s="8">
        <v>0</v>
      </c>
      <c r="D1078" s="8" t="s">
        <v>975</v>
      </c>
      <c r="E1078" s="8" t="s">
        <v>2525</v>
      </c>
      <c r="F1078" s="49" t="s">
        <v>6429</v>
      </c>
    </row>
    <row r="1079" spans="1:6">
      <c r="A1079" s="8">
        <v>1721</v>
      </c>
      <c r="B1079" s="8" t="s">
        <v>964</v>
      </c>
      <c r="C1079" s="8">
        <v>1</v>
      </c>
      <c r="D1079" s="8" t="s">
        <v>973</v>
      </c>
      <c r="E1079" s="8" t="s">
        <v>974</v>
      </c>
      <c r="F1079" s="48" t="s">
        <v>6429</v>
      </c>
    </row>
    <row r="1080" spans="1:6" ht="57.6">
      <c r="A1080" s="8">
        <v>1712</v>
      </c>
      <c r="B1080" s="8" t="s">
        <v>964</v>
      </c>
      <c r="C1080" s="8">
        <v>0</v>
      </c>
      <c r="D1080" s="8" t="s">
        <v>972</v>
      </c>
      <c r="E1080" s="8" t="s">
        <v>2516</v>
      </c>
      <c r="F1080" s="49" t="s">
        <v>6429</v>
      </c>
    </row>
    <row r="1081" spans="1:6" ht="57.6">
      <c r="A1081" s="8">
        <v>1710</v>
      </c>
      <c r="B1081" s="8" t="s">
        <v>964</v>
      </c>
      <c r="C1081" s="8">
        <v>1</v>
      </c>
      <c r="D1081" s="8" t="s">
        <v>977</v>
      </c>
      <c r="E1081" s="8" t="s">
        <v>2508</v>
      </c>
      <c r="F1081" s="48" t="s">
        <v>6429</v>
      </c>
    </row>
    <row r="1082" spans="1:6" ht="57.6">
      <c r="A1082" s="8">
        <v>1691</v>
      </c>
      <c r="B1082" s="8" t="s">
        <v>964</v>
      </c>
      <c r="C1082" s="8">
        <v>0</v>
      </c>
      <c r="D1082" s="8" t="s">
        <v>990</v>
      </c>
      <c r="E1082" s="8" t="s">
        <v>2511</v>
      </c>
      <c r="F1082" s="49" t="s">
        <v>6429</v>
      </c>
    </row>
    <row r="1083" spans="1:6">
      <c r="A1083" s="8">
        <v>1705</v>
      </c>
      <c r="B1083" s="8" t="s">
        <v>964</v>
      </c>
      <c r="C1083" s="8">
        <v>0</v>
      </c>
      <c r="D1083" s="8" t="s">
        <v>976</v>
      </c>
      <c r="E1083" s="8" t="s">
        <v>2526</v>
      </c>
      <c r="F1083" s="48" t="s">
        <v>6429</v>
      </c>
    </row>
    <row r="1084" spans="1:6">
      <c r="A1084" s="8">
        <v>1701</v>
      </c>
      <c r="B1084" s="8" t="s">
        <v>964</v>
      </c>
      <c r="C1084" s="8">
        <v>1</v>
      </c>
      <c r="D1084" s="8" t="s">
        <v>993</v>
      </c>
      <c r="E1084" s="8" t="s">
        <v>994</v>
      </c>
      <c r="F1084" s="49" t="s">
        <v>6429</v>
      </c>
    </row>
    <row r="1085" spans="1:6" ht="72">
      <c r="A1085" s="8">
        <v>1700</v>
      </c>
      <c r="B1085" s="8" t="s">
        <v>964</v>
      </c>
      <c r="C1085" s="8">
        <v>0</v>
      </c>
      <c r="D1085" s="8" t="s">
        <v>2523</v>
      </c>
      <c r="E1085" s="8" t="s">
        <v>2524</v>
      </c>
      <c r="F1085" s="48" t="s">
        <v>6429</v>
      </c>
    </row>
    <row r="1086" spans="1:6" ht="57.6">
      <c r="A1086" s="8">
        <v>1733</v>
      </c>
      <c r="B1086" s="8" t="s">
        <v>964</v>
      </c>
      <c r="C1086" s="8">
        <v>5</v>
      </c>
      <c r="D1086" s="8" t="s">
        <v>988</v>
      </c>
      <c r="E1086" s="8" t="s">
        <v>2527</v>
      </c>
      <c r="F1086" s="49" t="s">
        <v>6429</v>
      </c>
    </row>
    <row r="1087" spans="1:6" ht="57.6">
      <c r="A1087" s="8">
        <v>1708</v>
      </c>
      <c r="B1087" s="8" t="s">
        <v>964</v>
      </c>
      <c r="C1087" s="8">
        <v>0</v>
      </c>
      <c r="D1087" s="8" t="s">
        <v>2528</v>
      </c>
      <c r="E1087" s="8" t="s">
        <v>2529</v>
      </c>
      <c r="F1087" s="48" t="s">
        <v>6432</v>
      </c>
    </row>
    <row r="1088" spans="1:6">
      <c r="A1088" s="8">
        <v>1686</v>
      </c>
      <c r="B1088" s="8" t="s">
        <v>964</v>
      </c>
      <c r="C1088" s="8">
        <v>0</v>
      </c>
      <c r="D1088" s="8" t="s">
        <v>2530</v>
      </c>
      <c r="E1088" s="8" t="s">
        <v>2531</v>
      </c>
      <c r="F1088" s="49" t="s">
        <v>6433</v>
      </c>
    </row>
    <row r="1089" spans="1:6" ht="72">
      <c r="A1089" s="8">
        <v>1689</v>
      </c>
      <c r="B1089" s="8" t="s">
        <v>964</v>
      </c>
      <c r="C1089" s="8">
        <v>0</v>
      </c>
      <c r="D1089" s="8" t="s">
        <v>989</v>
      </c>
      <c r="E1089" s="8" t="s">
        <v>2532</v>
      </c>
      <c r="F1089" s="48" t="s">
        <v>6432</v>
      </c>
    </row>
    <row r="1090" spans="1:6" ht="57.6">
      <c r="A1090" s="8">
        <v>1691</v>
      </c>
      <c r="B1090" s="8" t="s">
        <v>964</v>
      </c>
      <c r="C1090" s="8">
        <v>0</v>
      </c>
      <c r="D1090" s="8" t="s">
        <v>990</v>
      </c>
      <c r="E1090" s="8" t="s">
        <v>2511</v>
      </c>
      <c r="F1090" s="49" t="s">
        <v>205</v>
      </c>
    </row>
    <row r="1091" spans="1:6" ht="43.2">
      <c r="A1091" s="8">
        <v>1696</v>
      </c>
      <c r="B1091" s="8" t="s">
        <v>964</v>
      </c>
      <c r="C1091" s="8">
        <v>0</v>
      </c>
      <c r="D1091" s="8" t="s">
        <v>992</v>
      </c>
      <c r="E1091" s="8" t="s">
        <v>2533</v>
      </c>
      <c r="F1091" s="48" t="s">
        <v>6431</v>
      </c>
    </row>
    <row r="1092" spans="1:6" ht="57.6">
      <c r="A1092" s="8">
        <v>1697</v>
      </c>
      <c r="B1092" s="8" t="s">
        <v>964</v>
      </c>
      <c r="C1092" s="8">
        <v>0</v>
      </c>
      <c r="D1092" s="8" t="s">
        <v>2534</v>
      </c>
      <c r="E1092" s="8" t="s">
        <v>2535</v>
      </c>
      <c r="F1092" s="49" t="s">
        <v>6431</v>
      </c>
    </row>
    <row r="1093" spans="1:6" ht="43.2">
      <c r="A1093" s="8">
        <v>1685</v>
      </c>
      <c r="B1093" s="8" t="s">
        <v>964</v>
      </c>
      <c r="C1093" s="8">
        <v>0</v>
      </c>
      <c r="D1093" s="8" t="s">
        <v>2512</v>
      </c>
      <c r="E1093" s="8" t="s">
        <v>2513</v>
      </c>
      <c r="F1093" s="48" t="s">
        <v>205</v>
      </c>
    </row>
    <row r="1094" spans="1:6" ht="57.6">
      <c r="A1094" s="8">
        <v>1733</v>
      </c>
      <c r="B1094" s="8" t="s">
        <v>964</v>
      </c>
      <c r="C1094" s="8">
        <v>5</v>
      </c>
      <c r="D1094" s="8" t="s">
        <v>988</v>
      </c>
      <c r="E1094" s="8" t="s">
        <v>2527</v>
      </c>
      <c r="F1094" s="49" t="s">
        <v>6434</v>
      </c>
    </row>
    <row r="1095" spans="1:6" ht="129.6">
      <c r="A1095" s="8">
        <v>1739</v>
      </c>
      <c r="B1095" s="8" t="s">
        <v>964</v>
      </c>
      <c r="C1095" s="8">
        <v>1</v>
      </c>
      <c r="D1095" s="8" t="s">
        <v>982</v>
      </c>
      <c r="E1095" s="8" t="s">
        <v>2521</v>
      </c>
      <c r="F1095" s="48" t="s">
        <v>6434</v>
      </c>
    </row>
    <row r="1096" spans="1:6" ht="72">
      <c r="A1096" s="8">
        <v>1700</v>
      </c>
      <c r="B1096" s="8" t="s">
        <v>964</v>
      </c>
      <c r="C1096" s="8">
        <v>0</v>
      </c>
      <c r="D1096" s="8" t="s">
        <v>2523</v>
      </c>
      <c r="E1096" s="8" t="s">
        <v>2524</v>
      </c>
      <c r="F1096" s="49" t="s">
        <v>6431</v>
      </c>
    </row>
    <row r="1097" spans="1:6" ht="57.6">
      <c r="A1097" s="8">
        <v>1710</v>
      </c>
      <c r="B1097" s="8" t="s">
        <v>964</v>
      </c>
      <c r="C1097" s="8">
        <v>1</v>
      </c>
      <c r="D1097" s="8" t="s">
        <v>977</v>
      </c>
      <c r="E1097" s="8" t="s">
        <v>2508</v>
      </c>
      <c r="F1097" s="48" t="s">
        <v>6431</v>
      </c>
    </row>
    <row r="1098" spans="1:6" ht="43.2">
      <c r="A1098" s="8">
        <v>1692</v>
      </c>
      <c r="B1098" s="8" t="s">
        <v>964</v>
      </c>
      <c r="C1098" s="8">
        <v>5</v>
      </c>
      <c r="D1098" s="8" t="s">
        <v>978</v>
      </c>
      <c r="E1098" s="8" t="s">
        <v>2510</v>
      </c>
      <c r="F1098" s="49" t="s">
        <v>205</v>
      </c>
    </row>
    <row r="1099" spans="1:6" ht="43.2">
      <c r="A1099" s="8">
        <v>1725</v>
      </c>
      <c r="B1099" s="8" t="s">
        <v>964</v>
      </c>
      <c r="C1099" s="8">
        <v>1</v>
      </c>
      <c r="D1099" s="8" t="s">
        <v>986</v>
      </c>
      <c r="E1099" s="8" t="s">
        <v>2536</v>
      </c>
      <c r="F1099" s="48" t="s">
        <v>6431</v>
      </c>
    </row>
    <row r="1100" spans="1:6" ht="28.8">
      <c r="A1100" s="8">
        <v>1744</v>
      </c>
      <c r="B1100" s="8" t="s">
        <v>964</v>
      </c>
      <c r="C1100" s="8">
        <v>1</v>
      </c>
      <c r="D1100" s="8" t="s">
        <v>2519</v>
      </c>
      <c r="E1100" s="8" t="s">
        <v>2520</v>
      </c>
      <c r="F1100" s="49" t="s">
        <v>6431</v>
      </c>
    </row>
    <row r="1101" spans="1:6" ht="28.8">
      <c r="A1101" s="8">
        <v>1736</v>
      </c>
      <c r="B1101" s="8" t="s">
        <v>964</v>
      </c>
      <c r="C1101" s="8">
        <v>33</v>
      </c>
      <c r="D1101" s="8" t="s">
        <v>983</v>
      </c>
      <c r="E1101" s="8" t="s">
        <v>2537</v>
      </c>
      <c r="F1101" s="48" t="s">
        <v>6431</v>
      </c>
    </row>
    <row r="1102" spans="1:6" ht="57.6">
      <c r="A1102" s="8">
        <v>1733</v>
      </c>
      <c r="B1102" s="8" t="s">
        <v>964</v>
      </c>
      <c r="C1102" s="8">
        <v>5</v>
      </c>
      <c r="D1102" s="8" t="s">
        <v>988</v>
      </c>
      <c r="E1102" s="8" t="s">
        <v>2527</v>
      </c>
      <c r="F1102" s="49" t="s">
        <v>6430</v>
      </c>
    </row>
    <row r="1103" spans="1:6" ht="43.2">
      <c r="A1103" s="8">
        <v>1685</v>
      </c>
      <c r="B1103" s="8" t="s">
        <v>964</v>
      </c>
      <c r="C1103" s="8">
        <v>0</v>
      </c>
      <c r="D1103" s="8" t="s">
        <v>2512</v>
      </c>
      <c r="E1103" s="8" t="s">
        <v>2513</v>
      </c>
      <c r="F1103" s="48" t="s">
        <v>6430</v>
      </c>
    </row>
    <row r="1104" spans="1:6" ht="43.2">
      <c r="A1104" s="8">
        <v>1696</v>
      </c>
      <c r="B1104" s="8" t="s">
        <v>964</v>
      </c>
      <c r="C1104" s="8">
        <v>0</v>
      </c>
      <c r="D1104" s="8" t="s">
        <v>992</v>
      </c>
      <c r="E1104" s="8" t="s">
        <v>2533</v>
      </c>
      <c r="F1104" s="49" t="s">
        <v>6430</v>
      </c>
    </row>
    <row r="1105" spans="1:6" ht="57.6">
      <c r="A1105" s="8">
        <v>1712</v>
      </c>
      <c r="B1105" s="8" t="s">
        <v>964</v>
      </c>
      <c r="C1105" s="8">
        <v>0</v>
      </c>
      <c r="D1105" s="8" t="s">
        <v>972</v>
      </c>
      <c r="E1105" s="8" t="s">
        <v>2516</v>
      </c>
      <c r="F1105" s="48" t="s">
        <v>6427</v>
      </c>
    </row>
    <row r="1106" spans="1:6" ht="72">
      <c r="A1106" s="8">
        <v>1689</v>
      </c>
      <c r="B1106" s="8" t="s">
        <v>964</v>
      </c>
      <c r="C1106" s="8">
        <v>0</v>
      </c>
      <c r="D1106" s="8" t="s">
        <v>989</v>
      </c>
      <c r="E1106" s="8" t="s">
        <v>2532</v>
      </c>
      <c r="F1106" s="49" t="s">
        <v>6427</v>
      </c>
    </row>
    <row r="1107" spans="1:6" ht="57.6">
      <c r="A1107" s="8">
        <v>1708</v>
      </c>
      <c r="B1107" s="8" t="s">
        <v>964</v>
      </c>
      <c r="C1107" s="8">
        <v>0</v>
      </c>
      <c r="D1107" s="8" t="s">
        <v>2528</v>
      </c>
      <c r="E1107" s="8" t="s">
        <v>2529</v>
      </c>
      <c r="F1107" s="48" t="s">
        <v>6427</v>
      </c>
    </row>
    <row r="1108" spans="1:6" ht="57.6">
      <c r="A1108" s="8">
        <v>1733</v>
      </c>
      <c r="B1108" s="8" t="s">
        <v>964</v>
      </c>
      <c r="C1108" s="8">
        <v>5</v>
      </c>
      <c r="D1108" s="8" t="s">
        <v>988</v>
      </c>
      <c r="E1108" s="8" t="s">
        <v>2527</v>
      </c>
      <c r="F1108" s="49" t="s">
        <v>6431</v>
      </c>
    </row>
    <row r="1109" spans="1:6" ht="43.2">
      <c r="A1109" s="8">
        <v>1714</v>
      </c>
      <c r="B1109" s="8" t="s">
        <v>964</v>
      </c>
      <c r="C1109" s="8">
        <v>0</v>
      </c>
      <c r="D1109" s="8" t="s">
        <v>966</v>
      </c>
      <c r="E1109" s="8" t="s">
        <v>2538</v>
      </c>
      <c r="F1109" s="48" t="s">
        <v>6432</v>
      </c>
    </row>
    <row r="1110" spans="1:6" ht="28.8">
      <c r="A1110" s="8">
        <v>1704</v>
      </c>
      <c r="B1110" s="8" t="s">
        <v>964</v>
      </c>
      <c r="C1110" s="8">
        <v>0</v>
      </c>
      <c r="D1110" s="8" t="s">
        <v>981</v>
      </c>
      <c r="E1110" s="8" t="s">
        <v>2507</v>
      </c>
      <c r="F1110" s="49" t="s">
        <v>6434</v>
      </c>
    </row>
    <row r="1111" spans="1:6">
      <c r="A1111" s="8">
        <v>1718</v>
      </c>
      <c r="B1111" s="8" t="s">
        <v>964</v>
      </c>
      <c r="C1111" s="8">
        <v>3</v>
      </c>
      <c r="D1111" s="8" t="s">
        <v>2539</v>
      </c>
      <c r="E1111" s="8" t="s">
        <v>1179</v>
      </c>
      <c r="F1111" s="48" t="s">
        <v>6428</v>
      </c>
    </row>
    <row r="1112" spans="1:6" ht="43.2">
      <c r="A1112" s="8">
        <v>1725</v>
      </c>
      <c r="B1112" s="8" t="s">
        <v>964</v>
      </c>
      <c r="C1112" s="8">
        <v>1</v>
      </c>
      <c r="D1112" s="8" t="s">
        <v>986</v>
      </c>
      <c r="E1112" s="8" t="s">
        <v>2536</v>
      </c>
      <c r="F1112" s="49" t="s">
        <v>6432</v>
      </c>
    </row>
    <row r="1113" spans="1:6" ht="43.2">
      <c r="A1113" s="8">
        <v>1715</v>
      </c>
      <c r="B1113" s="8" t="s">
        <v>964</v>
      </c>
      <c r="C1113" s="8">
        <v>0</v>
      </c>
      <c r="D1113" s="8" t="s">
        <v>969</v>
      </c>
      <c r="E1113" s="8" t="s">
        <v>2540</v>
      </c>
      <c r="F1113" s="48" t="s">
        <v>6432</v>
      </c>
    </row>
    <row r="1114" spans="1:6" ht="28.8">
      <c r="A1114" s="8">
        <v>1742</v>
      </c>
      <c r="B1114" s="8" t="s">
        <v>964</v>
      </c>
      <c r="C1114" s="8">
        <v>0</v>
      </c>
      <c r="D1114" s="8" t="s">
        <v>995</v>
      </c>
      <c r="E1114" s="8" t="s">
        <v>2541</v>
      </c>
      <c r="F1114" s="49" t="s">
        <v>6432</v>
      </c>
    </row>
    <row r="1115" spans="1:6" ht="43.2">
      <c r="A1115" s="8">
        <v>1741</v>
      </c>
      <c r="B1115" s="8" t="s">
        <v>964</v>
      </c>
      <c r="C1115" s="8">
        <v>0</v>
      </c>
      <c r="D1115" s="8" t="s">
        <v>2542</v>
      </c>
      <c r="E1115" s="8" t="s">
        <v>2543</v>
      </c>
      <c r="F1115" s="48" t="s">
        <v>6432</v>
      </c>
    </row>
    <row r="1116" spans="1:6" ht="57.6">
      <c r="A1116" s="8">
        <v>1743</v>
      </c>
      <c r="B1116" s="8" t="s">
        <v>964</v>
      </c>
      <c r="C1116" s="8">
        <v>0</v>
      </c>
      <c r="D1116" s="8" t="s">
        <v>996</v>
      </c>
      <c r="E1116" s="8" t="s">
        <v>2518</v>
      </c>
      <c r="F1116" s="49" t="s">
        <v>6432</v>
      </c>
    </row>
    <row r="1117" spans="1:6" ht="43.2">
      <c r="A1117" s="8">
        <v>1737</v>
      </c>
      <c r="B1117" s="8" t="s">
        <v>964</v>
      </c>
      <c r="C1117" s="8">
        <v>0</v>
      </c>
      <c r="D1117" s="8" t="s">
        <v>984</v>
      </c>
      <c r="E1117" s="8" t="s">
        <v>2544</v>
      </c>
      <c r="F1117" s="48" t="s">
        <v>6432</v>
      </c>
    </row>
    <row r="1118" spans="1:6" ht="43.2">
      <c r="A1118" s="8">
        <v>1732</v>
      </c>
      <c r="B1118" s="8" t="s">
        <v>964</v>
      </c>
      <c r="C1118" s="8">
        <v>1</v>
      </c>
      <c r="D1118" s="8" t="s">
        <v>968</v>
      </c>
      <c r="E1118" s="8" t="s">
        <v>2514</v>
      </c>
      <c r="F1118" s="49" t="s">
        <v>6432</v>
      </c>
    </row>
    <row r="1119" spans="1:6" ht="129.6">
      <c r="A1119" s="8">
        <v>1739</v>
      </c>
      <c r="B1119" s="8" t="s">
        <v>964</v>
      </c>
      <c r="C1119" s="8">
        <v>1</v>
      </c>
      <c r="D1119" s="8" t="s">
        <v>982</v>
      </c>
      <c r="E1119" s="8" t="s">
        <v>2521</v>
      </c>
      <c r="F1119" s="48" t="s">
        <v>6432</v>
      </c>
    </row>
    <row r="1120" spans="1:6" ht="43.2">
      <c r="A1120" s="8">
        <v>1677</v>
      </c>
      <c r="B1120" s="8" t="s">
        <v>964</v>
      </c>
      <c r="C1120" s="8">
        <v>0</v>
      </c>
      <c r="D1120" s="8" t="s">
        <v>980</v>
      </c>
      <c r="E1120" s="8" t="s">
        <v>2506</v>
      </c>
      <c r="F1120" s="49" t="s">
        <v>6428</v>
      </c>
    </row>
    <row r="1121" spans="1:6" ht="43.2">
      <c r="A1121" s="8">
        <v>1714</v>
      </c>
      <c r="B1121" s="8" t="s">
        <v>964</v>
      </c>
      <c r="C1121" s="8">
        <v>0</v>
      </c>
      <c r="D1121" s="8" t="s">
        <v>966</v>
      </c>
      <c r="E1121" s="8" t="s">
        <v>2538</v>
      </c>
      <c r="F1121" s="48" t="s">
        <v>205</v>
      </c>
    </row>
    <row r="1122" spans="1:6" ht="57.6">
      <c r="A1122" s="8">
        <v>1691</v>
      </c>
      <c r="B1122" s="8" t="s">
        <v>964</v>
      </c>
      <c r="C1122" s="8">
        <v>0</v>
      </c>
      <c r="D1122" s="8" t="s">
        <v>990</v>
      </c>
      <c r="E1122" s="8" t="s">
        <v>2511</v>
      </c>
      <c r="F1122" s="49" t="s">
        <v>6433</v>
      </c>
    </row>
    <row r="1123" spans="1:6" ht="57.6">
      <c r="A1123" s="8">
        <v>1708</v>
      </c>
      <c r="B1123" s="8" t="s">
        <v>964</v>
      </c>
      <c r="C1123" s="8">
        <v>0</v>
      </c>
      <c r="D1123" s="8" t="s">
        <v>2528</v>
      </c>
      <c r="E1123" s="8" t="s">
        <v>2529</v>
      </c>
      <c r="F1123" s="48" t="s">
        <v>6433</v>
      </c>
    </row>
    <row r="1124" spans="1:6" ht="57.6">
      <c r="A1124" s="8">
        <v>1743</v>
      </c>
      <c r="B1124" s="8" t="s">
        <v>964</v>
      </c>
      <c r="C1124" s="8">
        <v>0</v>
      </c>
      <c r="D1124" s="8" t="s">
        <v>996</v>
      </c>
      <c r="E1124" s="8" t="s">
        <v>2518</v>
      </c>
      <c r="F1124" s="49" t="s">
        <v>6433</v>
      </c>
    </row>
    <row r="1125" spans="1:6" ht="43.2">
      <c r="A1125" s="8">
        <v>1714</v>
      </c>
      <c r="B1125" s="8" t="s">
        <v>964</v>
      </c>
      <c r="C1125" s="8">
        <v>0</v>
      </c>
      <c r="D1125" s="8" t="s">
        <v>966</v>
      </c>
      <c r="E1125" s="8" t="s">
        <v>2538</v>
      </c>
      <c r="F1125" s="48" t="s">
        <v>6433</v>
      </c>
    </row>
    <row r="1126" spans="1:6" ht="43.2">
      <c r="A1126" s="8">
        <v>1715</v>
      </c>
      <c r="B1126" s="8" t="s">
        <v>964</v>
      </c>
      <c r="C1126" s="8">
        <v>0</v>
      </c>
      <c r="D1126" s="8" t="s">
        <v>969</v>
      </c>
      <c r="E1126" s="8" t="s">
        <v>2540</v>
      </c>
      <c r="F1126" s="49" t="s">
        <v>6433</v>
      </c>
    </row>
    <row r="1127" spans="1:6" ht="72">
      <c r="A1127" s="8">
        <v>1707</v>
      </c>
      <c r="B1127" s="8" t="s">
        <v>964</v>
      </c>
      <c r="C1127" s="8">
        <v>0</v>
      </c>
      <c r="D1127" s="8" t="s">
        <v>979</v>
      </c>
      <c r="E1127" s="8" t="s">
        <v>2517</v>
      </c>
      <c r="F1127" s="48" t="s">
        <v>6433</v>
      </c>
    </row>
    <row r="1128" spans="1:6" ht="57.6">
      <c r="A1128" s="8">
        <v>1708</v>
      </c>
      <c r="B1128" s="8" t="s">
        <v>964</v>
      </c>
      <c r="C1128" s="8">
        <v>0</v>
      </c>
      <c r="D1128" s="8" t="s">
        <v>2528</v>
      </c>
      <c r="E1128" s="8" t="s">
        <v>2529</v>
      </c>
      <c r="F1128" s="49" t="s">
        <v>205</v>
      </c>
    </row>
    <row r="1129" spans="1:6" ht="72">
      <c r="A1129" s="8">
        <v>1689</v>
      </c>
      <c r="B1129" s="8" t="s">
        <v>964</v>
      </c>
      <c r="C1129" s="8">
        <v>0</v>
      </c>
      <c r="D1129" s="8" t="s">
        <v>989</v>
      </c>
      <c r="E1129" s="8" t="s">
        <v>2532</v>
      </c>
      <c r="F1129" s="48" t="s">
        <v>205</v>
      </c>
    </row>
    <row r="1130" spans="1:6" ht="57.6">
      <c r="A1130" s="8">
        <v>1697</v>
      </c>
      <c r="B1130" s="8" t="s">
        <v>964</v>
      </c>
      <c r="C1130" s="8">
        <v>0</v>
      </c>
      <c r="D1130" s="8" t="s">
        <v>2534</v>
      </c>
      <c r="E1130" s="8" t="s">
        <v>2535</v>
      </c>
      <c r="F1130" s="49" t="s">
        <v>205</v>
      </c>
    </row>
    <row r="1131" spans="1:6" ht="43.2">
      <c r="A1131" s="8">
        <v>1677</v>
      </c>
      <c r="B1131" s="8" t="s">
        <v>964</v>
      </c>
      <c r="C1131" s="8">
        <v>0</v>
      </c>
      <c r="D1131" s="8" t="s">
        <v>980</v>
      </c>
      <c r="E1131" s="8" t="s">
        <v>2506</v>
      </c>
      <c r="F1131" s="48" t="s">
        <v>6433</v>
      </c>
    </row>
    <row r="1132" spans="1:6" ht="43.2">
      <c r="A1132" s="8">
        <v>1715</v>
      </c>
      <c r="B1132" s="8" t="s">
        <v>964</v>
      </c>
      <c r="C1132" s="8">
        <v>0</v>
      </c>
      <c r="D1132" s="8" t="s">
        <v>969</v>
      </c>
      <c r="E1132" s="8" t="s">
        <v>2540</v>
      </c>
      <c r="F1132" s="49" t="s">
        <v>6434</v>
      </c>
    </row>
    <row r="1133" spans="1:6" ht="28.8">
      <c r="A1133" s="8">
        <v>1671</v>
      </c>
      <c r="B1133" s="8" t="s">
        <v>997</v>
      </c>
      <c r="C1133" s="8">
        <v>0</v>
      </c>
      <c r="D1133" s="8" t="s">
        <v>2545</v>
      </c>
      <c r="E1133" s="8" t="s">
        <v>2546</v>
      </c>
      <c r="F1133" s="48" t="s">
        <v>205</v>
      </c>
    </row>
    <row r="1134" spans="1:6" ht="129.6">
      <c r="A1134" s="8">
        <v>1654</v>
      </c>
      <c r="B1134" s="8" t="s">
        <v>997</v>
      </c>
      <c r="C1134" s="8">
        <v>653</v>
      </c>
      <c r="D1134" s="8" t="s">
        <v>999</v>
      </c>
      <c r="E1134" s="8" t="s">
        <v>2547</v>
      </c>
      <c r="F1134" s="49" t="s">
        <v>6433</v>
      </c>
    </row>
    <row r="1135" spans="1:6" ht="43.2">
      <c r="A1135" s="8">
        <v>1627</v>
      </c>
      <c r="B1135" s="8" t="s">
        <v>997</v>
      </c>
      <c r="C1135" s="8">
        <v>0</v>
      </c>
      <c r="D1135" s="8" t="s">
        <v>1009</v>
      </c>
      <c r="E1135" s="8" t="s">
        <v>2548</v>
      </c>
      <c r="F1135" s="48" t="s">
        <v>6433</v>
      </c>
    </row>
    <row r="1136" spans="1:6" ht="43.2">
      <c r="A1136" s="8">
        <v>1676</v>
      </c>
      <c r="B1136" s="8" t="s">
        <v>997</v>
      </c>
      <c r="C1136" s="8">
        <v>0</v>
      </c>
      <c r="D1136" s="8" t="s">
        <v>1004</v>
      </c>
      <c r="E1136" s="8" t="s">
        <v>2549</v>
      </c>
      <c r="F1136" s="49" t="s">
        <v>6429</v>
      </c>
    </row>
    <row r="1137" spans="1:6" ht="28.8">
      <c r="A1137" s="8">
        <v>1674</v>
      </c>
      <c r="B1137" s="8" t="s">
        <v>997</v>
      </c>
      <c r="C1137" s="8">
        <v>0</v>
      </c>
      <c r="D1137" s="8" t="s">
        <v>1014</v>
      </c>
      <c r="E1137" s="8" t="s">
        <v>2550</v>
      </c>
      <c r="F1137" s="48" t="s">
        <v>6429</v>
      </c>
    </row>
    <row r="1138" spans="1:6">
      <c r="A1138" s="8">
        <v>1670</v>
      </c>
      <c r="B1138" s="8" t="s">
        <v>997</v>
      </c>
      <c r="C1138" s="8">
        <v>0</v>
      </c>
      <c r="D1138" s="8" t="s">
        <v>2551</v>
      </c>
      <c r="E1138" s="8" t="s">
        <v>2552</v>
      </c>
      <c r="F1138" s="49" t="s">
        <v>6429</v>
      </c>
    </row>
    <row r="1139" spans="1:6" ht="43.2">
      <c r="A1139" s="8">
        <v>1668</v>
      </c>
      <c r="B1139" s="8" t="s">
        <v>997</v>
      </c>
      <c r="C1139" s="8">
        <v>0</v>
      </c>
      <c r="D1139" s="8" t="s">
        <v>1021</v>
      </c>
      <c r="E1139" s="8" t="s">
        <v>2553</v>
      </c>
      <c r="F1139" s="48" t="s">
        <v>6429</v>
      </c>
    </row>
    <row r="1140" spans="1:6" ht="100.8">
      <c r="A1140" s="8">
        <v>1656</v>
      </c>
      <c r="B1140" s="8" t="s">
        <v>997</v>
      </c>
      <c r="C1140" s="8">
        <v>0</v>
      </c>
      <c r="D1140" s="8" t="s">
        <v>1016</v>
      </c>
      <c r="E1140" s="8" t="s">
        <v>2554</v>
      </c>
      <c r="F1140" s="49" t="s">
        <v>6429</v>
      </c>
    </row>
    <row r="1141" spans="1:6" ht="72">
      <c r="A1141" s="8">
        <v>1644</v>
      </c>
      <c r="B1141" s="8" t="s">
        <v>997</v>
      </c>
      <c r="C1141" s="8">
        <v>0</v>
      </c>
      <c r="D1141" s="8" t="s">
        <v>1011</v>
      </c>
      <c r="E1141" s="8" t="s">
        <v>2555</v>
      </c>
      <c r="F1141" s="48" t="s">
        <v>6429</v>
      </c>
    </row>
    <row r="1142" spans="1:6" ht="86.4">
      <c r="A1142" s="8">
        <v>1667</v>
      </c>
      <c r="B1142" s="8" t="s">
        <v>997</v>
      </c>
      <c r="C1142" s="8">
        <v>2</v>
      </c>
      <c r="D1142" s="8" t="s">
        <v>2556</v>
      </c>
      <c r="E1142" s="8" t="s">
        <v>2557</v>
      </c>
      <c r="F1142" s="49" t="s">
        <v>6431</v>
      </c>
    </row>
    <row r="1143" spans="1:6" ht="43.2">
      <c r="A1143" s="8">
        <v>1651</v>
      </c>
      <c r="B1143" s="8" t="s">
        <v>997</v>
      </c>
      <c r="C1143" s="8">
        <v>0</v>
      </c>
      <c r="D1143" s="8" t="s">
        <v>1001</v>
      </c>
      <c r="E1143" s="8" t="s">
        <v>2558</v>
      </c>
      <c r="F1143" s="48" t="s">
        <v>6431</v>
      </c>
    </row>
    <row r="1144" spans="1:6" ht="100.8">
      <c r="A1144" s="8">
        <v>1656</v>
      </c>
      <c r="B1144" s="8" t="s">
        <v>997</v>
      </c>
      <c r="C1144" s="8">
        <v>0</v>
      </c>
      <c r="D1144" s="8" t="s">
        <v>1016</v>
      </c>
      <c r="E1144" s="8" t="s">
        <v>2554</v>
      </c>
      <c r="F1144" s="49" t="s">
        <v>6431</v>
      </c>
    </row>
    <row r="1145" spans="1:6" ht="129.6">
      <c r="A1145" s="8">
        <v>1654</v>
      </c>
      <c r="B1145" s="8" t="s">
        <v>997</v>
      </c>
      <c r="C1145" s="8">
        <v>653</v>
      </c>
      <c r="D1145" s="8" t="s">
        <v>999</v>
      </c>
      <c r="E1145" s="8" t="s">
        <v>2547</v>
      </c>
      <c r="F1145" s="48" t="s">
        <v>6431</v>
      </c>
    </row>
    <row r="1146" spans="1:6" ht="43.2">
      <c r="A1146" s="8">
        <v>1624</v>
      </c>
      <c r="B1146" s="8" t="s">
        <v>997</v>
      </c>
      <c r="C1146" s="8">
        <v>0</v>
      </c>
      <c r="D1146" s="8" t="s">
        <v>1000</v>
      </c>
      <c r="E1146" s="8" t="s">
        <v>2559</v>
      </c>
      <c r="F1146" s="49" t="s">
        <v>6433</v>
      </c>
    </row>
    <row r="1147" spans="1:6" ht="43.2">
      <c r="A1147" s="8">
        <v>1645</v>
      </c>
      <c r="B1147" s="8" t="s">
        <v>997</v>
      </c>
      <c r="C1147" s="8">
        <v>1</v>
      </c>
      <c r="D1147" s="8" t="s">
        <v>2560</v>
      </c>
      <c r="E1147" s="8" t="s">
        <v>2561</v>
      </c>
      <c r="F1147" s="48" t="s">
        <v>6431</v>
      </c>
    </row>
    <row r="1148" spans="1:6" ht="28.8">
      <c r="A1148" s="8">
        <v>1658</v>
      </c>
      <c r="B1148" s="8" t="s">
        <v>997</v>
      </c>
      <c r="C1148" s="8">
        <v>0</v>
      </c>
      <c r="D1148" s="8" t="s">
        <v>1018</v>
      </c>
      <c r="E1148" s="8" t="s">
        <v>1019</v>
      </c>
      <c r="F1148" s="49" t="s">
        <v>205</v>
      </c>
    </row>
    <row r="1149" spans="1:6" ht="43.2">
      <c r="A1149" s="8">
        <v>1633</v>
      </c>
      <c r="B1149" s="8" t="s">
        <v>997</v>
      </c>
      <c r="C1149" s="8">
        <v>0</v>
      </c>
      <c r="D1149" s="8" t="s">
        <v>1003</v>
      </c>
      <c r="E1149" s="8" t="s">
        <v>2562</v>
      </c>
      <c r="F1149" s="48" t="s">
        <v>6433</v>
      </c>
    </row>
    <row r="1150" spans="1:6" ht="43.2">
      <c r="A1150" s="8">
        <v>1645</v>
      </c>
      <c r="B1150" s="8" t="s">
        <v>997</v>
      </c>
      <c r="C1150" s="8">
        <v>1</v>
      </c>
      <c r="D1150" s="8" t="s">
        <v>2560</v>
      </c>
      <c r="E1150" s="8" t="s">
        <v>2561</v>
      </c>
      <c r="F1150" s="49" t="s">
        <v>6433</v>
      </c>
    </row>
    <row r="1151" spans="1:6" ht="43.2">
      <c r="A1151" s="8">
        <v>1668</v>
      </c>
      <c r="B1151" s="8" t="s">
        <v>997</v>
      </c>
      <c r="C1151" s="8">
        <v>0</v>
      </c>
      <c r="D1151" s="8" t="s">
        <v>1021</v>
      </c>
      <c r="E1151" s="8" t="s">
        <v>2553</v>
      </c>
      <c r="F1151" s="48" t="s">
        <v>6433</v>
      </c>
    </row>
    <row r="1152" spans="1:6" ht="86.4">
      <c r="A1152" s="8">
        <v>1667</v>
      </c>
      <c r="B1152" s="8" t="s">
        <v>997</v>
      </c>
      <c r="C1152" s="8">
        <v>2</v>
      </c>
      <c r="D1152" s="8" t="s">
        <v>2556</v>
      </c>
      <c r="E1152" s="8" t="s">
        <v>2557</v>
      </c>
      <c r="F1152" s="49" t="s">
        <v>6433</v>
      </c>
    </row>
    <row r="1153" spans="1:6" ht="28.8">
      <c r="A1153" s="8">
        <v>1659</v>
      </c>
      <c r="B1153" s="8" t="s">
        <v>997</v>
      </c>
      <c r="C1153" s="8">
        <v>0</v>
      </c>
      <c r="D1153" s="8" t="s">
        <v>1015</v>
      </c>
      <c r="E1153" s="8" t="s">
        <v>2563</v>
      </c>
      <c r="F1153" s="48" t="s">
        <v>6433</v>
      </c>
    </row>
    <row r="1154" spans="1:6" ht="28.8">
      <c r="A1154" s="8">
        <v>1649</v>
      </c>
      <c r="B1154" s="8" t="s">
        <v>997</v>
      </c>
      <c r="C1154" s="8">
        <v>0</v>
      </c>
      <c r="D1154" s="8" t="s">
        <v>2564</v>
      </c>
      <c r="E1154" s="8" t="s">
        <v>2565</v>
      </c>
      <c r="F1154" s="49" t="s">
        <v>6433</v>
      </c>
    </row>
    <row r="1155" spans="1:6">
      <c r="A1155" s="8">
        <v>1625</v>
      </c>
      <c r="B1155" s="8" t="s">
        <v>997</v>
      </c>
      <c r="C1155" s="8">
        <v>0</v>
      </c>
      <c r="D1155" s="8" t="s">
        <v>1010</v>
      </c>
      <c r="E1155" s="8" t="s">
        <v>2566</v>
      </c>
      <c r="F1155" s="48" t="s">
        <v>6433</v>
      </c>
    </row>
    <row r="1156" spans="1:6" ht="72">
      <c r="A1156" s="8">
        <v>1644</v>
      </c>
      <c r="B1156" s="8" t="s">
        <v>997</v>
      </c>
      <c r="C1156" s="8">
        <v>0</v>
      </c>
      <c r="D1156" s="8" t="s">
        <v>1011</v>
      </c>
      <c r="E1156" s="8" t="s">
        <v>2555</v>
      </c>
      <c r="F1156" s="49" t="s">
        <v>6433</v>
      </c>
    </row>
    <row r="1157" spans="1:6">
      <c r="A1157" s="8">
        <v>1634</v>
      </c>
      <c r="B1157" s="8" t="s">
        <v>997</v>
      </c>
      <c r="C1157" s="8">
        <v>0</v>
      </c>
      <c r="D1157" s="8" t="s">
        <v>2567</v>
      </c>
      <c r="E1157" s="8" t="s">
        <v>2568</v>
      </c>
      <c r="F1157" s="48" t="s">
        <v>6433</v>
      </c>
    </row>
    <row r="1158" spans="1:6" ht="43.2">
      <c r="A1158" s="8">
        <v>1631</v>
      </c>
      <c r="B1158" s="8" t="s">
        <v>997</v>
      </c>
      <c r="C1158" s="8">
        <v>0</v>
      </c>
      <c r="D1158" s="8" t="s">
        <v>1012</v>
      </c>
      <c r="E1158" s="8" t="s">
        <v>2569</v>
      </c>
      <c r="F1158" s="49" t="s">
        <v>6431</v>
      </c>
    </row>
    <row r="1159" spans="1:6" ht="28.8">
      <c r="A1159" s="8">
        <v>1675</v>
      </c>
      <c r="B1159" s="8" t="s">
        <v>997</v>
      </c>
      <c r="C1159" s="8">
        <v>1</v>
      </c>
      <c r="D1159" s="8" t="s">
        <v>998</v>
      </c>
      <c r="E1159" s="8" t="s">
        <v>2570</v>
      </c>
      <c r="F1159" s="48" t="s">
        <v>205</v>
      </c>
    </row>
    <row r="1160" spans="1:6" ht="43.2">
      <c r="A1160" s="8">
        <v>1642</v>
      </c>
      <c r="B1160" s="8" t="s">
        <v>997</v>
      </c>
      <c r="C1160" s="8">
        <v>0</v>
      </c>
      <c r="D1160" s="8" t="s">
        <v>1007</v>
      </c>
      <c r="E1160" s="8" t="s">
        <v>2571</v>
      </c>
      <c r="F1160" s="49" t="s">
        <v>205</v>
      </c>
    </row>
    <row r="1161" spans="1:6" ht="43.2">
      <c r="A1161" s="8">
        <v>1631</v>
      </c>
      <c r="B1161" s="8" t="s">
        <v>997</v>
      </c>
      <c r="C1161" s="8">
        <v>0</v>
      </c>
      <c r="D1161" s="8" t="s">
        <v>1012</v>
      </c>
      <c r="E1161" s="8" t="s">
        <v>2569</v>
      </c>
      <c r="F1161" s="48" t="s">
        <v>205</v>
      </c>
    </row>
    <row r="1162" spans="1:6" ht="28.8">
      <c r="A1162" s="8">
        <v>1622</v>
      </c>
      <c r="B1162" s="8" t="s">
        <v>997</v>
      </c>
      <c r="C1162" s="8">
        <v>0</v>
      </c>
      <c r="D1162" s="8" t="s">
        <v>1006</v>
      </c>
      <c r="E1162" s="8" t="s">
        <v>2572</v>
      </c>
      <c r="F1162" s="49" t="s">
        <v>6429</v>
      </c>
    </row>
    <row r="1163" spans="1:6" ht="43.2">
      <c r="A1163" s="8">
        <v>1624</v>
      </c>
      <c r="B1163" s="8" t="s">
        <v>997</v>
      </c>
      <c r="C1163" s="8">
        <v>0</v>
      </c>
      <c r="D1163" s="8" t="s">
        <v>1000</v>
      </c>
      <c r="E1163" s="8" t="s">
        <v>2559</v>
      </c>
      <c r="F1163" s="48" t="s">
        <v>6432</v>
      </c>
    </row>
    <row r="1164" spans="1:6" ht="43.2">
      <c r="A1164" s="8">
        <v>1633</v>
      </c>
      <c r="B1164" s="8" t="s">
        <v>997</v>
      </c>
      <c r="C1164" s="8">
        <v>0</v>
      </c>
      <c r="D1164" s="8" t="s">
        <v>1003</v>
      </c>
      <c r="E1164" s="8" t="s">
        <v>2562</v>
      </c>
      <c r="F1164" s="49" t="s">
        <v>6432</v>
      </c>
    </row>
    <row r="1165" spans="1:6" ht="57.6">
      <c r="A1165" s="8">
        <v>1640</v>
      </c>
      <c r="B1165" s="8" t="s">
        <v>997</v>
      </c>
      <c r="C1165" s="8">
        <v>0</v>
      </c>
      <c r="D1165" s="8" t="s">
        <v>1008</v>
      </c>
      <c r="E1165" s="8" t="s">
        <v>2573</v>
      </c>
      <c r="F1165" s="48" t="s">
        <v>6432</v>
      </c>
    </row>
    <row r="1166" spans="1:6" ht="43.2">
      <c r="A1166" s="8">
        <v>1627</v>
      </c>
      <c r="B1166" s="8" t="s">
        <v>997</v>
      </c>
      <c r="C1166" s="8">
        <v>0</v>
      </c>
      <c r="D1166" s="8" t="s">
        <v>1009</v>
      </c>
      <c r="E1166" s="8" t="s">
        <v>2548</v>
      </c>
      <c r="F1166" s="49" t="s">
        <v>6432</v>
      </c>
    </row>
    <row r="1167" spans="1:6" ht="72">
      <c r="A1167" s="8">
        <v>1644</v>
      </c>
      <c r="B1167" s="8" t="s">
        <v>997</v>
      </c>
      <c r="C1167" s="8">
        <v>0</v>
      </c>
      <c r="D1167" s="8" t="s">
        <v>1011</v>
      </c>
      <c r="E1167" s="8" t="s">
        <v>2555</v>
      </c>
      <c r="F1167" s="48" t="s">
        <v>6432</v>
      </c>
    </row>
    <row r="1168" spans="1:6" ht="43.2">
      <c r="A1168" s="8">
        <v>1651</v>
      </c>
      <c r="B1168" s="8" t="s">
        <v>997</v>
      </c>
      <c r="C1168" s="8">
        <v>0</v>
      </c>
      <c r="D1168" s="8" t="s">
        <v>1001</v>
      </c>
      <c r="E1168" s="8" t="s">
        <v>2558</v>
      </c>
      <c r="F1168" s="49" t="s">
        <v>6432</v>
      </c>
    </row>
    <row r="1169" spans="1:6" ht="43.2">
      <c r="A1169" s="8">
        <v>1657</v>
      </c>
      <c r="B1169" s="8" t="s">
        <v>997</v>
      </c>
      <c r="C1169" s="8">
        <v>0</v>
      </c>
      <c r="D1169" s="8" t="s">
        <v>1017</v>
      </c>
      <c r="E1169" s="8" t="s">
        <v>2574</v>
      </c>
      <c r="F1169" s="48" t="s">
        <v>6432</v>
      </c>
    </row>
    <row r="1170" spans="1:6" ht="28.8">
      <c r="A1170" s="8">
        <v>1675</v>
      </c>
      <c r="B1170" s="8" t="s">
        <v>997</v>
      </c>
      <c r="C1170" s="8">
        <v>1</v>
      </c>
      <c r="D1170" s="8" t="s">
        <v>998</v>
      </c>
      <c r="E1170" s="8" t="s">
        <v>2570</v>
      </c>
      <c r="F1170" s="49" t="s">
        <v>6432</v>
      </c>
    </row>
    <row r="1171" spans="1:6" ht="72">
      <c r="A1171" s="8">
        <v>1641</v>
      </c>
      <c r="B1171" s="8" t="s">
        <v>997</v>
      </c>
      <c r="C1171" s="8">
        <v>0</v>
      </c>
      <c r="D1171" s="8" t="s">
        <v>1005</v>
      </c>
      <c r="E1171" s="8" t="s">
        <v>2575</v>
      </c>
      <c r="F1171" s="48" t="s">
        <v>6432</v>
      </c>
    </row>
    <row r="1172" spans="1:6" ht="57.6">
      <c r="A1172" s="8">
        <v>1640</v>
      </c>
      <c r="B1172" s="8" t="s">
        <v>997</v>
      </c>
      <c r="C1172" s="8">
        <v>0</v>
      </c>
      <c r="D1172" s="8" t="s">
        <v>1008</v>
      </c>
      <c r="E1172" s="8" t="s">
        <v>2573</v>
      </c>
      <c r="F1172" s="49" t="s">
        <v>6429</v>
      </c>
    </row>
    <row r="1173" spans="1:6" ht="28.8">
      <c r="A1173" s="8">
        <v>1674</v>
      </c>
      <c r="B1173" s="8" t="s">
        <v>997</v>
      </c>
      <c r="C1173" s="8">
        <v>0</v>
      </c>
      <c r="D1173" s="8" t="s">
        <v>1014</v>
      </c>
      <c r="E1173" s="8" t="s">
        <v>2550</v>
      </c>
      <c r="F1173" s="48" t="s">
        <v>6434</v>
      </c>
    </row>
    <row r="1174" spans="1:6" ht="43.2">
      <c r="A1174" s="8">
        <v>1660</v>
      </c>
      <c r="B1174" s="8" t="s">
        <v>997</v>
      </c>
      <c r="C1174" s="8">
        <v>0</v>
      </c>
      <c r="D1174" s="8" t="s">
        <v>1020</v>
      </c>
      <c r="E1174" s="8" t="s">
        <v>2576</v>
      </c>
      <c r="F1174" s="49" t="s">
        <v>205</v>
      </c>
    </row>
    <row r="1175" spans="1:6" ht="43.2">
      <c r="A1175" s="8">
        <v>1651</v>
      </c>
      <c r="B1175" s="8" t="s">
        <v>997</v>
      </c>
      <c r="C1175" s="8">
        <v>0</v>
      </c>
      <c r="D1175" s="8" t="s">
        <v>1001</v>
      </c>
      <c r="E1175" s="8" t="s">
        <v>2558</v>
      </c>
      <c r="F1175" s="48" t="s">
        <v>6427</v>
      </c>
    </row>
    <row r="1176" spans="1:6" ht="43.2">
      <c r="A1176" s="8">
        <v>1631</v>
      </c>
      <c r="B1176" s="8" t="s">
        <v>997</v>
      </c>
      <c r="C1176" s="8">
        <v>0</v>
      </c>
      <c r="D1176" s="8" t="s">
        <v>1012</v>
      </c>
      <c r="E1176" s="8" t="s">
        <v>2569</v>
      </c>
      <c r="F1176" s="49" t="s">
        <v>6430</v>
      </c>
    </row>
    <row r="1177" spans="1:6" ht="43.2">
      <c r="A1177" s="8">
        <v>1633</v>
      </c>
      <c r="B1177" s="8" t="s">
        <v>997</v>
      </c>
      <c r="C1177" s="8">
        <v>0</v>
      </c>
      <c r="D1177" s="8" t="s">
        <v>1003</v>
      </c>
      <c r="E1177" s="8" t="s">
        <v>2562</v>
      </c>
      <c r="F1177" s="48" t="s">
        <v>6430</v>
      </c>
    </row>
    <row r="1178" spans="1:6" ht="72">
      <c r="A1178" s="8">
        <v>1641</v>
      </c>
      <c r="B1178" s="8" t="s">
        <v>997</v>
      </c>
      <c r="C1178" s="8">
        <v>0</v>
      </c>
      <c r="D1178" s="8" t="s">
        <v>1005</v>
      </c>
      <c r="E1178" s="8" t="s">
        <v>2575</v>
      </c>
      <c r="F1178" s="49" t="s">
        <v>6430</v>
      </c>
    </row>
    <row r="1179" spans="1:6" ht="43.2">
      <c r="A1179" s="8">
        <v>1657</v>
      </c>
      <c r="B1179" s="8" t="s">
        <v>997</v>
      </c>
      <c r="C1179" s="8">
        <v>0</v>
      </c>
      <c r="D1179" s="8" t="s">
        <v>1017</v>
      </c>
      <c r="E1179" s="8" t="s">
        <v>2574</v>
      </c>
      <c r="F1179" s="48" t="s">
        <v>6430</v>
      </c>
    </row>
    <row r="1180" spans="1:6" ht="100.8">
      <c r="A1180" s="8">
        <v>1656</v>
      </c>
      <c r="B1180" s="8" t="s">
        <v>997</v>
      </c>
      <c r="C1180" s="8">
        <v>0</v>
      </c>
      <c r="D1180" s="8" t="s">
        <v>1016</v>
      </c>
      <c r="E1180" s="8" t="s">
        <v>2554</v>
      </c>
      <c r="F1180" s="49" t="s">
        <v>6430</v>
      </c>
    </row>
    <row r="1181" spans="1:6" ht="43.2">
      <c r="A1181" s="8">
        <v>1642</v>
      </c>
      <c r="B1181" s="8" t="s">
        <v>997</v>
      </c>
      <c r="C1181" s="8">
        <v>0</v>
      </c>
      <c r="D1181" s="8" t="s">
        <v>1007</v>
      </c>
      <c r="E1181" s="8" t="s">
        <v>2571</v>
      </c>
      <c r="F1181" s="48" t="s">
        <v>6430</v>
      </c>
    </row>
    <row r="1182" spans="1:6" ht="43.2">
      <c r="A1182" s="8">
        <v>1660</v>
      </c>
      <c r="B1182" s="8" t="s">
        <v>997</v>
      </c>
      <c r="C1182" s="8">
        <v>0</v>
      </c>
      <c r="D1182" s="8" t="s">
        <v>1020</v>
      </c>
      <c r="E1182" s="8" t="s">
        <v>2576</v>
      </c>
      <c r="F1182" s="49" t="s">
        <v>6430</v>
      </c>
    </row>
    <row r="1183" spans="1:6" ht="43.2">
      <c r="A1183" s="8">
        <v>1668</v>
      </c>
      <c r="B1183" s="8" t="s">
        <v>997</v>
      </c>
      <c r="C1183" s="8">
        <v>0</v>
      </c>
      <c r="D1183" s="8" t="s">
        <v>1021</v>
      </c>
      <c r="E1183" s="8" t="s">
        <v>2553</v>
      </c>
      <c r="F1183" s="48" t="s">
        <v>6430</v>
      </c>
    </row>
    <row r="1184" spans="1:6" ht="86.4">
      <c r="A1184" s="8">
        <v>1667</v>
      </c>
      <c r="B1184" s="8" t="s">
        <v>997</v>
      </c>
      <c r="C1184" s="8">
        <v>2</v>
      </c>
      <c r="D1184" s="8" t="s">
        <v>2556</v>
      </c>
      <c r="E1184" s="8" t="s">
        <v>2557</v>
      </c>
      <c r="F1184" s="49" t="s">
        <v>6434</v>
      </c>
    </row>
    <row r="1185" spans="1:6" ht="28.8">
      <c r="A1185" s="8">
        <v>1628</v>
      </c>
      <c r="B1185" s="8" t="s">
        <v>997</v>
      </c>
      <c r="C1185" s="8">
        <v>2</v>
      </c>
      <c r="D1185" s="8" t="s">
        <v>2577</v>
      </c>
      <c r="E1185" s="8" t="s">
        <v>2578</v>
      </c>
      <c r="F1185" s="48" t="s">
        <v>6428</v>
      </c>
    </row>
    <row r="1186" spans="1:6" ht="43.2">
      <c r="A1186" s="8">
        <v>1645</v>
      </c>
      <c r="B1186" s="8" t="s">
        <v>997</v>
      </c>
      <c r="C1186" s="8">
        <v>1</v>
      </c>
      <c r="D1186" s="8" t="s">
        <v>2560</v>
      </c>
      <c r="E1186" s="8" t="s">
        <v>2561</v>
      </c>
      <c r="F1186" s="49" t="s">
        <v>6434</v>
      </c>
    </row>
    <row r="1187" spans="1:6" ht="43.2">
      <c r="A1187" s="8">
        <v>1643</v>
      </c>
      <c r="B1187" s="8" t="s">
        <v>997</v>
      </c>
      <c r="C1187" s="8">
        <v>0</v>
      </c>
      <c r="D1187" s="8" t="s">
        <v>1002</v>
      </c>
      <c r="E1187" s="8" t="s">
        <v>2579</v>
      </c>
      <c r="F1187" s="48" t="s">
        <v>205</v>
      </c>
    </row>
    <row r="1188" spans="1:6" ht="100.8">
      <c r="A1188" s="8">
        <v>1656</v>
      </c>
      <c r="B1188" s="8" t="s">
        <v>997</v>
      </c>
      <c r="C1188" s="8">
        <v>0</v>
      </c>
      <c r="D1188" s="8" t="s">
        <v>1016</v>
      </c>
      <c r="E1188" s="8" t="s">
        <v>2554</v>
      </c>
      <c r="F1188" s="49" t="s">
        <v>205</v>
      </c>
    </row>
    <row r="1189" spans="1:6" ht="57.6">
      <c r="A1189" s="8">
        <v>1587</v>
      </c>
      <c r="B1189" s="8" t="s">
        <v>1022</v>
      </c>
      <c r="C1189" s="8">
        <v>0</v>
      </c>
      <c r="D1189" s="8" t="s">
        <v>1033</v>
      </c>
      <c r="E1189" s="8" t="s">
        <v>2580</v>
      </c>
      <c r="F1189" s="48" t="s">
        <v>205</v>
      </c>
    </row>
    <row r="1190" spans="1:6" ht="43.2">
      <c r="A1190" s="8">
        <v>1595</v>
      </c>
      <c r="B1190" s="8" t="s">
        <v>1022</v>
      </c>
      <c r="C1190" s="8">
        <v>0</v>
      </c>
      <c r="D1190" s="8" t="s">
        <v>1031</v>
      </c>
      <c r="E1190" s="8" t="s">
        <v>2581</v>
      </c>
      <c r="F1190" s="49" t="s">
        <v>205</v>
      </c>
    </row>
    <row r="1191" spans="1:6" ht="43.2">
      <c r="A1191" s="8">
        <v>1596</v>
      </c>
      <c r="B1191" s="8" t="s">
        <v>1022</v>
      </c>
      <c r="C1191" s="8">
        <v>0</v>
      </c>
      <c r="D1191" s="8" t="s">
        <v>1034</v>
      </c>
      <c r="E1191" s="8" t="s">
        <v>2582</v>
      </c>
      <c r="F1191" s="48" t="s">
        <v>205</v>
      </c>
    </row>
    <row r="1192" spans="1:6" ht="28.8">
      <c r="A1192" s="8">
        <v>1600</v>
      </c>
      <c r="B1192" s="8" t="s">
        <v>1022</v>
      </c>
      <c r="C1192" s="8">
        <v>0</v>
      </c>
      <c r="D1192" s="8" t="s">
        <v>1029</v>
      </c>
      <c r="E1192" s="8" t="s">
        <v>1030</v>
      </c>
      <c r="F1192" s="49" t="s">
        <v>205</v>
      </c>
    </row>
    <row r="1193" spans="1:6" ht="230.4">
      <c r="A1193" s="8">
        <v>1610</v>
      </c>
      <c r="B1193" s="8" t="s">
        <v>1022</v>
      </c>
      <c r="C1193" s="8">
        <v>1</v>
      </c>
      <c r="D1193" s="8" t="s">
        <v>1026</v>
      </c>
      <c r="E1193" s="8" t="s">
        <v>2583</v>
      </c>
      <c r="F1193" s="48" t="s">
        <v>205</v>
      </c>
    </row>
    <row r="1194" spans="1:6" ht="100.8">
      <c r="A1194" s="8">
        <v>1617</v>
      </c>
      <c r="B1194" s="8" t="s">
        <v>1022</v>
      </c>
      <c r="C1194" s="8">
        <v>1</v>
      </c>
      <c r="D1194" s="8" t="s">
        <v>1024</v>
      </c>
      <c r="E1194" s="8" t="s">
        <v>2584</v>
      </c>
      <c r="F1194" s="49" t="s">
        <v>205</v>
      </c>
    </row>
    <row r="1195" spans="1:6" ht="72">
      <c r="A1195" s="8">
        <v>1609</v>
      </c>
      <c r="B1195" s="8" t="s">
        <v>1022</v>
      </c>
      <c r="C1195" s="8">
        <v>0</v>
      </c>
      <c r="D1195" s="8" t="s">
        <v>1028</v>
      </c>
      <c r="E1195" s="8" t="s">
        <v>2585</v>
      </c>
      <c r="F1195" s="48" t="s">
        <v>6433</v>
      </c>
    </row>
    <row r="1196" spans="1:6" ht="100.8">
      <c r="A1196" s="8">
        <v>1617</v>
      </c>
      <c r="B1196" s="8" t="s">
        <v>1022</v>
      </c>
      <c r="C1196" s="8">
        <v>1</v>
      </c>
      <c r="D1196" s="8" t="s">
        <v>1024</v>
      </c>
      <c r="E1196" s="8" t="s">
        <v>2584</v>
      </c>
      <c r="F1196" s="49" t="s">
        <v>6430</v>
      </c>
    </row>
    <row r="1197" spans="1:6" ht="86.4">
      <c r="A1197" s="8">
        <v>1594</v>
      </c>
      <c r="B1197" s="8" t="s">
        <v>1022</v>
      </c>
      <c r="C1197" s="8">
        <v>0</v>
      </c>
      <c r="D1197" s="8" t="s">
        <v>1032</v>
      </c>
      <c r="E1197" s="8" t="s">
        <v>2586</v>
      </c>
      <c r="F1197" s="48" t="s">
        <v>6430</v>
      </c>
    </row>
    <row r="1198" spans="1:6" ht="86.4">
      <c r="A1198" s="8">
        <v>1594</v>
      </c>
      <c r="B1198" s="8" t="s">
        <v>1022</v>
      </c>
      <c r="C1198" s="8">
        <v>0</v>
      </c>
      <c r="D1198" s="8" t="s">
        <v>1032</v>
      </c>
      <c r="E1198" s="8" t="s">
        <v>2586</v>
      </c>
      <c r="F1198" s="49" t="s">
        <v>6431</v>
      </c>
    </row>
    <row r="1199" spans="1:6" ht="57.6">
      <c r="A1199" s="8">
        <v>1587</v>
      </c>
      <c r="B1199" s="8" t="s">
        <v>1022</v>
      </c>
      <c r="C1199" s="8">
        <v>0</v>
      </c>
      <c r="D1199" s="8" t="s">
        <v>1033</v>
      </c>
      <c r="E1199" s="8" t="s">
        <v>2580</v>
      </c>
      <c r="F1199" s="48" t="s">
        <v>6433</v>
      </c>
    </row>
    <row r="1200" spans="1:6" ht="43.2">
      <c r="A1200" s="8">
        <v>1595</v>
      </c>
      <c r="B1200" s="8" t="s">
        <v>1022</v>
      </c>
      <c r="C1200" s="8">
        <v>0</v>
      </c>
      <c r="D1200" s="8" t="s">
        <v>1031</v>
      </c>
      <c r="E1200" s="8" t="s">
        <v>2581</v>
      </c>
      <c r="F1200" s="49" t="s">
        <v>6433</v>
      </c>
    </row>
    <row r="1201" spans="1:6" ht="43.2">
      <c r="A1201" s="8">
        <v>1596</v>
      </c>
      <c r="B1201" s="8" t="s">
        <v>1022</v>
      </c>
      <c r="C1201" s="8">
        <v>0</v>
      </c>
      <c r="D1201" s="8" t="s">
        <v>1034</v>
      </c>
      <c r="E1201" s="8" t="s">
        <v>2582</v>
      </c>
      <c r="F1201" s="48" t="s">
        <v>6433</v>
      </c>
    </row>
    <row r="1202" spans="1:6" ht="72">
      <c r="A1202" s="8">
        <v>1601</v>
      </c>
      <c r="B1202" s="8" t="s">
        <v>1022</v>
      </c>
      <c r="C1202" s="8">
        <v>0</v>
      </c>
      <c r="D1202" s="8" t="s">
        <v>1023</v>
      </c>
      <c r="E1202" s="8" t="s">
        <v>2587</v>
      </c>
      <c r="F1202" s="49" t="s">
        <v>6433</v>
      </c>
    </row>
    <row r="1203" spans="1:6" ht="86.4">
      <c r="A1203" s="8">
        <v>1594</v>
      </c>
      <c r="B1203" s="8" t="s">
        <v>1022</v>
      </c>
      <c r="C1203" s="8">
        <v>0</v>
      </c>
      <c r="D1203" s="8" t="s">
        <v>1032</v>
      </c>
      <c r="E1203" s="8" t="s">
        <v>2586</v>
      </c>
      <c r="F1203" s="48" t="s">
        <v>205</v>
      </c>
    </row>
    <row r="1204" spans="1:6" ht="57.6">
      <c r="A1204" s="8">
        <v>1619</v>
      </c>
      <c r="B1204" s="8" t="s">
        <v>1022</v>
      </c>
      <c r="C1204" s="8">
        <v>5</v>
      </c>
      <c r="D1204" s="8" t="s">
        <v>2588</v>
      </c>
      <c r="E1204" s="8" t="s">
        <v>2589</v>
      </c>
      <c r="F1204" s="49" t="s">
        <v>6433</v>
      </c>
    </row>
    <row r="1205" spans="1:6" ht="28.8">
      <c r="A1205" s="8">
        <v>1604</v>
      </c>
      <c r="B1205" s="8" t="s">
        <v>1022</v>
      </c>
      <c r="C1205" s="8">
        <v>0</v>
      </c>
      <c r="D1205" s="8" t="s">
        <v>2590</v>
      </c>
      <c r="E1205" s="8" t="s">
        <v>2591</v>
      </c>
      <c r="F1205" s="48" t="s">
        <v>6433</v>
      </c>
    </row>
    <row r="1206" spans="1:6" ht="72">
      <c r="A1206" s="8">
        <v>1601</v>
      </c>
      <c r="B1206" s="8" t="s">
        <v>1022</v>
      </c>
      <c r="C1206" s="8">
        <v>0</v>
      </c>
      <c r="D1206" s="8" t="s">
        <v>1023</v>
      </c>
      <c r="E1206" s="8" t="s">
        <v>2587</v>
      </c>
      <c r="F1206" s="49" t="s">
        <v>6432</v>
      </c>
    </row>
    <row r="1207" spans="1:6" ht="57.6">
      <c r="A1207" s="8">
        <v>1587</v>
      </c>
      <c r="B1207" s="8" t="s">
        <v>1022</v>
      </c>
      <c r="C1207" s="8">
        <v>0</v>
      </c>
      <c r="D1207" s="8" t="s">
        <v>1033</v>
      </c>
      <c r="E1207" s="8" t="s">
        <v>2580</v>
      </c>
      <c r="F1207" s="48" t="s">
        <v>6434</v>
      </c>
    </row>
    <row r="1208" spans="1:6">
      <c r="A1208" s="8">
        <v>1615</v>
      </c>
      <c r="B1208" s="8" t="s">
        <v>1022</v>
      </c>
      <c r="C1208" s="8">
        <v>2</v>
      </c>
      <c r="D1208" s="8" t="s">
        <v>1025</v>
      </c>
      <c r="E1208" s="8" t="s">
        <v>2592</v>
      </c>
      <c r="F1208" s="49" t="s">
        <v>6434</v>
      </c>
    </row>
    <row r="1209" spans="1:6" ht="57.6">
      <c r="A1209" s="8">
        <v>1619</v>
      </c>
      <c r="B1209" s="8" t="s">
        <v>1022</v>
      </c>
      <c r="C1209" s="8">
        <v>5</v>
      </c>
      <c r="D1209" s="8" t="s">
        <v>2588</v>
      </c>
      <c r="E1209" s="8" t="s">
        <v>2589</v>
      </c>
      <c r="F1209" s="48" t="s">
        <v>6429</v>
      </c>
    </row>
    <row r="1210" spans="1:6" ht="100.8">
      <c r="A1210" s="8">
        <v>1617</v>
      </c>
      <c r="B1210" s="8" t="s">
        <v>1022</v>
      </c>
      <c r="C1210" s="8">
        <v>1</v>
      </c>
      <c r="D1210" s="8" t="s">
        <v>1024</v>
      </c>
      <c r="E1210" s="8" t="s">
        <v>2584</v>
      </c>
      <c r="F1210" s="49" t="s">
        <v>6429</v>
      </c>
    </row>
    <row r="1211" spans="1:6" ht="230.4">
      <c r="A1211" s="8">
        <v>1610</v>
      </c>
      <c r="B1211" s="8" t="s">
        <v>1022</v>
      </c>
      <c r="C1211" s="8">
        <v>1</v>
      </c>
      <c r="D1211" s="8" t="s">
        <v>1026</v>
      </c>
      <c r="E1211" s="8" t="s">
        <v>2583</v>
      </c>
      <c r="F1211" s="48" t="s">
        <v>6429</v>
      </c>
    </row>
    <row r="1212" spans="1:6" ht="28.8">
      <c r="A1212" s="8">
        <v>1597</v>
      </c>
      <c r="B1212" s="8" t="s">
        <v>1022</v>
      </c>
      <c r="C1212" s="8">
        <v>0</v>
      </c>
      <c r="D1212" s="8" t="s">
        <v>2593</v>
      </c>
      <c r="E1212" s="8" t="s">
        <v>2594</v>
      </c>
      <c r="F1212" s="49" t="s">
        <v>6429</v>
      </c>
    </row>
    <row r="1213" spans="1:6" ht="100.8">
      <c r="A1213" s="8">
        <v>1617</v>
      </c>
      <c r="B1213" s="8" t="s">
        <v>1022</v>
      </c>
      <c r="C1213" s="8">
        <v>1</v>
      </c>
      <c r="D1213" s="8" t="s">
        <v>1024</v>
      </c>
      <c r="E1213" s="8" t="s">
        <v>2584</v>
      </c>
      <c r="F1213" s="48" t="s">
        <v>6428</v>
      </c>
    </row>
    <row r="1214" spans="1:6" ht="72">
      <c r="A1214" s="8">
        <v>1609</v>
      </c>
      <c r="B1214" s="8" t="s">
        <v>1022</v>
      </c>
      <c r="C1214" s="8">
        <v>0</v>
      </c>
      <c r="D1214" s="8" t="s">
        <v>1028</v>
      </c>
      <c r="E1214" s="8" t="s">
        <v>2585</v>
      </c>
      <c r="F1214" s="49" t="s">
        <v>6428</v>
      </c>
    </row>
    <row r="1215" spans="1:6" ht="72">
      <c r="A1215" s="8">
        <v>1601</v>
      </c>
      <c r="B1215" s="8" t="s">
        <v>1022</v>
      </c>
      <c r="C1215" s="8">
        <v>0</v>
      </c>
      <c r="D1215" s="8" t="s">
        <v>1023</v>
      </c>
      <c r="E1215" s="8" t="s">
        <v>2587</v>
      </c>
      <c r="F1215" s="48" t="s">
        <v>6429</v>
      </c>
    </row>
    <row r="1216" spans="1:6" ht="230.4">
      <c r="A1216" s="8">
        <v>1610</v>
      </c>
      <c r="B1216" s="8" t="s">
        <v>1022</v>
      </c>
      <c r="C1216" s="8">
        <v>1</v>
      </c>
      <c r="D1216" s="8" t="s">
        <v>1026</v>
      </c>
      <c r="E1216" s="8" t="s">
        <v>2583</v>
      </c>
      <c r="F1216" s="49" t="s">
        <v>6432</v>
      </c>
    </row>
    <row r="1217" spans="1:6" ht="28.8">
      <c r="A1217" s="8">
        <v>1605</v>
      </c>
      <c r="B1217" s="8" t="s">
        <v>1022</v>
      </c>
      <c r="C1217" s="8">
        <v>1061</v>
      </c>
      <c r="D1217" s="8" t="s">
        <v>2595</v>
      </c>
      <c r="E1217" s="8" t="s">
        <v>2596</v>
      </c>
      <c r="F1217" s="48" t="s">
        <v>6432</v>
      </c>
    </row>
    <row r="1218" spans="1:6" ht="28.8">
      <c r="A1218" s="8">
        <v>1606</v>
      </c>
      <c r="B1218" s="8" t="s">
        <v>1022</v>
      </c>
      <c r="C1218" s="8">
        <v>0</v>
      </c>
      <c r="D1218" s="8" t="s">
        <v>1027</v>
      </c>
      <c r="E1218" s="8" t="s">
        <v>2597</v>
      </c>
      <c r="F1218" s="49" t="s">
        <v>6432</v>
      </c>
    </row>
    <row r="1219" spans="1:6">
      <c r="A1219" s="8">
        <v>1568</v>
      </c>
      <c r="B1219" s="8" t="s">
        <v>1035</v>
      </c>
      <c r="C1219" s="8">
        <v>0</v>
      </c>
      <c r="D1219" s="8" t="s">
        <v>2598</v>
      </c>
      <c r="E1219" s="8" t="s">
        <v>2599</v>
      </c>
      <c r="F1219" s="48" t="s">
        <v>6429</v>
      </c>
    </row>
    <row r="1220" spans="1:6" ht="115.2">
      <c r="A1220" s="8">
        <v>1548</v>
      </c>
      <c r="B1220" s="8" t="s">
        <v>1035</v>
      </c>
      <c r="C1220" s="8">
        <v>0</v>
      </c>
      <c r="D1220" s="8" t="s">
        <v>1044</v>
      </c>
      <c r="E1220" s="8" t="s">
        <v>2600</v>
      </c>
      <c r="F1220" s="49" t="s">
        <v>6429</v>
      </c>
    </row>
    <row r="1221" spans="1:6" ht="43.2">
      <c r="A1221" s="8">
        <v>1549</v>
      </c>
      <c r="B1221" s="8" t="s">
        <v>1035</v>
      </c>
      <c r="C1221" s="8">
        <v>0</v>
      </c>
      <c r="D1221" s="8" t="s">
        <v>1045</v>
      </c>
      <c r="E1221" s="8" t="s">
        <v>2601</v>
      </c>
      <c r="F1221" s="48" t="s">
        <v>6429</v>
      </c>
    </row>
    <row r="1222" spans="1:6" ht="43.2">
      <c r="A1222" s="8">
        <v>1564</v>
      </c>
      <c r="B1222" s="8" t="s">
        <v>1035</v>
      </c>
      <c r="C1222" s="8">
        <v>0</v>
      </c>
      <c r="D1222" s="8" t="s">
        <v>1037</v>
      </c>
      <c r="E1222" s="8" t="s">
        <v>2602</v>
      </c>
      <c r="F1222" s="49" t="s">
        <v>6427</v>
      </c>
    </row>
    <row r="1223" spans="1:6" ht="28.8">
      <c r="A1223" s="8">
        <v>1550</v>
      </c>
      <c r="B1223" s="8" t="s">
        <v>1035</v>
      </c>
      <c r="C1223" s="8">
        <v>0</v>
      </c>
      <c r="D1223" s="8" t="s">
        <v>1046</v>
      </c>
      <c r="E1223" s="8" t="s">
        <v>2603</v>
      </c>
      <c r="F1223" s="48" t="s">
        <v>6427</v>
      </c>
    </row>
    <row r="1224" spans="1:6" ht="129.6">
      <c r="A1224" s="8">
        <v>1565</v>
      </c>
      <c r="B1224" s="8" t="s">
        <v>1035</v>
      </c>
      <c r="C1224" s="8">
        <v>0</v>
      </c>
      <c r="D1224" s="8" t="s">
        <v>1052</v>
      </c>
      <c r="E1224" s="8" t="s">
        <v>2604</v>
      </c>
      <c r="F1224" s="49" t="s">
        <v>205</v>
      </c>
    </row>
    <row r="1225" spans="1:6" ht="28.8">
      <c r="A1225" s="8">
        <v>1547</v>
      </c>
      <c r="B1225" s="8" t="s">
        <v>1035</v>
      </c>
      <c r="C1225" s="8">
        <v>0</v>
      </c>
      <c r="D1225" s="8" t="s">
        <v>2605</v>
      </c>
      <c r="E1225" s="8" t="s">
        <v>2606</v>
      </c>
      <c r="F1225" s="48" t="s">
        <v>6430</v>
      </c>
    </row>
    <row r="1226" spans="1:6" ht="57.6">
      <c r="A1226" s="8">
        <v>1555</v>
      </c>
      <c r="B1226" s="8" t="s">
        <v>1035</v>
      </c>
      <c r="C1226" s="8">
        <v>0</v>
      </c>
      <c r="D1226" s="8" t="s">
        <v>1047</v>
      </c>
      <c r="E1226" s="8" t="s">
        <v>2607</v>
      </c>
      <c r="F1226" s="49" t="s">
        <v>6430</v>
      </c>
    </row>
    <row r="1227" spans="1:6" ht="43.2">
      <c r="A1227" s="8">
        <v>1575</v>
      </c>
      <c r="B1227" s="8" t="s">
        <v>1035</v>
      </c>
      <c r="C1227" s="8">
        <v>0</v>
      </c>
      <c r="D1227" s="8" t="s">
        <v>1043</v>
      </c>
      <c r="E1227" s="8" t="s">
        <v>2608</v>
      </c>
      <c r="F1227" s="48" t="s">
        <v>6430</v>
      </c>
    </row>
    <row r="1228" spans="1:6" ht="43.2">
      <c r="A1228" s="8">
        <v>1566</v>
      </c>
      <c r="B1228" s="8" t="s">
        <v>1035</v>
      </c>
      <c r="C1228" s="8">
        <v>0</v>
      </c>
      <c r="D1228" s="8" t="s">
        <v>1053</v>
      </c>
      <c r="E1228" s="8" t="s">
        <v>2609</v>
      </c>
      <c r="F1228" s="49" t="s">
        <v>6429</v>
      </c>
    </row>
    <row r="1229" spans="1:6" ht="43.2">
      <c r="A1229" s="8">
        <v>1575</v>
      </c>
      <c r="B1229" s="8" t="s">
        <v>1035</v>
      </c>
      <c r="C1229" s="8">
        <v>0</v>
      </c>
      <c r="D1229" s="8" t="s">
        <v>1043</v>
      </c>
      <c r="E1229" s="8" t="s">
        <v>2608</v>
      </c>
      <c r="F1229" s="48" t="s">
        <v>6429</v>
      </c>
    </row>
    <row r="1230" spans="1:6" ht="57.6">
      <c r="A1230" s="8">
        <v>1576</v>
      </c>
      <c r="B1230" s="8" t="s">
        <v>1035</v>
      </c>
      <c r="C1230" s="8">
        <v>0</v>
      </c>
      <c r="D1230" s="8" t="s">
        <v>2610</v>
      </c>
      <c r="E1230" s="8" t="s">
        <v>2611</v>
      </c>
      <c r="F1230" s="49" t="s">
        <v>6429</v>
      </c>
    </row>
    <row r="1231" spans="1:6" ht="72">
      <c r="A1231" s="8">
        <v>1581</v>
      </c>
      <c r="B1231" s="8" t="s">
        <v>1035</v>
      </c>
      <c r="C1231" s="8">
        <v>0</v>
      </c>
      <c r="D1231" s="8" t="s">
        <v>1039</v>
      </c>
      <c r="E1231" s="8" t="s">
        <v>2612</v>
      </c>
      <c r="F1231" s="48" t="s">
        <v>6429</v>
      </c>
    </row>
    <row r="1232" spans="1:6" ht="129.6">
      <c r="A1232" s="8">
        <v>1565</v>
      </c>
      <c r="B1232" s="8" t="s">
        <v>1035</v>
      </c>
      <c r="C1232" s="8">
        <v>0</v>
      </c>
      <c r="D1232" s="8" t="s">
        <v>1052</v>
      </c>
      <c r="E1232" s="8" t="s">
        <v>2604</v>
      </c>
      <c r="F1232" s="49" t="s">
        <v>6429</v>
      </c>
    </row>
    <row r="1233" spans="1:6" ht="115.2">
      <c r="A1233" s="8">
        <v>1548</v>
      </c>
      <c r="B1233" s="8" t="s">
        <v>1035</v>
      </c>
      <c r="C1233" s="8">
        <v>0</v>
      </c>
      <c r="D1233" s="8" t="s">
        <v>1044</v>
      </c>
      <c r="E1233" s="8" t="s">
        <v>2600</v>
      </c>
      <c r="F1233" s="48" t="s">
        <v>6431</v>
      </c>
    </row>
    <row r="1234" spans="1:6" ht="57.6">
      <c r="A1234" s="8">
        <v>1555</v>
      </c>
      <c r="B1234" s="8" t="s">
        <v>1035</v>
      </c>
      <c r="C1234" s="8">
        <v>0</v>
      </c>
      <c r="D1234" s="8" t="s">
        <v>1047</v>
      </c>
      <c r="E1234" s="8" t="s">
        <v>2607</v>
      </c>
      <c r="F1234" s="49" t="s">
        <v>6431</v>
      </c>
    </row>
    <row r="1235" spans="1:6" ht="115.2">
      <c r="A1235" s="8">
        <v>1548</v>
      </c>
      <c r="B1235" s="8" t="s">
        <v>1035</v>
      </c>
      <c r="C1235" s="8">
        <v>0</v>
      </c>
      <c r="D1235" s="8" t="s">
        <v>1044</v>
      </c>
      <c r="E1235" s="8" t="s">
        <v>2600</v>
      </c>
      <c r="F1235" s="48" t="s">
        <v>6430</v>
      </c>
    </row>
    <row r="1236" spans="1:6" ht="100.8">
      <c r="A1236" s="8">
        <v>1584</v>
      </c>
      <c r="B1236" s="8" t="s">
        <v>1035</v>
      </c>
      <c r="C1236" s="8">
        <v>0</v>
      </c>
      <c r="D1236" s="8" t="s">
        <v>1038</v>
      </c>
      <c r="E1236" s="8" t="s">
        <v>2613</v>
      </c>
      <c r="F1236" s="49" t="s">
        <v>6429</v>
      </c>
    </row>
    <row r="1237" spans="1:6" ht="72">
      <c r="A1237" s="8">
        <v>1557</v>
      </c>
      <c r="B1237" s="8" t="s">
        <v>1035</v>
      </c>
      <c r="C1237" s="8">
        <v>0</v>
      </c>
      <c r="D1237" s="8" t="s">
        <v>1048</v>
      </c>
      <c r="E1237" s="8" t="s">
        <v>2614</v>
      </c>
      <c r="F1237" s="48" t="s">
        <v>205</v>
      </c>
    </row>
    <row r="1238" spans="1:6" ht="43.2">
      <c r="A1238" s="8">
        <v>1566</v>
      </c>
      <c r="B1238" s="8" t="s">
        <v>1035</v>
      </c>
      <c r="C1238" s="8">
        <v>0</v>
      </c>
      <c r="D1238" s="8" t="s">
        <v>1053</v>
      </c>
      <c r="E1238" s="8" t="s">
        <v>2609</v>
      </c>
      <c r="F1238" s="49" t="s">
        <v>6431</v>
      </c>
    </row>
    <row r="1239" spans="1:6" ht="100.8">
      <c r="A1239" s="8">
        <v>1584</v>
      </c>
      <c r="B1239" s="8" t="s">
        <v>1035</v>
      </c>
      <c r="C1239" s="8">
        <v>0</v>
      </c>
      <c r="D1239" s="8" t="s">
        <v>1038</v>
      </c>
      <c r="E1239" s="8" t="s">
        <v>2613</v>
      </c>
      <c r="F1239" s="48" t="s">
        <v>6431</v>
      </c>
    </row>
    <row r="1240" spans="1:6" ht="72">
      <c r="A1240" s="8">
        <v>1556</v>
      </c>
      <c r="B1240" s="8" t="s">
        <v>1035</v>
      </c>
      <c r="C1240" s="8">
        <v>0</v>
      </c>
      <c r="D1240" s="8" t="s">
        <v>1054</v>
      </c>
      <c r="E1240" s="8" t="s">
        <v>2615</v>
      </c>
      <c r="F1240" s="49" t="s">
        <v>6429</v>
      </c>
    </row>
    <row r="1241" spans="1:6" ht="43.2">
      <c r="A1241" s="8">
        <v>1569</v>
      </c>
      <c r="B1241" s="8" t="s">
        <v>1035</v>
      </c>
      <c r="C1241" s="8">
        <v>0</v>
      </c>
      <c r="D1241" s="8" t="s">
        <v>2616</v>
      </c>
      <c r="E1241" s="8" t="s">
        <v>2617</v>
      </c>
      <c r="F1241" s="48" t="s">
        <v>6430</v>
      </c>
    </row>
    <row r="1242" spans="1:6" ht="100.8">
      <c r="A1242" s="8">
        <v>1584</v>
      </c>
      <c r="B1242" s="8" t="s">
        <v>1035</v>
      </c>
      <c r="C1242" s="8">
        <v>0</v>
      </c>
      <c r="D1242" s="8" t="s">
        <v>1038</v>
      </c>
      <c r="E1242" s="8" t="s">
        <v>2613</v>
      </c>
      <c r="F1242" s="49" t="s">
        <v>6430</v>
      </c>
    </row>
    <row r="1243" spans="1:6" ht="43.2">
      <c r="A1243" s="8">
        <v>1564</v>
      </c>
      <c r="B1243" s="8" t="s">
        <v>1035</v>
      </c>
      <c r="C1243" s="8">
        <v>0</v>
      </c>
      <c r="D1243" s="8" t="s">
        <v>1037</v>
      </c>
      <c r="E1243" s="8" t="s">
        <v>2602</v>
      </c>
      <c r="F1243" s="48" t="s">
        <v>6429</v>
      </c>
    </row>
    <row r="1244" spans="1:6" ht="115.2">
      <c r="A1244" s="8">
        <v>1548</v>
      </c>
      <c r="B1244" s="8" t="s">
        <v>1035</v>
      </c>
      <c r="C1244" s="8">
        <v>0</v>
      </c>
      <c r="D1244" s="8" t="s">
        <v>1044</v>
      </c>
      <c r="E1244" s="8" t="s">
        <v>2600</v>
      </c>
      <c r="F1244" s="49" t="s">
        <v>205</v>
      </c>
    </row>
    <row r="1245" spans="1:6">
      <c r="A1245" s="8">
        <v>1580</v>
      </c>
      <c r="B1245" s="8" t="s">
        <v>1035</v>
      </c>
      <c r="C1245" s="8">
        <v>0</v>
      </c>
      <c r="D1245" s="8" t="s">
        <v>1040</v>
      </c>
      <c r="E1245" s="8" t="s">
        <v>1041</v>
      </c>
      <c r="F1245" s="48" t="s">
        <v>205</v>
      </c>
    </row>
    <row r="1246" spans="1:6" ht="57.6">
      <c r="A1246" s="8">
        <v>1555</v>
      </c>
      <c r="B1246" s="8" t="s">
        <v>1035</v>
      </c>
      <c r="C1246" s="8">
        <v>0</v>
      </c>
      <c r="D1246" s="8" t="s">
        <v>1047</v>
      </c>
      <c r="E1246" s="8" t="s">
        <v>2607</v>
      </c>
      <c r="F1246" s="49" t="s">
        <v>6429</v>
      </c>
    </row>
    <row r="1247" spans="1:6" ht="43.2">
      <c r="A1247" s="8">
        <v>1564</v>
      </c>
      <c r="B1247" s="8" t="s">
        <v>1035</v>
      </c>
      <c r="C1247" s="8">
        <v>0</v>
      </c>
      <c r="D1247" s="8" t="s">
        <v>1037</v>
      </c>
      <c r="E1247" s="8" t="s">
        <v>2602</v>
      </c>
      <c r="F1247" s="48" t="s">
        <v>6433</v>
      </c>
    </row>
    <row r="1248" spans="1:6">
      <c r="A1248" s="8">
        <v>1570</v>
      </c>
      <c r="B1248" s="8" t="s">
        <v>1035</v>
      </c>
      <c r="C1248" s="8">
        <v>0</v>
      </c>
      <c r="D1248" s="8" t="s">
        <v>1042</v>
      </c>
      <c r="E1248" s="8" t="s">
        <v>2618</v>
      </c>
      <c r="F1248" s="49" t="s">
        <v>6433</v>
      </c>
    </row>
    <row r="1249" spans="1:6" ht="43.2">
      <c r="A1249" s="8">
        <v>1566</v>
      </c>
      <c r="B1249" s="8" t="s">
        <v>1035</v>
      </c>
      <c r="C1249" s="8">
        <v>0</v>
      </c>
      <c r="D1249" s="8" t="s">
        <v>1053</v>
      </c>
      <c r="E1249" s="8" t="s">
        <v>2609</v>
      </c>
      <c r="F1249" s="48" t="s">
        <v>6433</v>
      </c>
    </row>
    <row r="1250" spans="1:6" ht="100.8">
      <c r="A1250" s="8">
        <v>1584</v>
      </c>
      <c r="B1250" s="8" t="s">
        <v>1035</v>
      </c>
      <c r="C1250" s="8">
        <v>0</v>
      </c>
      <c r="D1250" s="8" t="s">
        <v>1038</v>
      </c>
      <c r="E1250" s="8" t="s">
        <v>2613</v>
      </c>
      <c r="F1250" s="49" t="s">
        <v>6433</v>
      </c>
    </row>
    <row r="1251" spans="1:6" ht="72">
      <c r="A1251" s="8">
        <v>1581</v>
      </c>
      <c r="B1251" s="8" t="s">
        <v>1035</v>
      </c>
      <c r="C1251" s="8">
        <v>0</v>
      </c>
      <c r="D1251" s="8" t="s">
        <v>1039</v>
      </c>
      <c r="E1251" s="8" t="s">
        <v>2612</v>
      </c>
      <c r="F1251" s="48" t="s">
        <v>6433</v>
      </c>
    </row>
    <row r="1252" spans="1:6" ht="43.2">
      <c r="A1252" s="8">
        <v>1575</v>
      </c>
      <c r="B1252" s="8" t="s">
        <v>1035</v>
      </c>
      <c r="C1252" s="8">
        <v>0</v>
      </c>
      <c r="D1252" s="8" t="s">
        <v>1043</v>
      </c>
      <c r="E1252" s="8" t="s">
        <v>2608</v>
      </c>
      <c r="F1252" s="49" t="s">
        <v>6433</v>
      </c>
    </row>
    <row r="1253" spans="1:6" ht="57.6">
      <c r="A1253" s="8">
        <v>1582</v>
      </c>
      <c r="B1253" s="8" t="s">
        <v>1035</v>
      </c>
      <c r="C1253" s="8">
        <v>0</v>
      </c>
      <c r="D1253" s="8" t="s">
        <v>1036</v>
      </c>
      <c r="E1253" s="8" t="s">
        <v>2619</v>
      </c>
      <c r="F1253" s="48" t="s">
        <v>6433</v>
      </c>
    </row>
    <row r="1254" spans="1:6" ht="115.2">
      <c r="A1254" s="8">
        <v>1548</v>
      </c>
      <c r="B1254" s="8" t="s">
        <v>1035</v>
      </c>
      <c r="C1254" s="8">
        <v>0</v>
      </c>
      <c r="D1254" s="8" t="s">
        <v>1044</v>
      </c>
      <c r="E1254" s="8" t="s">
        <v>2600</v>
      </c>
      <c r="F1254" s="49" t="s">
        <v>6433</v>
      </c>
    </row>
    <row r="1255" spans="1:6">
      <c r="A1255" s="8">
        <v>1562</v>
      </c>
      <c r="B1255" s="8" t="s">
        <v>1035</v>
      </c>
      <c r="C1255" s="8">
        <v>0</v>
      </c>
      <c r="D1255" s="8" t="s">
        <v>1050</v>
      </c>
      <c r="E1255" s="8" t="s">
        <v>2620</v>
      </c>
      <c r="F1255" s="48" t="s">
        <v>6433</v>
      </c>
    </row>
    <row r="1256" spans="1:6" ht="43.2">
      <c r="A1256" s="8">
        <v>1558</v>
      </c>
      <c r="B1256" s="8" t="s">
        <v>1035</v>
      </c>
      <c r="C1256" s="8">
        <v>0</v>
      </c>
      <c r="D1256" s="8" t="s">
        <v>1051</v>
      </c>
      <c r="E1256" s="8" t="s">
        <v>2621</v>
      </c>
      <c r="F1256" s="49" t="s">
        <v>6433</v>
      </c>
    </row>
    <row r="1257" spans="1:6" ht="28.8">
      <c r="A1257" s="8">
        <v>1547</v>
      </c>
      <c r="B1257" s="8" t="s">
        <v>1035</v>
      </c>
      <c r="C1257" s="8">
        <v>0</v>
      </c>
      <c r="D1257" s="8" t="s">
        <v>2605</v>
      </c>
      <c r="E1257" s="8" t="s">
        <v>2606</v>
      </c>
      <c r="F1257" s="48" t="s">
        <v>6433</v>
      </c>
    </row>
    <row r="1258" spans="1:6" ht="72">
      <c r="A1258" s="8">
        <v>1557</v>
      </c>
      <c r="B1258" s="8" t="s">
        <v>1035</v>
      </c>
      <c r="C1258" s="8">
        <v>0</v>
      </c>
      <c r="D1258" s="8" t="s">
        <v>1048</v>
      </c>
      <c r="E1258" s="8" t="s">
        <v>2614</v>
      </c>
      <c r="F1258" s="49" t="s">
        <v>6433</v>
      </c>
    </row>
    <row r="1259" spans="1:6" ht="72">
      <c r="A1259" s="8">
        <v>1556</v>
      </c>
      <c r="B1259" s="8" t="s">
        <v>1035</v>
      </c>
      <c r="C1259" s="8">
        <v>0</v>
      </c>
      <c r="D1259" s="8" t="s">
        <v>1054</v>
      </c>
      <c r="E1259" s="8" t="s">
        <v>2615</v>
      </c>
      <c r="F1259" s="48" t="s">
        <v>6428</v>
      </c>
    </row>
    <row r="1260" spans="1:6" ht="115.2">
      <c r="A1260" s="8">
        <v>1548</v>
      </c>
      <c r="B1260" s="8" t="s">
        <v>1035</v>
      </c>
      <c r="C1260" s="8">
        <v>0</v>
      </c>
      <c r="D1260" s="8" t="s">
        <v>1044</v>
      </c>
      <c r="E1260" s="8" t="s">
        <v>2600</v>
      </c>
      <c r="F1260" s="49" t="s">
        <v>6432</v>
      </c>
    </row>
    <row r="1261" spans="1:6" ht="43.2">
      <c r="A1261" s="8">
        <v>1549</v>
      </c>
      <c r="B1261" s="8" t="s">
        <v>1035</v>
      </c>
      <c r="C1261" s="8">
        <v>0</v>
      </c>
      <c r="D1261" s="8" t="s">
        <v>1045</v>
      </c>
      <c r="E1261" s="8" t="s">
        <v>2601</v>
      </c>
      <c r="F1261" s="48" t="s">
        <v>6432</v>
      </c>
    </row>
    <row r="1262" spans="1:6" ht="28.8">
      <c r="A1262" s="8">
        <v>1550</v>
      </c>
      <c r="B1262" s="8" t="s">
        <v>1035</v>
      </c>
      <c r="C1262" s="8">
        <v>0</v>
      </c>
      <c r="D1262" s="8" t="s">
        <v>1046</v>
      </c>
      <c r="E1262" s="8" t="s">
        <v>2603</v>
      </c>
      <c r="F1262" s="49" t="s">
        <v>6432</v>
      </c>
    </row>
    <row r="1263" spans="1:6" ht="28.8">
      <c r="A1263" s="8">
        <v>1578</v>
      </c>
      <c r="B1263" s="8" t="s">
        <v>1035</v>
      </c>
      <c r="C1263" s="8">
        <v>0</v>
      </c>
      <c r="D1263" s="8" t="s">
        <v>1049</v>
      </c>
      <c r="E1263" s="8" t="s">
        <v>2622</v>
      </c>
      <c r="F1263" s="48" t="s">
        <v>6432</v>
      </c>
    </row>
    <row r="1264" spans="1:6" ht="72">
      <c r="A1264" s="8">
        <v>1557</v>
      </c>
      <c r="B1264" s="8" t="s">
        <v>1035</v>
      </c>
      <c r="C1264" s="8">
        <v>0</v>
      </c>
      <c r="D1264" s="8" t="s">
        <v>1048</v>
      </c>
      <c r="E1264" s="8" t="s">
        <v>2614</v>
      </c>
      <c r="F1264" s="49" t="s">
        <v>6432</v>
      </c>
    </row>
    <row r="1265" spans="1:6" ht="129.6">
      <c r="A1265" s="8">
        <v>1565</v>
      </c>
      <c r="B1265" s="8" t="s">
        <v>1035</v>
      </c>
      <c r="C1265" s="8">
        <v>0</v>
      </c>
      <c r="D1265" s="8" t="s">
        <v>1052</v>
      </c>
      <c r="E1265" s="8" t="s">
        <v>2604</v>
      </c>
      <c r="F1265" s="48" t="s">
        <v>6432</v>
      </c>
    </row>
    <row r="1266" spans="1:6" ht="57.6">
      <c r="A1266" s="8">
        <v>1576</v>
      </c>
      <c r="B1266" s="8" t="s">
        <v>1035</v>
      </c>
      <c r="C1266" s="8">
        <v>0</v>
      </c>
      <c r="D1266" s="8" t="s">
        <v>2610</v>
      </c>
      <c r="E1266" s="8" t="s">
        <v>2611</v>
      </c>
      <c r="F1266" s="49" t="s">
        <v>6432</v>
      </c>
    </row>
    <row r="1267" spans="1:6" ht="57.6">
      <c r="A1267" s="8">
        <v>1555</v>
      </c>
      <c r="B1267" s="8" t="s">
        <v>1035</v>
      </c>
      <c r="C1267" s="8">
        <v>0</v>
      </c>
      <c r="D1267" s="8" t="s">
        <v>1047</v>
      </c>
      <c r="E1267" s="8" t="s">
        <v>2607</v>
      </c>
      <c r="F1267" s="48" t="s">
        <v>6432</v>
      </c>
    </row>
    <row r="1268" spans="1:6" ht="28.8">
      <c r="A1268" s="8">
        <v>1538</v>
      </c>
      <c r="B1268" s="8" t="s">
        <v>1055</v>
      </c>
      <c r="C1268" s="8">
        <v>0</v>
      </c>
      <c r="D1268" s="8" t="s">
        <v>1063</v>
      </c>
      <c r="E1268" s="8" t="s">
        <v>2623</v>
      </c>
      <c r="F1268" s="49" t="s">
        <v>6429</v>
      </c>
    </row>
    <row r="1269" spans="1:6" ht="28.8">
      <c r="A1269" s="8">
        <v>1515</v>
      </c>
      <c r="B1269" s="8" t="s">
        <v>1055</v>
      </c>
      <c r="C1269" s="8">
        <v>0</v>
      </c>
      <c r="D1269" s="8" t="s">
        <v>1070</v>
      </c>
      <c r="E1269" s="8" t="s">
        <v>2624</v>
      </c>
      <c r="F1269" s="48" t="s">
        <v>6434</v>
      </c>
    </row>
    <row r="1270" spans="1:6" ht="28.8">
      <c r="A1270" s="8">
        <v>1519</v>
      </c>
      <c r="B1270" s="8" t="s">
        <v>1055</v>
      </c>
      <c r="C1270" s="8">
        <v>36</v>
      </c>
      <c r="D1270" s="8" t="s">
        <v>1066</v>
      </c>
      <c r="E1270" s="8" t="s">
        <v>2625</v>
      </c>
      <c r="F1270" s="49" t="s">
        <v>6434</v>
      </c>
    </row>
    <row r="1271" spans="1:6" ht="28.8">
      <c r="A1271" s="8">
        <v>1515</v>
      </c>
      <c r="B1271" s="8" t="s">
        <v>1055</v>
      </c>
      <c r="C1271" s="8">
        <v>0</v>
      </c>
      <c r="D1271" s="8" t="s">
        <v>1070</v>
      </c>
      <c r="E1271" s="8" t="s">
        <v>2624</v>
      </c>
      <c r="F1271" s="48" t="s">
        <v>205</v>
      </c>
    </row>
    <row r="1272" spans="1:6" ht="72">
      <c r="A1272" s="8">
        <v>1531</v>
      </c>
      <c r="B1272" s="8" t="s">
        <v>1055</v>
      </c>
      <c r="C1272" s="8">
        <v>0</v>
      </c>
      <c r="D1272" s="8" t="s">
        <v>1061</v>
      </c>
      <c r="E1272" s="8" t="s">
        <v>2626</v>
      </c>
      <c r="F1272" s="49" t="s">
        <v>6430</v>
      </c>
    </row>
    <row r="1273" spans="1:6" ht="28.8">
      <c r="A1273" s="8">
        <v>1538</v>
      </c>
      <c r="B1273" s="8" t="s">
        <v>1055</v>
      </c>
      <c r="C1273" s="8">
        <v>0</v>
      </c>
      <c r="D1273" s="8" t="s">
        <v>1063</v>
      </c>
      <c r="E1273" s="8" t="s">
        <v>2623</v>
      </c>
      <c r="F1273" s="48" t="s">
        <v>6432</v>
      </c>
    </row>
    <row r="1274" spans="1:6" ht="72">
      <c r="A1274" s="8">
        <v>1531</v>
      </c>
      <c r="B1274" s="8" t="s">
        <v>1055</v>
      </c>
      <c r="C1274" s="8">
        <v>0</v>
      </c>
      <c r="D1274" s="8" t="s">
        <v>1061</v>
      </c>
      <c r="E1274" s="8" t="s">
        <v>2626</v>
      </c>
      <c r="F1274" s="49" t="s">
        <v>6431</v>
      </c>
    </row>
    <row r="1275" spans="1:6" ht="28.8">
      <c r="A1275" s="8">
        <v>1517</v>
      </c>
      <c r="B1275" s="8" t="s">
        <v>1055</v>
      </c>
      <c r="C1275" s="8">
        <v>0</v>
      </c>
      <c r="D1275" s="8" t="s">
        <v>1067</v>
      </c>
      <c r="E1275" s="8" t="s">
        <v>2627</v>
      </c>
      <c r="F1275" s="48" t="s">
        <v>6431</v>
      </c>
    </row>
    <row r="1276" spans="1:6" ht="43.2">
      <c r="A1276" s="8">
        <v>1524</v>
      </c>
      <c r="B1276" s="8" t="s">
        <v>1055</v>
      </c>
      <c r="C1276" s="8">
        <v>0</v>
      </c>
      <c r="D1276" s="8" t="s">
        <v>1071</v>
      </c>
      <c r="E1276" s="8" t="s">
        <v>2628</v>
      </c>
      <c r="F1276" s="49" t="s">
        <v>6432</v>
      </c>
    </row>
    <row r="1277" spans="1:6" ht="57.6">
      <c r="A1277" s="8">
        <v>1542</v>
      </c>
      <c r="B1277" s="8" t="s">
        <v>1055</v>
      </c>
      <c r="C1277" s="8">
        <v>0</v>
      </c>
      <c r="D1277" s="8" t="s">
        <v>1069</v>
      </c>
      <c r="E1277" s="8" t="s">
        <v>2629</v>
      </c>
      <c r="F1277" s="48" t="s">
        <v>6431</v>
      </c>
    </row>
    <row r="1278" spans="1:6" ht="43.2">
      <c r="A1278" s="8">
        <v>1536</v>
      </c>
      <c r="B1278" s="8" t="s">
        <v>1055</v>
      </c>
      <c r="C1278" s="8">
        <v>0</v>
      </c>
      <c r="D1278" s="8" t="s">
        <v>1060</v>
      </c>
      <c r="E1278" s="8" t="s">
        <v>2630</v>
      </c>
      <c r="F1278" s="49" t="s">
        <v>6431</v>
      </c>
    </row>
    <row r="1279" spans="1:6" ht="28.8">
      <c r="A1279" s="8">
        <v>1544</v>
      </c>
      <c r="B1279" s="8" t="s">
        <v>1055</v>
      </c>
      <c r="C1279" s="8">
        <v>0</v>
      </c>
      <c r="D1279" s="8" t="s">
        <v>2631</v>
      </c>
      <c r="E1279" s="8" t="s">
        <v>2632</v>
      </c>
      <c r="F1279" s="48" t="s">
        <v>6431</v>
      </c>
    </row>
    <row r="1280" spans="1:6">
      <c r="A1280" s="8">
        <v>1516</v>
      </c>
      <c r="B1280" s="8" t="s">
        <v>1055</v>
      </c>
      <c r="C1280" s="8">
        <v>0</v>
      </c>
      <c r="D1280" s="8" t="s">
        <v>1058</v>
      </c>
      <c r="E1280" s="8" t="s">
        <v>2633</v>
      </c>
      <c r="F1280" s="49" t="s">
        <v>6429</v>
      </c>
    </row>
    <row r="1281" spans="1:6" ht="43.2">
      <c r="A1281" s="8">
        <v>1521</v>
      </c>
      <c r="B1281" s="8" t="s">
        <v>1055</v>
      </c>
      <c r="C1281" s="8">
        <v>0</v>
      </c>
      <c r="D1281" s="8" t="s">
        <v>1068</v>
      </c>
      <c r="E1281" s="8" t="s">
        <v>2634</v>
      </c>
      <c r="F1281" s="48" t="s">
        <v>6429</v>
      </c>
    </row>
    <row r="1282" spans="1:6" ht="57.6">
      <c r="A1282" s="8">
        <v>1523</v>
      </c>
      <c r="B1282" s="8" t="s">
        <v>1055</v>
      </c>
      <c r="C1282" s="8">
        <v>0</v>
      </c>
      <c r="D1282" s="8" t="s">
        <v>1064</v>
      </c>
      <c r="E1282" s="8" t="s">
        <v>2635</v>
      </c>
      <c r="F1282" s="49" t="s">
        <v>6429</v>
      </c>
    </row>
    <row r="1283" spans="1:6" ht="43.2">
      <c r="A1283" s="8">
        <v>1524</v>
      </c>
      <c r="B1283" s="8" t="s">
        <v>1055</v>
      </c>
      <c r="C1283" s="8">
        <v>0</v>
      </c>
      <c r="D1283" s="8" t="s">
        <v>1071</v>
      </c>
      <c r="E1283" s="8" t="s">
        <v>2628</v>
      </c>
      <c r="F1283" s="48" t="s">
        <v>6429</v>
      </c>
    </row>
    <row r="1284" spans="1:6" ht="72">
      <c r="A1284" s="8">
        <v>1527</v>
      </c>
      <c r="B1284" s="8" t="s">
        <v>1055</v>
      </c>
      <c r="C1284" s="8">
        <v>4</v>
      </c>
      <c r="D1284" s="8" t="s">
        <v>1056</v>
      </c>
      <c r="E1284" s="8" t="s">
        <v>2636</v>
      </c>
      <c r="F1284" s="49" t="s">
        <v>6429</v>
      </c>
    </row>
    <row r="1285" spans="1:6" ht="72">
      <c r="A1285" s="8">
        <v>1531</v>
      </c>
      <c r="B1285" s="8" t="s">
        <v>1055</v>
      </c>
      <c r="C1285" s="8">
        <v>0</v>
      </c>
      <c r="D1285" s="8" t="s">
        <v>1061</v>
      </c>
      <c r="E1285" s="8" t="s">
        <v>2626</v>
      </c>
      <c r="F1285" s="48" t="s">
        <v>6429</v>
      </c>
    </row>
    <row r="1286" spans="1:6" ht="43.2">
      <c r="A1286" s="8">
        <v>1536</v>
      </c>
      <c r="B1286" s="8" t="s">
        <v>1055</v>
      </c>
      <c r="C1286" s="8">
        <v>0</v>
      </c>
      <c r="D1286" s="8" t="s">
        <v>1060</v>
      </c>
      <c r="E1286" s="8" t="s">
        <v>2630</v>
      </c>
      <c r="F1286" s="49" t="s">
        <v>6429</v>
      </c>
    </row>
    <row r="1287" spans="1:6" ht="57.6">
      <c r="A1287" s="8">
        <v>1542</v>
      </c>
      <c r="B1287" s="8" t="s">
        <v>1055</v>
      </c>
      <c r="C1287" s="8">
        <v>0</v>
      </c>
      <c r="D1287" s="8" t="s">
        <v>1069</v>
      </c>
      <c r="E1287" s="8" t="s">
        <v>2629</v>
      </c>
      <c r="F1287" s="48" t="s">
        <v>6432</v>
      </c>
    </row>
    <row r="1288" spans="1:6" ht="43.2">
      <c r="A1288" s="8">
        <v>1524</v>
      </c>
      <c r="B1288" s="8" t="s">
        <v>1055</v>
      </c>
      <c r="C1288" s="8">
        <v>0</v>
      </c>
      <c r="D1288" s="8" t="s">
        <v>1071</v>
      </c>
      <c r="E1288" s="8" t="s">
        <v>2628</v>
      </c>
      <c r="F1288" s="49" t="s">
        <v>6431</v>
      </c>
    </row>
    <row r="1289" spans="1:6" ht="57.6">
      <c r="A1289" s="8">
        <v>1523</v>
      </c>
      <c r="B1289" s="8" t="s">
        <v>1055</v>
      </c>
      <c r="C1289" s="8">
        <v>0</v>
      </c>
      <c r="D1289" s="8" t="s">
        <v>1064</v>
      </c>
      <c r="E1289" s="8" t="s">
        <v>2635</v>
      </c>
      <c r="F1289" s="48" t="s">
        <v>6432</v>
      </c>
    </row>
    <row r="1290" spans="1:6" ht="28.8">
      <c r="A1290" s="8">
        <v>1544</v>
      </c>
      <c r="B1290" s="8" t="s">
        <v>1055</v>
      </c>
      <c r="C1290" s="8">
        <v>0</v>
      </c>
      <c r="D1290" s="8" t="s">
        <v>2631</v>
      </c>
      <c r="E1290" s="8" t="s">
        <v>2632</v>
      </c>
      <c r="F1290" s="49" t="s">
        <v>6433</v>
      </c>
    </row>
    <row r="1291" spans="1:6" ht="43.2">
      <c r="A1291" s="8">
        <v>1521</v>
      </c>
      <c r="B1291" s="8" t="s">
        <v>1055</v>
      </c>
      <c r="C1291" s="8">
        <v>0</v>
      </c>
      <c r="D1291" s="8" t="s">
        <v>1068</v>
      </c>
      <c r="E1291" s="8" t="s">
        <v>2634</v>
      </c>
      <c r="F1291" s="48" t="s">
        <v>6432</v>
      </c>
    </row>
    <row r="1292" spans="1:6" ht="72">
      <c r="A1292" s="8">
        <v>1527</v>
      </c>
      <c r="B1292" s="8" t="s">
        <v>1055</v>
      </c>
      <c r="C1292" s="8">
        <v>4</v>
      </c>
      <c r="D1292" s="8" t="s">
        <v>1056</v>
      </c>
      <c r="E1292" s="8" t="s">
        <v>2636</v>
      </c>
      <c r="F1292" s="49" t="s">
        <v>6432</v>
      </c>
    </row>
    <row r="1293" spans="1:6" ht="57.6">
      <c r="A1293" s="8">
        <v>1528</v>
      </c>
      <c r="B1293" s="8" t="s">
        <v>1055</v>
      </c>
      <c r="C1293" s="8">
        <v>0</v>
      </c>
      <c r="D1293" s="8" t="s">
        <v>1057</v>
      </c>
      <c r="E1293" s="8" t="s">
        <v>2637</v>
      </c>
      <c r="F1293" s="48" t="s">
        <v>6432</v>
      </c>
    </row>
    <row r="1294" spans="1:6" ht="43.2">
      <c r="A1294" s="8">
        <v>1536</v>
      </c>
      <c r="B1294" s="8" t="s">
        <v>1055</v>
      </c>
      <c r="C1294" s="8">
        <v>0</v>
      </c>
      <c r="D1294" s="8" t="s">
        <v>1060</v>
      </c>
      <c r="E1294" s="8" t="s">
        <v>2630</v>
      </c>
      <c r="F1294" s="49" t="s">
        <v>6432</v>
      </c>
    </row>
    <row r="1295" spans="1:6" ht="43.2">
      <c r="A1295" s="8">
        <v>1543</v>
      </c>
      <c r="B1295" s="8" t="s">
        <v>1055</v>
      </c>
      <c r="C1295" s="8">
        <v>0</v>
      </c>
      <c r="D1295" s="8" t="s">
        <v>1059</v>
      </c>
      <c r="E1295" s="8" t="s">
        <v>2638</v>
      </c>
      <c r="F1295" s="48" t="s">
        <v>6430</v>
      </c>
    </row>
    <row r="1296" spans="1:6" ht="57.6">
      <c r="A1296" s="8">
        <v>1542</v>
      </c>
      <c r="B1296" s="8" t="s">
        <v>1055</v>
      </c>
      <c r="C1296" s="8">
        <v>0</v>
      </c>
      <c r="D1296" s="8" t="s">
        <v>1069</v>
      </c>
      <c r="E1296" s="8" t="s">
        <v>2629</v>
      </c>
      <c r="F1296" s="49" t="s">
        <v>6427</v>
      </c>
    </row>
    <row r="1297" spans="1:6" ht="57.6">
      <c r="A1297" s="8">
        <v>1523</v>
      </c>
      <c r="B1297" s="8" t="s">
        <v>1055</v>
      </c>
      <c r="C1297" s="8">
        <v>0</v>
      </c>
      <c r="D1297" s="8" t="s">
        <v>1064</v>
      </c>
      <c r="E1297" s="8" t="s">
        <v>2635</v>
      </c>
      <c r="F1297" s="48" t="s">
        <v>6431</v>
      </c>
    </row>
    <row r="1298" spans="1:6" ht="57.6">
      <c r="A1298" s="8">
        <v>1542</v>
      </c>
      <c r="B1298" s="8" t="s">
        <v>1055</v>
      </c>
      <c r="C1298" s="8">
        <v>0</v>
      </c>
      <c r="D1298" s="8" t="s">
        <v>1069</v>
      </c>
      <c r="E1298" s="8" t="s">
        <v>2629</v>
      </c>
      <c r="F1298" s="49" t="s">
        <v>6433</v>
      </c>
    </row>
    <row r="1299" spans="1:6" ht="28.8">
      <c r="A1299" s="8">
        <v>1517</v>
      </c>
      <c r="B1299" s="8" t="s">
        <v>1055</v>
      </c>
      <c r="C1299" s="8">
        <v>0</v>
      </c>
      <c r="D1299" s="8" t="s">
        <v>1067</v>
      </c>
      <c r="E1299" s="8" t="s">
        <v>2627</v>
      </c>
      <c r="F1299" s="48" t="s">
        <v>6433</v>
      </c>
    </row>
    <row r="1300" spans="1:6" ht="57.6">
      <c r="A1300" s="8">
        <v>1528</v>
      </c>
      <c r="B1300" s="8" t="s">
        <v>1055</v>
      </c>
      <c r="C1300" s="8">
        <v>0</v>
      </c>
      <c r="D1300" s="8" t="s">
        <v>1057</v>
      </c>
      <c r="E1300" s="8" t="s">
        <v>2637</v>
      </c>
      <c r="F1300" s="49" t="s">
        <v>6433</v>
      </c>
    </row>
    <row r="1301" spans="1:6" ht="43.2">
      <c r="A1301" s="8">
        <v>1493</v>
      </c>
      <c r="B1301" s="8" t="s">
        <v>1072</v>
      </c>
      <c r="C1301" s="8">
        <v>0</v>
      </c>
      <c r="D1301" s="8" t="s">
        <v>1084</v>
      </c>
      <c r="E1301" s="8" t="s">
        <v>2639</v>
      </c>
      <c r="F1301" s="48" t="s">
        <v>6430</v>
      </c>
    </row>
    <row r="1302" spans="1:6" ht="129.6">
      <c r="A1302" s="8">
        <v>1498</v>
      </c>
      <c r="B1302" s="8" t="s">
        <v>1072</v>
      </c>
      <c r="C1302" s="8">
        <v>0</v>
      </c>
      <c r="D1302" s="8" t="s">
        <v>1074</v>
      </c>
      <c r="E1302" s="8" t="s">
        <v>2640</v>
      </c>
      <c r="F1302" s="49" t="s">
        <v>6430</v>
      </c>
    </row>
    <row r="1303" spans="1:6" ht="43.2">
      <c r="A1303" s="8">
        <v>1511</v>
      </c>
      <c r="B1303" s="8" t="s">
        <v>1072</v>
      </c>
      <c r="C1303" s="8">
        <v>0</v>
      </c>
      <c r="D1303" s="8" t="s">
        <v>2641</v>
      </c>
      <c r="E1303" s="8" t="s">
        <v>2642</v>
      </c>
      <c r="F1303" s="48" t="s">
        <v>6432</v>
      </c>
    </row>
    <row r="1304" spans="1:6" ht="28.8">
      <c r="A1304" s="8">
        <v>1507</v>
      </c>
      <c r="B1304" s="8" t="s">
        <v>1072</v>
      </c>
      <c r="C1304" s="8">
        <v>0</v>
      </c>
      <c r="D1304" s="8" t="s">
        <v>1078</v>
      </c>
      <c r="E1304" s="8" t="s">
        <v>2643</v>
      </c>
      <c r="F1304" s="49" t="s">
        <v>6432</v>
      </c>
    </row>
    <row r="1305" spans="1:6" ht="57.6">
      <c r="A1305" s="8">
        <v>1502</v>
      </c>
      <c r="B1305" s="8" t="s">
        <v>1072</v>
      </c>
      <c r="C1305" s="8">
        <v>0</v>
      </c>
      <c r="D1305" s="8" t="s">
        <v>1089</v>
      </c>
      <c r="E1305" s="8" t="s">
        <v>2644</v>
      </c>
      <c r="F1305" s="48" t="s">
        <v>6432</v>
      </c>
    </row>
    <row r="1306" spans="1:6" ht="72">
      <c r="A1306" s="8">
        <v>1503</v>
      </c>
      <c r="B1306" s="8" t="s">
        <v>1072</v>
      </c>
      <c r="C1306" s="8">
        <v>0</v>
      </c>
      <c r="D1306" s="8" t="s">
        <v>1080</v>
      </c>
      <c r="E1306" s="8" t="s">
        <v>2645</v>
      </c>
      <c r="F1306" s="49" t="s">
        <v>6432</v>
      </c>
    </row>
    <row r="1307" spans="1:6" ht="57.6">
      <c r="A1307" s="8">
        <v>1505</v>
      </c>
      <c r="B1307" s="8" t="s">
        <v>1072</v>
      </c>
      <c r="C1307" s="8">
        <v>1</v>
      </c>
      <c r="D1307" s="8" t="s">
        <v>1079</v>
      </c>
      <c r="E1307" s="8" t="s">
        <v>2646</v>
      </c>
      <c r="F1307" s="48" t="s">
        <v>6432</v>
      </c>
    </row>
    <row r="1308" spans="1:6" ht="28.8">
      <c r="A1308" s="8">
        <v>1501</v>
      </c>
      <c r="B1308" s="8" t="s">
        <v>1072</v>
      </c>
      <c r="C1308" s="8">
        <v>0</v>
      </c>
      <c r="D1308" s="8" t="s">
        <v>1082</v>
      </c>
      <c r="E1308" s="8" t="s">
        <v>2647</v>
      </c>
      <c r="F1308" s="49" t="s">
        <v>6432</v>
      </c>
    </row>
    <row r="1309" spans="1:6" ht="43.2">
      <c r="A1309" s="8">
        <v>1511</v>
      </c>
      <c r="B1309" s="8" t="s">
        <v>1072</v>
      </c>
      <c r="C1309" s="8">
        <v>0</v>
      </c>
      <c r="D1309" s="8" t="s">
        <v>2641</v>
      </c>
      <c r="E1309" s="8" t="s">
        <v>2642</v>
      </c>
      <c r="F1309" s="48" t="s">
        <v>6429</v>
      </c>
    </row>
    <row r="1310" spans="1:6" ht="43.2">
      <c r="A1310" s="8">
        <v>1511</v>
      </c>
      <c r="B1310" s="8" t="s">
        <v>1072</v>
      </c>
      <c r="C1310" s="8">
        <v>0</v>
      </c>
      <c r="D1310" s="8" t="s">
        <v>2641</v>
      </c>
      <c r="E1310" s="8" t="s">
        <v>2642</v>
      </c>
      <c r="F1310" s="49" t="s">
        <v>6433</v>
      </c>
    </row>
    <row r="1311" spans="1:6" ht="72">
      <c r="A1311" s="8">
        <v>1487</v>
      </c>
      <c r="B1311" s="8" t="s">
        <v>1072</v>
      </c>
      <c r="C1311" s="8">
        <v>0</v>
      </c>
      <c r="D1311" s="8" t="s">
        <v>1086</v>
      </c>
      <c r="E1311" s="8" t="s">
        <v>2648</v>
      </c>
      <c r="F1311" s="48" t="s">
        <v>205</v>
      </c>
    </row>
    <row r="1312" spans="1:6" ht="259.2">
      <c r="A1312" s="8">
        <v>1484</v>
      </c>
      <c r="B1312" s="8" t="s">
        <v>1072</v>
      </c>
      <c r="C1312" s="8">
        <v>0</v>
      </c>
      <c r="D1312" s="8" t="s">
        <v>1088</v>
      </c>
      <c r="E1312" s="8" t="s">
        <v>2649</v>
      </c>
      <c r="F1312" s="49" t="s">
        <v>205</v>
      </c>
    </row>
    <row r="1313" spans="1:6" ht="43.2">
      <c r="A1313" s="8">
        <v>1493</v>
      </c>
      <c r="B1313" s="8" t="s">
        <v>1072</v>
      </c>
      <c r="C1313" s="8">
        <v>0</v>
      </c>
      <c r="D1313" s="8" t="s">
        <v>1084</v>
      </c>
      <c r="E1313" s="8" t="s">
        <v>2639</v>
      </c>
      <c r="F1313" s="48" t="s">
        <v>6432</v>
      </c>
    </row>
    <row r="1314" spans="1:6" ht="259.2">
      <c r="A1314" s="8">
        <v>1484</v>
      </c>
      <c r="B1314" s="8" t="s">
        <v>1072</v>
      </c>
      <c r="C1314" s="8">
        <v>0</v>
      </c>
      <c r="D1314" s="8" t="s">
        <v>1088</v>
      </c>
      <c r="E1314" s="8" t="s">
        <v>2649</v>
      </c>
      <c r="F1314" s="49" t="s">
        <v>6432</v>
      </c>
    </row>
    <row r="1315" spans="1:6" ht="72">
      <c r="A1315" s="8">
        <v>1488</v>
      </c>
      <c r="B1315" s="8" t="s">
        <v>1072</v>
      </c>
      <c r="C1315" s="8">
        <v>0</v>
      </c>
      <c r="D1315" s="8" t="s">
        <v>1073</v>
      </c>
      <c r="E1315" s="8" t="s">
        <v>2650</v>
      </c>
      <c r="F1315" s="48" t="s">
        <v>205</v>
      </c>
    </row>
    <row r="1316" spans="1:6" ht="72">
      <c r="A1316" s="8">
        <v>1497</v>
      </c>
      <c r="B1316" s="8" t="s">
        <v>1072</v>
      </c>
      <c r="C1316" s="8">
        <v>0</v>
      </c>
      <c r="D1316" s="8" t="s">
        <v>1075</v>
      </c>
      <c r="E1316" s="8" t="s">
        <v>1076</v>
      </c>
      <c r="F1316" s="49" t="s">
        <v>205</v>
      </c>
    </row>
    <row r="1317" spans="1:6" ht="43.2">
      <c r="A1317" s="8">
        <v>1493</v>
      </c>
      <c r="B1317" s="8" t="s">
        <v>1072</v>
      </c>
      <c r="C1317" s="8">
        <v>0</v>
      </c>
      <c r="D1317" s="8" t="s">
        <v>1084</v>
      </c>
      <c r="E1317" s="8" t="s">
        <v>2639</v>
      </c>
      <c r="F1317" s="48" t="s">
        <v>205</v>
      </c>
    </row>
    <row r="1318" spans="1:6" ht="57.6">
      <c r="A1318" s="8">
        <v>1505</v>
      </c>
      <c r="B1318" s="8" t="s">
        <v>1072</v>
      </c>
      <c r="C1318" s="8">
        <v>1</v>
      </c>
      <c r="D1318" s="8" t="s">
        <v>1079</v>
      </c>
      <c r="E1318" s="8" t="s">
        <v>2646</v>
      </c>
      <c r="F1318" s="49" t="s">
        <v>205</v>
      </c>
    </row>
    <row r="1319" spans="1:6" ht="28.8">
      <c r="A1319" s="8">
        <v>1510</v>
      </c>
      <c r="B1319" s="8" t="s">
        <v>1072</v>
      </c>
      <c r="C1319" s="8">
        <v>0</v>
      </c>
      <c r="D1319" s="8" t="s">
        <v>1077</v>
      </c>
      <c r="E1319" s="8" t="s">
        <v>2651</v>
      </c>
      <c r="F1319" s="48" t="s">
        <v>6430</v>
      </c>
    </row>
    <row r="1320" spans="1:6" ht="28.8">
      <c r="A1320" s="8">
        <v>1490</v>
      </c>
      <c r="B1320" s="8" t="s">
        <v>1072</v>
      </c>
      <c r="C1320" s="8">
        <v>1</v>
      </c>
      <c r="D1320" s="8" t="s">
        <v>1085</v>
      </c>
      <c r="E1320" s="8" t="s">
        <v>2652</v>
      </c>
      <c r="F1320" s="49" t="s">
        <v>6428</v>
      </c>
    </row>
    <row r="1321" spans="1:6">
      <c r="A1321" s="8">
        <v>1499</v>
      </c>
      <c r="B1321" s="8" t="s">
        <v>1072</v>
      </c>
      <c r="C1321" s="8">
        <v>0</v>
      </c>
      <c r="D1321" s="8" t="s">
        <v>2653</v>
      </c>
      <c r="E1321" s="8" t="s">
        <v>2654</v>
      </c>
      <c r="F1321" s="48" t="s">
        <v>205</v>
      </c>
    </row>
    <row r="1322" spans="1:6" ht="129.6">
      <c r="A1322" s="8">
        <v>1498</v>
      </c>
      <c r="B1322" s="8" t="s">
        <v>1072</v>
      </c>
      <c r="C1322" s="8">
        <v>0</v>
      </c>
      <c r="D1322" s="8" t="s">
        <v>1074</v>
      </c>
      <c r="E1322" s="8" t="s">
        <v>2640</v>
      </c>
      <c r="F1322" s="49" t="s">
        <v>6432</v>
      </c>
    </row>
    <row r="1323" spans="1:6" ht="57.6">
      <c r="A1323" s="8">
        <v>1502</v>
      </c>
      <c r="B1323" s="8" t="s">
        <v>1072</v>
      </c>
      <c r="C1323" s="8">
        <v>0</v>
      </c>
      <c r="D1323" s="8" t="s">
        <v>1089</v>
      </c>
      <c r="E1323" s="8" t="s">
        <v>2644</v>
      </c>
      <c r="F1323" s="48" t="s">
        <v>6430</v>
      </c>
    </row>
    <row r="1324" spans="1:6" ht="129.6">
      <c r="A1324" s="8">
        <v>1498</v>
      </c>
      <c r="B1324" s="8" t="s">
        <v>1072</v>
      </c>
      <c r="C1324" s="8">
        <v>0</v>
      </c>
      <c r="D1324" s="8" t="s">
        <v>1074</v>
      </c>
      <c r="E1324" s="8" t="s">
        <v>2640</v>
      </c>
      <c r="F1324" s="49" t="s">
        <v>6431</v>
      </c>
    </row>
    <row r="1325" spans="1:6" ht="72">
      <c r="A1325" s="8">
        <v>1503</v>
      </c>
      <c r="B1325" s="8" t="s">
        <v>1072</v>
      </c>
      <c r="C1325" s="8">
        <v>0</v>
      </c>
      <c r="D1325" s="8" t="s">
        <v>1080</v>
      </c>
      <c r="E1325" s="8" t="s">
        <v>2645</v>
      </c>
      <c r="F1325" s="48" t="s">
        <v>6431</v>
      </c>
    </row>
    <row r="1326" spans="1:6" ht="72">
      <c r="A1326" s="8">
        <v>1487</v>
      </c>
      <c r="B1326" s="8" t="s">
        <v>1072</v>
      </c>
      <c r="C1326" s="8">
        <v>0</v>
      </c>
      <c r="D1326" s="8" t="s">
        <v>1086</v>
      </c>
      <c r="E1326" s="8" t="s">
        <v>2648</v>
      </c>
      <c r="F1326" s="49" t="s">
        <v>6431</v>
      </c>
    </row>
    <row r="1327" spans="1:6" ht="259.2">
      <c r="A1327" s="8">
        <v>1484</v>
      </c>
      <c r="B1327" s="8" t="s">
        <v>1072</v>
      </c>
      <c r="C1327" s="8">
        <v>0</v>
      </c>
      <c r="D1327" s="8" t="s">
        <v>1088</v>
      </c>
      <c r="E1327" s="8" t="s">
        <v>2649</v>
      </c>
      <c r="F1327" s="48" t="s">
        <v>6431</v>
      </c>
    </row>
    <row r="1328" spans="1:6" ht="28.8">
      <c r="A1328" s="8">
        <v>1486</v>
      </c>
      <c r="B1328" s="8" t="s">
        <v>1072</v>
      </c>
      <c r="C1328" s="8">
        <v>0</v>
      </c>
      <c r="D1328" s="8" t="s">
        <v>1087</v>
      </c>
      <c r="E1328" s="8" t="s">
        <v>2655</v>
      </c>
      <c r="F1328" s="49" t="s">
        <v>6433</v>
      </c>
    </row>
    <row r="1329" spans="1:6">
      <c r="A1329" s="8">
        <v>1494</v>
      </c>
      <c r="B1329" s="8" t="s">
        <v>1072</v>
      </c>
      <c r="C1329" s="8">
        <v>0</v>
      </c>
      <c r="D1329" s="8" t="s">
        <v>1083</v>
      </c>
      <c r="E1329" s="8" t="s">
        <v>2656</v>
      </c>
      <c r="F1329" s="48" t="s">
        <v>6433</v>
      </c>
    </row>
    <row r="1330" spans="1:6" ht="43.2">
      <c r="A1330" s="8">
        <v>1500</v>
      </c>
      <c r="B1330" s="8" t="s">
        <v>1072</v>
      </c>
      <c r="C1330" s="8">
        <v>0</v>
      </c>
      <c r="D1330" s="8" t="s">
        <v>1081</v>
      </c>
      <c r="E1330" s="8" t="s">
        <v>2657</v>
      </c>
      <c r="F1330" s="49" t="s">
        <v>6431</v>
      </c>
    </row>
    <row r="1331" spans="1:6" ht="72">
      <c r="A1331" s="8">
        <v>1487</v>
      </c>
      <c r="B1331" s="8" t="s">
        <v>1072</v>
      </c>
      <c r="C1331" s="8">
        <v>0</v>
      </c>
      <c r="D1331" s="8" t="s">
        <v>1086</v>
      </c>
      <c r="E1331" s="8" t="s">
        <v>2648</v>
      </c>
      <c r="F1331" s="48" t="s">
        <v>6430</v>
      </c>
    </row>
    <row r="1332" spans="1:6" ht="57.6">
      <c r="A1332" s="8">
        <v>1502</v>
      </c>
      <c r="B1332" s="8" t="s">
        <v>1072</v>
      </c>
      <c r="C1332" s="8">
        <v>0</v>
      </c>
      <c r="D1332" s="8" t="s">
        <v>1089</v>
      </c>
      <c r="E1332" s="8" t="s">
        <v>2644</v>
      </c>
      <c r="F1332" s="49" t="s">
        <v>6431</v>
      </c>
    </row>
    <row r="1333" spans="1:6" ht="28.8">
      <c r="A1333" s="8">
        <v>1510</v>
      </c>
      <c r="B1333" s="8" t="s">
        <v>1072</v>
      </c>
      <c r="C1333" s="8">
        <v>0</v>
      </c>
      <c r="D1333" s="8" t="s">
        <v>1077</v>
      </c>
      <c r="E1333" s="8" t="s">
        <v>2651</v>
      </c>
      <c r="F1333" s="48" t="s">
        <v>6429</v>
      </c>
    </row>
    <row r="1334" spans="1:6" ht="72">
      <c r="A1334" s="8">
        <v>1503</v>
      </c>
      <c r="B1334" s="8" t="s">
        <v>1072</v>
      </c>
      <c r="C1334" s="8">
        <v>0</v>
      </c>
      <c r="D1334" s="8" t="s">
        <v>1080</v>
      </c>
      <c r="E1334" s="8" t="s">
        <v>2645</v>
      </c>
      <c r="F1334" s="49" t="s">
        <v>6429</v>
      </c>
    </row>
    <row r="1335" spans="1:6" ht="43.2">
      <c r="A1335" s="8">
        <v>1500</v>
      </c>
      <c r="B1335" s="8" t="s">
        <v>1072</v>
      </c>
      <c r="C1335" s="8">
        <v>0</v>
      </c>
      <c r="D1335" s="8" t="s">
        <v>1081</v>
      </c>
      <c r="E1335" s="8" t="s">
        <v>2657</v>
      </c>
      <c r="F1335" s="48" t="s">
        <v>6429</v>
      </c>
    </row>
    <row r="1336" spans="1:6" ht="259.2">
      <c r="A1336" s="8">
        <v>1484</v>
      </c>
      <c r="B1336" s="8" t="s">
        <v>1072</v>
      </c>
      <c r="C1336" s="8">
        <v>0</v>
      </c>
      <c r="D1336" s="8" t="s">
        <v>1088</v>
      </c>
      <c r="E1336" s="8" t="s">
        <v>2649</v>
      </c>
      <c r="F1336" s="49" t="s">
        <v>6429</v>
      </c>
    </row>
    <row r="1337" spans="1:6" ht="72">
      <c r="A1337" s="8">
        <v>1497</v>
      </c>
      <c r="B1337" s="8" t="s">
        <v>1072</v>
      </c>
      <c r="C1337" s="8">
        <v>0</v>
      </c>
      <c r="D1337" s="8" t="s">
        <v>1075</v>
      </c>
      <c r="E1337" s="8" t="s">
        <v>1076</v>
      </c>
      <c r="F1337" s="48" t="s">
        <v>6433</v>
      </c>
    </row>
    <row r="1338" spans="1:6" ht="72">
      <c r="A1338" s="8">
        <v>1503</v>
      </c>
      <c r="B1338" s="8" t="s">
        <v>1072</v>
      </c>
      <c r="C1338" s="8">
        <v>0</v>
      </c>
      <c r="D1338" s="8" t="s">
        <v>1080</v>
      </c>
      <c r="E1338" s="8" t="s">
        <v>2645</v>
      </c>
      <c r="F1338" s="49" t="s">
        <v>6433</v>
      </c>
    </row>
    <row r="1339" spans="1:6" ht="57.6">
      <c r="A1339" s="8">
        <v>1505</v>
      </c>
      <c r="B1339" s="8" t="s">
        <v>1072</v>
      </c>
      <c r="C1339" s="8">
        <v>1</v>
      </c>
      <c r="D1339" s="8" t="s">
        <v>1079</v>
      </c>
      <c r="E1339" s="8" t="s">
        <v>2646</v>
      </c>
      <c r="F1339" s="48" t="s">
        <v>6433</v>
      </c>
    </row>
    <row r="1340" spans="1:6" ht="57.6">
      <c r="A1340" s="8">
        <v>1502</v>
      </c>
      <c r="B1340" s="8" t="s">
        <v>1072</v>
      </c>
      <c r="C1340" s="8">
        <v>0</v>
      </c>
      <c r="D1340" s="8" t="s">
        <v>1089</v>
      </c>
      <c r="E1340" s="8" t="s">
        <v>2644</v>
      </c>
      <c r="F1340" s="49" t="s">
        <v>6429</v>
      </c>
    </row>
    <row r="1341" spans="1:6" ht="409.6">
      <c r="A1341" s="8">
        <v>1469</v>
      </c>
      <c r="B1341" s="8" t="s">
        <v>1090</v>
      </c>
      <c r="C1341" s="8">
        <v>0</v>
      </c>
      <c r="D1341" s="8" t="s">
        <v>1099</v>
      </c>
      <c r="E1341" s="8" t="s">
        <v>2658</v>
      </c>
      <c r="F1341" s="48" t="s">
        <v>6427</v>
      </c>
    </row>
    <row r="1342" spans="1:6" ht="409.6">
      <c r="A1342" s="8">
        <v>1469</v>
      </c>
      <c r="B1342" s="8" t="s">
        <v>1090</v>
      </c>
      <c r="C1342" s="8">
        <v>0</v>
      </c>
      <c r="D1342" s="8" t="s">
        <v>1099</v>
      </c>
      <c r="E1342" s="8" t="s">
        <v>2658</v>
      </c>
      <c r="F1342" s="49" t="s">
        <v>6434</v>
      </c>
    </row>
    <row r="1343" spans="1:6" ht="43.2">
      <c r="A1343" s="8">
        <v>1477</v>
      </c>
      <c r="B1343" s="8" t="s">
        <v>1090</v>
      </c>
      <c r="C1343" s="8">
        <v>0</v>
      </c>
      <c r="D1343" s="8" t="s">
        <v>1097</v>
      </c>
      <c r="E1343" s="8" t="s">
        <v>2659</v>
      </c>
      <c r="F1343" s="48" t="s">
        <v>6434</v>
      </c>
    </row>
    <row r="1344" spans="1:6" ht="57.6">
      <c r="A1344" s="8">
        <v>1464</v>
      </c>
      <c r="B1344" s="8" t="s">
        <v>1090</v>
      </c>
      <c r="C1344" s="8">
        <v>0</v>
      </c>
      <c r="D1344" s="8" t="s">
        <v>2660</v>
      </c>
      <c r="E1344" s="8" t="s">
        <v>2661</v>
      </c>
      <c r="F1344" s="49" t="s">
        <v>6427</v>
      </c>
    </row>
    <row r="1345" spans="1:6" ht="28.8">
      <c r="A1345" s="8">
        <v>1468</v>
      </c>
      <c r="B1345" s="8" t="s">
        <v>1090</v>
      </c>
      <c r="C1345" s="8">
        <v>0</v>
      </c>
      <c r="D1345" s="8" t="s">
        <v>1095</v>
      </c>
      <c r="E1345" s="8" t="s">
        <v>2662</v>
      </c>
      <c r="F1345" s="48" t="s">
        <v>205</v>
      </c>
    </row>
    <row r="1346" spans="1:6" ht="43.2">
      <c r="A1346" s="8">
        <v>1473</v>
      </c>
      <c r="B1346" s="8" t="s">
        <v>1090</v>
      </c>
      <c r="C1346" s="8">
        <v>0</v>
      </c>
      <c r="D1346" s="8" t="s">
        <v>1096</v>
      </c>
      <c r="E1346" s="8" t="s">
        <v>2663</v>
      </c>
      <c r="F1346" s="49" t="s">
        <v>6429</v>
      </c>
    </row>
    <row r="1347" spans="1:6" ht="43.2">
      <c r="A1347" s="8">
        <v>1473</v>
      </c>
      <c r="B1347" s="8" t="s">
        <v>1090</v>
      </c>
      <c r="C1347" s="8">
        <v>0</v>
      </c>
      <c r="D1347" s="8" t="s">
        <v>1096</v>
      </c>
      <c r="E1347" s="8" t="s">
        <v>2663</v>
      </c>
      <c r="F1347" s="48" t="s">
        <v>205</v>
      </c>
    </row>
    <row r="1348" spans="1:6" ht="409.6">
      <c r="A1348" s="8">
        <v>1469</v>
      </c>
      <c r="B1348" s="8" t="s">
        <v>1090</v>
      </c>
      <c r="C1348" s="8">
        <v>0</v>
      </c>
      <c r="D1348" s="8" t="s">
        <v>1099</v>
      </c>
      <c r="E1348" s="8" t="s">
        <v>2658</v>
      </c>
      <c r="F1348" s="49" t="s">
        <v>6429</v>
      </c>
    </row>
    <row r="1349" spans="1:6" ht="43.2">
      <c r="A1349" s="8">
        <v>1466</v>
      </c>
      <c r="B1349" s="8" t="s">
        <v>1090</v>
      </c>
      <c r="C1349" s="8">
        <v>1</v>
      </c>
      <c r="D1349" s="8" t="s">
        <v>1092</v>
      </c>
      <c r="E1349" s="8" t="s">
        <v>2664</v>
      </c>
      <c r="F1349" s="48" t="s">
        <v>6429</v>
      </c>
    </row>
    <row r="1350" spans="1:6" ht="57.6">
      <c r="A1350" s="8">
        <v>1464</v>
      </c>
      <c r="B1350" s="8" t="s">
        <v>1090</v>
      </c>
      <c r="C1350" s="8">
        <v>0</v>
      </c>
      <c r="D1350" s="8" t="s">
        <v>2660</v>
      </c>
      <c r="E1350" s="8" t="s">
        <v>2661</v>
      </c>
      <c r="F1350" s="49" t="s">
        <v>6429</v>
      </c>
    </row>
    <row r="1351" spans="1:6" ht="28.8">
      <c r="A1351" s="8">
        <v>1460</v>
      </c>
      <c r="B1351" s="8" t="s">
        <v>1090</v>
      </c>
      <c r="C1351" s="8">
        <v>0</v>
      </c>
      <c r="D1351" s="8" t="s">
        <v>1094</v>
      </c>
      <c r="E1351" s="8" t="s">
        <v>2665</v>
      </c>
      <c r="F1351" s="48" t="s">
        <v>6429</v>
      </c>
    </row>
    <row r="1352" spans="1:6" ht="57.6">
      <c r="A1352" s="8">
        <v>1456</v>
      </c>
      <c r="B1352" s="8" t="s">
        <v>1090</v>
      </c>
      <c r="C1352" s="8">
        <v>1</v>
      </c>
      <c r="D1352" s="8" t="s">
        <v>1091</v>
      </c>
      <c r="E1352" s="8" t="s">
        <v>2666</v>
      </c>
      <c r="F1352" s="49" t="s">
        <v>6429</v>
      </c>
    </row>
    <row r="1353" spans="1:6" ht="28.8">
      <c r="A1353" s="8">
        <v>1453</v>
      </c>
      <c r="B1353" s="8" t="s">
        <v>1090</v>
      </c>
      <c r="C1353" s="8">
        <v>1</v>
      </c>
      <c r="D1353" s="8" t="s">
        <v>1093</v>
      </c>
      <c r="E1353" s="8" t="s">
        <v>2667</v>
      </c>
      <c r="F1353" s="48" t="s">
        <v>6429</v>
      </c>
    </row>
    <row r="1354" spans="1:6" ht="72">
      <c r="A1354" s="8">
        <v>1454</v>
      </c>
      <c r="B1354" s="8" t="s">
        <v>1090</v>
      </c>
      <c r="C1354" s="8">
        <v>0</v>
      </c>
      <c r="D1354" s="8" t="s">
        <v>2668</v>
      </c>
      <c r="E1354" s="8" t="s">
        <v>2669</v>
      </c>
      <c r="F1354" s="49" t="s">
        <v>6427</v>
      </c>
    </row>
    <row r="1355" spans="1:6" ht="57.6">
      <c r="A1355" s="8">
        <v>1456</v>
      </c>
      <c r="B1355" s="8" t="s">
        <v>1090</v>
      </c>
      <c r="C1355" s="8">
        <v>1</v>
      </c>
      <c r="D1355" s="8" t="s">
        <v>1091</v>
      </c>
      <c r="E1355" s="8" t="s">
        <v>2666</v>
      </c>
      <c r="F1355" s="48" t="s">
        <v>205</v>
      </c>
    </row>
    <row r="1356" spans="1:6">
      <c r="A1356" s="8">
        <v>1465</v>
      </c>
      <c r="B1356" s="8" t="s">
        <v>1090</v>
      </c>
      <c r="C1356" s="8">
        <v>0</v>
      </c>
      <c r="D1356" s="8" t="s">
        <v>2670</v>
      </c>
      <c r="E1356" s="8" t="s">
        <v>2671</v>
      </c>
      <c r="F1356" s="49" t="s">
        <v>205</v>
      </c>
    </row>
    <row r="1357" spans="1:6" ht="43.2">
      <c r="A1357" s="8">
        <v>1477</v>
      </c>
      <c r="B1357" s="8" t="s">
        <v>1090</v>
      </c>
      <c r="C1357" s="8">
        <v>0</v>
      </c>
      <c r="D1357" s="8" t="s">
        <v>1097</v>
      </c>
      <c r="E1357" s="8" t="s">
        <v>2659</v>
      </c>
      <c r="F1357" s="48" t="s">
        <v>6429</v>
      </c>
    </row>
    <row r="1358" spans="1:6" ht="57.6">
      <c r="A1358" s="8">
        <v>1474</v>
      </c>
      <c r="B1358" s="8" t="s">
        <v>1090</v>
      </c>
      <c r="C1358" s="8">
        <v>0</v>
      </c>
      <c r="D1358" s="8" t="s">
        <v>2672</v>
      </c>
      <c r="E1358" s="8" t="s">
        <v>2673</v>
      </c>
      <c r="F1358" s="49" t="s">
        <v>205</v>
      </c>
    </row>
    <row r="1359" spans="1:6" ht="57.6">
      <c r="A1359" s="8">
        <v>1461</v>
      </c>
      <c r="B1359" s="8" t="s">
        <v>1090</v>
      </c>
      <c r="C1359" s="8">
        <v>0</v>
      </c>
      <c r="D1359" s="8" t="s">
        <v>2674</v>
      </c>
      <c r="E1359" s="8" t="s">
        <v>2675</v>
      </c>
      <c r="F1359" s="48" t="s">
        <v>6430</v>
      </c>
    </row>
    <row r="1360" spans="1:6" ht="409.6">
      <c r="A1360" s="8">
        <v>1469</v>
      </c>
      <c r="B1360" s="8" t="s">
        <v>1090</v>
      </c>
      <c r="C1360" s="8">
        <v>0</v>
      </c>
      <c r="D1360" s="8" t="s">
        <v>1099</v>
      </c>
      <c r="E1360" s="8" t="s">
        <v>2658</v>
      </c>
      <c r="F1360" s="49" t="s">
        <v>6428</v>
      </c>
    </row>
    <row r="1361" spans="1:6" ht="57.6">
      <c r="A1361" s="8">
        <v>1474</v>
      </c>
      <c r="B1361" s="8" t="s">
        <v>1090</v>
      </c>
      <c r="C1361" s="8">
        <v>0</v>
      </c>
      <c r="D1361" s="8" t="s">
        <v>2672</v>
      </c>
      <c r="E1361" s="8" t="s">
        <v>2673</v>
      </c>
      <c r="F1361" s="48" t="s">
        <v>6433</v>
      </c>
    </row>
    <row r="1362" spans="1:6" ht="57.6">
      <c r="A1362" s="8">
        <v>1464</v>
      </c>
      <c r="B1362" s="8" t="s">
        <v>1090</v>
      </c>
      <c r="C1362" s="8">
        <v>0</v>
      </c>
      <c r="D1362" s="8" t="s">
        <v>2660</v>
      </c>
      <c r="E1362" s="8" t="s">
        <v>2661</v>
      </c>
      <c r="F1362" s="49" t="s">
        <v>6433</v>
      </c>
    </row>
    <row r="1363" spans="1:6" ht="43.2">
      <c r="A1363" s="8">
        <v>1477</v>
      </c>
      <c r="B1363" s="8" t="s">
        <v>1090</v>
      </c>
      <c r="C1363" s="8">
        <v>0</v>
      </c>
      <c r="D1363" s="8" t="s">
        <v>1097</v>
      </c>
      <c r="E1363" s="8" t="s">
        <v>2659</v>
      </c>
      <c r="F1363" s="48" t="s">
        <v>6433</v>
      </c>
    </row>
    <row r="1364" spans="1:6" ht="57.6">
      <c r="A1364" s="8">
        <v>1461</v>
      </c>
      <c r="B1364" s="8" t="s">
        <v>1090</v>
      </c>
      <c r="C1364" s="8">
        <v>0</v>
      </c>
      <c r="D1364" s="8" t="s">
        <v>2674</v>
      </c>
      <c r="E1364" s="8" t="s">
        <v>2675</v>
      </c>
      <c r="F1364" s="49" t="s">
        <v>6433</v>
      </c>
    </row>
    <row r="1365" spans="1:6" ht="72">
      <c r="A1365" s="8">
        <v>1454</v>
      </c>
      <c r="B1365" s="8" t="s">
        <v>1090</v>
      </c>
      <c r="C1365" s="8">
        <v>0</v>
      </c>
      <c r="D1365" s="8" t="s">
        <v>2668</v>
      </c>
      <c r="E1365" s="8" t="s">
        <v>2669</v>
      </c>
      <c r="F1365" s="48" t="s">
        <v>6433</v>
      </c>
    </row>
    <row r="1366" spans="1:6" ht="28.8">
      <c r="A1366" s="8">
        <v>1460</v>
      </c>
      <c r="B1366" s="8" t="s">
        <v>1090</v>
      </c>
      <c r="C1366" s="8">
        <v>0</v>
      </c>
      <c r="D1366" s="8" t="s">
        <v>1094</v>
      </c>
      <c r="E1366" s="8" t="s">
        <v>2665</v>
      </c>
      <c r="F1366" s="49" t="s">
        <v>6430</v>
      </c>
    </row>
    <row r="1367" spans="1:6" ht="57.6">
      <c r="A1367" s="8">
        <v>1474</v>
      </c>
      <c r="B1367" s="8" t="s">
        <v>1090</v>
      </c>
      <c r="C1367" s="8">
        <v>0</v>
      </c>
      <c r="D1367" s="8" t="s">
        <v>2672</v>
      </c>
      <c r="E1367" s="8" t="s">
        <v>2673</v>
      </c>
      <c r="F1367" s="48" t="s">
        <v>6430</v>
      </c>
    </row>
    <row r="1368" spans="1:6" ht="43.2">
      <c r="A1368" s="8">
        <v>1466</v>
      </c>
      <c r="B1368" s="8" t="s">
        <v>1090</v>
      </c>
      <c r="C1368" s="8">
        <v>1</v>
      </c>
      <c r="D1368" s="8" t="s">
        <v>1092</v>
      </c>
      <c r="E1368" s="8" t="s">
        <v>2664</v>
      </c>
      <c r="F1368" s="49" t="s">
        <v>6428</v>
      </c>
    </row>
    <row r="1369" spans="1:6" ht="28.8">
      <c r="A1369" s="8">
        <v>1468</v>
      </c>
      <c r="B1369" s="8" t="s">
        <v>1090</v>
      </c>
      <c r="C1369" s="8">
        <v>0</v>
      </c>
      <c r="D1369" s="8" t="s">
        <v>1095</v>
      </c>
      <c r="E1369" s="8" t="s">
        <v>2662</v>
      </c>
      <c r="F1369" s="48" t="s">
        <v>6431</v>
      </c>
    </row>
    <row r="1370" spans="1:6" ht="57.6">
      <c r="A1370" s="8">
        <v>1474</v>
      </c>
      <c r="B1370" s="8" t="s">
        <v>1090</v>
      </c>
      <c r="C1370" s="8">
        <v>0</v>
      </c>
      <c r="D1370" s="8" t="s">
        <v>2672</v>
      </c>
      <c r="E1370" s="8" t="s">
        <v>2673</v>
      </c>
      <c r="F1370" s="49" t="s">
        <v>6432</v>
      </c>
    </row>
    <row r="1371" spans="1:6" ht="409.6">
      <c r="A1371" s="8">
        <v>1469</v>
      </c>
      <c r="B1371" s="8" t="s">
        <v>1090</v>
      </c>
      <c r="C1371" s="8">
        <v>0</v>
      </c>
      <c r="D1371" s="8" t="s">
        <v>1099</v>
      </c>
      <c r="E1371" s="8" t="s">
        <v>2658</v>
      </c>
      <c r="F1371" s="48" t="s">
        <v>6432</v>
      </c>
    </row>
    <row r="1372" spans="1:6" ht="28.8">
      <c r="A1372" s="8">
        <v>1479</v>
      </c>
      <c r="B1372" s="8" t="s">
        <v>1090</v>
      </c>
      <c r="C1372" s="8">
        <v>0</v>
      </c>
      <c r="D1372" s="8" t="s">
        <v>1098</v>
      </c>
      <c r="E1372" s="8" t="s">
        <v>2676</v>
      </c>
      <c r="F1372" s="49" t="s">
        <v>6431</v>
      </c>
    </row>
    <row r="1373" spans="1:6" ht="57.6">
      <c r="A1373" s="8">
        <v>1449</v>
      </c>
      <c r="B1373" s="8" t="s">
        <v>1100</v>
      </c>
      <c r="C1373" s="8">
        <v>1</v>
      </c>
      <c r="D1373" s="8" t="s">
        <v>1111</v>
      </c>
      <c r="E1373" s="8" t="s">
        <v>2677</v>
      </c>
      <c r="F1373" s="48" t="s">
        <v>6429</v>
      </c>
    </row>
    <row r="1374" spans="1:6" ht="28.8">
      <c r="A1374" s="8">
        <v>1439</v>
      </c>
      <c r="B1374" s="8" t="s">
        <v>1100</v>
      </c>
      <c r="C1374" s="8">
        <v>0</v>
      </c>
      <c r="D1374" s="8" t="s">
        <v>1107</v>
      </c>
      <c r="E1374" s="8" t="s">
        <v>2678</v>
      </c>
      <c r="F1374" s="49" t="s">
        <v>6431</v>
      </c>
    </row>
    <row r="1375" spans="1:6" ht="28.8">
      <c r="A1375" s="8">
        <v>1425</v>
      </c>
      <c r="B1375" s="8" t="s">
        <v>1100</v>
      </c>
      <c r="C1375" s="8">
        <v>1</v>
      </c>
      <c r="D1375" s="8" t="s">
        <v>1101</v>
      </c>
      <c r="E1375" s="8" t="s">
        <v>2679</v>
      </c>
      <c r="F1375" s="48" t="s">
        <v>6431</v>
      </c>
    </row>
    <row r="1376" spans="1:6" ht="43.2">
      <c r="A1376" s="8">
        <v>1424</v>
      </c>
      <c r="B1376" s="8" t="s">
        <v>1100</v>
      </c>
      <c r="C1376" s="8">
        <v>1</v>
      </c>
      <c r="D1376" s="8" t="s">
        <v>2680</v>
      </c>
      <c r="E1376" s="8" t="s">
        <v>2681</v>
      </c>
      <c r="F1376" s="49" t="s">
        <v>6431</v>
      </c>
    </row>
    <row r="1377" spans="1:6" ht="72">
      <c r="A1377" s="8">
        <v>1438</v>
      </c>
      <c r="B1377" s="8" t="s">
        <v>1100</v>
      </c>
      <c r="C1377" s="8">
        <v>0</v>
      </c>
      <c r="D1377" s="8" t="s">
        <v>1106</v>
      </c>
      <c r="E1377" s="8" t="s">
        <v>2682</v>
      </c>
      <c r="F1377" s="48" t="s">
        <v>205</v>
      </c>
    </row>
    <row r="1378" spans="1:6" ht="43.2">
      <c r="A1378" s="8">
        <v>1444</v>
      </c>
      <c r="B1378" s="8" t="s">
        <v>1100</v>
      </c>
      <c r="C1378" s="8">
        <v>2</v>
      </c>
      <c r="D1378" s="8" t="s">
        <v>1108</v>
      </c>
      <c r="E1378" s="8" t="s">
        <v>2683</v>
      </c>
      <c r="F1378" s="49" t="s">
        <v>205</v>
      </c>
    </row>
    <row r="1379" spans="1:6" ht="72">
      <c r="A1379" s="8">
        <v>1434</v>
      </c>
      <c r="B1379" s="8" t="s">
        <v>1100</v>
      </c>
      <c r="C1379" s="8">
        <v>0</v>
      </c>
      <c r="D1379" s="8" t="s">
        <v>1105</v>
      </c>
      <c r="E1379" s="8" t="s">
        <v>2684</v>
      </c>
      <c r="F1379" s="48" t="s">
        <v>6430</v>
      </c>
    </row>
    <row r="1380" spans="1:6" ht="72">
      <c r="A1380" s="8">
        <v>1438</v>
      </c>
      <c r="B1380" s="8" t="s">
        <v>1100</v>
      </c>
      <c r="C1380" s="8">
        <v>0</v>
      </c>
      <c r="D1380" s="8" t="s">
        <v>1106</v>
      </c>
      <c r="E1380" s="8" t="s">
        <v>2682</v>
      </c>
      <c r="F1380" s="49" t="s">
        <v>6429</v>
      </c>
    </row>
    <row r="1381" spans="1:6" ht="43.2">
      <c r="A1381" s="8">
        <v>1424</v>
      </c>
      <c r="B1381" s="8" t="s">
        <v>1100</v>
      </c>
      <c r="C1381" s="8">
        <v>1</v>
      </c>
      <c r="D1381" s="8" t="s">
        <v>2680</v>
      </c>
      <c r="E1381" s="8" t="s">
        <v>2681</v>
      </c>
      <c r="F1381" s="48" t="s">
        <v>205</v>
      </c>
    </row>
    <row r="1382" spans="1:6" ht="28.8">
      <c r="A1382" s="8">
        <v>1446</v>
      </c>
      <c r="B1382" s="8" t="s">
        <v>1100</v>
      </c>
      <c r="C1382" s="8">
        <v>2</v>
      </c>
      <c r="D1382" s="8" t="s">
        <v>1110</v>
      </c>
      <c r="E1382" s="8" t="s">
        <v>2685</v>
      </c>
      <c r="F1382" s="49" t="s">
        <v>6430</v>
      </c>
    </row>
    <row r="1383" spans="1:6" ht="72">
      <c r="A1383" s="8">
        <v>1434</v>
      </c>
      <c r="B1383" s="8" t="s">
        <v>1100</v>
      </c>
      <c r="C1383" s="8">
        <v>0</v>
      </c>
      <c r="D1383" s="8" t="s">
        <v>1105</v>
      </c>
      <c r="E1383" s="8" t="s">
        <v>2684</v>
      </c>
      <c r="F1383" s="48" t="s">
        <v>6429</v>
      </c>
    </row>
    <row r="1384" spans="1:6">
      <c r="A1384" s="8">
        <v>1442</v>
      </c>
      <c r="B1384" s="8" t="s">
        <v>1100</v>
      </c>
      <c r="C1384" s="8">
        <v>0</v>
      </c>
      <c r="D1384" s="8" t="s">
        <v>2686</v>
      </c>
      <c r="E1384" s="8" t="s">
        <v>2687</v>
      </c>
      <c r="F1384" s="49" t="s">
        <v>6433</v>
      </c>
    </row>
    <row r="1385" spans="1:6" ht="28.8">
      <c r="A1385" s="8">
        <v>1435</v>
      </c>
      <c r="B1385" s="8" t="s">
        <v>1100</v>
      </c>
      <c r="C1385" s="8">
        <v>0</v>
      </c>
      <c r="D1385" s="8" t="s">
        <v>1104</v>
      </c>
      <c r="E1385" s="8" t="s">
        <v>2688</v>
      </c>
      <c r="F1385" s="48" t="s">
        <v>6433</v>
      </c>
    </row>
    <row r="1386" spans="1:6" ht="72">
      <c r="A1386" s="8">
        <v>1438</v>
      </c>
      <c r="B1386" s="8" t="s">
        <v>1100</v>
      </c>
      <c r="C1386" s="8">
        <v>0</v>
      </c>
      <c r="D1386" s="8" t="s">
        <v>1106</v>
      </c>
      <c r="E1386" s="8" t="s">
        <v>2682</v>
      </c>
      <c r="F1386" s="49" t="s">
        <v>6432</v>
      </c>
    </row>
    <row r="1387" spans="1:6">
      <c r="A1387" s="8">
        <v>1436</v>
      </c>
      <c r="B1387" s="8" t="s">
        <v>1100</v>
      </c>
      <c r="C1387" s="8">
        <v>0</v>
      </c>
      <c r="D1387" s="8" t="s">
        <v>1109</v>
      </c>
      <c r="E1387" s="8" t="s">
        <v>2689</v>
      </c>
      <c r="F1387" s="48" t="s">
        <v>6429</v>
      </c>
    </row>
    <row r="1388" spans="1:6" ht="158.4">
      <c r="A1388" s="8">
        <v>1428</v>
      </c>
      <c r="B1388" s="8" t="s">
        <v>1100</v>
      </c>
      <c r="C1388" s="8">
        <v>0</v>
      </c>
      <c r="D1388" s="8" t="s">
        <v>1103</v>
      </c>
      <c r="E1388" s="8" t="s">
        <v>2690</v>
      </c>
      <c r="F1388" s="49" t="s">
        <v>6429</v>
      </c>
    </row>
    <row r="1389" spans="1:6">
      <c r="A1389" s="8">
        <v>1432</v>
      </c>
      <c r="B1389" s="8" t="s">
        <v>1100</v>
      </c>
      <c r="C1389" s="8">
        <v>0</v>
      </c>
      <c r="D1389" s="8" t="s">
        <v>1102</v>
      </c>
      <c r="E1389" s="8" t="s">
        <v>2691</v>
      </c>
      <c r="F1389" s="48" t="s">
        <v>6429</v>
      </c>
    </row>
    <row r="1390" spans="1:6" ht="43.2">
      <c r="A1390" s="8">
        <v>1444</v>
      </c>
      <c r="B1390" s="8" t="s">
        <v>1100</v>
      </c>
      <c r="C1390" s="8">
        <v>2</v>
      </c>
      <c r="D1390" s="8" t="s">
        <v>1108</v>
      </c>
      <c r="E1390" s="8" t="s">
        <v>2683</v>
      </c>
      <c r="F1390" s="49" t="s">
        <v>6432</v>
      </c>
    </row>
    <row r="1391" spans="1:6" ht="28.8">
      <c r="A1391" s="8">
        <v>1425</v>
      </c>
      <c r="B1391" s="8" t="s">
        <v>1100</v>
      </c>
      <c r="C1391" s="8">
        <v>1</v>
      </c>
      <c r="D1391" s="8" t="s">
        <v>1101</v>
      </c>
      <c r="E1391" s="8" t="s">
        <v>2679</v>
      </c>
      <c r="F1391" s="48" t="s">
        <v>6432</v>
      </c>
    </row>
    <row r="1392" spans="1:6" ht="28.8">
      <c r="A1392" s="8">
        <v>1412</v>
      </c>
      <c r="B1392" s="8" t="s">
        <v>1112</v>
      </c>
      <c r="C1392" s="8">
        <v>0</v>
      </c>
      <c r="D1392" s="8" t="s">
        <v>1116</v>
      </c>
      <c r="E1392" s="8" t="s">
        <v>2692</v>
      </c>
      <c r="F1392" s="49" t="s">
        <v>205</v>
      </c>
    </row>
    <row r="1393" spans="1:6" ht="100.8">
      <c r="A1393" s="8">
        <v>1408</v>
      </c>
      <c r="B1393" s="8" t="s">
        <v>1112</v>
      </c>
      <c r="C1393" s="8">
        <v>0</v>
      </c>
      <c r="D1393" s="8" t="s">
        <v>1115</v>
      </c>
      <c r="E1393" s="8" t="s">
        <v>2693</v>
      </c>
      <c r="F1393" s="48" t="s">
        <v>205</v>
      </c>
    </row>
    <row r="1394" spans="1:6" ht="43.2">
      <c r="A1394" s="8">
        <v>1417</v>
      </c>
      <c r="B1394" s="8" t="s">
        <v>1112</v>
      </c>
      <c r="C1394" s="8">
        <v>0</v>
      </c>
      <c r="D1394" s="8" t="s">
        <v>1117</v>
      </c>
      <c r="E1394" s="8" t="s">
        <v>2694</v>
      </c>
      <c r="F1394" s="49" t="s">
        <v>205</v>
      </c>
    </row>
    <row r="1395" spans="1:6">
      <c r="A1395" s="8">
        <v>1416</v>
      </c>
      <c r="B1395" s="8" t="s">
        <v>1112</v>
      </c>
      <c r="C1395" s="8">
        <v>0</v>
      </c>
      <c r="D1395" s="8" t="s">
        <v>1113</v>
      </c>
      <c r="E1395" s="8" t="s">
        <v>2695</v>
      </c>
      <c r="F1395" s="48" t="s">
        <v>6431</v>
      </c>
    </row>
    <row r="1396" spans="1:6" ht="28.8">
      <c r="A1396" s="8">
        <v>1412</v>
      </c>
      <c r="B1396" s="8" t="s">
        <v>1112</v>
      </c>
      <c r="C1396" s="8">
        <v>0</v>
      </c>
      <c r="D1396" s="8" t="s">
        <v>1116</v>
      </c>
      <c r="E1396" s="8" t="s">
        <v>2692</v>
      </c>
      <c r="F1396" s="49" t="s">
        <v>6427</v>
      </c>
    </row>
    <row r="1397" spans="1:6" ht="57.6">
      <c r="A1397" s="8">
        <v>1405</v>
      </c>
      <c r="B1397" s="8" t="s">
        <v>1112</v>
      </c>
      <c r="C1397" s="8">
        <v>0</v>
      </c>
      <c r="D1397" s="8" t="s">
        <v>1114</v>
      </c>
      <c r="E1397" s="8" t="s">
        <v>2696</v>
      </c>
      <c r="F1397" s="48" t="s">
        <v>6430</v>
      </c>
    </row>
    <row r="1398" spans="1:6" ht="43.2">
      <c r="A1398" s="8">
        <v>1417</v>
      </c>
      <c r="B1398" s="8" t="s">
        <v>1112</v>
      </c>
      <c r="C1398" s="8">
        <v>0</v>
      </c>
      <c r="D1398" s="8" t="s">
        <v>1117</v>
      </c>
      <c r="E1398" s="8" t="s">
        <v>2694</v>
      </c>
      <c r="F1398" s="49" t="s">
        <v>6433</v>
      </c>
    </row>
    <row r="1399" spans="1:6" ht="100.8">
      <c r="A1399" s="8">
        <v>1408</v>
      </c>
      <c r="B1399" s="8" t="s">
        <v>1112</v>
      </c>
      <c r="C1399" s="8">
        <v>0</v>
      </c>
      <c r="D1399" s="8" t="s">
        <v>1115</v>
      </c>
      <c r="E1399" s="8" t="s">
        <v>2693</v>
      </c>
      <c r="F1399" s="48" t="s">
        <v>6429</v>
      </c>
    </row>
    <row r="1400" spans="1:6" ht="86.4">
      <c r="A1400" s="8">
        <v>1387</v>
      </c>
      <c r="B1400" s="8" t="s">
        <v>1118</v>
      </c>
      <c r="C1400" s="8">
        <v>0</v>
      </c>
      <c r="D1400" s="8" t="s">
        <v>1120</v>
      </c>
      <c r="E1400" s="8" t="s">
        <v>2697</v>
      </c>
      <c r="F1400" s="49" t="s">
        <v>6430</v>
      </c>
    </row>
    <row r="1401" spans="1:6" ht="43.2">
      <c r="A1401" s="8">
        <v>1386</v>
      </c>
      <c r="B1401" s="8" t="s">
        <v>1118</v>
      </c>
      <c r="C1401" s="8">
        <v>0</v>
      </c>
      <c r="D1401" s="8" t="s">
        <v>1123</v>
      </c>
      <c r="E1401" s="8" t="s">
        <v>2698</v>
      </c>
      <c r="F1401" s="48" t="s">
        <v>6432</v>
      </c>
    </row>
    <row r="1402" spans="1:6" ht="72">
      <c r="A1402" s="8">
        <v>1371</v>
      </c>
      <c r="B1402" s="8" t="s">
        <v>1118</v>
      </c>
      <c r="C1402" s="8">
        <v>0</v>
      </c>
      <c r="D1402" s="8" t="s">
        <v>1136</v>
      </c>
      <c r="E1402" s="8" t="s">
        <v>2699</v>
      </c>
      <c r="F1402" s="49" t="s">
        <v>6429</v>
      </c>
    </row>
    <row r="1403" spans="1:6">
      <c r="A1403" s="8">
        <v>1398</v>
      </c>
      <c r="B1403" s="8" t="s">
        <v>1118</v>
      </c>
      <c r="C1403" s="8">
        <v>1037</v>
      </c>
      <c r="D1403" s="8" t="s">
        <v>2700</v>
      </c>
      <c r="E1403" s="8" t="s">
        <v>2259</v>
      </c>
      <c r="F1403" s="48" t="s">
        <v>6429</v>
      </c>
    </row>
    <row r="1404" spans="1:6" ht="28.8">
      <c r="A1404" s="8">
        <v>1389</v>
      </c>
      <c r="B1404" s="8" t="s">
        <v>1118</v>
      </c>
      <c r="C1404" s="8">
        <v>0</v>
      </c>
      <c r="D1404" s="8" t="s">
        <v>1121</v>
      </c>
      <c r="E1404" s="8" t="s">
        <v>2701</v>
      </c>
      <c r="F1404" s="49" t="s">
        <v>6429</v>
      </c>
    </row>
    <row r="1405" spans="1:6" ht="86.4">
      <c r="A1405" s="8">
        <v>1387</v>
      </c>
      <c r="B1405" s="8" t="s">
        <v>1118</v>
      </c>
      <c r="C1405" s="8">
        <v>0</v>
      </c>
      <c r="D1405" s="8" t="s">
        <v>1120</v>
      </c>
      <c r="E1405" s="8" t="s">
        <v>2697</v>
      </c>
      <c r="F1405" s="48" t="s">
        <v>6429</v>
      </c>
    </row>
    <row r="1406" spans="1:6" ht="144">
      <c r="A1406" s="8">
        <v>1384</v>
      </c>
      <c r="B1406" s="8" t="s">
        <v>1118</v>
      </c>
      <c r="C1406" s="8">
        <v>1</v>
      </c>
      <c r="D1406" s="8" t="s">
        <v>1133</v>
      </c>
      <c r="E1406" s="8" t="s">
        <v>2702</v>
      </c>
      <c r="F1406" s="49" t="s">
        <v>6429</v>
      </c>
    </row>
    <row r="1407" spans="1:6" ht="72">
      <c r="A1407" s="8">
        <v>1377</v>
      </c>
      <c r="B1407" s="8" t="s">
        <v>1118</v>
      </c>
      <c r="C1407" s="8">
        <v>1</v>
      </c>
      <c r="D1407" s="8" t="s">
        <v>1128</v>
      </c>
      <c r="E1407" s="8" t="s">
        <v>2703</v>
      </c>
      <c r="F1407" s="48" t="s">
        <v>6429</v>
      </c>
    </row>
    <row r="1408" spans="1:6" ht="57.6">
      <c r="A1408" s="8">
        <v>1380</v>
      </c>
      <c r="B1408" s="8" t="s">
        <v>1118</v>
      </c>
      <c r="C1408" s="8">
        <v>0</v>
      </c>
      <c r="D1408" s="8" t="s">
        <v>1126</v>
      </c>
      <c r="E1408" s="8" t="s">
        <v>2704</v>
      </c>
      <c r="F1408" s="49" t="s">
        <v>6432</v>
      </c>
    </row>
    <row r="1409" spans="1:6" ht="43.2">
      <c r="A1409" s="8">
        <v>1393</v>
      </c>
      <c r="B1409" s="8" t="s">
        <v>1118</v>
      </c>
      <c r="C1409" s="8">
        <v>0</v>
      </c>
      <c r="D1409" s="8" t="s">
        <v>1124</v>
      </c>
      <c r="E1409" s="8" t="s">
        <v>2065</v>
      </c>
      <c r="F1409" s="48" t="s">
        <v>6432</v>
      </c>
    </row>
    <row r="1410" spans="1:6" ht="43.2">
      <c r="A1410" s="8">
        <v>1403</v>
      </c>
      <c r="B1410" s="8" t="s">
        <v>1118</v>
      </c>
      <c r="C1410" s="8">
        <v>0</v>
      </c>
      <c r="D1410" s="8" t="s">
        <v>1125</v>
      </c>
      <c r="E1410" s="8" t="s">
        <v>2705</v>
      </c>
      <c r="F1410" s="49" t="s">
        <v>6432</v>
      </c>
    </row>
    <row r="1411" spans="1:6" ht="43.2">
      <c r="A1411" s="8">
        <v>1358</v>
      </c>
      <c r="B1411" s="8" t="s">
        <v>1118</v>
      </c>
      <c r="C1411" s="8">
        <v>0</v>
      </c>
      <c r="D1411" s="8" t="s">
        <v>1132</v>
      </c>
      <c r="E1411" s="8" t="s">
        <v>2706</v>
      </c>
      <c r="F1411" s="48" t="s">
        <v>6432</v>
      </c>
    </row>
    <row r="1412" spans="1:6" ht="57.6">
      <c r="A1412" s="8">
        <v>1369</v>
      </c>
      <c r="B1412" s="8" t="s">
        <v>1118</v>
      </c>
      <c r="C1412" s="8">
        <v>67</v>
      </c>
      <c r="D1412" s="8" t="s">
        <v>1129</v>
      </c>
      <c r="E1412" s="8" t="s">
        <v>2707</v>
      </c>
      <c r="F1412" s="49" t="s">
        <v>6429</v>
      </c>
    </row>
    <row r="1413" spans="1:6" ht="144">
      <c r="A1413" s="8">
        <v>1364</v>
      </c>
      <c r="B1413" s="8" t="s">
        <v>1118</v>
      </c>
      <c r="C1413" s="8">
        <v>3</v>
      </c>
      <c r="D1413" s="8" t="s">
        <v>1130</v>
      </c>
      <c r="E1413" s="8" t="s">
        <v>2708</v>
      </c>
      <c r="F1413" s="48" t="s">
        <v>6429</v>
      </c>
    </row>
    <row r="1414" spans="1:6">
      <c r="A1414" s="8">
        <v>1363</v>
      </c>
      <c r="B1414" s="8" t="s">
        <v>1118</v>
      </c>
      <c r="C1414" s="8">
        <v>0</v>
      </c>
      <c r="D1414" s="8" t="s">
        <v>1135</v>
      </c>
      <c r="E1414" s="8" t="s">
        <v>1062</v>
      </c>
      <c r="F1414" s="49" t="s">
        <v>6429</v>
      </c>
    </row>
    <row r="1415" spans="1:6" ht="28.8">
      <c r="A1415" s="8">
        <v>1360</v>
      </c>
      <c r="B1415" s="8" t="s">
        <v>1118</v>
      </c>
      <c r="C1415" s="8">
        <v>1</v>
      </c>
      <c r="D1415" s="8" t="s">
        <v>1131</v>
      </c>
      <c r="E1415" s="8" t="s">
        <v>2709</v>
      </c>
      <c r="F1415" s="48" t="s">
        <v>6429</v>
      </c>
    </row>
    <row r="1416" spans="1:6" ht="72">
      <c r="A1416" s="8">
        <v>1351</v>
      </c>
      <c r="B1416" s="8" t="s">
        <v>1118</v>
      </c>
      <c r="C1416" s="8">
        <v>2</v>
      </c>
      <c r="D1416" s="8" t="s">
        <v>1134</v>
      </c>
      <c r="E1416" s="8" t="s">
        <v>2710</v>
      </c>
      <c r="F1416" s="49" t="s">
        <v>6429</v>
      </c>
    </row>
    <row r="1417" spans="1:6" ht="72">
      <c r="A1417" s="8">
        <v>1351</v>
      </c>
      <c r="B1417" s="8" t="s">
        <v>1118</v>
      </c>
      <c r="C1417" s="8">
        <v>2</v>
      </c>
      <c r="D1417" s="8" t="s">
        <v>1134</v>
      </c>
      <c r="E1417" s="8" t="s">
        <v>2710</v>
      </c>
      <c r="F1417" s="48" t="s">
        <v>205</v>
      </c>
    </row>
    <row r="1418" spans="1:6" ht="72">
      <c r="A1418" s="8">
        <v>1351</v>
      </c>
      <c r="B1418" s="8" t="s">
        <v>1118</v>
      </c>
      <c r="C1418" s="8">
        <v>2</v>
      </c>
      <c r="D1418" s="8" t="s">
        <v>1134</v>
      </c>
      <c r="E1418" s="8" t="s">
        <v>2710</v>
      </c>
      <c r="F1418" s="49" t="s">
        <v>6430</v>
      </c>
    </row>
    <row r="1419" spans="1:6">
      <c r="A1419" s="8">
        <v>1361</v>
      </c>
      <c r="B1419" s="8" t="s">
        <v>1118</v>
      </c>
      <c r="C1419" s="8">
        <v>0</v>
      </c>
      <c r="D1419" s="8" t="s">
        <v>2711</v>
      </c>
      <c r="E1419" s="8" t="s">
        <v>871</v>
      </c>
      <c r="F1419" s="48" t="s">
        <v>6430</v>
      </c>
    </row>
    <row r="1420" spans="1:6" ht="43.2">
      <c r="A1420" s="8">
        <v>1391</v>
      </c>
      <c r="B1420" s="8" t="s">
        <v>1118</v>
      </c>
      <c r="C1420" s="8">
        <v>0</v>
      </c>
      <c r="D1420" s="8" t="s">
        <v>1119</v>
      </c>
      <c r="E1420" s="8" t="s">
        <v>2712</v>
      </c>
      <c r="F1420" s="49" t="s">
        <v>6432</v>
      </c>
    </row>
    <row r="1421" spans="1:6" ht="72">
      <c r="A1421" s="8">
        <v>1371</v>
      </c>
      <c r="B1421" s="8" t="s">
        <v>1118</v>
      </c>
      <c r="C1421" s="8">
        <v>0</v>
      </c>
      <c r="D1421" s="8" t="s">
        <v>1136</v>
      </c>
      <c r="E1421" s="8" t="s">
        <v>2699</v>
      </c>
      <c r="F1421" s="48" t="s">
        <v>6432</v>
      </c>
    </row>
    <row r="1422" spans="1:6" ht="86.4">
      <c r="A1422" s="8">
        <v>1387</v>
      </c>
      <c r="B1422" s="8" t="s">
        <v>1118</v>
      </c>
      <c r="C1422" s="8">
        <v>0</v>
      </c>
      <c r="D1422" s="8" t="s">
        <v>1120</v>
      </c>
      <c r="E1422" s="8" t="s">
        <v>2697</v>
      </c>
      <c r="F1422" s="49" t="s">
        <v>6428</v>
      </c>
    </row>
    <row r="1423" spans="1:6" ht="72">
      <c r="A1423" s="8">
        <v>1371</v>
      </c>
      <c r="B1423" s="8" t="s">
        <v>1118</v>
      </c>
      <c r="C1423" s="8">
        <v>0</v>
      </c>
      <c r="D1423" s="8" t="s">
        <v>1136</v>
      </c>
      <c r="E1423" s="8" t="s">
        <v>2699</v>
      </c>
      <c r="F1423" s="48" t="s">
        <v>205</v>
      </c>
    </row>
    <row r="1424" spans="1:6">
      <c r="A1424" s="8">
        <v>1366</v>
      </c>
      <c r="B1424" s="8" t="s">
        <v>1118</v>
      </c>
      <c r="C1424" s="8">
        <v>0</v>
      </c>
      <c r="D1424" s="8" t="s">
        <v>1127</v>
      </c>
      <c r="E1424" s="8" t="s">
        <v>873</v>
      </c>
      <c r="F1424" s="49" t="s">
        <v>6433</v>
      </c>
    </row>
    <row r="1425" spans="1:6" ht="57.6">
      <c r="A1425" s="8">
        <v>1369</v>
      </c>
      <c r="B1425" s="8" t="s">
        <v>1118</v>
      </c>
      <c r="C1425" s="8">
        <v>67</v>
      </c>
      <c r="D1425" s="8" t="s">
        <v>1129</v>
      </c>
      <c r="E1425" s="8" t="s">
        <v>2707</v>
      </c>
      <c r="F1425" s="48" t="s">
        <v>6433</v>
      </c>
    </row>
    <row r="1426" spans="1:6" ht="28.8">
      <c r="A1426" s="8">
        <v>1375</v>
      </c>
      <c r="B1426" s="8" t="s">
        <v>1118</v>
      </c>
      <c r="C1426" s="8">
        <v>1</v>
      </c>
      <c r="D1426" s="8" t="s">
        <v>2713</v>
      </c>
      <c r="E1426" s="8" t="s">
        <v>2714</v>
      </c>
      <c r="F1426" s="49" t="s">
        <v>6433</v>
      </c>
    </row>
    <row r="1427" spans="1:6" ht="43.2">
      <c r="A1427" s="8">
        <v>1390</v>
      </c>
      <c r="B1427" s="8" t="s">
        <v>1118</v>
      </c>
      <c r="C1427" s="8">
        <v>0</v>
      </c>
      <c r="D1427" s="8" t="s">
        <v>1122</v>
      </c>
      <c r="E1427" s="8" t="s">
        <v>2715</v>
      </c>
      <c r="F1427" s="48" t="s">
        <v>6433</v>
      </c>
    </row>
    <row r="1428" spans="1:6" ht="43.2">
      <c r="A1428" s="8">
        <v>1391</v>
      </c>
      <c r="B1428" s="8" t="s">
        <v>1118</v>
      </c>
      <c r="C1428" s="8">
        <v>0</v>
      </c>
      <c r="D1428" s="8" t="s">
        <v>1119</v>
      </c>
      <c r="E1428" s="8" t="s">
        <v>2712</v>
      </c>
      <c r="F1428" s="49" t="s">
        <v>6433</v>
      </c>
    </row>
    <row r="1429" spans="1:6" ht="43.2">
      <c r="A1429" s="8">
        <v>1358</v>
      </c>
      <c r="B1429" s="8" t="s">
        <v>1118</v>
      </c>
      <c r="C1429" s="8">
        <v>0</v>
      </c>
      <c r="D1429" s="8" t="s">
        <v>1132</v>
      </c>
      <c r="E1429" s="8" t="s">
        <v>2706</v>
      </c>
      <c r="F1429" s="48" t="s">
        <v>6433</v>
      </c>
    </row>
    <row r="1430" spans="1:6" ht="72">
      <c r="A1430" s="8">
        <v>1377</v>
      </c>
      <c r="B1430" s="8" t="s">
        <v>1118</v>
      </c>
      <c r="C1430" s="8">
        <v>1</v>
      </c>
      <c r="D1430" s="8" t="s">
        <v>1128</v>
      </c>
      <c r="E1430" s="8" t="s">
        <v>2703</v>
      </c>
      <c r="F1430" s="49" t="s">
        <v>6431</v>
      </c>
    </row>
    <row r="1431" spans="1:6" ht="43.2">
      <c r="A1431" s="8">
        <v>1390</v>
      </c>
      <c r="B1431" s="8" t="s">
        <v>1118</v>
      </c>
      <c r="C1431" s="8">
        <v>0</v>
      </c>
      <c r="D1431" s="8" t="s">
        <v>1122</v>
      </c>
      <c r="E1431" s="8" t="s">
        <v>2715</v>
      </c>
      <c r="F1431" s="48" t="s">
        <v>6431</v>
      </c>
    </row>
    <row r="1432" spans="1:6" ht="43.2">
      <c r="A1432" s="8">
        <v>1386</v>
      </c>
      <c r="B1432" s="8" t="s">
        <v>1118</v>
      </c>
      <c r="C1432" s="8">
        <v>0</v>
      </c>
      <c r="D1432" s="8" t="s">
        <v>1123</v>
      </c>
      <c r="E1432" s="8" t="s">
        <v>2698</v>
      </c>
      <c r="F1432" s="49" t="s">
        <v>6427</v>
      </c>
    </row>
    <row r="1433" spans="1:6" ht="57.6">
      <c r="A1433" s="8">
        <v>1380</v>
      </c>
      <c r="B1433" s="8" t="s">
        <v>1118</v>
      </c>
      <c r="C1433" s="8">
        <v>0</v>
      </c>
      <c r="D1433" s="8" t="s">
        <v>1126</v>
      </c>
      <c r="E1433" s="8" t="s">
        <v>2704</v>
      </c>
      <c r="F1433" s="48" t="s">
        <v>6431</v>
      </c>
    </row>
    <row r="1434" spans="1:6" ht="43.2">
      <c r="A1434" s="8">
        <v>1386</v>
      </c>
      <c r="B1434" s="8" t="s">
        <v>1118</v>
      </c>
      <c r="C1434" s="8">
        <v>0</v>
      </c>
      <c r="D1434" s="8" t="s">
        <v>1123</v>
      </c>
      <c r="E1434" s="8" t="s">
        <v>2698</v>
      </c>
      <c r="F1434" s="49" t="s">
        <v>6431</v>
      </c>
    </row>
    <row r="1435" spans="1:6">
      <c r="A1435" s="8">
        <v>1376</v>
      </c>
      <c r="B1435" s="8" t="s">
        <v>1118</v>
      </c>
      <c r="C1435" s="8">
        <v>1</v>
      </c>
      <c r="D1435" s="8" t="s">
        <v>2716</v>
      </c>
      <c r="E1435" s="8" t="s">
        <v>2717</v>
      </c>
      <c r="F1435" s="48" t="s">
        <v>6431</v>
      </c>
    </row>
    <row r="1436" spans="1:6" ht="57.6">
      <c r="A1436" s="8">
        <v>1369</v>
      </c>
      <c r="B1436" s="8" t="s">
        <v>1118</v>
      </c>
      <c r="C1436" s="8">
        <v>67</v>
      </c>
      <c r="D1436" s="8" t="s">
        <v>1129</v>
      </c>
      <c r="E1436" s="8" t="s">
        <v>2707</v>
      </c>
      <c r="F1436" s="49" t="s">
        <v>6431</v>
      </c>
    </row>
    <row r="1437" spans="1:6" ht="43.2">
      <c r="A1437" s="8">
        <v>1358</v>
      </c>
      <c r="B1437" s="8" t="s">
        <v>1118</v>
      </c>
      <c r="C1437" s="8">
        <v>0</v>
      </c>
      <c r="D1437" s="8" t="s">
        <v>1132</v>
      </c>
      <c r="E1437" s="8" t="s">
        <v>2706</v>
      </c>
      <c r="F1437" s="48" t="s">
        <v>6431</v>
      </c>
    </row>
    <row r="1438" spans="1:6" ht="86.4">
      <c r="A1438" s="8">
        <v>1387</v>
      </c>
      <c r="B1438" s="8" t="s">
        <v>1118</v>
      </c>
      <c r="C1438" s="8">
        <v>0</v>
      </c>
      <c r="D1438" s="8" t="s">
        <v>1120</v>
      </c>
      <c r="E1438" s="8" t="s">
        <v>2697</v>
      </c>
      <c r="F1438" s="49" t="s">
        <v>6431</v>
      </c>
    </row>
    <row r="1439" spans="1:6" ht="57.6">
      <c r="A1439" s="8">
        <v>1369</v>
      </c>
      <c r="B1439" s="8" t="s">
        <v>1118</v>
      </c>
      <c r="C1439" s="8">
        <v>67</v>
      </c>
      <c r="D1439" s="8" t="s">
        <v>1129</v>
      </c>
      <c r="E1439" s="8" t="s">
        <v>2707</v>
      </c>
      <c r="F1439" s="48" t="s">
        <v>6432</v>
      </c>
    </row>
    <row r="1440" spans="1:6" ht="57.6">
      <c r="A1440" s="8">
        <v>1380</v>
      </c>
      <c r="B1440" s="8" t="s">
        <v>1118</v>
      </c>
      <c r="C1440" s="8">
        <v>0</v>
      </c>
      <c r="D1440" s="8" t="s">
        <v>1126</v>
      </c>
      <c r="E1440" s="8" t="s">
        <v>2704</v>
      </c>
      <c r="F1440" s="49" t="s">
        <v>205</v>
      </c>
    </row>
    <row r="1441" spans="1:6" ht="86.4">
      <c r="A1441" s="8">
        <v>1387</v>
      </c>
      <c r="B1441" s="8" t="s">
        <v>1118</v>
      </c>
      <c r="C1441" s="8">
        <v>0</v>
      </c>
      <c r="D1441" s="8" t="s">
        <v>1120</v>
      </c>
      <c r="E1441" s="8" t="s">
        <v>2697</v>
      </c>
      <c r="F1441" s="48" t="s">
        <v>205</v>
      </c>
    </row>
    <row r="1442" spans="1:6" ht="72">
      <c r="A1442" s="8">
        <v>1377</v>
      </c>
      <c r="B1442" s="8" t="s">
        <v>1118</v>
      </c>
      <c r="C1442" s="8">
        <v>1</v>
      </c>
      <c r="D1442" s="8" t="s">
        <v>1128</v>
      </c>
      <c r="E1442" s="8" t="s">
        <v>2703</v>
      </c>
      <c r="F1442" s="49" t="s">
        <v>6432</v>
      </c>
    </row>
    <row r="1443" spans="1:6" ht="28.8">
      <c r="A1443" s="8">
        <v>1360</v>
      </c>
      <c r="B1443" s="8" t="s">
        <v>1118</v>
      </c>
      <c r="C1443" s="8">
        <v>1</v>
      </c>
      <c r="D1443" s="8" t="s">
        <v>1131</v>
      </c>
      <c r="E1443" s="8" t="s">
        <v>2709</v>
      </c>
      <c r="F1443" s="48" t="s">
        <v>6432</v>
      </c>
    </row>
    <row r="1444" spans="1:6" ht="28.8">
      <c r="A1444" s="8">
        <v>1375</v>
      </c>
      <c r="B1444" s="8" t="s">
        <v>1118</v>
      </c>
      <c r="C1444" s="8">
        <v>1</v>
      </c>
      <c r="D1444" s="8" t="s">
        <v>2713</v>
      </c>
      <c r="E1444" s="8" t="s">
        <v>2714</v>
      </c>
      <c r="F1444" s="49" t="s">
        <v>6431</v>
      </c>
    </row>
    <row r="1445" spans="1:6" ht="28.8">
      <c r="A1445" s="8">
        <v>1331</v>
      </c>
      <c r="B1445" s="8" t="s">
        <v>1137</v>
      </c>
      <c r="C1445" s="8">
        <v>1</v>
      </c>
      <c r="D1445" s="8" t="s">
        <v>1148</v>
      </c>
      <c r="E1445" s="8" t="s">
        <v>2718</v>
      </c>
      <c r="F1445" s="48" t="s">
        <v>6433</v>
      </c>
    </row>
    <row r="1446" spans="1:6" ht="43.2">
      <c r="A1446" s="8">
        <v>1350</v>
      </c>
      <c r="B1446" s="8" t="s">
        <v>1137</v>
      </c>
      <c r="C1446" s="8">
        <v>0</v>
      </c>
      <c r="D1446" s="8" t="s">
        <v>1140</v>
      </c>
      <c r="E1446" s="8" t="s">
        <v>2719</v>
      </c>
      <c r="F1446" s="49" t="s">
        <v>6433</v>
      </c>
    </row>
    <row r="1447" spans="1:6" ht="57.6">
      <c r="A1447" s="8">
        <v>1324</v>
      </c>
      <c r="B1447" s="8" t="s">
        <v>1137</v>
      </c>
      <c r="C1447" s="8">
        <v>0</v>
      </c>
      <c r="D1447" s="8" t="s">
        <v>1152</v>
      </c>
      <c r="E1447" s="8" t="s">
        <v>2720</v>
      </c>
      <c r="F1447" s="48" t="s">
        <v>6433</v>
      </c>
    </row>
    <row r="1448" spans="1:6" ht="43.2">
      <c r="A1448" s="8">
        <v>1320</v>
      </c>
      <c r="B1448" s="8" t="s">
        <v>1137</v>
      </c>
      <c r="C1448" s="8">
        <v>0</v>
      </c>
      <c r="D1448" s="8" t="s">
        <v>2721</v>
      </c>
      <c r="E1448" s="8" t="s">
        <v>2722</v>
      </c>
      <c r="F1448" s="49" t="s">
        <v>6433</v>
      </c>
    </row>
    <row r="1449" spans="1:6" ht="28.8">
      <c r="A1449" s="8">
        <v>1322</v>
      </c>
      <c r="B1449" s="8" t="s">
        <v>1137</v>
      </c>
      <c r="C1449" s="8">
        <v>2</v>
      </c>
      <c r="D1449" s="8" t="s">
        <v>1138</v>
      </c>
      <c r="E1449" s="8" t="s">
        <v>2723</v>
      </c>
      <c r="F1449" s="48" t="s">
        <v>6433</v>
      </c>
    </row>
    <row r="1450" spans="1:6" ht="115.2">
      <c r="A1450" s="8">
        <v>1337</v>
      </c>
      <c r="B1450" s="8" t="s">
        <v>1137</v>
      </c>
      <c r="C1450" s="8">
        <v>0</v>
      </c>
      <c r="D1450" s="8" t="s">
        <v>1146</v>
      </c>
      <c r="E1450" s="8" t="s">
        <v>2724</v>
      </c>
      <c r="F1450" s="49" t="s">
        <v>6433</v>
      </c>
    </row>
    <row r="1451" spans="1:6" ht="28.8">
      <c r="A1451" s="8">
        <v>1325</v>
      </c>
      <c r="B1451" s="8" t="s">
        <v>1137</v>
      </c>
      <c r="C1451" s="8">
        <v>0</v>
      </c>
      <c r="D1451" s="8" t="s">
        <v>1150</v>
      </c>
      <c r="E1451" s="8" t="s">
        <v>2725</v>
      </c>
      <c r="F1451" s="48" t="s">
        <v>6433</v>
      </c>
    </row>
    <row r="1452" spans="1:6" ht="57.6">
      <c r="A1452" s="8">
        <v>1324</v>
      </c>
      <c r="B1452" s="8" t="s">
        <v>1137</v>
      </c>
      <c r="C1452" s="8">
        <v>0</v>
      </c>
      <c r="D1452" s="8" t="s">
        <v>1152</v>
      </c>
      <c r="E1452" s="8" t="s">
        <v>2720</v>
      </c>
      <c r="F1452" s="49" t="s">
        <v>6432</v>
      </c>
    </row>
    <row r="1453" spans="1:6" ht="57.6">
      <c r="A1453" s="8">
        <v>1342</v>
      </c>
      <c r="B1453" s="8" t="s">
        <v>1137</v>
      </c>
      <c r="C1453" s="8">
        <v>3</v>
      </c>
      <c r="D1453" s="8" t="s">
        <v>1143</v>
      </c>
      <c r="E1453" s="8" t="s">
        <v>2726</v>
      </c>
      <c r="F1453" s="48" t="s">
        <v>6432</v>
      </c>
    </row>
    <row r="1454" spans="1:6" ht="43.2">
      <c r="A1454" s="8">
        <v>1350</v>
      </c>
      <c r="B1454" s="8" t="s">
        <v>1137</v>
      </c>
      <c r="C1454" s="8">
        <v>0</v>
      </c>
      <c r="D1454" s="8" t="s">
        <v>1140</v>
      </c>
      <c r="E1454" s="8" t="s">
        <v>2719</v>
      </c>
      <c r="F1454" s="49" t="s">
        <v>205</v>
      </c>
    </row>
    <row r="1455" spans="1:6" ht="43.2">
      <c r="A1455" s="8">
        <v>1347</v>
      </c>
      <c r="B1455" s="8" t="s">
        <v>1137</v>
      </c>
      <c r="C1455" s="8">
        <v>0</v>
      </c>
      <c r="D1455" s="8" t="s">
        <v>1142</v>
      </c>
      <c r="E1455" s="8" t="s">
        <v>2727</v>
      </c>
      <c r="F1455" s="48" t="s">
        <v>205</v>
      </c>
    </row>
    <row r="1456" spans="1:6" ht="28.8">
      <c r="A1456" s="8">
        <v>1331</v>
      </c>
      <c r="B1456" s="8" t="s">
        <v>1137</v>
      </c>
      <c r="C1456" s="8">
        <v>1</v>
      </c>
      <c r="D1456" s="8" t="s">
        <v>1148</v>
      </c>
      <c r="E1456" s="8" t="s">
        <v>2718</v>
      </c>
      <c r="F1456" s="49" t="s">
        <v>205</v>
      </c>
    </row>
    <row r="1457" spans="1:6" ht="57.6">
      <c r="A1457" s="8">
        <v>1346</v>
      </c>
      <c r="B1457" s="8" t="s">
        <v>1137</v>
      </c>
      <c r="C1457" s="8">
        <v>0</v>
      </c>
      <c r="D1457" s="8" t="s">
        <v>1153</v>
      </c>
      <c r="E1457" s="8" t="s">
        <v>536</v>
      </c>
      <c r="F1457" s="48" t="s">
        <v>6434</v>
      </c>
    </row>
    <row r="1458" spans="1:6">
      <c r="A1458" s="8">
        <v>1341</v>
      </c>
      <c r="B1458" s="8" t="s">
        <v>1137</v>
      </c>
      <c r="C1458" s="8">
        <v>0</v>
      </c>
      <c r="D1458" s="8" t="s">
        <v>1144</v>
      </c>
      <c r="E1458" s="8" t="s">
        <v>2728</v>
      </c>
      <c r="F1458" s="49" t="s">
        <v>6432</v>
      </c>
    </row>
    <row r="1459" spans="1:6" ht="57.6">
      <c r="A1459" s="8">
        <v>1338</v>
      </c>
      <c r="B1459" s="8" t="s">
        <v>1137</v>
      </c>
      <c r="C1459" s="8">
        <v>1</v>
      </c>
      <c r="D1459" s="8" t="s">
        <v>1139</v>
      </c>
      <c r="E1459" s="8" t="s">
        <v>2729</v>
      </c>
      <c r="F1459" s="48" t="s">
        <v>6432</v>
      </c>
    </row>
    <row r="1460" spans="1:6" ht="115.2">
      <c r="A1460" s="8">
        <v>1337</v>
      </c>
      <c r="B1460" s="8" t="s">
        <v>1137</v>
      </c>
      <c r="C1460" s="8">
        <v>0</v>
      </c>
      <c r="D1460" s="8" t="s">
        <v>1146</v>
      </c>
      <c r="E1460" s="8" t="s">
        <v>2724</v>
      </c>
      <c r="F1460" s="49" t="s">
        <v>6432</v>
      </c>
    </row>
    <row r="1461" spans="1:6" ht="28.8">
      <c r="A1461" s="8">
        <v>1329</v>
      </c>
      <c r="B1461" s="8" t="s">
        <v>1137</v>
      </c>
      <c r="C1461" s="8">
        <v>0</v>
      </c>
      <c r="D1461" s="8" t="s">
        <v>1149</v>
      </c>
      <c r="E1461" s="8" t="s">
        <v>2730</v>
      </c>
      <c r="F1461" s="48" t="s">
        <v>6432</v>
      </c>
    </row>
    <row r="1462" spans="1:6" ht="43.2">
      <c r="A1462" s="8">
        <v>1320</v>
      </c>
      <c r="B1462" s="8" t="s">
        <v>1137</v>
      </c>
      <c r="C1462" s="8">
        <v>0</v>
      </c>
      <c r="D1462" s="8" t="s">
        <v>2721</v>
      </c>
      <c r="E1462" s="8" t="s">
        <v>2722</v>
      </c>
      <c r="F1462" s="49" t="s">
        <v>6432</v>
      </c>
    </row>
    <row r="1463" spans="1:6" ht="57.6">
      <c r="A1463" s="8">
        <v>1348</v>
      </c>
      <c r="B1463" s="8" t="s">
        <v>1137</v>
      </c>
      <c r="C1463" s="8">
        <v>1</v>
      </c>
      <c r="D1463" s="8" t="s">
        <v>1141</v>
      </c>
      <c r="E1463" s="8" t="s">
        <v>2731</v>
      </c>
      <c r="F1463" s="48" t="s">
        <v>6433</v>
      </c>
    </row>
    <row r="1464" spans="1:6" ht="57.6">
      <c r="A1464" s="8">
        <v>1348</v>
      </c>
      <c r="B1464" s="8" t="s">
        <v>1137</v>
      </c>
      <c r="C1464" s="8">
        <v>1</v>
      </c>
      <c r="D1464" s="8" t="s">
        <v>1141</v>
      </c>
      <c r="E1464" s="8" t="s">
        <v>2731</v>
      </c>
      <c r="F1464" s="49" t="s">
        <v>205</v>
      </c>
    </row>
    <row r="1465" spans="1:6" ht="28.8">
      <c r="A1465" s="8">
        <v>1323</v>
      </c>
      <c r="B1465" s="8" t="s">
        <v>1137</v>
      </c>
      <c r="C1465" s="8">
        <v>1</v>
      </c>
      <c r="D1465" s="8" t="s">
        <v>1151</v>
      </c>
      <c r="E1465" s="8" t="s">
        <v>2732</v>
      </c>
      <c r="F1465" s="48" t="s">
        <v>6429</v>
      </c>
    </row>
    <row r="1466" spans="1:6" ht="28.8">
      <c r="A1466" s="8">
        <v>1322</v>
      </c>
      <c r="B1466" s="8" t="s">
        <v>1137</v>
      </c>
      <c r="C1466" s="8">
        <v>2</v>
      </c>
      <c r="D1466" s="8" t="s">
        <v>1138</v>
      </c>
      <c r="E1466" s="8" t="s">
        <v>2723</v>
      </c>
      <c r="F1466" s="49" t="s">
        <v>6431</v>
      </c>
    </row>
    <row r="1467" spans="1:6" ht="28.8">
      <c r="A1467" s="8">
        <v>1339</v>
      </c>
      <c r="B1467" s="8" t="s">
        <v>1137</v>
      </c>
      <c r="C1467" s="8">
        <v>0</v>
      </c>
      <c r="D1467" s="8" t="s">
        <v>1145</v>
      </c>
      <c r="E1467" s="8" t="s">
        <v>2733</v>
      </c>
      <c r="F1467" s="48" t="s">
        <v>6431</v>
      </c>
    </row>
    <row r="1468" spans="1:6" ht="43.2">
      <c r="A1468" s="8">
        <v>1350</v>
      </c>
      <c r="B1468" s="8" t="s">
        <v>1137</v>
      </c>
      <c r="C1468" s="8">
        <v>0</v>
      </c>
      <c r="D1468" s="8" t="s">
        <v>1140</v>
      </c>
      <c r="E1468" s="8" t="s">
        <v>2719</v>
      </c>
      <c r="F1468" s="49" t="s">
        <v>6431</v>
      </c>
    </row>
    <row r="1469" spans="1:6" ht="43.2">
      <c r="A1469" s="8">
        <v>1347</v>
      </c>
      <c r="B1469" s="8" t="s">
        <v>1137</v>
      </c>
      <c r="C1469" s="8">
        <v>0</v>
      </c>
      <c r="D1469" s="8" t="s">
        <v>1142</v>
      </c>
      <c r="E1469" s="8" t="s">
        <v>2727</v>
      </c>
      <c r="F1469" s="48" t="s">
        <v>6430</v>
      </c>
    </row>
    <row r="1470" spans="1:6" ht="28.8">
      <c r="A1470" s="8">
        <v>1323</v>
      </c>
      <c r="B1470" s="8" t="s">
        <v>1137</v>
      </c>
      <c r="C1470" s="8">
        <v>1</v>
      </c>
      <c r="D1470" s="8" t="s">
        <v>1151</v>
      </c>
      <c r="E1470" s="8" t="s">
        <v>2732</v>
      </c>
      <c r="F1470" s="49" t="s">
        <v>6428</v>
      </c>
    </row>
    <row r="1471" spans="1:6" ht="115.2">
      <c r="A1471" s="8">
        <v>1337</v>
      </c>
      <c r="B1471" s="8" t="s">
        <v>1137</v>
      </c>
      <c r="C1471" s="8">
        <v>0</v>
      </c>
      <c r="D1471" s="8" t="s">
        <v>1146</v>
      </c>
      <c r="E1471" s="8" t="s">
        <v>2724</v>
      </c>
      <c r="F1471" s="48" t="s">
        <v>6429</v>
      </c>
    </row>
    <row r="1472" spans="1:6" ht="57.6">
      <c r="A1472" s="8">
        <v>1348</v>
      </c>
      <c r="B1472" s="8" t="s">
        <v>1137</v>
      </c>
      <c r="C1472" s="8">
        <v>1</v>
      </c>
      <c r="D1472" s="8" t="s">
        <v>1141</v>
      </c>
      <c r="E1472" s="8" t="s">
        <v>2731</v>
      </c>
      <c r="F1472" s="49" t="s">
        <v>6429</v>
      </c>
    </row>
    <row r="1473" spans="1:6" ht="57.6">
      <c r="A1473" s="8">
        <v>1338</v>
      </c>
      <c r="B1473" s="8" t="s">
        <v>1137</v>
      </c>
      <c r="C1473" s="8">
        <v>1</v>
      </c>
      <c r="D1473" s="8" t="s">
        <v>1139</v>
      </c>
      <c r="E1473" s="8" t="s">
        <v>2729</v>
      </c>
      <c r="F1473" s="48" t="s">
        <v>6429</v>
      </c>
    </row>
    <row r="1474" spans="1:6" ht="57.6">
      <c r="A1474" s="8">
        <v>1324</v>
      </c>
      <c r="B1474" s="8" t="s">
        <v>1137</v>
      </c>
      <c r="C1474" s="8">
        <v>0</v>
      </c>
      <c r="D1474" s="8" t="s">
        <v>1152</v>
      </c>
      <c r="E1474" s="8" t="s">
        <v>2720</v>
      </c>
      <c r="F1474" s="49" t="s">
        <v>6431</v>
      </c>
    </row>
    <row r="1475" spans="1:6" ht="28.8">
      <c r="A1475" s="8">
        <v>1333</v>
      </c>
      <c r="B1475" s="8" t="s">
        <v>1137</v>
      </c>
      <c r="C1475" s="8">
        <v>0</v>
      </c>
      <c r="D1475" s="8" t="s">
        <v>1147</v>
      </c>
      <c r="E1475" s="8" t="s">
        <v>2734</v>
      </c>
      <c r="F1475" s="48" t="s">
        <v>6429</v>
      </c>
    </row>
    <row r="1476" spans="1:6" ht="57.6">
      <c r="A1476" s="8">
        <v>1338</v>
      </c>
      <c r="B1476" s="8" t="s">
        <v>1137</v>
      </c>
      <c r="C1476" s="8">
        <v>1</v>
      </c>
      <c r="D1476" s="8" t="s">
        <v>1139</v>
      </c>
      <c r="E1476" s="8" t="s">
        <v>2729</v>
      </c>
      <c r="F1476" s="49" t="s">
        <v>6431</v>
      </c>
    </row>
    <row r="1477" spans="1:6" ht="43.2">
      <c r="A1477" s="8">
        <v>1320</v>
      </c>
      <c r="B1477" s="8" t="s">
        <v>1137</v>
      </c>
      <c r="C1477" s="8">
        <v>0</v>
      </c>
      <c r="D1477" s="8" t="s">
        <v>2721</v>
      </c>
      <c r="E1477" s="8" t="s">
        <v>2722</v>
      </c>
      <c r="F1477" s="48" t="s">
        <v>6430</v>
      </c>
    </row>
    <row r="1478" spans="1:6" ht="28.8">
      <c r="A1478" s="8">
        <v>1325</v>
      </c>
      <c r="B1478" s="8" t="s">
        <v>1137</v>
      </c>
      <c r="C1478" s="8">
        <v>0</v>
      </c>
      <c r="D1478" s="8" t="s">
        <v>1150</v>
      </c>
      <c r="E1478" s="8" t="s">
        <v>2725</v>
      </c>
      <c r="F1478" s="49" t="s">
        <v>6430</v>
      </c>
    </row>
    <row r="1479" spans="1:6" ht="115.2">
      <c r="A1479" s="8">
        <v>1337</v>
      </c>
      <c r="B1479" s="8" t="s">
        <v>1137</v>
      </c>
      <c r="C1479" s="8">
        <v>0</v>
      </c>
      <c r="D1479" s="8" t="s">
        <v>1146</v>
      </c>
      <c r="E1479" s="8" t="s">
        <v>2724</v>
      </c>
      <c r="F1479" s="48" t="s">
        <v>6430</v>
      </c>
    </row>
    <row r="1480" spans="1:6" ht="28.8">
      <c r="A1480" s="8">
        <v>1339</v>
      </c>
      <c r="B1480" s="8" t="s">
        <v>1137</v>
      </c>
      <c r="C1480" s="8">
        <v>0</v>
      </c>
      <c r="D1480" s="8" t="s">
        <v>1145</v>
      </c>
      <c r="E1480" s="8" t="s">
        <v>2733</v>
      </c>
      <c r="F1480" s="49" t="s">
        <v>6430</v>
      </c>
    </row>
    <row r="1481" spans="1:6" ht="57.6">
      <c r="A1481" s="8">
        <v>1342</v>
      </c>
      <c r="B1481" s="8" t="s">
        <v>1137</v>
      </c>
      <c r="C1481" s="8">
        <v>3</v>
      </c>
      <c r="D1481" s="8" t="s">
        <v>1143</v>
      </c>
      <c r="E1481" s="8" t="s">
        <v>2726</v>
      </c>
      <c r="F1481" s="48" t="s">
        <v>6430</v>
      </c>
    </row>
    <row r="1482" spans="1:6" ht="57.6">
      <c r="A1482" s="8">
        <v>1338</v>
      </c>
      <c r="B1482" s="8" t="s">
        <v>1137</v>
      </c>
      <c r="C1482" s="8">
        <v>1</v>
      </c>
      <c r="D1482" s="8" t="s">
        <v>1139</v>
      </c>
      <c r="E1482" s="8" t="s">
        <v>2729</v>
      </c>
      <c r="F1482" s="49" t="s">
        <v>6427</v>
      </c>
    </row>
    <row r="1483" spans="1:6" ht="28.8">
      <c r="A1483" s="8">
        <v>1329</v>
      </c>
      <c r="B1483" s="8" t="s">
        <v>1137</v>
      </c>
      <c r="C1483" s="8">
        <v>0</v>
      </c>
      <c r="D1483" s="8" t="s">
        <v>1149</v>
      </c>
      <c r="E1483" s="8" t="s">
        <v>2730</v>
      </c>
      <c r="F1483" s="48" t="s">
        <v>6429</v>
      </c>
    </row>
    <row r="1484" spans="1:6" ht="72">
      <c r="A1484" s="8">
        <v>1284</v>
      </c>
      <c r="B1484" s="8" t="s">
        <v>1154</v>
      </c>
      <c r="C1484" s="8">
        <v>0</v>
      </c>
      <c r="D1484" s="8" t="s">
        <v>1176</v>
      </c>
      <c r="E1484" s="8" t="s">
        <v>2735</v>
      </c>
      <c r="F1484" s="49" t="s">
        <v>6430</v>
      </c>
    </row>
    <row r="1485" spans="1:6" ht="28.8">
      <c r="A1485" s="8">
        <v>1283</v>
      </c>
      <c r="B1485" s="8" t="s">
        <v>1154</v>
      </c>
      <c r="C1485" s="8">
        <v>0</v>
      </c>
      <c r="D1485" s="8" t="s">
        <v>1175</v>
      </c>
      <c r="E1485" s="8" t="s">
        <v>2736</v>
      </c>
      <c r="F1485" s="48" t="s">
        <v>6430</v>
      </c>
    </row>
    <row r="1486" spans="1:6" ht="43.2">
      <c r="A1486" s="8">
        <v>1272</v>
      </c>
      <c r="B1486" s="8" t="s">
        <v>1154</v>
      </c>
      <c r="C1486" s="8">
        <v>0</v>
      </c>
      <c r="D1486" s="8" t="s">
        <v>1157</v>
      </c>
      <c r="E1486" s="8" t="s">
        <v>2737</v>
      </c>
      <c r="F1486" s="49" t="s">
        <v>6430</v>
      </c>
    </row>
    <row r="1487" spans="1:6" ht="316.8">
      <c r="A1487" s="8">
        <v>1257</v>
      </c>
      <c r="B1487" s="8" t="s">
        <v>1154</v>
      </c>
      <c r="C1487" s="8">
        <v>0</v>
      </c>
      <c r="D1487" s="8" t="s">
        <v>1164</v>
      </c>
      <c r="E1487" s="8" t="s">
        <v>2738</v>
      </c>
      <c r="F1487" s="48" t="s">
        <v>6430</v>
      </c>
    </row>
    <row r="1488" spans="1:6" ht="57.6">
      <c r="A1488" s="8">
        <v>1287</v>
      </c>
      <c r="B1488" s="8" t="s">
        <v>1154</v>
      </c>
      <c r="C1488" s="8">
        <v>0</v>
      </c>
      <c r="D1488" s="8" t="s">
        <v>1177</v>
      </c>
      <c r="E1488" s="8" t="s">
        <v>2739</v>
      </c>
      <c r="F1488" s="49" t="s">
        <v>6430</v>
      </c>
    </row>
    <row r="1489" spans="1:6" ht="409.6">
      <c r="A1489" s="8">
        <v>1296</v>
      </c>
      <c r="B1489" s="8" t="s">
        <v>1154</v>
      </c>
      <c r="C1489" s="8">
        <v>0</v>
      </c>
      <c r="D1489" s="8" t="s">
        <v>2740</v>
      </c>
      <c r="E1489" s="8" t="s">
        <v>2741</v>
      </c>
      <c r="F1489" s="48" t="s">
        <v>6430</v>
      </c>
    </row>
    <row r="1490" spans="1:6" ht="100.8">
      <c r="A1490" s="8">
        <v>1302</v>
      </c>
      <c r="B1490" s="8" t="s">
        <v>1154</v>
      </c>
      <c r="C1490" s="8">
        <v>1</v>
      </c>
      <c r="D1490" s="8" t="s">
        <v>1185</v>
      </c>
      <c r="E1490" s="8" t="s">
        <v>2742</v>
      </c>
      <c r="F1490" s="49" t="s">
        <v>6430</v>
      </c>
    </row>
    <row r="1491" spans="1:6" ht="57.6">
      <c r="A1491" s="8">
        <v>1307</v>
      </c>
      <c r="B1491" s="8" t="s">
        <v>1154</v>
      </c>
      <c r="C1491" s="8">
        <v>0</v>
      </c>
      <c r="D1491" s="8" t="s">
        <v>1192</v>
      </c>
      <c r="E1491" s="8" t="s">
        <v>2743</v>
      </c>
      <c r="F1491" s="48" t="s">
        <v>6430</v>
      </c>
    </row>
    <row r="1492" spans="1:6" ht="409.6">
      <c r="A1492" s="8">
        <v>1296</v>
      </c>
      <c r="B1492" s="8" t="s">
        <v>1154</v>
      </c>
      <c r="C1492" s="8">
        <v>0</v>
      </c>
      <c r="D1492" s="8" t="s">
        <v>2740</v>
      </c>
      <c r="E1492" s="8" t="s">
        <v>2741</v>
      </c>
      <c r="F1492" s="49" t="s">
        <v>6433</v>
      </c>
    </row>
    <row r="1493" spans="1:6" ht="86.4">
      <c r="A1493" s="8">
        <v>1254</v>
      </c>
      <c r="B1493" s="8" t="s">
        <v>1154</v>
      </c>
      <c r="C1493" s="8">
        <v>0</v>
      </c>
      <c r="D1493" s="8" t="s">
        <v>1173</v>
      </c>
      <c r="E1493" s="8" t="s">
        <v>2744</v>
      </c>
      <c r="F1493" s="48" t="s">
        <v>6431</v>
      </c>
    </row>
    <row r="1494" spans="1:6" ht="28.8">
      <c r="A1494" s="8">
        <v>1253</v>
      </c>
      <c r="B1494" s="8" t="s">
        <v>1154</v>
      </c>
      <c r="C1494" s="8">
        <v>4</v>
      </c>
      <c r="D1494" s="8" t="s">
        <v>2745</v>
      </c>
      <c r="E1494" s="8" t="s">
        <v>2746</v>
      </c>
      <c r="F1494" s="49" t="s">
        <v>6431</v>
      </c>
    </row>
    <row r="1495" spans="1:6" ht="57.6">
      <c r="A1495" s="8">
        <v>1311</v>
      </c>
      <c r="B1495" s="8" t="s">
        <v>1154</v>
      </c>
      <c r="C1495" s="8">
        <v>0</v>
      </c>
      <c r="D1495" s="8" t="s">
        <v>1188</v>
      </c>
      <c r="E1495" s="8" t="s">
        <v>2747</v>
      </c>
      <c r="F1495" s="48" t="s">
        <v>6430</v>
      </c>
    </row>
    <row r="1496" spans="1:6" ht="100.8">
      <c r="A1496" s="8">
        <v>1244</v>
      </c>
      <c r="B1496" s="8" t="s">
        <v>1154</v>
      </c>
      <c r="C1496" s="8">
        <v>0</v>
      </c>
      <c r="D1496" s="8" t="s">
        <v>1171</v>
      </c>
      <c r="E1496" s="8" t="s">
        <v>2748</v>
      </c>
      <c r="F1496" s="49" t="s">
        <v>6431</v>
      </c>
    </row>
    <row r="1497" spans="1:6" ht="57.6">
      <c r="A1497" s="8">
        <v>1273</v>
      </c>
      <c r="B1497" s="8" t="s">
        <v>1154</v>
      </c>
      <c r="C1497" s="8">
        <v>0</v>
      </c>
      <c r="D1497" s="8" t="s">
        <v>2749</v>
      </c>
      <c r="E1497" s="8" t="s">
        <v>2750</v>
      </c>
      <c r="F1497" s="48" t="s">
        <v>6431</v>
      </c>
    </row>
    <row r="1498" spans="1:6" ht="57.6">
      <c r="A1498" s="8">
        <v>1311</v>
      </c>
      <c r="B1498" s="8" t="s">
        <v>1154</v>
      </c>
      <c r="C1498" s="8">
        <v>0</v>
      </c>
      <c r="D1498" s="8" t="s">
        <v>1188</v>
      </c>
      <c r="E1498" s="8" t="s">
        <v>2747</v>
      </c>
      <c r="F1498" s="49" t="s">
        <v>6431</v>
      </c>
    </row>
    <row r="1499" spans="1:6" ht="57.6">
      <c r="A1499" s="8">
        <v>1307</v>
      </c>
      <c r="B1499" s="8" t="s">
        <v>1154</v>
      </c>
      <c r="C1499" s="8">
        <v>0</v>
      </c>
      <c r="D1499" s="8" t="s">
        <v>1192</v>
      </c>
      <c r="E1499" s="8" t="s">
        <v>2743</v>
      </c>
      <c r="F1499" s="48" t="s">
        <v>6431</v>
      </c>
    </row>
    <row r="1500" spans="1:6" ht="115.2">
      <c r="A1500" s="8">
        <v>1306</v>
      </c>
      <c r="B1500" s="8" t="s">
        <v>1154</v>
      </c>
      <c r="C1500" s="8">
        <v>1</v>
      </c>
      <c r="D1500" s="8" t="s">
        <v>1187</v>
      </c>
      <c r="E1500" s="8" t="s">
        <v>2751</v>
      </c>
      <c r="F1500" s="49" t="s">
        <v>6431</v>
      </c>
    </row>
    <row r="1501" spans="1:6">
      <c r="A1501" s="8">
        <v>1246</v>
      </c>
      <c r="B1501" s="8" t="s">
        <v>1154</v>
      </c>
      <c r="C1501" s="8">
        <v>1</v>
      </c>
      <c r="D1501" s="8" t="s">
        <v>1169</v>
      </c>
      <c r="E1501" s="8" t="s">
        <v>2752</v>
      </c>
      <c r="F1501" s="48" t="s">
        <v>6431</v>
      </c>
    </row>
    <row r="1502" spans="1:6" ht="86.4">
      <c r="A1502" s="8">
        <v>1301</v>
      </c>
      <c r="B1502" s="8" t="s">
        <v>1154</v>
      </c>
      <c r="C1502" s="8">
        <v>3</v>
      </c>
      <c r="D1502" s="8" t="s">
        <v>1184</v>
      </c>
      <c r="E1502" s="8" t="s">
        <v>2753</v>
      </c>
      <c r="F1502" s="49" t="s">
        <v>6431</v>
      </c>
    </row>
    <row r="1503" spans="1:6" ht="57.6">
      <c r="A1503" s="8">
        <v>1277</v>
      </c>
      <c r="B1503" s="8" t="s">
        <v>1154</v>
      </c>
      <c r="C1503" s="8">
        <v>0</v>
      </c>
      <c r="D1503" s="8" t="s">
        <v>1191</v>
      </c>
      <c r="E1503" s="8" t="s">
        <v>2754</v>
      </c>
      <c r="F1503" s="48" t="s">
        <v>6431</v>
      </c>
    </row>
    <row r="1504" spans="1:6">
      <c r="A1504" s="8">
        <v>1300</v>
      </c>
      <c r="B1504" s="8" t="s">
        <v>1154</v>
      </c>
      <c r="C1504" s="8">
        <v>51</v>
      </c>
      <c r="D1504" s="8" t="s">
        <v>1193</v>
      </c>
      <c r="E1504" s="8" t="s">
        <v>2755</v>
      </c>
      <c r="F1504" s="49" t="s">
        <v>6431</v>
      </c>
    </row>
    <row r="1505" spans="1:6" ht="57.6">
      <c r="A1505" s="8">
        <v>1261</v>
      </c>
      <c r="B1505" s="8" t="s">
        <v>1154</v>
      </c>
      <c r="C1505" s="8">
        <v>1</v>
      </c>
      <c r="D1505" s="8" t="s">
        <v>1172</v>
      </c>
      <c r="E1505" s="8" t="s">
        <v>2756</v>
      </c>
      <c r="F1505" s="48" t="s">
        <v>6431</v>
      </c>
    </row>
    <row r="1506" spans="1:6" ht="100.8">
      <c r="A1506" s="8">
        <v>1260</v>
      </c>
      <c r="B1506" s="8" t="s">
        <v>1154</v>
      </c>
      <c r="C1506" s="8">
        <v>0</v>
      </c>
      <c r="D1506" s="8" t="s">
        <v>1163</v>
      </c>
      <c r="E1506" s="8" t="s">
        <v>2757</v>
      </c>
      <c r="F1506" s="49" t="s">
        <v>6431</v>
      </c>
    </row>
    <row r="1507" spans="1:6" ht="316.8">
      <c r="A1507" s="8">
        <v>1257</v>
      </c>
      <c r="B1507" s="8" t="s">
        <v>1154</v>
      </c>
      <c r="C1507" s="8">
        <v>0</v>
      </c>
      <c r="D1507" s="8" t="s">
        <v>1164</v>
      </c>
      <c r="E1507" s="8" t="s">
        <v>2738</v>
      </c>
      <c r="F1507" s="48" t="s">
        <v>6431</v>
      </c>
    </row>
    <row r="1508" spans="1:6" ht="86.4">
      <c r="A1508" s="8">
        <v>1256</v>
      </c>
      <c r="B1508" s="8" t="s">
        <v>1154</v>
      </c>
      <c r="C1508" s="8">
        <v>0</v>
      </c>
      <c r="D1508" s="8" t="s">
        <v>1166</v>
      </c>
      <c r="E1508" s="8" t="s">
        <v>2758</v>
      </c>
      <c r="F1508" s="49" t="s">
        <v>6431</v>
      </c>
    </row>
    <row r="1509" spans="1:6" ht="409.6">
      <c r="A1509" s="8">
        <v>1296</v>
      </c>
      <c r="B1509" s="8" t="s">
        <v>1154</v>
      </c>
      <c r="C1509" s="8">
        <v>0</v>
      </c>
      <c r="D1509" s="8" t="s">
        <v>2740</v>
      </c>
      <c r="E1509" s="8" t="s">
        <v>2741</v>
      </c>
      <c r="F1509" s="48" t="s">
        <v>6431</v>
      </c>
    </row>
    <row r="1510" spans="1:6" ht="86.4">
      <c r="A1510" s="8">
        <v>1254</v>
      </c>
      <c r="B1510" s="8" t="s">
        <v>1154</v>
      </c>
      <c r="C1510" s="8">
        <v>0</v>
      </c>
      <c r="D1510" s="8" t="s">
        <v>1173</v>
      </c>
      <c r="E1510" s="8" t="s">
        <v>2744</v>
      </c>
      <c r="F1510" s="49" t="s">
        <v>6430</v>
      </c>
    </row>
    <row r="1511" spans="1:6" ht="28.8">
      <c r="A1511" s="8">
        <v>1240</v>
      </c>
      <c r="B1511" s="8" t="s">
        <v>1154</v>
      </c>
      <c r="C1511" s="8">
        <v>0</v>
      </c>
      <c r="D1511" s="8" t="s">
        <v>2759</v>
      </c>
      <c r="E1511" s="8" t="s">
        <v>2760</v>
      </c>
      <c r="F1511" s="48" t="s">
        <v>6430</v>
      </c>
    </row>
    <row r="1512" spans="1:6" ht="28.8">
      <c r="A1512" s="8">
        <v>1248</v>
      </c>
      <c r="B1512" s="8" t="s">
        <v>1154</v>
      </c>
      <c r="C1512" s="8">
        <v>0</v>
      </c>
      <c r="D1512" s="8" t="s">
        <v>1167</v>
      </c>
      <c r="E1512" s="8" t="s">
        <v>1168</v>
      </c>
      <c r="F1512" s="49" t="s">
        <v>6430</v>
      </c>
    </row>
    <row r="1513" spans="1:6" ht="316.8">
      <c r="A1513" s="8">
        <v>1257</v>
      </c>
      <c r="B1513" s="8" t="s">
        <v>1154</v>
      </c>
      <c r="C1513" s="8">
        <v>0</v>
      </c>
      <c r="D1513" s="8" t="s">
        <v>1164</v>
      </c>
      <c r="E1513" s="8" t="s">
        <v>2738</v>
      </c>
      <c r="F1513" s="48" t="s">
        <v>6432</v>
      </c>
    </row>
    <row r="1514" spans="1:6" ht="86.4">
      <c r="A1514" s="8">
        <v>1254</v>
      </c>
      <c r="B1514" s="8" t="s">
        <v>1154</v>
      </c>
      <c r="C1514" s="8">
        <v>0</v>
      </c>
      <c r="D1514" s="8" t="s">
        <v>1173</v>
      </c>
      <c r="E1514" s="8" t="s">
        <v>2744</v>
      </c>
      <c r="F1514" s="49" t="s">
        <v>6432</v>
      </c>
    </row>
    <row r="1515" spans="1:6" ht="28.8">
      <c r="A1515" s="8">
        <v>1248</v>
      </c>
      <c r="B1515" s="8" t="s">
        <v>1154</v>
      </c>
      <c r="C1515" s="8">
        <v>0</v>
      </c>
      <c r="D1515" s="8" t="s">
        <v>1167</v>
      </c>
      <c r="E1515" s="8" t="s">
        <v>1168</v>
      </c>
      <c r="F1515" s="48" t="s">
        <v>6432</v>
      </c>
    </row>
    <row r="1516" spans="1:6" ht="28.8">
      <c r="A1516" s="8">
        <v>1242</v>
      </c>
      <c r="B1516" s="8" t="s">
        <v>1154</v>
      </c>
      <c r="C1516" s="8">
        <v>0</v>
      </c>
      <c r="D1516" s="8" t="s">
        <v>1159</v>
      </c>
      <c r="E1516" s="8" t="s">
        <v>2761</v>
      </c>
      <c r="F1516" s="49" t="s">
        <v>6432</v>
      </c>
    </row>
    <row r="1517" spans="1:6" ht="86.4">
      <c r="A1517" s="8">
        <v>1235</v>
      </c>
      <c r="B1517" s="8" t="s">
        <v>1154</v>
      </c>
      <c r="C1517" s="8">
        <v>2</v>
      </c>
      <c r="D1517" s="8" t="s">
        <v>1182</v>
      </c>
      <c r="E1517" s="8" t="s">
        <v>2762</v>
      </c>
      <c r="F1517" s="48" t="s">
        <v>6432</v>
      </c>
    </row>
    <row r="1518" spans="1:6" ht="28.8">
      <c r="A1518" s="8">
        <v>1278</v>
      </c>
      <c r="B1518" s="8" t="s">
        <v>1154</v>
      </c>
      <c r="C1518" s="8">
        <v>4</v>
      </c>
      <c r="D1518" s="8" t="s">
        <v>2763</v>
      </c>
      <c r="E1518" s="8" t="s">
        <v>2764</v>
      </c>
      <c r="F1518" s="49" t="s">
        <v>6432</v>
      </c>
    </row>
    <row r="1519" spans="1:6" ht="43.2">
      <c r="A1519" s="8">
        <v>1292</v>
      </c>
      <c r="B1519" s="8" t="s">
        <v>1154</v>
      </c>
      <c r="C1519" s="8">
        <v>0</v>
      </c>
      <c r="D1519" s="8" t="s">
        <v>1180</v>
      </c>
      <c r="E1519" s="8" t="s">
        <v>2765</v>
      </c>
      <c r="F1519" s="48" t="s">
        <v>6433</v>
      </c>
    </row>
    <row r="1520" spans="1:6" ht="43.2">
      <c r="A1520" s="8">
        <v>1272</v>
      </c>
      <c r="B1520" s="8" t="s">
        <v>1154</v>
      </c>
      <c r="C1520" s="8">
        <v>0</v>
      </c>
      <c r="D1520" s="8" t="s">
        <v>1157</v>
      </c>
      <c r="E1520" s="8" t="s">
        <v>2737</v>
      </c>
      <c r="F1520" s="49" t="s">
        <v>205</v>
      </c>
    </row>
    <row r="1521" spans="1:6" ht="100.8">
      <c r="A1521" s="8">
        <v>1260</v>
      </c>
      <c r="B1521" s="8" t="s">
        <v>1154</v>
      </c>
      <c r="C1521" s="8">
        <v>0</v>
      </c>
      <c r="D1521" s="8" t="s">
        <v>1163</v>
      </c>
      <c r="E1521" s="8" t="s">
        <v>2757</v>
      </c>
      <c r="F1521" s="48" t="s">
        <v>6432</v>
      </c>
    </row>
    <row r="1522" spans="1:6" ht="409.6">
      <c r="A1522" s="8">
        <v>1296</v>
      </c>
      <c r="B1522" s="8" t="s">
        <v>1154</v>
      </c>
      <c r="C1522" s="8">
        <v>0</v>
      </c>
      <c r="D1522" s="8" t="s">
        <v>2740</v>
      </c>
      <c r="E1522" s="8" t="s">
        <v>2741</v>
      </c>
      <c r="F1522" s="49" t="s">
        <v>205</v>
      </c>
    </row>
    <row r="1523" spans="1:6" ht="43.2">
      <c r="A1523" s="8">
        <v>1279</v>
      </c>
      <c r="B1523" s="8" t="s">
        <v>1154</v>
      </c>
      <c r="C1523" s="8">
        <v>0</v>
      </c>
      <c r="D1523" s="8" t="s">
        <v>1165</v>
      </c>
      <c r="E1523" s="8" t="s">
        <v>2766</v>
      </c>
      <c r="F1523" s="48" t="s">
        <v>205</v>
      </c>
    </row>
    <row r="1524" spans="1:6" ht="57.6">
      <c r="A1524" s="8">
        <v>1273</v>
      </c>
      <c r="B1524" s="8" t="s">
        <v>1154</v>
      </c>
      <c r="C1524" s="8">
        <v>0</v>
      </c>
      <c r="D1524" s="8" t="s">
        <v>2749</v>
      </c>
      <c r="E1524" s="8" t="s">
        <v>2750</v>
      </c>
      <c r="F1524" s="49" t="s">
        <v>205</v>
      </c>
    </row>
    <row r="1525" spans="1:6" ht="72">
      <c r="A1525" s="8">
        <v>1298</v>
      </c>
      <c r="B1525" s="8" t="s">
        <v>1154</v>
      </c>
      <c r="C1525" s="8">
        <v>0</v>
      </c>
      <c r="D1525" s="8" t="s">
        <v>1181</v>
      </c>
      <c r="E1525" s="8" t="s">
        <v>2767</v>
      </c>
      <c r="F1525" s="48" t="s">
        <v>205</v>
      </c>
    </row>
    <row r="1526" spans="1:6" ht="28.8">
      <c r="A1526" s="8">
        <v>1267</v>
      </c>
      <c r="B1526" s="8" t="s">
        <v>1154</v>
      </c>
      <c r="C1526" s="8">
        <v>0</v>
      </c>
      <c r="D1526" s="8" t="s">
        <v>1160</v>
      </c>
      <c r="E1526" s="8" t="s">
        <v>2768</v>
      </c>
      <c r="F1526" s="49" t="s">
        <v>205</v>
      </c>
    </row>
    <row r="1527" spans="1:6" ht="100.8">
      <c r="A1527" s="8">
        <v>1260</v>
      </c>
      <c r="B1527" s="8" t="s">
        <v>1154</v>
      </c>
      <c r="C1527" s="8">
        <v>0</v>
      </c>
      <c r="D1527" s="8" t="s">
        <v>1163</v>
      </c>
      <c r="E1527" s="8" t="s">
        <v>2757</v>
      </c>
      <c r="F1527" s="48" t="s">
        <v>205</v>
      </c>
    </row>
    <row r="1528" spans="1:6" ht="100.8">
      <c r="A1528" s="8">
        <v>1244</v>
      </c>
      <c r="B1528" s="8" t="s">
        <v>1154</v>
      </c>
      <c r="C1528" s="8">
        <v>0</v>
      </c>
      <c r="D1528" s="8" t="s">
        <v>1171</v>
      </c>
      <c r="E1528" s="8" t="s">
        <v>2748</v>
      </c>
      <c r="F1528" s="49" t="s">
        <v>205</v>
      </c>
    </row>
    <row r="1529" spans="1:6" ht="28.8">
      <c r="A1529" s="8">
        <v>1242</v>
      </c>
      <c r="B1529" s="8" t="s">
        <v>1154</v>
      </c>
      <c r="C1529" s="8">
        <v>0</v>
      </c>
      <c r="D1529" s="8" t="s">
        <v>1159</v>
      </c>
      <c r="E1529" s="8" t="s">
        <v>2761</v>
      </c>
      <c r="F1529" s="48" t="s">
        <v>205</v>
      </c>
    </row>
    <row r="1530" spans="1:6" ht="86.4">
      <c r="A1530" s="8">
        <v>1256</v>
      </c>
      <c r="B1530" s="8" t="s">
        <v>1154</v>
      </c>
      <c r="C1530" s="8">
        <v>0</v>
      </c>
      <c r="D1530" s="8" t="s">
        <v>1166</v>
      </c>
      <c r="E1530" s="8" t="s">
        <v>2758</v>
      </c>
      <c r="F1530" s="49" t="s">
        <v>6434</v>
      </c>
    </row>
    <row r="1531" spans="1:6" ht="28.8">
      <c r="A1531" s="8">
        <v>1286</v>
      </c>
      <c r="B1531" s="8" t="s">
        <v>1154</v>
      </c>
      <c r="C1531" s="8">
        <v>0</v>
      </c>
      <c r="D1531" s="8" t="s">
        <v>2769</v>
      </c>
      <c r="E1531" s="8" t="s">
        <v>2770</v>
      </c>
      <c r="F1531" s="48" t="s">
        <v>205</v>
      </c>
    </row>
    <row r="1532" spans="1:6" ht="57.6">
      <c r="A1532" s="8">
        <v>1247</v>
      </c>
      <c r="B1532" s="8" t="s">
        <v>1154</v>
      </c>
      <c r="C1532" s="8">
        <v>0</v>
      </c>
      <c r="D1532" s="8" t="s">
        <v>2771</v>
      </c>
      <c r="E1532" s="8" t="s">
        <v>2772</v>
      </c>
      <c r="F1532" s="49" t="s">
        <v>6430</v>
      </c>
    </row>
    <row r="1533" spans="1:6" ht="57.6">
      <c r="A1533" s="8">
        <v>1261</v>
      </c>
      <c r="B1533" s="8" t="s">
        <v>1154</v>
      </c>
      <c r="C1533" s="8">
        <v>1</v>
      </c>
      <c r="D1533" s="8" t="s">
        <v>1172</v>
      </c>
      <c r="E1533" s="8" t="s">
        <v>2756</v>
      </c>
      <c r="F1533" s="48" t="s">
        <v>6432</v>
      </c>
    </row>
    <row r="1534" spans="1:6" ht="43.2">
      <c r="A1534" s="8">
        <v>1281</v>
      </c>
      <c r="B1534" s="8" t="s">
        <v>1154</v>
      </c>
      <c r="C1534" s="8">
        <v>2</v>
      </c>
      <c r="D1534" s="8" t="s">
        <v>1186</v>
      </c>
      <c r="E1534" s="8" t="s">
        <v>2773</v>
      </c>
      <c r="F1534" s="49" t="s">
        <v>6432</v>
      </c>
    </row>
    <row r="1535" spans="1:6" ht="57.6">
      <c r="A1535" s="8">
        <v>1245</v>
      </c>
      <c r="B1535" s="8" t="s">
        <v>1154</v>
      </c>
      <c r="C1535" s="8">
        <v>0</v>
      </c>
      <c r="D1535" s="8" t="s">
        <v>1170</v>
      </c>
      <c r="E1535" s="8" t="s">
        <v>2774</v>
      </c>
      <c r="F1535" s="48" t="s">
        <v>6430</v>
      </c>
    </row>
    <row r="1536" spans="1:6" ht="100.8">
      <c r="A1536" s="8">
        <v>1244</v>
      </c>
      <c r="B1536" s="8" t="s">
        <v>1154</v>
      </c>
      <c r="C1536" s="8">
        <v>0</v>
      </c>
      <c r="D1536" s="8" t="s">
        <v>1171</v>
      </c>
      <c r="E1536" s="8" t="s">
        <v>2748</v>
      </c>
      <c r="F1536" s="49" t="s">
        <v>6430</v>
      </c>
    </row>
    <row r="1537" spans="1:6" ht="28.8">
      <c r="A1537" s="8">
        <v>1267</v>
      </c>
      <c r="B1537" s="8" t="s">
        <v>1154</v>
      </c>
      <c r="C1537" s="8">
        <v>0</v>
      </c>
      <c r="D1537" s="8" t="s">
        <v>1160</v>
      </c>
      <c r="E1537" s="8" t="s">
        <v>2768</v>
      </c>
      <c r="F1537" s="48" t="s">
        <v>6429</v>
      </c>
    </row>
    <row r="1538" spans="1:6" ht="43.2">
      <c r="A1538" s="8">
        <v>1272</v>
      </c>
      <c r="B1538" s="8" t="s">
        <v>1154</v>
      </c>
      <c r="C1538" s="8">
        <v>0</v>
      </c>
      <c r="D1538" s="8" t="s">
        <v>1157</v>
      </c>
      <c r="E1538" s="8" t="s">
        <v>2737</v>
      </c>
      <c r="F1538" s="49" t="s">
        <v>6429</v>
      </c>
    </row>
    <row r="1539" spans="1:6" ht="57.6">
      <c r="A1539" s="8">
        <v>1273</v>
      </c>
      <c r="B1539" s="8" t="s">
        <v>1154</v>
      </c>
      <c r="C1539" s="8">
        <v>0</v>
      </c>
      <c r="D1539" s="8" t="s">
        <v>2749</v>
      </c>
      <c r="E1539" s="8" t="s">
        <v>2750</v>
      </c>
      <c r="F1539" s="48" t="s">
        <v>6429</v>
      </c>
    </row>
    <row r="1540" spans="1:6" ht="28.8">
      <c r="A1540" s="8">
        <v>1278</v>
      </c>
      <c r="B1540" s="8" t="s">
        <v>1154</v>
      </c>
      <c r="C1540" s="8">
        <v>4</v>
      </c>
      <c r="D1540" s="8" t="s">
        <v>2763</v>
      </c>
      <c r="E1540" s="8" t="s">
        <v>2764</v>
      </c>
      <c r="F1540" s="49" t="s">
        <v>6429</v>
      </c>
    </row>
    <row r="1541" spans="1:6" ht="43.2">
      <c r="A1541" s="8">
        <v>1281</v>
      </c>
      <c r="B1541" s="8" t="s">
        <v>1154</v>
      </c>
      <c r="C1541" s="8">
        <v>2</v>
      </c>
      <c r="D1541" s="8" t="s">
        <v>1186</v>
      </c>
      <c r="E1541" s="8" t="s">
        <v>2773</v>
      </c>
      <c r="F1541" s="48" t="s">
        <v>6429</v>
      </c>
    </row>
    <row r="1542" spans="1:6" ht="28.8">
      <c r="A1542" s="8">
        <v>1262</v>
      </c>
      <c r="B1542" s="8" t="s">
        <v>1154</v>
      </c>
      <c r="C1542" s="8">
        <v>0</v>
      </c>
      <c r="D1542" s="8" t="s">
        <v>1161</v>
      </c>
      <c r="E1542" s="8" t="s">
        <v>900</v>
      </c>
      <c r="F1542" s="49" t="s">
        <v>6429</v>
      </c>
    </row>
    <row r="1543" spans="1:6" ht="57.6">
      <c r="A1543" s="8">
        <v>1277</v>
      </c>
      <c r="B1543" s="8" t="s">
        <v>1154</v>
      </c>
      <c r="C1543" s="8">
        <v>0</v>
      </c>
      <c r="D1543" s="8" t="s">
        <v>1191</v>
      </c>
      <c r="E1543" s="8" t="s">
        <v>2754</v>
      </c>
      <c r="F1543" s="48" t="s">
        <v>6432</v>
      </c>
    </row>
    <row r="1544" spans="1:6" ht="72">
      <c r="A1544" s="8">
        <v>1284</v>
      </c>
      <c r="B1544" s="8" t="s">
        <v>1154</v>
      </c>
      <c r="C1544" s="8">
        <v>0</v>
      </c>
      <c r="D1544" s="8" t="s">
        <v>1176</v>
      </c>
      <c r="E1544" s="8" t="s">
        <v>2735</v>
      </c>
      <c r="F1544" s="49" t="s">
        <v>6432</v>
      </c>
    </row>
    <row r="1545" spans="1:6" ht="43.2">
      <c r="A1545" s="8">
        <v>1292</v>
      </c>
      <c r="B1545" s="8" t="s">
        <v>1154</v>
      </c>
      <c r="C1545" s="8">
        <v>0</v>
      </c>
      <c r="D1545" s="8" t="s">
        <v>1180</v>
      </c>
      <c r="E1545" s="8" t="s">
        <v>2765</v>
      </c>
      <c r="F1545" s="48" t="s">
        <v>6432</v>
      </c>
    </row>
    <row r="1546" spans="1:6" ht="409.6">
      <c r="A1546" s="8">
        <v>1296</v>
      </c>
      <c r="B1546" s="8" t="s">
        <v>1154</v>
      </c>
      <c r="C1546" s="8">
        <v>0</v>
      </c>
      <c r="D1546" s="8" t="s">
        <v>2740</v>
      </c>
      <c r="E1546" s="8" t="s">
        <v>2741</v>
      </c>
      <c r="F1546" s="49" t="s">
        <v>6432</v>
      </c>
    </row>
    <row r="1547" spans="1:6" ht="28.8">
      <c r="A1547" s="8">
        <v>1283</v>
      </c>
      <c r="B1547" s="8" t="s">
        <v>1154</v>
      </c>
      <c r="C1547" s="8">
        <v>0</v>
      </c>
      <c r="D1547" s="8" t="s">
        <v>1175</v>
      </c>
      <c r="E1547" s="8" t="s">
        <v>2736</v>
      </c>
      <c r="F1547" s="48" t="s">
        <v>6432</v>
      </c>
    </row>
    <row r="1548" spans="1:6" ht="57.6">
      <c r="A1548" s="8">
        <v>1307</v>
      </c>
      <c r="B1548" s="8" t="s">
        <v>1154</v>
      </c>
      <c r="C1548" s="8">
        <v>0</v>
      </c>
      <c r="D1548" s="8" t="s">
        <v>1192</v>
      </c>
      <c r="E1548" s="8" t="s">
        <v>2743</v>
      </c>
      <c r="F1548" s="49" t="s">
        <v>6432</v>
      </c>
    </row>
    <row r="1549" spans="1:6" ht="43.2">
      <c r="A1549" s="8">
        <v>1310</v>
      </c>
      <c r="B1549" s="8" t="s">
        <v>1154</v>
      </c>
      <c r="C1549" s="8">
        <v>2</v>
      </c>
      <c r="D1549" s="8" t="s">
        <v>1190</v>
      </c>
      <c r="E1549" s="8" t="s">
        <v>2775</v>
      </c>
      <c r="F1549" s="48" t="s">
        <v>6432</v>
      </c>
    </row>
    <row r="1550" spans="1:6" ht="43.2">
      <c r="A1550" s="8">
        <v>1316</v>
      </c>
      <c r="B1550" s="8" t="s">
        <v>1154</v>
      </c>
      <c r="C1550" s="8">
        <v>1</v>
      </c>
      <c r="D1550" s="8" t="s">
        <v>1194</v>
      </c>
      <c r="E1550" s="8" t="s">
        <v>2776</v>
      </c>
      <c r="F1550" s="49" t="s">
        <v>6432</v>
      </c>
    </row>
    <row r="1551" spans="1:6" ht="86.4">
      <c r="A1551" s="8">
        <v>1301</v>
      </c>
      <c r="B1551" s="8" t="s">
        <v>1154</v>
      </c>
      <c r="C1551" s="8">
        <v>3</v>
      </c>
      <c r="D1551" s="8" t="s">
        <v>1184</v>
      </c>
      <c r="E1551" s="8" t="s">
        <v>2753</v>
      </c>
      <c r="F1551" s="48" t="s">
        <v>6432</v>
      </c>
    </row>
    <row r="1552" spans="1:6" ht="57.6">
      <c r="A1552" s="8">
        <v>1311</v>
      </c>
      <c r="B1552" s="8" t="s">
        <v>1154</v>
      </c>
      <c r="C1552" s="8">
        <v>0</v>
      </c>
      <c r="D1552" s="8" t="s">
        <v>1188</v>
      </c>
      <c r="E1552" s="8" t="s">
        <v>2747</v>
      </c>
      <c r="F1552" s="49" t="s">
        <v>6432</v>
      </c>
    </row>
    <row r="1553" spans="1:6" ht="57.6">
      <c r="A1553" s="8">
        <v>1287</v>
      </c>
      <c r="B1553" s="8" t="s">
        <v>1154</v>
      </c>
      <c r="C1553" s="8">
        <v>0</v>
      </c>
      <c r="D1553" s="8" t="s">
        <v>1177</v>
      </c>
      <c r="E1553" s="8" t="s">
        <v>2739</v>
      </c>
      <c r="F1553" s="48" t="s">
        <v>6432</v>
      </c>
    </row>
    <row r="1554" spans="1:6" ht="316.8">
      <c r="A1554" s="8">
        <v>1257</v>
      </c>
      <c r="B1554" s="8" t="s">
        <v>1154</v>
      </c>
      <c r="C1554" s="8">
        <v>0</v>
      </c>
      <c r="D1554" s="8" t="s">
        <v>1164</v>
      </c>
      <c r="E1554" s="8" t="s">
        <v>2738</v>
      </c>
      <c r="F1554" s="49" t="s">
        <v>6429</v>
      </c>
    </row>
    <row r="1555" spans="1:6" ht="72">
      <c r="A1555" s="8">
        <v>1284</v>
      </c>
      <c r="B1555" s="8" t="s">
        <v>1154</v>
      </c>
      <c r="C1555" s="8">
        <v>0</v>
      </c>
      <c r="D1555" s="8" t="s">
        <v>1176</v>
      </c>
      <c r="E1555" s="8" t="s">
        <v>2735</v>
      </c>
      <c r="F1555" s="48" t="s">
        <v>6429</v>
      </c>
    </row>
    <row r="1556" spans="1:6" ht="28.8">
      <c r="A1556" s="8">
        <v>1253</v>
      </c>
      <c r="B1556" s="8" t="s">
        <v>1154</v>
      </c>
      <c r="C1556" s="8">
        <v>4</v>
      </c>
      <c r="D1556" s="8" t="s">
        <v>2745</v>
      </c>
      <c r="E1556" s="8" t="s">
        <v>2746</v>
      </c>
      <c r="F1556" s="49" t="s">
        <v>6433</v>
      </c>
    </row>
    <row r="1557" spans="1:6" ht="86.4">
      <c r="A1557" s="8">
        <v>1301</v>
      </c>
      <c r="B1557" s="8" t="s">
        <v>1154</v>
      </c>
      <c r="C1557" s="8">
        <v>3</v>
      </c>
      <c r="D1557" s="8" t="s">
        <v>1184</v>
      </c>
      <c r="E1557" s="8" t="s">
        <v>2753</v>
      </c>
      <c r="F1557" s="48" t="s">
        <v>6429</v>
      </c>
    </row>
    <row r="1558" spans="1:6" ht="100.8">
      <c r="A1558" s="8">
        <v>1302</v>
      </c>
      <c r="B1558" s="8" t="s">
        <v>1154</v>
      </c>
      <c r="C1558" s="8">
        <v>1</v>
      </c>
      <c r="D1558" s="8" t="s">
        <v>1185</v>
      </c>
      <c r="E1558" s="8" t="s">
        <v>2742</v>
      </c>
      <c r="F1558" s="49" t="s">
        <v>6429</v>
      </c>
    </row>
    <row r="1559" spans="1:6" ht="28.8">
      <c r="A1559" s="8">
        <v>1303</v>
      </c>
      <c r="B1559" s="8" t="s">
        <v>1154</v>
      </c>
      <c r="C1559" s="8">
        <v>0</v>
      </c>
      <c r="D1559" s="8" t="s">
        <v>1183</v>
      </c>
      <c r="E1559" s="8" t="s">
        <v>2777</v>
      </c>
      <c r="F1559" s="48" t="s">
        <v>6429</v>
      </c>
    </row>
    <row r="1560" spans="1:6" ht="43.2">
      <c r="A1560" s="8">
        <v>1310</v>
      </c>
      <c r="B1560" s="8" t="s">
        <v>1154</v>
      </c>
      <c r="C1560" s="8">
        <v>2</v>
      </c>
      <c r="D1560" s="8" t="s">
        <v>1190</v>
      </c>
      <c r="E1560" s="8" t="s">
        <v>2775</v>
      </c>
      <c r="F1560" s="49" t="s">
        <v>6428</v>
      </c>
    </row>
    <row r="1561" spans="1:6" ht="57.6">
      <c r="A1561" s="8">
        <v>1307</v>
      </c>
      <c r="B1561" s="8" t="s">
        <v>1154</v>
      </c>
      <c r="C1561" s="8">
        <v>0</v>
      </c>
      <c r="D1561" s="8" t="s">
        <v>1192</v>
      </c>
      <c r="E1561" s="8" t="s">
        <v>2743</v>
      </c>
      <c r="F1561" s="48" t="s">
        <v>6429</v>
      </c>
    </row>
    <row r="1562" spans="1:6" ht="86.4">
      <c r="A1562" s="8">
        <v>1235</v>
      </c>
      <c r="B1562" s="8" t="s">
        <v>1154</v>
      </c>
      <c r="C1562" s="8">
        <v>2</v>
      </c>
      <c r="D1562" s="8" t="s">
        <v>1182</v>
      </c>
      <c r="E1562" s="8" t="s">
        <v>2762</v>
      </c>
      <c r="F1562" s="49" t="s">
        <v>6433</v>
      </c>
    </row>
    <row r="1563" spans="1:6" ht="100.8">
      <c r="A1563" s="8">
        <v>1302</v>
      </c>
      <c r="B1563" s="8" t="s">
        <v>1154</v>
      </c>
      <c r="C1563" s="8">
        <v>1</v>
      </c>
      <c r="D1563" s="8" t="s">
        <v>1185</v>
      </c>
      <c r="E1563" s="8" t="s">
        <v>2742</v>
      </c>
      <c r="F1563" s="48" t="s">
        <v>6433</v>
      </c>
    </row>
    <row r="1564" spans="1:6" ht="57.6">
      <c r="A1564" s="8">
        <v>1308</v>
      </c>
      <c r="B1564" s="8" t="s">
        <v>1154</v>
      </c>
      <c r="C1564" s="8">
        <v>1</v>
      </c>
      <c r="D1564" s="8" t="s">
        <v>1189</v>
      </c>
      <c r="E1564" s="8" t="s">
        <v>2778</v>
      </c>
      <c r="F1564" s="49" t="s">
        <v>6433</v>
      </c>
    </row>
    <row r="1565" spans="1:6">
      <c r="A1565" s="8">
        <v>1299</v>
      </c>
      <c r="B1565" s="8" t="s">
        <v>1154</v>
      </c>
      <c r="C1565" s="8">
        <v>0</v>
      </c>
      <c r="D1565" s="8" t="s">
        <v>1174</v>
      </c>
      <c r="E1565" s="8" t="s">
        <v>2779</v>
      </c>
      <c r="F1565" s="48" t="s">
        <v>6429</v>
      </c>
    </row>
    <row r="1566" spans="1:6" ht="57.6">
      <c r="A1566" s="8">
        <v>1311</v>
      </c>
      <c r="B1566" s="8" t="s">
        <v>1154</v>
      </c>
      <c r="C1566" s="8">
        <v>0</v>
      </c>
      <c r="D1566" s="8" t="s">
        <v>1188</v>
      </c>
      <c r="E1566" s="8" t="s">
        <v>2747</v>
      </c>
      <c r="F1566" s="49" t="s">
        <v>6433</v>
      </c>
    </row>
    <row r="1567" spans="1:6" ht="43.2">
      <c r="A1567" s="8">
        <v>1316</v>
      </c>
      <c r="B1567" s="8" t="s">
        <v>1154</v>
      </c>
      <c r="C1567" s="8">
        <v>1</v>
      </c>
      <c r="D1567" s="8" t="s">
        <v>1194</v>
      </c>
      <c r="E1567" s="8" t="s">
        <v>2776</v>
      </c>
      <c r="F1567" s="48" t="s">
        <v>6429</v>
      </c>
    </row>
    <row r="1568" spans="1:6" ht="43.2">
      <c r="A1568" s="8">
        <v>1243</v>
      </c>
      <c r="B1568" s="8" t="s">
        <v>1154</v>
      </c>
      <c r="C1568" s="8">
        <v>0</v>
      </c>
      <c r="D1568" s="8" t="s">
        <v>2780</v>
      </c>
      <c r="E1568" s="8" t="s">
        <v>2781</v>
      </c>
      <c r="F1568" s="49" t="s">
        <v>6428</v>
      </c>
    </row>
    <row r="1569" spans="1:6" ht="57.6">
      <c r="A1569" s="8">
        <v>1265</v>
      </c>
      <c r="B1569" s="8" t="s">
        <v>1154</v>
      </c>
      <c r="C1569" s="8">
        <v>1</v>
      </c>
      <c r="D1569" s="8" t="s">
        <v>1155</v>
      </c>
      <c r="E1569" s="8" t="s">
        <v>2782</v>
      </c>
      <c r="F1569" s="48" t="s">
        <v>6433</v>
      </c>
    </row>
    <row r="1570" spans="1:6" ht="100.8">
      <c r="A1570" s="8">
        <v>1260</v>
      </c>
      <c r="B1570" s="8" t="s">
        <v>1154</v>
      </c>
      <c r="C1570" s="8">
        <v>0</v>
      </c>
      <c r="D1570" s="8" t="s">
        <v>1163</v>
      </c>
      <c r="E1570" s="8" t="s">
        <v>2757</v>
      </c>
      <c r="F1570" s="49" t="s">
        <v>6433</v>
      </c>
    </row>
    <row r="1571" spans="1:6" ht="57.6">
      <c r="A1571" s="8">
        <v>1287</v>
      </c>
      <c r="B1571" s="8" t="s">
        <v>1154</v>
      </c>
      <c r="C1571" s="8">
        <v>0</v>
      </c>
      <c r="D1571" s="8" t="s">
        <v>1177</v>
      </c>
      <c r="E1571" s="8" t="s">
        <v>2739</v>
      </c>
      <c r="F1571" s="48" t="s">
        <v>6433</v>
      </c>
    </row>
    <row r="1572" spans="1:6" ht="43.2">
      <c r="A1572" s="8">
        <v>1316</v>
      </c>
      <c r="B1572" s="8" t="s">
        <v>1154</v>
      </c>
      <c r="C1572" s="8">
        <v>1</v>
      </c>
      <c r="D1572" s="8" t="s">
        <v>1194</v>
      </c>
      <c r="E1572" s="8" t="s">
        <v>2776</v>
      </c>
      <c r="F1572" s="49" t="s">
        <v>6433</v>
      </c>
    </row>
    <row r="1573" spans="1:6" ht="28.8">
      <c r="A1573" s="8">
        <v>1290</v>
      </c>
      <c r="B1573" s="8" t="s">
        <v>1154</v>
      </c>
      <c r="C1573" s="8">
        <v>0</v>
      </c>
      <c r="D1573" s="8" t="s">
        <v>1178</v>
      </c>
      <c r="E1573" s="8" t="s">
        <v>2783</v>
      </c>
      <c r="F1573" s="48" t="s">
        <v>6428</v>
      </c>
    </row>
    <row r="1574" spans="1:6" ht="86.4">
      <c r="A1574" s="8">
        <v>1256</v>
      </c>
      <c r="B1574" s="8" t="s">
        <v>1154</v>
      </c>
      <c r="C1574" s="8">
        <v>0</v>
      </c>
      <c r="D1574" s="8" t="s">
        <v>1166</v>
      </c>
      <c r="E1574" s="8" t="s">
        <v>2758</v>
      </c>
      <c r="F1574" s="49" t="s">
        <v>6433</v>
      </c>
    </row>
    <row r="1575" spans="1:6" ht="100.8">
      <c r="A1575" s="8">
        <v>1314</v>
      </c>
      <c r="B1575" s="8" t="s">
        <v>1154</v>
      </c>
      <c r="C1575" s="8">
        <v>0</v>
      </c>
      <c r="D1575" s="8" t="s">
        <v>1158</v>
      </c>
      <c r="E1575" s="8" t="s">
        <v>2784</v>
      </c>
      <c r="F1575" s="48" t="s">
        <v>6433</v>
      </c>
    </row>
    <row r="1576" spans="1:6" ht="409.6">
      <c r="A1576" s="8">
        <v>1296</v>
      </c>
      <c r="B1576" s="8" t="s">
        <v>1154</v>
      </c>
      <c r="C1576" s="8">
        <v>0</v>
      </c>
      <c r="D1576" s="8" t="s">
        <v>2740</v>
      </c>
      <c r="E1576" s="8" t="s">
        <v>2741</v>
      </c>
      <c r="F1576" s="49" t="s">
        <v>6429</v>
      </c>
    </row>
    <row r="1577" spans="1:6" ht="115.2">
      <c r="A1577" s="8">
        <v>1306</v>
      </c>
      <c r="B1577" s="8" t="s">
        <v>1154</v>
      </c>
      <c r="C1577" s="8">
        <v>1</v>
      </c>
      <c r="D1577" s="8" t="s">
        <v>1187</v>
      </c>
      <c r="E1577" s="8" t="s">
        <v>2751</v>
      </c>
      <c r="F1577" s="48" t="s">
        <v>6429</v>
      </c>
    </row>
    <row r="1578" spans="1:6" ht="57.6">
      <c r="A1578" s="8">
        <v>1287</v>
      </c>
      <c r="B1578" s="8" t="s">
        <v>1154</v>
      </c>
      <c r="C1578" s="8">
        <v>0</v>
      </c>
      <c r="D1578" s="8" t="s">
        <v>1177</v>
      </c>
      <c r="E1578" s="8" t="s">
        <v>2739</v>
      </c>
      <c r="F1578" s="49" t="s">
        <v>6429</v>
      </c>
    </row>
    <row r="1579" spans="1:6" ht="28.8">
      <c r="A1579" s="8">
        <v>1286</v>
      </c>
      <c r="B1579" s="8" t="s">
        <v>1154</v>
      </c>
      <c r="C1579" s="8">
        <v>0</v>
      </c>
      <c r="D1579" s="8" t="s">
        <v>2769</v>
      </c>
      <c r="E1579" s="8" t="s">
        <v>2770</v>
      </c>
      <c r="F1579" s="48" t="s">
        <v>6427</v>
      </c>
    </row>
    <row r="1580" spans="1:6" ht="316.8">
      <c r="A1580" s="8">
        <v>1257</v>
      </c>
      <c r="B1580" s="8" t="s">
        <v>1154</v>
      </c>
      <c r="C1580" s="8">
        <v>0</v>
      </c>
      <c r="D1580" s="8" t="s">
        <v>1164</v>
      </c>
      <c r="E1580" s="8" t="s">
        <v>2738</v>
      </c>
      <c r="F1580" s="49" t="s">
        <v>6427</v>
      </c>
    </row>
    <row r="1581" spans="1:6" ht="28.8">
      <c r="A1581" s="8">
        <v>1275</v>
      </c>
      <c r="B1581" s="8" t="s">
        <v>1154</v>
      </c>
      <c r="C1581" s="8">
        <v>3</v>
      </c>
      <c r="D1581" s="8" t="s">
        <v>2785</v>
      </c>
      <c r="E1581" s="8" t="s">
        <v>2786</v>
      </c>
      <c r="F1581" s="48" t="s">
        <v>6433</v>
      </c>
    </row>
    <row r="1582" spans="1:6" ht="28.8">
      <c r="A1582" s="8">
        <v>1290</v>
      </c>
      <c r="B1582" s="8" t="s">
        <v>1154</v>
      </c>
      <c r="C1582" s="8">
        <v>0</v>
      </c>
      <c r="D1582" s="8" t="s">
        <v>1178</v>
      </c>
      <c r="E1582" s="8" t="s">
        <v>2783</v>
      </c>
      <c r="F1582" s="49" t="s">
        <v>6433</v>
      </c>
    </row>
    <row r="1583" spans="1:6" ht="28.8">
      <c r="A1583" s="8">
        <v>1280</v>
      </c>
      <c r="B1583" s="8" t="s">
        <v>1154</v>
      </c>
      <c r="C1583" s="8">
        <v>0</v>
      </c>
      <c r="D1583" s="8" t="s">
        <v>1156</v>
      </c>
      <c r="E1583" s="8" t="s">
        <v>2787</v>
      </c>
      <c r="F1583" s="48" t="s">
        <v>6433</v>
      </c>
    </row>
    <row r="1584" spans="1:6" ht="100.8">
      <c r="A1584" s="8">
        <v>1244</v>
      </c>
      <c r="B1584" s="8" t="s">
        <v>1154</v>
      </c>
      <c r="C1584" s="8">
        <v>0</v>
      </c>
      <c r="D1584" s="8" t="s">
        <v>1171</v>
      </c>
      <c r="E1584" s="8" t="s">
        <v>2748</v>
      </c>
      <c r="F1584" s="49" t="s">
        <v>6433</v>
      </c>
    </row>
    <row r="1585" spans="1:6" ht="100.8">
      <c r="A1585" s="8">
        <v>1260</v>
      </c>
      <c r="B1585" s="8" t="s">
        <v>1154</v>
      </c>
      <c r="C1585" s="8">
        <v>0</v>
      </c>
      <c r="D1585" s="8" t="s">
        <v>1163</v>
      </c>
      <c r="E1585" s="8" t="s">
        <v>2757</v>
      </c>
      <c r="F1585" s="48" t="s">
        <v>6429</v>
      </c>
    </row>
    <row r="1586" spans="1:6" ht="86.4">
      <c r="A1586" s="8">
        <v>1256</v>
      </c>
      <c r="B1586" s="8" t="s">
        <v>1154</v>
      </c>
      <c r="C1586" s="8">
        <v>0</v>
      </c>
      <c r="D1586" s="8" t="s">
        <v>1166</v>
      </c>
      <c r="E1586" s="8" t="s">
        <v>2758</v>
      </c>
      <c r="F1586" s="49" t="s">
        <v>6429</v>
      </c>
    </row>
    <row r="1587" spans="1:6" ht="43.2">
      <c r="A1587" s="8">
        <v>1282</v>
      </c>
      <c r="B1587" s="8" t="s">
        <v>1154</v>
      </c>
      <c r="C1587" s="8">
        <v>0</v>
      </c>
      <c r="D1587" s="8" t="s">
        <v>1162</v>
      </c>
      <c r="E1587" s="8" t="s">
        <v>2788</v>
      </c>
      <c r="F1587" s="48" t="s">
        <v>6429</v>
      </c>
    </row>
    <row r="1588" spans="1:6" ht="43.2">
      <c r="A1588" s="8">
        <v>1243</v>
      </c>
      <c r="B1588" s="8" t="s">
        <v>1154</v>
      </c>
      <c r="C1588" s="8">
        <v>0</v>
      </c>
      <c r="D1588" s="8" t="s">
        <v>2780</v>
      </c>
      <c r="E1588" s="8" t="s">
        <v>2781</v>
      </c>
      <c r="F1588" s="49" t="s">
        <v>6429</v>
      </c>
    </row>
    <row r="1589" spans="1:6" ht="86.4">
      <c r="A1589" s="8">
        <v>1254</v>
      </c>
      <c r="B1589" s="8" t="s">
        <v>1154</v>
      </c>
      <c r="C1589" s="8">
        <v>0</v>
      </c>
      <c r="D1589" s="8" t="s">
        <v>1173</v>
      </c>
      <c r="E1589" s="8" t="s">
        <v>2744</v>
      </c>
      <c r="F1589" s="48" t="s">
        <v>6429</v>
      </c>
    </row>
    <row r="1590" spans="1:6" ht="57.6">
      <c r="A1590" s="8">
        <v>1261</v>
      </c>
      <c r="B1590" s="8" t="s">
        <v>1154</v>
      </c>
      <c r="C1590" s="8">
        <v>1</v>
      </c>
      <c r="D1590" s="8" t="s">
        <v>1172</v>
      </c>
      <c r="E1590" s="8" t="s">
        <v>2756</v>
      </c>
      <c r="F1590" s="49" t="s">
        <v>6429</v>
      </c>
    </row>
    <row r="1591" spans="1:6" ht="43.2">
      <c r="A1591" s="8">
        <v>1232</v>
      </c>
      <c r="B1591" s="8" t="s">
        <v>1195</v>
      </c>
      <c r="C1591" s="8">
        <v>4</v>
      </c>
      <c r="D1591" s="8" t="s">
        <v>2789</v>
      </c>
      <c r="E1591" s="8" t="s">
        <v>2790</v>
      </c>
      <c r="F1591" s="48" t="s">
        <v>6429</v>
      </c>
    </row>
    <row r="1592" spans="1:6" ht="129.6">
      <c r="A1592" s="8">
        <v>1225</v>
      </c>
      <c r="B1592" s="8" t="s">
        <v>1195</v>
      </c>
      <c r="C1592" s="8">
        <v>0</v>
      </c>
      <c r="D1592" s="8" t="s">
        <v>1203</v>
      </c>
      <c r="E1592" s="8" t="s">
        <v>2791</v>
      </c>
      <c r="F1592" s="49" t="s">
        <v>6431</v>
      </c>
    </row>
    <row r="1593" spans="1:6" ht="43.2">
      <c r="A1593" s="8">
        <v>1182</v>
      </c>
      <c r="B1593" s="8" t="s">
        <v>1195</v>
      </c>
      <c r="C1593" s="8">
        <v>0</v>
      </c>
      <c r="D1593" s="8" t="s">
        <v>1200</v>
      </c>
      <c r="E1593" s="8" t="s">
        <v>2792</v>
      </c>
      <c r="F1593" s="48" t="s">
        <v>6431</v>
      </c>
    </row>
    <row r="1594" spans="1:6" ht="43.2">
      <c r="A1594" s="8">
        <v>1193</v>
      </c>
      <c r="B1594" s="8" t="s">
        <v>1195</v>
      </c>
      <c r="C1594" s="8">
        <v>1</v>
      </c>
      <c r="D1594" s="8" t="s">
        <v>1197</v>
      </c>
      <c r="E1594" s="8" t="s">
        <v>2793</v>
      </c>
      <c r="F1594" s="49" t="s">
        <v>6431</v>
      </c>
    </row>
    <row r="1595" spans="1:6" ht="43.2">
      <c r="A1595" s="8">
        <v>1200</v>
      </c>
      <c r="B1595" s="8" t="s">
        <v>1195</v>
      </c>
      <c r="C1595" s="8">
        <v>0</v>
      </c>
      <c r="D1595" s="8" t="s">
        <v>1213</v>
      </c>
      <c r="E1595" s="8" t="s">
        <v>2794</v>
      </c>
      <c r="F1595" s="48" t="s">
        <v>6431</v>
      </c>
    </row>
    <row r="1596" spans="1:6" ht="57.6">
      <c r="A1596" s="8">
        <v>1201</v>
      </c>
      <c r="B1596" s="8" t="s">
        <v>1195</v>
      </c>
      <c r="C1596" s="8">
        <v>0</v>
      </c>
      <c r="D1596" s="8" t="s">
        <v>1212</v>
      </c>
      <c r="E1596" s="8" t="s">
        <v>152</v>
      </c>
      <c r="F1596" s="49" t="s">
        <v>6431</v>
      </c>
    </row>
    <row r="1597" spans="1:6" ht="43.2">
      <c r="A1597" s="8">
        <v>1200</v>
      </c>
      <c r="B1597" s="8" t="s">
        <v>1195</v>
      </c>
      <c r="C1597" s="8">
        <v>0</v>
      </c>
      <c r="D1597" s="8" t="s">
        <v>1213</v>
      </c>
      <c r="E1597" s="8" t="s">
        <v>2794</v>
      </c>
      <c r="F1597" s="48" t="s">
        <v>6428</v>
      </c>
    </row>
    <row r="1598" spans="1:6" ht="43.2">
      <c r="A1598" s="8">
        <v>1232</v>
      </c>
      <c r="B1598" s="8" t="s">
        <v>1195</v>
      </c>
      <c r="C1598" s="8">
        <v>4</v>
      </c>
      <c r="D1598" s="8" t="s">
        <v>2789</v>
      </c>
      <c r="E1598" s="8" t="s">
        <v>2790</v>
      </c>
      <c r="F1598" s="49" t="s">
        <v>6428</v>
      </c>
    </row>
    <row r="1599" spans="1:6" ht="129.6">
      <c r="A1599" s="8">
        <v>1225</v>
      </c>
      <c r="B1599" s="8" t="s">
        <v>1195</v>
      </c>
      <c r="C1599" s="8">
        <v>0</v>
      </c>
      <c r="D1599" s="8" t="s">
        <v>1203</v>
      </c>
      <c r="E1599" s="8" t="s">
        <v>2791</v>
      </c>
      <c r="F1599" s="48" t="s">
        <v>6433</v>
      </c>
    </row>
    <row r="1600" spans="1:6">
      <c r="A1600" s="8">
        <v>1218</v>
      </c>
      <c r="B1600" s="8" t="s">
        <v>1195</v>
      </c>
      <c r="C1600" s="8">
        <v>1</v>
      </c>
      <c r="D1600" s="8" t="s">
        <v>1208</v>
      </c>
      <c r="E1600" s="8" t="s">
        <v>2795</v>
      </c>
      <c r="F1600" s="49" t="s">
        <v>6433</v>
      </c>
    </row>
    <row r="1601" spans="1:6" ht="86.4">
      <c r="A1601" s="8">
        <v>1212</v>
      </c>
      <c r="B1601" s="8" t="s">
        <v>1195</v>
      </c>
      <c r="C1601" s="8">
        <v>0</v>
      </c>
      <c r="D1601" s="8" t="s">
        <v>1201</v>
      </c>
      <c r="E1601" s="8" t="s">
        <v>2796</v>
      </c>
      <c r="F1601" s="48" t="s">
        <v>6433</v>
      </c>
    </row>
    <row r="1602" spans="1:6" ht="57.6">
      <c r="A1602" s="8">
        <v>1209</v>
      </c>
      <c r="B1602" s="8" t="s">
        <v>1195</v>
      </c>
      <c r="C1602" s="8">
        <v>0</v>
      </c>
      <c r="D1602" s="8" t="s">
        <v>1211</v>
      </c>
      <c r="E1602" s="8" t="s">
        <v>2797</v>
      </c>
      <c r="F1602" s="49" t="s">
        <v>6433</v>
      </c>
    </row>
    <row r="1603" spans="1:6" ht="43.2">
      <c r="A1603" s="8">
        <v>1187</v>
      </c>
      <c r="B1603" s="8" t="s">
        <v>1195</v>
      </c>
      <c r="C1603" s="8">
        <v>0</v>
      </c>
      <c r="D1603" s="8" t="s">
        <v>1199</v>
      </c>
      <c r="E1603" s="8" t="s">
        <v>2798</v>
      </c>
      <c r="F1603" s="48" t="s">
        <v>6433</v>
      </c>
    </row>
    <row r="1604" spans="1:6" ht="57.6">
      <c r="A1604" s="8">
        <v>1189</v>
      </c>
      <c r="B1604" s="8" t="s">
        <v>1195</v>
      </c>
      <c r="C1604" s="8">
        <v>0</v>
      </c>
      <c r="D1604" s="8" t="s">
        <v>2799</v>
      </c>
      <c r="E1604" s="8" t="s">
        <v>2800</v>
      </c>
      <c r="F1604" s="49" t="s">
        <v>6433</v>
      </c>
    </row>
    <row r="1605" spans="1:6">
      <c r="A1605" s="8">
        <v>1186</v>
      </c>
      <c r="B1605" s="8" t="s">
        <v>1195</v>
      </c>
      <c r="C1605" s="8">
        <v>0</v>
      </c>
      <c r="D1605" s="8" t="s">
        <v>2801</v>
      </c>
      <c r="E1605" s="8" t="s">
        <v>2802</v>
      </c>
      <c r="F1605" s="48" t="s">
        <v>6433</v>
      </c>
    </row>
    <row r="1606" spans="1:6" ht="57.6">
      <c r="A1606" s="8">
        <v>1223</v>
      </c>
      <c r="B1606" s="8" t="s">
        <v>1195</v>
      </c>
      <c r="C1606" s="8">
        <v>0</v>
      </c>
      <c r="D1606" s="8" t="s">
        <v>1206</v>
      </c>
      <c r="E1606" s="8" t="s">
        <v>2803</v>
      </c>
      <c r="F1606" s="49" t="s">
        <v>6431</v>
      </c>
    </row>
    <row r="1607" spans="1:6" ht="43.2">
      <c r="A1607" s="8">
        <v>1231</v>
      </c>
      <c r="B1607" s="8" t="s">
        <v>1195</v>
      </c>
      <c r="C1607" s="8">
        <v>0</v>
      </c>
      <c r="D1607" s="8" t="s">
        <v>1202</v>
      </c>
      <c r="E1607" s="8" t="s">
        <v>2804</v>
      </c>
      <c r="F1607" s="48" t="s">
        <v>6431</v>
      </c>
    </row>
    <row r="1608" spans="1:6">
      <c r="A1608" s="8">
        <v>1222</v>
      </c>
      <c r="B1608" s="8" t="s">
        <v>1195</v>
      </c>
      <c r="C1608" s="8">
        <v>0</v>
      </c>
      <c r="D1608" s="8" t="s">
        <v>1214</v>
      </c>
      <c r="E1608" s="8" t="s">
        <v>2805</v>
      </c>
      <c r="F1608" s="49" t="s">
        <v>6428</v>
      </c>
    </row>
    <row r="1609" spans="1:6" ht="43.2">
      <c r="A1609" s="8">
        <v>1200</v>
      </c>
      <c r="B1609" s="8" t="s">
        <v>1195</v>
      </c>
      <c r="C1609" s="8">
        <v>0</v>
      </c>
      <c r="D1609" s="8" t="s">
        <v>1213</v>
      </c>
      <c r="E1609" s="8" t="s">
        <v>2794</v>
      </c>
      <c r="F1609" s="48" t="s">
        <v>6433</v>
      </c>
    </row>
    <row r="1610" spans="1:6" ht="57.6">
      <c r="A1610" s="8">
        <v>1217</v>
      </c>
      <c r="B1610" s="8" t="s">
        <v>1195</v>
      </c>
      <c r="C1610" s="8">
        <v>0</v>
      </c>
      <c r="D1610" s="8" t="s">
        <v>1209</v>
      </c>
      <c r="E1610" s="8" t="s">
        <v>2806</v>
      </c>
      <c r="F1610" s="49" t="s">
        <v>6429</v>
      </c>
    </row>
    <row r="1611" spans="1:6" ht="129.6">
      <c r="A1611" s="8">
        <v>1225</v>
      </c>
      <c r="B1611" s="8" t="s">
        <v>1195</v>
      </c>
      <c r="C1611" s="8">
        <v>0</v>
      </c>
      <c r="D1611" s="8" t="s">
        <v>1203</v>
      </c>
      <c r="E1611" s="8" t="s">
        <v>2791</v>
      </c>
      <c r="F1611" s="48" t="s">
        <v>6430</v>
      </c>
    </row>
    <row r="1612" spans="1:6" ht="43.2">
      <c r="A1612" s="8">
        <v>1195</v>
      </c>
      <c r="B1612" s="8" t="s">
        <v>1195</v>
      </c>
      <c r="C1612" s="8">
        <v>1</v>
      </c>
      <c r="D1612" s="8" t="s">
        <v>1215</v>
      </c>
      <c r="E1612" s="8" t="s">
        <v>2807</v>
      </c>
      <c r="F1612" s="49" t="s">
        <v>6429</v>
      </c>
    </row>
    <row r="1613" spans="1:6">
      <c r="A1613" s="8">
        <v>1203</v>
      </c>
      <c r="B1613" s="8" t="s">
        <v>1195</v>
      </c>
      <c r="C1613" s="8">
        <v>0</v>
      </c>
      <c r="D1613" s="8" t="s">
        <v>1196</v>
      </c>
      <c r="E1613" s="8" t="s">
        <v>2808</v>
      </c>
      <c r="F1613" s="48" t="s">
        <v>6429</v>
      </c>
    </row>
    <row r="1614" spans="1:6" ht="28.8">
      <c r="A1614" s="8">
        <v>1213</v>
      </c>
      <c r="B1614" s="8" t="s">
        <v>1195</v>
      </c>
      <c r="C1614" s="8">
        <v>0</v>
      </c>
      <c r="D1614" s="8" t="s">
        <v>1210</v>
      </c>
      <c r="E1614" s="8" t="s">
        <v>2809</v>
      </c>
      <c r="F1614" s="49" t="s">
        <v>6429</v>
      </c>
    </row>
    <row r="1615" spans="1:6" ht="86.4">
      <c r="A1615" s="8">
        <v>1212</v>
      </c>
      <c r="B1615" s="8" t="s">
        <v>1195</v>
      </c>
      <c r="C1615" s="8">
        <v>0</v>
      </c>
      <c r="D1615" s="8" t="s">
        <v>1201</v>
      </c>
      <c r="E1615" s="8" t="s">
        <v>2796</v>
      </c>
      <c r="F1615" s="48" t="s">
        <v>205</v>
      </c>
    </row>
    <row r="1616" spans="1:6" ht="43.2">
      <c r="A1616" s="8">
        <v>1231</v>
      </c>
      <c r="B1616" s="8" t="s">
        <v>1195</v>
      </c>
      <c r="C1616" s="8">
        <v>0</v>
      </c>
      <c r="D1616" s="8" t="s">
        <v>1202</v>
      </c>
      <c r="E1616" s="8" t="s">
        <v>2804</v>
      </c>
      <c r="F1616" s="49" t="s">
        <v>205</v>
      </c>
    </row>
    <row r="1617" spans="1:6" ht="129.6">
      <c r="A1617" s="8">
        <v>1225</v>
      </c>
      <c r="B1617" s="8" t="s">
        <v>1195</v>
      </c>
      <c r="C1617" s="8">
        <v>0</v>
      </c>
      <c r="D1617" s="8" t="s">
        <v>1203</v>
      </c>
      <c r="E1617" s="8" t="s">
        <v>2791</v>
      </c>
      <c r="F1617" s="48" t="s">
        <v>205</v>
      </c>
    </row>
    <row r="1618" spans="1:6" ht="201.6">
      <c r="A1618" s="8">
        <v>1224</v>
      </c>
      <c r="B1618" s="8" t="s">
        <v>1195</v>
      </c>
      <c r="C1618" s="8">
        <v>0</v>
      </c>
      <c r="D1618" s="8" t="s">
        <v>1204</v>
      </c>
      <c r="E1618" s="8" t="s">
        <v>2810</v>
      </c>
      <c r="F1618" s="49" t="s">
        <v>205</v>
      </c>
    </row>
    <row r="1619" spans="1:6">
      <c r="A1619" s="8">
        <v>1194</v>
      </c>
      <c r="B1619" s="8" t="s">
        <v>1195</v>
      </c>
      <c r="C1619" s="8">
        <v>0</v>
      </c>
      <c r="D1619" s="8" t="s">
        <v>2811</v>
      </c>
      <c r="E1619" s="8" t="s">
        <v>2812</v>
      </c>
      <c r="F1619" s="48" t="s">
        <v>6429</v>
      </c>
    </row>
    <row r="1620" spans="1:6" ht="43.2">
      <c r="A1620" s="8">
        <v>1187</v>
      </c>
      <c r="B1620" s="8" t="s">
        <v>1195</v>
      </c>
      <c r="C1620" s="8">
        <v>0</v>
      </c>
      <c r="D1620" s="8" t="s">
        <v>1199</v>
      </c>
      <c r="E1620" s="8" t="s">
        <v>2798</v>
      </c>
      <c r="F1620" s="49" t="s">
        <v>205</v>
      </c>
    </row>
    <row r="1621" spans="1:6">
      <c r="A1621" s="8">
        <v>1178</v>
      </c>
      <c r="B1621" s="8" t="s">
        <v>1195</v>
      </c>
      <c r="C1621" s="8">
        <v>0</v>
      </c>
      <c r="D1621" s="8" t="s">
        <v>2813</v>
      </c>
      <c r="E1621" s="8" t="s">
        <v>2814</v>
      </c>
      <c r="F1621" s="48" t="s">
        <v>205</v>
      </c>
    </row>
    <row r="1622" spans="1:6" ht="201.6">
      <c r="A1622" s="8">
        <v>1224</v>
      </c>
      <c r="B1622" s="8" t="s">
        <v>1195</v>
      </c>
      <c r="C1622" s="8">
        <v>0</v>
      </c>
      <c r="D1622" s="8" t="s">
        <v>1204</v>
      </c>
      <c r="E1622" s="8" t="s">
        <v>2810</v>
      </c>
      <c r="F1622" s="49" t="s">
        <v>6429</v>
      </c>
    </row>
    <row r="1623" spans="1:6" ht="129.6">
      <c r="A1623" s="8">
        <v>1225</v>
      </c>
      <c r="B1623" s="8" t="s">
        <v>1195</v>
      </c>
      <c r="C1623" s="8">
        <v>0</v>
      </c>
      <c r="D1623" s="8" t="s">
        <v>1203</v>
      </c>
      <c r="E1623" s="8" t="s">
        <v>2791</v>
      </c>
      <c r="F1623" s="48" t="s">
        <v>6429</v>
      </c>
    </row>
    <row r="1624" spans="1:6" ht="43.2">
      <c r="A1624" s="8">
        <v>1182</v>
      </c>
      <c r="B1624" s="8" t="s">
        <v>1195</v>
      </c>
      <c r="C1624" s="8">
        <v>0</v>
      </c>
      <c r="D1624" s="8" t="s">
        <v>1200</v>
      </c>
      <c r="E1624" s="8" t="s">
        <v>2792</v>
      </c>
      <c r="F1624" s="49" t="s">
        <v>6427</v>
      </c>
    </row>
    <row r="1625" spans="1:6" ht="201.6">
      <c r="A1625" s="8">
        <v>1224</v>
      </c>
      <c r="B1625" s="8" t="s">
        <v>1195</v>
      </c>
      <c r="C1625" s="8">
        <v>0</v>
      </c>
      <c r="D1625" s="8" t="s">
        <v>1204</v>
      </c>
      <c r="E1625" s="8" t="s">
        <v>2810</v>
      </c>
      <c r="F1625" s="48" t="s">
        <v>6427</v>
      </c>
    </row>
    <row r="1626" spans="1:6" ht="43.2">
      <c r="A1626" s="8">
        <v>1232</v>
      </c>
      <c r="B1626" s="8" t="s">
        <v>1195</v>
      </c>
      <c r="C1626" s="8">
        <v>4</v>
      </c>
      <c r="D1626" s="8" t="s">
        <v>2789</v>
      </c>
      <c r="E1626" s="8" t="s">
        <v>2790</v>
      </c>
      <c r="F1626" s="49" t="s">
        <v>6434</v>
      </c>
    </row>
    <row r="1627" spans="1:6" ht="28.8">
      <c r="A1627" s="8">
        <v>1219</v>
      </c>
      <c r="B1627" s="8" t="s">
        <v>1195</v>
      </c>
      <c r="C1627" s="8">
        <v>1</v>
      </c>
      <c r="D1627" s="8" t="s">
        <v>1207</v>
      </c>
      <c r="E1627" s="8" t="s">
        <v>2815</v>
      </c>
      <c r="F1627" s="48" t="s">
        <v>6434</v>
      </c>
    </row>
    <row r="1628" spans="1:6" ht="43.2">
      <c r="A1628" s="8">
        <v>1193</v>
      </c>
      <c r="B1628" s="8" t="s">
        <v>1195</v>
      </c>
      <c r="C1628" s="8">
        <v>1</v>
      </c>
      <c r="D1628" s="8" t="s">
        <v>1197</v>
      </c>
      <c r="E1628" s="8" t="s">
        <v>2793</v>
      </c>
      <c r="F1628" s="49" t="s">
        <v>205</v>
      </c>
    </row>
    <row r="1629" spans="1:6" ht="43.2">
      <c r="A1629" s="8">
        <v>1192</v>
      </c>
      <c r="B1629" s="8" t="s">
        <v>1195</v>
      </c>
      <c r="C1629" s="8">
        <v>0</v>
      </c>
      <c r="D1629" s="8" t="s">
        <v>1205</v>
      </c>
      <c r="E1629" s="8" t="s">
        <v>2816</v>
      </c>
      <c r="F1629" s="48" t="s">
        <v>6429</v>
      </c>
    </row>
    <row r="1630" spans="1:6" ht="57.6">
      <c r="A1630" s="8">
        <v>1223</v>
      </c>
      <c r="B1630" s="8" t="s">
        <v>1195</v>
      </c>
      <c r="C1630" s="8">
        <v>0</v>
      </c>
      <c r="D1630" s="8" t="s">
        <v>1206</v>
      </c>
      <c r="E1630" s="8" t="s">
        <v>2803</v>
      </c>
      <c r="F1630" s="49" t="s">
        <v>6429</v>
      </c>
    </row>
    <row r="1631" spans="1:6" ht="129.6">
      <c r="A1631" s="8">
        <v>1225</v>
      </c>
      <c r="B1631" s="8" t="s">
        <v>1195</v>
      </c>
      <c r="C1631" s="8">
        <v>0</v>
      </c>
      <c r="D1631" s="8" t="s">
        <v>1203</v>
      </c>
      <c r="E1631" s="8" t="s">
        <v>2791</v>
      </c>
      <c r="F1631" s="48" t="s">
        <v>6432</v>
      </c>
    </row>
    <row r="1632" spans="1:6" ht="28.8">
      <c r="A1632" s="8">
        <v>1219</v>
      </c>
      <c r="B1632" s="8" t="s">
        <v>1195</v>
      </c>
      <c r="C1632" s="8">
        <v>1</v>
      </c>
      <c r="D1632" s="8" t="s">
        <v>1207</v>
      </c>
      <c r="E1632" s="8" t="s">
        <v>2815</v>
      </c>
      <c r="F1632" s="49" t="s">
        <v>6430</v>
      </c>
    </row>
    <row r="1633" spans="1:6" ht="86.4">
      <c r="A1633" s="8">
        <v>1212</v>
      </c>
      <c r="B1633" s="8" t="s">
        <v>1195</v>
      </c>
      <c r="C1633" s="8">
        <v>0</v>
      </c>
      <c r="D1633" s="8" t="s">
        <v>1201</v>
      </c>
      <c r="E1633" s="8" t="s">
        <v>2796</v>
      </c>
      <c r="F1633" s="48" t="s">
        <v>6430</v>
      </c>
    </row>
    <row r="1634" spans="1:6" ht="57.6">
      <c r="A1634" s="8">
        <v>1189</v>
      </c>
      <c r="B1634" s="8" t="s">
        <v>1195</v>
      </c>
      <c r="C1634" s="8">
        <v>0</v>
      </c>
      <c r="D1634" s="8" t="s">
        <v>2799</v>
      </c>
      <c r="E1634" s="8" t="s">
        <v>2800</v>
      </c>
      <c r="F1634" s="49" t="s">
        <v>6430</v>
      </c>
    </row>
    <row r="1635" spans="1:6" ht="43.2">
      <c r="A1635" s="8">
        <v>1182</v>
      </c>
      <c r="B1635" s="8" t="s">
        <v>1195</v>
      </c>
      <c r="C1635" s="8">
        <v>0</v>
      </c>
      <c r="D1635" s="8" t="s">
        <v>1200</v>
      </c>
      <c r="E1635" s="8" t="s">
        <v>2792</v>
      </c>
      <c r="F1635" s="48" t="s">
        <v>6432</v>
      </c>
    </row>
    <row r="1636" spans="1:6" ht="43.2">
      <c r="A1636" s="8">
        <v>1193</v>
      </c>
      <c r="B1636" s="8" t="s">
        <v>1195</v>
      </c>
      <c r="C1636" s="8">
        <v>1</v>
      </c>
      <c r="D1636" s="8" t="s">
        <v>1197</v>
      </c>
      <c r="E1636" s="8" t="s">
        <v>2793</v>
      </c>
      <c r="F1636" s="49" t="s">
        <v>6430</v>
      </c>
    </row>
    <row r="1637" spans="1:6" ht="86.4">
      <c r="A1637" s="8">
        <v>1212</v>
      </c>
      <c r="B1637" s="8" t="s">
        <v>1195</v>
      </c>
      <c r="C1637" s="8">
        <v>0</v>
      </c>
      <c r="D1637" s="8" t="s">
        <v>1201</v>
      </c>
      <c r="E1637" s="8" t="s">
        <v>2796</v>
      </c>
      <c r="F1637" s="48" t="s">
        <v>6432</v>
      </c>
    </row>
    <row r="1638" spans="1:6" ht="28.8">
      <c r="A1638" s="8">
        <v>1233</v>
      </c>
      <c r="B1638" s="8" t="s">
        <v>1195</v>
      </c>
      <c r="C1638" s="8">
        <v>0</v>
      </c>
      <c r="D1638" s="8" t="s">
        <v>1198</v>
      </c>
      <c r="E1638" s="8" t="s">
        <v>2817</v>
      </c>
      <c r="F1638" s="49" t="s">
        <v>6432</v>
      </c>
    </row>
    <row r="1639" spans="1:6" ht="57.6">
      <c r="A1639" s="8">
        <v>1217</v>
      </c>
      <c r="B1639" s="8" t="s">
        <v>1195</v>
      </c>
      <c r="C1639" s="8">
        <v>0</v>
      </c>
      <c r="D1639" s="8" t="s">
        <v>1209</v>
      </c>
      <c r="E1639" s="8" t="s">
        <v>2806</v>
      </c>
      <c r="F1639" s="48" t="s">
        <v>6432</v>
      </c>
    </row>
    <row r="1640" spans="1:6" ht="201.6">
      <c r="A1640" s="8">
        <v>1224</v>
      </c>
      <c r="B1640" s="8" t="s">
        <v>1195</v>
      </c>
      <c r="C1640" s="8">
        <v>0</v>
      </c>
      <c r="D1640" s="8" t="s">
        <v>1204</v>
      </c>
      <c r="E1640" s="8" t="s">
        <v>2810</v>
      </c>
      <c r="F1640" s="49" t="s">
        <v>6432</v>
      </c>
    </row>
    <row r="1641" spans="1:6" ht="57.6">
      <c r="A1641" s="8">
        <v>1189</v>
      </c>
      <c r="B1641" s="8" t="s">
        <v>1195</v>
      </c>
      <c r="C1641" s="8">
        <v>0</v>
      </c>
      <c r="D1641" s="8" t="s">
        <v>2799</v>
      </c>
      <c r="E1641" s="8" t="s">
        <v>2800</v>
      </c>
      <c r="F1641" s="48" t="s">
        <v>6432</v>
      </c>
    </row>
    <row r="1642" spans="1:6" ht="28.8">
      <c r="A1642" s="8">
        <v>1213</v>
      </c>
      <c r="B1642" s="8" t="s">
        <v>1195</v>
      </c>
      <c r="C1642" s="8">
        <v>0</v>
      </c>
      <c r="D1642" s="8" t="s">
        <v>1210</v>
      </c>
      <c r="E1642" s="8" t="s">
        <v>2809</v>
      </c>
      <c r="F1642" s="49" t="s">
        <v>6432</v>
      </c>
    </row>
    <row r="1643" spans="1:6" ht="43.2">
      <c r="A1643" s="8">
        <v>1192</v>
      </c>
      <c r="B1643" s="8" t="s">
        <v>1195</v>
      </c>
      <c r="C1643" s="8">
        <v>0</v>
      </c>
      <c r="D1643" s="8" t="s">
        <v>1205</v>
      </c>
      <c r="E1643" s="8" t="s">
        <v>2816</v>
      </c>
      <c r="F1643" s="48" t="s">
        <v>6432</v>
      </c>
    </row>
    <row r="1644" spans="1:6" ht="43.2">
      <c r="A1644" s="8">
        <v>1195</v>
      </c>
      <c r="B1644" s="8" t="s">
        <v>1195</v>
      </c>
      <c r="C1644" s="8">
        <v>1</v>
      </c>
      <c r="D1644" s="8" t="s">
        <v>1215</v>
      </c>
      <c r="E1644" s="8" t="s">
        <v>2807</v>
      </c>
      <c r="F1644" s="49" t="s">
        <v>6432</v>
      </c>
    </row>
    <row r="1645" spans="1:6" ht="57.6">
      <c r="A1645" s="8">
        <v>1209</v>
      </c>
      <c r="B1645" s="8" t="s">
        <v>1195</v>
      </c>
      <c r="C1645" s="8">
        <v>0</v>
      </c>
      <c r="D1645" s="8" t="s">
        <v>1211</v>
      </c>
      <c r="E1645" s="8" t="s">
        <v>2797</v>
      </c>
      <c r="F1645" s="48" t="s">
        <v>6429</v>
      </c>
    </row>
    <row r="1646" spans="1:6" ht="28.8">
      <c r="A1646" s="8">
        <v>1147</v>
      </c>
      <c r="B1646" s="8" t="s">
        <v>1216</v>
      </c>
      <c r="C1646" s="8">
        <v>0</v>
      </c>
      <c r="D1646" s="8" t="s">
        <v>2818</v>
      </c>
      <c r="E1646" s="8" t="s">
        <v>2819</v>
      </c>
      <c r="F1646" s="49" t="s">
        <v>6434</v>
      </c>
    </row>
    <row r="1647" spans="1:6" ht="43.2">
      <c r="A1647" s="8">
        <v>1123</v>
      </c>
      <c r="B1647" s="8" t="s">
        <v>1216</v>
      </c>
      <c r="C1647" s="8">
        <v>0</v>
      </c>
      <c r="D1647" s="8" t="s">
        <v>1244</v>
      </c>
      <c r="E1647" s="8" t="s">
        <v>2820</v>
      </c>
      <c r="F1647" s="48" t="s">
        <v>6433</v>
      </c>
    </row>
    <row r="1648" spans="1:6" ht="43.2">
      <c r="A1648" s="8">
        <v>1138</v>
      </c>
      <c r="B1648" s="8" t="s">
        <v>1216</v>
      </c>
      <c r="C1648" s="8">
        <v>0</v>
      </c>
      <c r="D1648" s="8" t="s">
        <v>1230</v>
      </c>
      <c r="E1648" s="8" t="s">
        <v>2821</v>
      </c>
      <c r="F1648" s="49" t="s">
        <v>6433</v>
      </c>
    </row>
    <row r="1649" spans="1:6" ht="57.6">
      <c r="A1649" s="8">
        <v>1171</v>
      </c>
      <c r="B1649" s="8" t="s">
        <v>1216</v>
      </c>
      <c r="C1649" s="8">
        <v>0</v>
      </c>
      <c r="D1649" s="8" t="s">
        <v>2822</v>
      </c>
      <c r="E1649" s="8" t="s">
        <v>2823</v>
      </c>
      <c r="F1649" s="48" t="s">
        <v>6433</v>
      </c>
    </row>
    <row r="1650" spans="1:6" ht="144">
      <c r="A1650" s="8">
        <v>1158</v>
      </c>
      <c r="B1650" s="8" t="s">
        <v>1216</v>
      </c>
      <c r="C1650" s="8">
        <v>2</v>
      </c>
      <c r="D1650" s="8" t="s">
        <v>1222</v>
      </c>
      <c r="E1650" s="8" t="s">
        <v>2824</v>
      </c>
      <c r="F1650" s="49" t="s">
        <v>6433</v>
      </c>
    </row>
    <row r="1651" spans="1:6" ht="28.8">
      <c r="A1651" s="8">
        <v>1161</v>
      </c>
      <c r="B1651" s="8" t="s">
        <v>1216</v>
      </c>
      <c r="C1651" s="8">
        <v>0</v>
      </c>
      <c r="D1651" s="8" t="s">
        <v>2825</v>
      </c>
      <c r="E1651" s="8" t="s">
        <v>2826</v>
      </c>
      <c r="F1651" s="48" t="s">
        <v>6433</v>
      </c>
    </row>
    <row r="1652" spans="1:6">
      <c r="A1652" s="8">
        <v>1167</v>
      </c>
      <c r="B1652" s="8" t="s">
        <v>1216</v>
      </c>
      <c r="C1652" s="8">
        <v>0</v>
      </c>
      <c r="D1652" s="8" t="s">
        <v>1228</v>
      </c>
      <c r="E1652" s="8" t="s">
        <v>2827</v>
      </c>
      <c r="F1652" s="49" t="s">
        <v>6433</v>
      </c>
    </row>
    <row r="1653" spans="1:6" ht="72">
      <c r="A1653" s="8">
        <v>1172</v>
      </c>
      <c r="B1653" s="8" t="s">
        <v>1216</v>
      </c>
      <c r="C1653" s="8">
        <v>0</v>
      </c>
      <c r="D1653" s="8" t="s">
        <v>1226</v>
      </c>
      <c r="E1653" s="8" t="s">
        <v>2828</v>
      </c>
      <c r="F1653" s="48" t="s">
        <v>6433</v>
      </c>
    </row>
    <row r="1654" spans="1:6" ht="72">
      <c r="A1654" s="8">
        <v>1173</v>
      </c>
      <c r="B1654" s="8" t="s">
        <v>1216</v>
      </c>
      <c r="C1654" s="8">
        <v>1</v>
      </c>
      <c r="D1654" s="8" t="s">
        <v>1227</v>
      </c>
      <c r="E1654" s="8" t="s">
        <v>2829</v>
      </c>
      <c r="F1654" s="49" t="s">
        <v>6433</v>
      </c>
    </row>
    <row r="1655" spans="1:6">
      <c r="A1655" s="8">
        <v>1176</v>
      </c>
      <c r="B1655" s="8" t="s">
        <v>1216</v>
      </c>
      <c r="C1655" s="8">
        <v>0</v>
      </c>
      <c r="D1655" s="8" t="s">
        <v>1218</v>
      </c>
      <c r="E1655" s="8" t="s">
        <v>2830</v>
      </c>
      <c r="F1655" s="48" t="s">
        <v>6433</v>
      </c>
    </row>
    <row r="1656" spans="1:6" ht="115.2">
      <c r="A1656" s="8">
        <v>1118</v>
      </c>
      <c r="B1656" s="8" t="s">
        <v>1216</v>
      </c>
      <c r="C1656" s="8">
        <v>3</v>
      </c>
      <c r="D1656" s="8" t="s">
        <v>1240</v>
      </c>
      <c r="E1656" s="8" t="s">
        <v>2831</v>
      </c>
      <c r="F1656" s="49" t="s">
        <v>6431</v>
      </c>
    </row>
    <row r="1657" spans="1:6" ht="28.8">
      <c r="A1657" s="8">
        <v>1128</v>
      </c>
      <c r="B1657" s="8" t="s">
        <v>1216</v>
      </c>
      <c r="C1657" s="8">
        <v>1030</v>
      </c>
      <c r="D1657" s="8" t="s">
        <v>1237</v>
      </c>
      <c r="E1657" s="8" t="s">
        <v>2832</v>
      </c>
      <c r="F1657" s="48" t="s">
        <v>6430</v>
      </c>
    </row>
    <row r="1658" spans="1:6" ht="43.2">
      <c r="A1658" s="8">
        <v>1121</v>
      </c>
      <c r="B1658" s="8" t="s">
        <v>1216</v>
      </c>
      <c r="C1658" s="8">
        <v>1</v>
      </c>
      <c r="D1658" s="8" t="s">
        <v>1233</v>
      </c>
      <c r="E1658" s="8" t="s">
        <v>2833</v>
      </c>
      <c r="F1658" s="49" t="s">
        <v>6429</v>
      </c>
    </row>
    <row r="1659" spans="1:6" ht="57.6">
      <c r="A1659" s="8">
        <v>1151</v>
      </c>
      <c r="B1659" s="8" t="s">
        <v>1216</v>
      </c>
      <c r="C1659" s="8">
        <v>2</v>
      </c>
      <c r="D1659" s="8" t="s">
        <v>1235</v>
      </c>
      <c r="E1659" s="8" t="s">
        <v>2834</v>
      </c>
      <c r="F1659" s="48" t="s">
        <v>6433</v>
      </c>
    </row>
    <row r="1660" spans="1:6" ht="43.2">
      <c r="A1660" s="8">
        <v>1121</v>
      </c>
      <c r="B1660" s="8" t="s">
        <v>1216</v>
      </c>
      <c r="C1660" s="8">
        <v>1</v>
      </c>
      <c r="D1660" s="8" t="s">
        <v>1233</v>
      </c>
      <c r="E1660" s="8" t="s">
        <v>2833</v>
      </c>
      <c r="F1660" s="49" t="s">
        <v>6431</v>
      </c>
    </row>
    <row r="1661" spans="1:6" ht="72">
      <c r="A1661" s="8">
        <v>1173</v>
      </c>
      <c r="B1661" s="8" t="s">
        <v>1216</v>
      </c>
      <c r="C1661" s="8">
        <v>1</v>
      </c>
      <c r="D1661" s="8" t="s">
        <v>1227</v>
      </c>
      <c r="E1661" s="8" t="s">
        <v>2829</v>
      </c>
      <c r="F1661" s="48" t="s">
        <v>6429</v>
      </c>
    </row>
    <row r="1662" spans="1:6" ht="216">
      <c r="A1662" s="8">
        <v>1148</v>
      </c>
      <c r="B1662" s="8" t="s">
        <v>1216</v>
      </c>
      <c r="C1662" s="8">
        <v>1</v>
      </c>
      <c r="D1662" s="8" t="s">
        <v>1236</v>
      </c>
      <c r="E1662" s="8" t="s">
        <v>2835</v>
      </c>
      <c r="F1662" s="49" t="s">
        <v>6431</v>
      </c>
    </row>
    <row r="1663" spans="1:6" ht="57.6">
      <c r="A1663" s="8">
        <v>1171</v>
      </c>
      <c r="B1663" s="8" t="s">
        <v>1216</v>
      </c>
      <c r="C1663" s="8">
        <v>0</v>
      </c>
      <c r="D1663" s="8" t="s">
        <v>2822</v>
      </c>
      <c r="E1663" s="8" t="s">
        <v>2823</v>
      </c>
      <c r="F1663" s="48" t="s">
        <v>6430</v>
      </c>
    </row>
    <row r="1664" spans="1:6" ht="57.6">
      <c r="A1664" s="8">
        <v>1145</v>
      </c>
      <c r="B1664" s="8" t="s">
        <v>1216</v>
      </c>
      <c r="C1664" s="8">
        <v>0</v>
      </c>
      <c r="D1664" s="8" t="s">
        <v>1238</v>
      </c>
      <c r="E1664" s="8" t="s">
        <v>2836</v>
      </c>
      <c r="F1664" s="49" t="s">
        <v>6430</v>
      </c>
    </row>
    <row r="1665" spans="1:6" ht="72">
      <c r="A1665" s="8">
        <v>1124</v>
      </c>
      <c r="B1665" s="8" t="s">
        <v>1216</v>
      </c>
      <c r="C1665" s="8">
        <v>3</v>
      </c>
      <c r="D1665" s="8" t="s">
        <v>1241</v>
      </c>
      <c r="E1665" s="8" t="s">
        <v>2837</v>
      </c>
      <c r="F1665" s="48" t="s">
        <v>6431</v>
      </c>
    </row>
    <row r="1666" spans="1:6" ht="43.2">
      <c r="A1666" s="8">
        <v>1123</v>
      </c>
      <c r="B1666" s="8" t="s">
        <v>1216</v>
      </c>
      <c r="C1666" s="8">
        <v>0</v>
      </c>
      <c r="D1666" s="8" t="s">
        <v>1244</v>
      </c>
      <c r="E1666" s="8" t="s">
        <v>2820</v>
      </c>
      <c r="F1666" s="49" t="s">
        <v>6428</v>
      </c>
    </row>
    <row r="1667" spans="1:6" ht="144">
      <c r="A1667" s="8">
        <v>1158</v>
      </c>
      <c r="B1667" s="8" t="s">
        <v>1216</v>
      </c>
      <c r="C1667" s="8">
        <v>2</v>
      </c>
      <c r="D1667" s="8" t="s">
        <v>1222</v>
      </c>
      <c r="E1667" s="8" t="s">
        <v>2824</v>
      </c>
      <c r="F1667" s="48" t="s">
        <v>6428</v>
      </c>
    </row>
    <row r="1668" spans="1:6">
      <c r="A1668" s="8">
        <v>1175</v>
      </c>
      <c r="B1668" s="8" t="s">
        <v>1216</v>
      </c>
      <c r="C1668" s="8">
        <v>0</v>
      </c>
      <c r="D1668" s="8" t="s">
        <v>1242</v>
      </c>
      <c r="E1668" s="8" t="s">
        <v>2414</v>
      </c>
      <c r="F1668" s="49" t="s">
        <v>6428</v>
      </c>
    </row>
    <row r="1669" spans="1:6" ht="43.2">
      <c r="A1669" s="8">
        <v>1121</v>
      </c>
      <c r="B1669" s="8" t="s">
        <v>1216</v>
      </c>
      <c r="C1669" s="8">
        <v>1</v>
      </c>
      <c r="D1669" s="8" t="s">
        <v>1233</v>
      </c>
      <c r="E1669" s="8" t="s">
        <v>2833</v>
      </c>
      <c r="F1669" s="48" t="s">
        <v>6433</v>
      </c>
    </row>
    <row r="1670" spans="1:6" ht="115.2">
      <c r="A1670" s="8">
        <v>1118</v>
      </c>
      <c r="B1670" s="8" t="s">
        <v>1216</v>
      </c>
      <c r="C1670" s="8">
        <v>3</v>
      </c>
      <c r="D1670" s="8" t="s">
        <v>1240</v>
      </c>
      <c r="E1670" s="8" t="s">
        <v>2831</v>
      </c>
      <c r="F1670" s="49" t="s">
        <v>6433</v>
      </c>
    </row>
    <row r="1671" spans="1:6" ht="28.8">
      <c r="A1671" s="8">
        <v>1155</v>
      </c>
      <c r="B1671" s="8" t="s">
        <v>1216</v>
      </c>
      <c r="C1671" s="8">
        <v>0</v>
      </c>
      <c r="D1671" s="8" t="s">
        <v>1234</v>
      </c>
      <c r="E1671" s="8" t="s">
        <v>2838</v>
      </c>
      <c r="F1671" s="48" t="s">
        <v>205</v>
      </c>
    </row>
    <row r="1672" spans="1:6" ht="57.6">
      <c r="A1672" s="8">
        <v>1145</v>
      </c>
      <c r="B1672" s="8" t="s">
        <v>1216</v>
      </c>
      <c r="C1672" s="8">
        <v>0</v>
      </c>
      <c r="D1672" s="8" t="s">
        <v>1238</v>
      </c>
      <c r="E1672" s="8" t="s">
        <v>2836</v>
      </c>
      <c r="F1672" s="49" t="s">
        <v>205</v>
      </c>
    </row>
    <row r="1673" spans="1:6" ht="43.2">
      <c r="A1673" s="8">
        <v>1138</v>
      </c>
      <c r="B1673" s="8" t="s">
        <v>1216</v>
      </c>
      <c r="C1673" s="8">
        <v>0</v>
      </c>
      <c r="D1673" s="8" t="s">
        <v>1230</v>
      </c>
      <c r="E1673" s="8" t="s">
        <v>2821</v>
      </c>
      <c r="F1673" s="48" t="s">
        <v>205</v>
      </c>
    </row>
    <row r="1674" spans="1:6" ht="72">
      <c r="A1674" s="8">
        <v>1124</v>
      </c>
      <c r="B1674" s="8" t="s">
        <v>1216</v>
      </c>
      <c r="C1674" s="8">
        <v>3</v>
      </c>
      <c r="D1674" s="8" t="s">
        <v>1241</v>
      </c>
      <c r="E1674" s="8" t="s">
        <v>2837</v>
      </c>
      <c r="F1674" s="49" t="s">
        <v>6430</v>
      </c>
    </row>
    <row r="1675" spans="1:6" ht="28.8">
      <c r="A1675" s="8">
        <v>1141</v>
      </c>
      <c r="B1675" s="8" t="s">
        <v>1216</v>
      </c>
      <c r="C1675" s="8">
        <v>0</v>
      </c>
      <c r="D1675" s="8" t="s">
        <v>1229</v>
      </c>
      <c r="E1675" s="8" t="s">
        <v>2839</v>
      </c>
      <c r="F1675" s="48" t="s">
        <v>6432</v>
      </c>
    </row>
    <row r="1676" spans="1:6" ht="43.2">
      <c r="A1676" s="8">
        <v>1132</v>
      </c>
      <c r="B1676" s="8" t="s">
        <v>1216</v>
      </c>
      <c r="C1676" s="8">
        <v>0</v>
      </c>
      <c r="D1676" s="8" t="s">
        <v>2840</v>
      </c>
      <c r="E1676" s="8" t="s">
        <v>2841</v>
      </c>
      <c r="F1676" s="49" t="s">
        <v>6432</v>
      </c>
    </row>
    <row r="1677" spans="1:6" ht="57.6">
      <c r="A1677" s="8">
        <v>1145</v>
      </c>
      <c r="B1677" s="8" t="s">
        <v>1216</v>
      </c>
      <c r="C1677" s="8">
        <v>0</v>
      </c>
      <c r="D1677" s="8" t="s">
        <v>1238</v>
      </c>
      <c r="E1677" s="8" t="s">
        <v>2836</v>
      </c>
      <c r="F1677" s="48" t="s">
        <v>6432</v>
      </c>
    </row>
    <row r="1678" spans="1:6" ht="72">
      <c r="A1678" s="8">
        <v>1172</v>
      </c>
      <c r="B1678" s="8" t="s">
        <v>1216</v>
      </c>
      <c r="C1678" s="8">
        <v>0</v>
      </c>
      <c r="D1678" s="8" t="s">
        <v>1226</v>
      </c>
      <c r="E1678" s="8" t="s">
        <v>2828</v>
      </c>
      <c r="F1678" s="49" t="s">
        <v>6432</v>
      </c>
    </row>
    <row r="1679" spans="1:6" ht="57.6">
      <c r="A1679" s="8">
        <v>1151</v>
      </c>
      <c r="B1679" s="8" t="s">
        <v>1216</v>
      </c>
      <c r="C1679" s="8">
        <v>2</v>
      </c>
      <c r="D1679" s="8" t="s">
        <v>1235</v>
      </c>
      <c r="E1679" s="8" t="s">
        <v>2834</v>
      </c>
      <c r="F1679" s="48" t="s">
        <v>6432</v>
      </c>
    </row>
    <row r="1680" spans="1:6" ht="86.4">
      <c r="A1680" s="8">
        <v>1157</v>
      </c>
      <c r="B1680" s="8" t="s">
        <v>1216</v>
      </c>
      <c r="C1680" s="8">
        <v>1</v>
      </c>
      <c r="D1680" s="8" t="s">
        <v>1219</v>
      </c>
      <c r="E1680" s="8" t="s">
        <v>2842</v>
      </c>
      <c r="F1680" s="49" t="s">
        <v>6432</v>
      </c>
    </row>
    <row r="1681" spans="1:6" ht="100.8">
      <c r="A1681" s="8">
        <v>1162</v>
      </c>
      <c r="B1681" s="8" t="s">
        <v>1216</v>
      </c>
      <c r="C1681" s="8">
        <v>0</v>
      </c>
      <c r="D1681" s="8" t="s">
        <v>1220</v>
      </c>
      <c r="E1681" s="8" t="s">
        <v>2843</v>
      </c>
      <c r="F1681" s="48" t="s">
        <v>6432</v>
      </c>
    </row>
    <row r="1682" spans="1:6" ht="72">
      <c r="A1682" s="8">
        <v>1173</v>
      </c>
      <c r="B1682" s="8" t="s">
        <v>1216</v>
      </c>
      <c r="C1682" s="8">
        <v>1</v>
      </c>
      <c r="D1682" s="8" t="s">
        <v>1227</v>
      </c>
      <c r="E1682" s="8" t="s">
        <v>2829</v>
      </c>
      <c r="F1682" s="49" t="s">
        <v>6432</v>
      </c>
    </row>
    <row r="1683" spans="1:6" ht="216">
      <c r="A1683" s="8">
        <v>1148</v>
      </c>
      <c r="B1683" s="8" t="s">
        <v>1216</v>
      </c>
      <c r="C1683" s="8">
        <v>1</v>
      </c>
      <c r="D1683" s="8" t="s">
        <v>1236</v>
      </c>
      <c r="E1683" s="8" t="s">
        <v>2835</v>
      </c>
      <c r="F1683" s="48" t="s">
        <v>6432</v>
      </c>
    </row>
    <row r="1684" spans="1:6" ht="43.2">
      <c r="A1684" s="8">
        <v>1160</v>
      </c>
      <c r="B1684" s="8" t="s">
        <v>1216</v>
      </c>
      <c r="C1684" s="8">
        <v>0</v>
      </c>
      <c r="D1684" s="8" t="s">
        <v>1217</v>
      </c>
      <c r="E1684" s="8" t="s">
        <v>2844</v>
      </c>
      <c r="F1684" s="49" t="s">
        <v>205</v>
      </c>
    </row>
    <row r="1685" spans="1:6" ht="28.8">
      <c r="A1685" s="8">
        <v>1168</v>
      </c>
      <c r="B1685" s="8" t="s">
        <v>1216</v>
      </c>
      <c r="C1685" s="8">
        <v>0</v>
      </c>
      <c r="D1685" s="8" t="s">
        <v>1224</v>
      </c>
      <c r="E1685" s="8" t="s">
        <v>1225</v>
      </c>
      <c r="F1685" s="48" t="s">
        <v>205</v>
      </c>
    </row>
    <row r="1686" spans="1:6" ht="43.2">
      <c r="A1686" s="8">
        <v>1138</v>
      </c>
      <c r="B1686" s="8" t="s">
        <v>1216</v>
      </c>
      <c r="C1686" s="8">
        <v>0</v>
      </c>
      <c r="D1686" s="8" t="s">
        <v>1230</v>
      </c>
      <c r="E1686" s="8" t="s">
        <v>2821</v>
      </c>
      <c r="F1686" s="49" t="s">
        <v>6427</v>
      </c>
    </row>
    <row r="1687" spans="1:6" ht="115.2">
      <c r="A1687" s="8">
        <v>1118</v>
      </c>
      <c r="B1687" s="8" t="s">
        <v>1216</v>
      </c>
      <c r="C1687" s="8">
        <v>3</v>
      </c>
      <c r="D1687" s="8" t="s">
        <v>1240</v>
      </c>
      <c r="E1687" s="8" t="s">
        <v>2831</v>
      </c>
      <c r="F1687" s="48" t="s">
        <v>6432</v>
      </c>
    </row>
    <row r="1688" spans="1:6" ht="86.4">
      <c r="A1688" s="8">
        <v>1157</v>
      </c>
      <c r="B1688" s="8" t="s">
        <v>1216</v>
      </c>
      <c r="C1688" s="8">
        <v>1</v>
      </c>
      <c r="D1688" s="8" t="s">
        <v>1219</v>
      </c>
      <c r="E1688" s="8" t="s">
        <v>2842</v>
      </c>
      <c r="F1688" s="49" t="s">
        <v>6430</v>
      </c>
    </row>
    <row r="1689" spans="1:6" ht="86.4">
      <c r="A1689" s="8">
        <v>1165</v>
      </c>
      <c r="B1689" s="8" t="s">
        <v>1216</v>
      </c>
      <c r="C1689" s="8">
        <v>0</v>
      </c>
      <c r="D1689" s="8" t="s">
        <v>1223</v>
      </c>
      <c r="E1689" s="8" t="s">
        <v>2845</v>
      </c>
      <c r="F1689" s="48" t="s">
        <v>6430</v>
      </c>
    </row>
    <row r="1690" spans="1:6" ht="100.8">
      <c r="A1690" s="8">
        <v>1162</v>
      </c>
      <c r="B1690" s="8" t="s">
        <v>1216</v>
      </c>
      <c r="C1690" s="8">
        <v>0</v>
      </c>
      <c r="D1690" s="8" t="s">
        <v>1220</v>
      </c>
      <c r="E1690" s="8" t="s">
        <v>2843</v>
      </c>
      <c r="F1690" s="49" t="s">
        <v>6430</v>
      </c>
    </row>
    <row r="1691" spans="1:6" ht="57.6">
      <c r="A1691" s="8">
        <v>1151</v>
      </c>
      <c r="B1691" s="8" t="s">
        <v>1216</v>
      </c>
      <c r="C1691" s="8">
        <v>2</v>
      </c>
      <c r="D1691" s="8" t="s">
        <v>1235</v>
      </c>
      <c r="E1691" s="8" t="s">
        <v>2834</v>
      </c>
      <c r="F1691" s="48" t="s">
        <v>6431</v>
      </c>
    </row>
    <row r="1692" spans="1:6" ht="28.8">
      <c r="A1692" s="8">
        <v>1133</v>
      </c>
      <c r="B1692" s="8" t="s">
        <v>1216</v>
      </c>
      <c r="C1692" s="8">
        <v>0</v>
      </c>
      <c r="D1692" s="8" t="s">
        <v>1239</v>
      </c>
      <c r="E1692" s="8" t="s">
        <v>2717</v>
      </c>
      <c r="F1692" s="49" t="s">
        <v>6431</v>
      </c>
    </row>
    <row r="1693" spans="1:6" ht="28.8">
      <c r="A1693" s="8">
        <v>1161</v>
      </c>
      <c r="B1693" s="8" t="s">
        <v>1216</v>
      </c>
      <c r="C1693" s="8">
        <v>0</v>
      </c>
      <c r="D1693" s="8" t="s">
        <v>2825</v>
      </c>
      <c r="E1693" s="8" t="s">
        <v>2826</v>
      </c>
      <c r="F1693" s="48" t="s">
        <v>6431</v>
      </c>
    </row>
    <row r="1694" spans="1:6" ht="86.4">
      <c r="A1694" s="8">
        <v>1165</v>
      </c>
      <c r="B1694" s="8" t="s">
        <v>1216</v>
      </c>
      <c r="C1694" s="8">
        <v>0</v>
      </c>
      <c r="D1694" s="8" t="s">
        <v>1223</v>
      </c>
      <c r="E1694" s="8" t="s">
        <v>2845</v>
      </c>
      <c r="F1694" s="49" t="s">
        <v>6431</v>
      </c>
    </row>
    <row r="1695" spans="1:6" ht="43.2">
      <c r="A1695" s="8">
        <v>1170</v>
      </c>
      <c r="B1695" s="8" t="s">
        <v>1216</v>
      </c>
      <c r="C1695" s="8">
        <v>0</v>
      </c>
      <c r="D1695" s="8" t="s">
        <v>1221</v>
      </c>
      <c r="E1695" s="8" t="s">
        <v>2846</v>
      </c>
      <c r="F1695" s="48" t="s">
        <v>6431</v>
      </c>
    </row>
    <row r="1696" spans="1:6" ht="72">
      <c r="A1696" s="8">
        <v>1172</v>
      </c>
      <c r="B1696" s="8" t="s">
        <v>1216</v>
      </c>
      <c r="C1696" s="8">
        <v>0</v>
      </c>
      <c r="D1696" s="8" t="s">
        <v>1226</v>
      </c>
      <c r="E1696" s="8" t="s">
        <v>2828</v>
      </c>
      <c r="F1696" s="49" t="s">
        <v>6431</v>
      </c>
    </row>
    <row r="1697" spans="1:6" ht="72">
      <c r="A1697" s="8">
        <v>1173</v>
      </c>
      <c r="B1697" s="8" t="s">
        <v>1216</v>
      </c>
      <c r="C1697" s="8">
        <v>1</v>
      </c>
      <c r="D1697" s="8" t="s">
        <v>1227</v>
      </c>
      <c r="E1697" s="8" t="s">
        <v>2829</v>
      </c>
      <c r="F1697" s="48" t="s">
        <v>6431</v>
      </c>
    </row>
    <row r="1698" spans="1:6" ht="86.4">
      <c r="A1698" s="8">
        <v>1157</v>
      </c>
      <c r="B1698" s="8" t="s">
        <v>1216</v>
      </c>
      <c r="C1698" s="8">
        <v>1</v>
      </c>
      <c r="D1698" s="8" t="s">
        <v>1219</v>
      </c>
      <c r="E1698" s="8" t="s">
        <v>2842</v>
      </c>
      <c r="F1698" s="49" t="s">
        <v>6431</v>
      </c>
    </row>
    <row r="1699" spans="1:6" ht="43.2">
      <c r="A1699" s="8">
        <v>1123</v>
      </c>
      <c r="B1699" s="8" t="s">
        <v>1216</v>
      </c>
      <c r="C1699" s="8">
        <v>0</v>
      </c>
      <c r="D1699" s="8" t="s">
        <v>1244</v>
      </c>
      <c r="E1699" s="8" t="s">
        <v>2820</v>
      </c>
      <c r="F1699" s="48" t="s">
        <v>6429</v>
      </c>
    </row>
    <row r="1700" spans="1:6" ht="28.8">
      <c r="A1700" s="8">
        <v>1125</v>
      </c>
      <c r="B1700" s="8" t="s">
        <v>1216</v>
      </c>
      <c r="C1700" s="8">
        <v>0</v>
      </c>
      <c r="D1700" s="8" t="s">
        <v>1243</v>
      </c>
      <c r="E1700" s="8" t="s">
        <v>2847</v>
      </c>
      <c r="F1700" s="49" t="s">
        <v>6429</v>
      </c>
    </row>
    <row r="1701" spans="1:6" ht="43.2">
      <c r="A1701" s="8">
        <v>1132</v>
      </c>
      <c r="B1701" s="8" t="s">
        <v>1216</v>
      </c>
      <c r="C1701" s="8">
        <v>0</v>
      </c>
      <c r="D1701" s="8" t="s">
        <v>2840</v>
      </c>
      <c r="E1701" s="8" t="s">
        <v>2841</v>
      </c>
      <c r="F1701" s="48" t="s">
        <v>6429</v>
      </c>
    </row>
    <row r="1702" spans="1:6" ht="28.8">
      <c r="A1702" s="8">
        <v>1147</v>
      </c>
      <c r="B1702" s="8" t="s">
        <v>1216</v>
      </c>
      <c r="C1702" s="8">
        <v>0</v>
      </c>
      <c r="D1702" s="8" t="s">
        <v>2818</v>
      </c>
      <c r="E1702" s="8" t="s">
        <v>2819</v>
      </c>
      <c r="F1702" s="49" t="s">
        <v>6430</v>
      </c>
    </row>
    <row r="1703" spans="1:6" ht="86.4">
      <c r="A1703" s="8">
        <v>1165</v>
      </c>
      <c r="B1703" s="8" t="s">
        <v>1216</v>
      </c>
      <c r="C1703" s="8">
        <v>0</v>
      </c>
      <c r="D1703" s="8" t="s">
        <v>1223</v>
      </c>
      <c r="E1703" s="8" t="s">
        <v>2845</v>
      </c>
      <c r="F1703" s="48" t="s">
        <v>6429</v>
      </c>
    </row>
    <row r="1704" spans="1:6" ht="43.2">
      <c r="A1704" s="8">
        <v>1170</v>
      </c>
      <c r="B1704" s="8" t="s">
        <v>1216</v>
      </c>
      <c r="C1704" s="8">
        <v>0</v>
      </c>
      <c r="D1704" s="8" t="s">
        <v>1221</v>
      </c>
      <c r="E1704" s="8" t="s">
        <v>2846</v>
      </c>
      <c r="F1704" s="49" t="s">
        <v>6429</v>
      </c>
    </row>
    <row r="1705" spans="1:6" ht="57.6">
      <c r="A1705" s="8">
        <v>1171</v>
      </c>
      <c r="B1705" s="8" t="s">
        <v>1216</v>
      </c>
      <c r="C1705" s="8">
        <v>0</v>
      </c>
      <c r="D1705" s="8" t="s">
        <v>2822</v>
      </c>
      <c r="E1705" s="8" t="s">
        <v>2823</v>
      </c>
      <c r="F1705" s="48" t="s">
        <v>6429</v>
      </c>
    </row>
    <row r="1706" spans="1:6" ht="28.8">
      <c r="A1706" s="8">
        <v>1141</v>
      </c>
      <c r="B1706" s="8" t="s">
        <v>1216</v>
      </c>
      <c r="C1706" s="8">
        <v>0</v>
      </c>
      <c r="D1706" s="8" t="s">
        <v>1229</v>
      </c>
      <c r="E1706" s="8" t="s">
        <v>2839</v>
      </c>
      <c r="F1706" s="49" t="s">
        <v>6429</v>
      </c>
    </row>
    <row r="1707" spans="1:6" ht="43.2">
      <c r="A1707" s="8">
        <v>1143</v>
      </c>
      <c r="B1707" s="8" t="s">
        <v>1216</v>
      </c>
      <c r="C1707" s="8">
        <v>2</v>
      </c>
      <c r="D1707" s="8" t="s">
        <v>1245</v>
      </c>
      <c r="E1707" s="8" t="s">
        <v>2848</v>
      </c>
      <c r="F1707" s="48" t="s">
        <v>6429</v>
      </c>
    </row>
    <row r="1708" spans="1:6" ht="28.8">
      <c r="A1708" s="8">
        <v>1139</v>
      </c>
      <c r="B1708" s="8" t="s">
        <v>1216</v>
      </c>
      <c r="C1708" s="8">
        <v>0</v>
      </c>
      <c r="D1708" s="8" t="s">
        <v>1232</v>
      </c>
      <c r="E1708" s="8" t="s">
        <v>2849</v>
      </c>
      <c r="F1708" s="49" t="s">
        <v>6430</v>
      </c>
    </row>
    <row r="1709" spans="1:6" ht="28.8">
      <c r="A1709" s="8">
        <v>1134</v>
      </c>
      <c r="B1709" s="8" t="s">
        <v>1216</v>
      </c>
      <c r="C1709" s="8">
        <v>0</v>
      </c>
      <c r="D1709" s="8" t="s">
        <v>1231</v>
      </c>
      <c r="E1709" s="8" t="s">
        <v>1065</v>
      </c>
      <c r="F1709" s="48" t="s">
        <v>6430</v>
      </c>
    </row>
    <row r="1710" spans="1:6" ht="72">
      <c r="A1710" s="8">
        <v>1172</v>
      </c>
      <c r="B1710" s="8" t="s">
        <v>1216</v>
      </c>
      <c r="C1710" s="8">
        <v>0</v>
      </c>
      <c r="D1710" s="8" t="s">
        <v>1226</v>
      </c>
      <c r="E1710" s="8" t="s">
        <v>2828</v>
      </c>
      <c r="F1710" s="49" t="s">
        <v>6429</v>
      </c>
    </row>
    <row r="1711" spans="1:6" ht="43.2">
      <c r="A1711" s="8">
        <v>1132</v>
      </c>
      <c r="B1711" s="8" t="s">
        <v>1216</v>
      </c>
      <c r="C1711" s="8">
        <v>0</v>
      </c>
      <c r="D1711" s="8" t="s">
        <v>2840</v>
      </c>
      <c r="E1711" s="8" t="s">
        <v>2841</v>
      </c>
      <c r="F1711" s="48" t="s">
        <v>6430</v>
      </c>
    </row>
    <row r="1712" spans="1:6" ht="100.8">
      <c r="A1712" s="8">
        <v>1110</v>
      </c>
      <c r="B1712" s="8" t="s">
        <v>1247</v>
      </c>
      <c r="C1712" s="8">
        <v>0</v>
      </c>
      <c r="D1712" s="8" t="s">
        <v>1254</v>
      </c>
      <c r="E1712" s="8" t="s">
        <v>2850</v>
      </c>
      <c r="F1712" s="49" t="s">
        <v>6428</v>
      </c>
    </row>
    <row r="1713" spans="1:6" ht="28.8">
      <c r="A1713" s="8">
        <v>1085</v>
      </c>
      <c r="B1713" s="8" t="s">
        <v>1247</v>
      </c>
      <c r="C1713" s="8">
        <v>0</v>
      </c>
      <c r="D1713" s="8" t="s">
        <v>2851</v>
      </c>
      <c r="E1713" s="8" t="s">
        <v>2852</v>
      </c>
      <c r="F1713" s="48" t="s">
        <v>6429</v>
      </c>
    </row>
    <row r="1714" spans="1:6" ht="72">
      <c r="A1714" s="8">
        <v>1089</v>
      </c>
      <c r="B1714" s="8" t="s">
        <v>1247</v>
      </c>
      <c r="C1714" s="8">
        <v>3</v>
      </c>
      <c r="D1714" s="8" t="s">
        <v>1252</v>
      </c>
      <c r="E1714" s="8" t="s">
        <v>2853</v>
      </c>
      <c r="F1714" s="49" t="s">
        <v>6427</v>
      </c>
    </row>
    <row r="1715" spans="1:6" ht="43.2">
      <c r="A1715" s="8">
        <v>1088</v>
      </c>
      <c r="B1715" s="8" t="s">
        <v>1247</v>
      </c>
      <c r="C1715" s="8">
        <v>0</v>
      </c>
      <c r="D1715" s="8" t="s">
        <v>1248</v>
      </c>
      <c r="E1715" s="8" t="s">
        <v>2854</v>
      </c>
      <c r="F1715" s="48" t="s">
        <v>6429</v>
      </c>
    </row>
    <row r="1716" spans="1:6">
      <c r="A1716" s="8">
        <v>1094</v>
      </c>
      <c r="B1716" s="8" t="s">
        <v>1247</v>
      </c>
      <c r="C1716" s="8">
        <v>0</v>
      </c>
      <c r="D1716" s="8" t="s">
        <v>2855</v>
      </c>
      <c r="E1716" s="8" t="s">
        <v>2856</v>
      </c>
      <c r="F1716" s="49" t="s">
        <v>6433</v>
      </c>
    </row>
    <row r="1717" spans="1:6" ht="72">
      <c r="A1717" s="8">
        <v>1084</v>
      </c>
      <c r="B1717" s="8" t="s">
        <v>1247</v>
      </c>
      <c r="C1717" s="8">
        <v>0</v>
      </c>
      <c r="D1717" s="8" t="s">
        <v>2857</v>
      </c>
      <c r="E1717" s="8" t="s">
        <v>2858</v>
      </c>
      <c r="F1717" s="48" t="s">
        <v>6432</v>
      </c>
    </row>
    <row r="1718" spans="1:6" ht="43.2">
      <c r="A1718" s="8">
        <v>1088</v>
      </c>
      <c r="B1718" s="8" t="s">
        <v>1247</v>
      </c>
      <c r="C1718" s="8">
        <v>0</v>
      </c>
      <c r="D1718" s="8" t="s">
        <v>1248</v>
      </c>
      <c r="E1718" s="8" t="s">
        <v>2854</v>
      </c>
      <c r="F1718" s="49" t="s">
        <v>6432</v>
      </c>
    </row>
    <row r="1719" spans="1:6" ht="43.2">
      <c r="A1719" s="8">
        <v>1097</v>
      </c>
      <c r="B1719" s="8" t="s">
        <v>1247</v>
      </c>
      <c r="C1719" s="8">
        <v>0</v>
      </c>
      <c r="D1719" s="8" t="s">
        <v>1253</v>
      </c>
      <c r="E1719" s="8" t="s">
        <v>2859</v>
      </c>
      <c r="F1719" s="48" t="s">
        <v>6429</v>
      </c>
    </row>
    <row r="1720" spans="1:6">
      <c r="A1720" s="8">
        <v>1095</v>
      </c>
      <c r="B1720" s="8" t="s">
        <v>1247</v>
      </c>
      <c r="C1720" s="8">
        <v>0</v>
      </c>
      <c r="D1720" s="8" t="s">
        <v>1256</v>
      </c>
      <c r="E1720" s="8" t="s">
        <v>2860</v>
      </c>
      <c r="F1720" s="49" t="s">
        <v>6432</v>
      </c>
    </row>
    <row r="1721" spans="1:6" ht="57.6">
      <c r="A1721" s="8">
        <v>1102</v>
      </c>
      <c r="B1721" s="8" t="s">
        <v>1247</v>
      </c>
      <c r="C1721" s="8">
        <v>1</v>
      </c>
      <c r="D1721" s="8" t="s">
        <v>1250</v>
      </c>
      <c r="E1721" s="8" t="s">
        <v>2861</v>
      </c>
      <c r="F1721" s="48" t="s">
        <v>6432</v>
      </c>
    </row>
    <row r="1722" spans="1:6" ht="57.6">
      <c r="A1722" s="8">
        <v>1092</v>
      </c>
      <c r="B1722" s="8" t="s">
        <v>1247</v>
      </c>
      <c r="C1722" s="8">
        <v>0</v>
      </c>
      <c r="D1722" s="8" t="s">
        <v>1249</v>
      </c>
      <c r="E1722" s="8" t="s">
        <v>2862</v>
      </c>
      <c r="F1722" s="49" t="s">
        <v>6429</v>
      </c>
    </row>
    <row r="1723" spans="1:6" ht="72">
      <c r="A1723" s="8">
        <v>1089</v>
      </c>
      <c r="B1723" s="8" t="s">
        <v>1247</v>
      </c>
      <c r="C1723" s="8">
        <v>3</v>
      </c>
      <c r="D1723" s="8" t="s">
        <v>1252</v>
      </c>
      <c r="E1723" s="8" t="s">
        <v>2853</v>
      </c>
      <c r="F1723" s="48" t="s">
        <v>6429</v>
      </c>
    </row>
    <row r="1724" spans="1:6" ht="72">
      <c r="A1724" s="8">
        <v>1084</v>
      </c>
      <c r="B1724" s="8" t="s">
        <v>1247</v>
      </c>
      <c r="C1724" s="8">
        <v>0</v>
      </c>
      <c r="D1724" s="8" t="s">
        <v>2857</v>
      </c>
      <c r="E1724" s="8" t="s">
        <v>2858</v>
      </c>
      <c r="F1724" s="49" t="s">
        <v>6430</v>
      </c>
    </row>
    <row r="1725" spans="1:6" ht="43.2">
      <c r="A1725" s="8">
        <v>1109</v>
      </c>
      <c r="B1725" s="8" t="s">
        <v>1247</v>
      </c>
      <c r="C1725" s="8">
        <v>1</v>
      </c>
      <c r="D1725" s="8" t="s">
        <v>2863</v>
      </c>
      <c r="E1725" s="8" t="s">
        <v>2864</v>
      </c>
      <c r="F1725" s="48" t="s">
        <v>6430</v>
      </c>
    </row>
    <row r="1726" spans="1:6" ht="72">
      <c r="A1726" s="8">
        <v>1089</v>
      </c>
      <c r="B1726" s="8" t="s">
        <v>1247</v>
      </c>
      <c r="C1726" s="8">
        <v>3</v>
      </c>
      <c r="D1726" s="8" t="s">
        <v>1252</v>
      </c>
      <c r="E1726" s="8" t="s">
        <v>2853</v>
      </c>
      <c r="F1726" s="49" t="s">
        <v>6428</v>
      </c>
    </row>
    <row r="1727" spans="1:6">
      <c r="A1727" s="8">
        <v>1099</v>
      </c>
      <c r="B1727" s="8" t="s">
        <v>1247</v>
      </c>
      <c r="C1727" s="8">
        <v>0</v>
      </c>
      <c r="D1727" s="8" t="s">
        <v>1257</v>
      </c>
      <c r="E1727" s="8" t="s">
        <v>2865</v>
      </c>
      <c r="F1727" s="48" t="s">
        <v>6432</v>
      </c>
    </row>
    <row r="1728" spans="1:6" ht="43.2">
      <c r="A1728" s="8">
        <v>1109</v>
      </c>
      <c r="B1728" s="8" t="s">
        <v>1247</v>
      </c>
      <c r="C1728" s="8">
        <v>1</v>
      </c>
      <c r="D1728" s="8" t="s">
        <v>2863</v>
      </c>
      <c r="E1728" s="8" t="s">
        <v>2864</v>
      </c>
      <c r="F1728" s="49" t="s">
        <v>6433</v>
      </c>
    </row>
    <row r="1729" spans="1:6" ht="100.8">
      <c r="A1729" s="8">
        <v>1110</v>
      </c>
      <c r="B1729" s="8" t="s">
        <v>1247</v>
      </c>
      <c r="C1729" s="8">
        <v>0</v>
      </c>
      <c r="D1729" s="8" t="s">
        <v>1254</v>
      </c>
      <c r="E1729" s="8" t="s">
        <v>2850</v>
      </c>
      <c r="F1729" s="48" t="s">
        <v>6434</v>
      </c>
    </row>
    <row r="1730" spans="1:6" ht="57.6">
      <c r="A1730" s="8">
        <v>1113</v>
      </c>
      <c r="B1730" s="8" t="s">
        <v>1247</v>
      </c>
      <c r="C1730" s="8">
        <v>1</v>
      </c>
      <c r="D1730" s="8" t="s">
        <v>1255</v>
      </c>
      <c r="E1730" s="8" t="s">
        <v>2866</v>
      </c>
      <c r="F1730" s="49" t="s">
        <v>6431</v>
      </c>
    </row>
    <row r="1731" spans="1:6" ht="43.2">
      <c r="A1731" s="8">
        <v>1097</v>
      </c>
      <c r="B1731" s="8" t="s">
        <v>1247</v>
      </c>
      <c r="C1731" s="8">
        <v>0</v>
      </c>
      <c r="D1731" s="8" t="s">
        <v>1253</v>
      </c>
      <c r="E1731" s="8" t="s">
        <v>2859</v>
      </c>
      <c r="F1731" s="48" t="s">
        <v>205</v>
      </c>
    </row>
    <row r="1732" spans="1:6" ht="100.8">
      <c r="A1732" s="8">
        <v>1110</v>
      </c>
      <c r="B1732" s="8" t="s">
        <v>1247</v>
      </c>
      <c r="C1732" s="8">
        <v>0</v>
      </c>
      <c r="D1732" s="8" t="s">
        <v>1254</v>
      </c>
      <c r="E1732" s="8" t="s">
        <v>2850</v>
      </c>
      <c r="F1732" s="49" t="s">
        <v>205</v>
      </c>
    </row>
    <row r="1733" spans="1:6" ht="57.6">
      <c r="A1733" s="8">
        <v>1092</v>
      </c>
      <c r="B1733" s="8" t="s">
        <v>1247</v>
      </c>
      <c r="C1733" s="8">
        <v>0</v>
      </c>
      <c r="D1733" s="8" t="s">
        <v>1249</v>
      </c>
      <c r="E1733" s="8" t="s">
        <v>2862</v>
      </c>
      <c r="F1733" s="48" t="s">
        <v>205</v>
      </c>
    </row>
    <row r="1734" spans="1:6" ht="43.2">
      <c r="A1734" s="8">
        <v>1088</v>
      </c>
      <c r="B1734" s="8" t="s">
        <v>1247</v>
      </c>
      <c r="C1734" s="8">
        <v>0</v>
      </c>
      <c r="D1734" s="8" t="s">
        <v>1248</v>
      </c>
      <c r="E1734" s="8" t="s">
        <v>2854</v>
      </c>
      <c r="F1734" s="49" t="s">
        <v>205</v>
      </c>
    </row>
    <row r="1735" spans="1:6" ht="28.8">
      <c r="A1735" s="8">
        <v>1116</v>
      </c>
      <c r="B1735" s="8" t="s">
        <v>1247</v>
      </c>
      <c r="C1735" s="8">
        <v>1</v>
      </c>
      <c r="D1735" s="8" t="s">
        <v>1259</v>
      </c>
      <c r="E1735" s="8" t="s">
        <v>2238</v>
      </c>
      <c r="F1735" s="48" t="s">
        <v>6433</v>
      </c>
    </row>
    <row r="1736" spans="1:6" ht="57.6">
      <c r="A1736" s="8">
        <v>1102</v>
      </c>
      <c r="B1736" s="8" t="s">
        <v>1247</v>
      </c>
      <c r="C1736" s="8">
        <v>1</v>
      </c>
      <c r="D1736" s="8" t="s">
        <v>1250</v>
      </c>
      <c r="E1736" s="8" t="s">
        <v>2861</v>
      </c>
      <c r="F1736" s="49" t="s">
        <v>6433</v>
      </c>
    </row>
    <row r="1737" spans="1:6" ht="57.6">
      <c r="A1737" s="8">
        <v>1087</v>
      </c>
      <c r="B1737" s="8" t="s">
        <v>1247</v>
      </c>
      <c r="C1737" s="8">
        <v>0</v>
      </c>
      <c r="D1737" s="8" t="s">
        <v>1251</v>
      </c>
      <c r="E1737" s="8" t="s">
        <v>2867</v>
      </c>
      <c r="F1737" s="48" t="s">
        <v>6433</v>
      </c>
    </row>
    <row r="1738" spans="1:6" ht="57.6">
      <c r="A1738" s="8">
        <v>1092</v>
      </c>
      <c r="B1738" s="8" t="s">
        <v>1247</v>
      </c>
      <c r="C1738" s="8">
        <v>0</v>
      </c>
      <c r="D1738" s="8" t="s">
        <v>1249</v>
      </c>
      <c r="E1738" s="8" t="s">
        <v>2862</v>
      </c>
      <c r="F1738" s="49" t="s">
        <v>6433</v>
      </c>
    </row>
    <row r="1739" spans="1:6" ht="72">
      <c r="A1739" s="8">
        <v>1084</v>
      </c>
      <c r="B1739" s="8" t="s">
        <v>1247</v>
      </c>
      <c r="C1739" s="8">
        <v>0</v>
      </c>
      <c r="D1739" s="8" t="s">
        <v>2857</v>
      </c>
      <c r="E1739" s="8" t="s">
        <v>2858</v>
      </c>
      <c r="F1739" s="48" t="s">
        <v>6433</v>
      </c>
    </row>
    <row r="1740" spans="1:6">
      <c r="A1740" s="8">
        <v>1103</v>
      </c>
      <c r="B1740" s="8" t="s">
        <v>1247</v>
      </c>
      <c r="C1740" s="8">
        <v>0</v>
      </c>
      <c r="D1740" s="8" t="s">
        <v>1258</v>
      </c>
      <c r="E1740" s="8" t="s">
        <v>967</v>
      </c>
      <c r="F1740" s="49" t="s">
        <v>205</v>
      </c>
    </row>
    <row r="1741" spans="1:6" ht="57.6">
      <c r="A1741" s="8">
        <v>1102</v>
      </c>
      <c r="B1741" s="8" t="s">
        <v>1247</v>
      </c>
      <c r="C1741" s="8">
        <v>1</v>
      </c>
      <c r="D1741" s="8" t="s">
        <v>1250</v>
      </c>
      <c r="E1741" s="8" t="s">
        <v>2861</v>
      </c>
      <c r="F1741" s="48" t="s">
        <v>6431</v>
      </c>
    </row>
    <row r="1742" spans="1:6" ht="100.8">
      <c r="A1742" s="8">
        <v>1110</v>
      </c>
      <c r="B1742" s="8" t="s">
        <v>1247</v>
      </c>
      <c r="C1742" s="8">
        <v>0</v>
      </c>
      <c r="D1742" s="8" t="s">
        <v>1254</v>
      </c>
      <c r="E1742" s="8" t="s">
        <v>2850</v>
      </c>
      <c r="F1742" s="49" t="s">
        <v>6431</v>
      </c>
    </row>
    <row r="1743" spans="1:6" ht="43.2">
      <c r="A1743" s="8">
        <v>1109</v>
      </c>
      <c r="B1743" s="8" t="s">
        <v>1247</v>
      </c>
      <c r="C1743" s="8">
        <v>1</v>
      </c>
      <c r="D1743" s="8" t="s">
        <v>2863</v>
      </c>
      <c r="E1743" s="8" t="s">
        <v>2864</v>
      </c>
      <c r="F1743" s="48" t="s">
        <v>6431</v>
      </c>
    </row>
    <row r="1744" spans="1:6" ht="72">
      <c r="A1744" s="8">
        <v>1084</v>
      </c>
      <c r="B1744" s="8" t="s">
        <v>1247</v>
      </c>
      <c r="C1744" s="8">
        <v>0</v>
      </c>
      <c r="D1744" s="8" t="s">
        <v>2857</v>
      </c>
      <c r="E1744" s="8" t="s">
        <v>2858</v>
      </c>
      <c r="F1744" s="49" t="s">
        <v>6431</v>
      </c>
    </row>
    <row r="1745" spans="1:6" ht="43.2">
      <c r="A1745" s="8">
        <v>1079</v>
      </c>
      <c r="B1745" s="8" t="s">
        <v>148</v>
      </c>
      <c r="C1745" s="8">
        <v>1</v>
      </c>
      <c r="D1745" s="8" t="s">
        <v>2868</v>
      </c>
      <c r="E1745" s="8" t="s">
        <v>2869</v>
      </c>
      <c r="F1745" s="48" t="s">
        <v>6429</v>
      </c>
    </row>
    <row r="1746" spans="1:6" ht="43.2">
      <c r="A1746" s="8">
        <v>1075</v>
      </c>
      <c r="B1746" s="8" t="s">
        <v>148</v>
      </c>
      <c r="C1746" s="8">
        <v>0</v>
      </c>
      <c r="D1746" s="8" t="s">
        <v>2870</v>
      </c>
      <c r="E1746" s="8" t="s">
        <v>2871</v>
      </c>
      <c r="F1746" s="49" t="s">
        <v>6429</v>
      </c>
    </row>
    <row r="1747" spans="1:6" ht="43.2">
      <c r="A1747" s="8">
        <v>1073</v>
      </c>
      <c r="B1747" s="8" t="s">
        <v>148</v>
      </c>
      <c r="C1747" s="8">
        <v>0</v>
      </c>
      <c r="D1747" s="8" t="s">
        <v>2872</v>
      </c>
      <c r="E1747" s="8" t="s">
        <v>2873</v>
      </c>
      <c r="F1747" s="48" t="s">
        <v>6429</v>
      </c>
    </row>
    <row r="1748" spans="1:6" ht="72">
      <c r="A1748" s="8">
        <v>1033</v>
      </c>
      <c r="B1748" s="8" t="s">
        <v>148</v>
      </c>
      <c r="C1748" s="8">
        <v>0</v>
      </c>
      <c r="D1748" s="8" t="s">
        <v>1274</v>
      </c>
      <c r="E1748" s="8" t="s">
        <v>2874</v>
      </c>
      <c r="F1748" s="49" t="s">
        <v>6432</v>
      </c>
    </row>
    <row r="1749" spans="1:6" ht="43.2">
      <c r="A1749" s="8">
        <v>1077</v>
      </c>
      <c r="B1749" s="8" t="s">
        <v>148</v>
      </c>
      <c r="C1749" s="8">
        <v>0</v>
      </c>
      <c r="D1749" s="8" t="s">
        <v>1262</v>
      </c>
      <c r="E1749" s="8" t="s">
        <v>2875</v>
      </c>
      <c r="F1749" s="48" t="s">
        <v>6428</v>
      </c>
    </row>
    <row r="1750" spans="1:6" ht="43.2">
      <c r="A1750" s="8">
        <v>1043</v>
      </c>
      <c r="B1750" s="8" t="s">
        <v>148</v>
      </c>
      <c r="C1750" s="8">
        <v>0</v>
      </c>
      <c r="D1750" s="8" t="s">
        <v>2876</v>
      </c>
      <c r="E1750" s="8" t="s">
        <v>2877</v>
      </c>
      <c r="F1750" s="49" t="s">
        <v>6432</v>
      </c>
    </row>
    <row r="1751" spans="1:6" ht="43.2">
      <c r="A1751" s="8">
        <v>1045</v>
      </c>
      <c r="B1751" s="8" t="s">
        <v>148</v>
      </c>
      <c r="C1751" s="8">
        <v>1</v>
      </c>
      <c r="D1751" s="8" t="s">
        <v>1276</v>
      </c>
      <c r="E1751" s="8" t="s">
        <v>2878</v>
      </c>
      <c r="F1751" s="48" t="s">
        <v>6432</v>
      </c>
    </row>
    <row r="1752" spans="1:6" ht="43.2">
      <c r="A1752" s="8">
        <v>1048</v>
      </c>
      <c r="B1752" s="8" t="s">
        <v>148</v>
      </c>
      <c r="C1752" s="8">
        <v>1</v>
      </c>
      <c r="D1752" s="8" t="s">
        <v>1270</v>
      </c>
      <c r="E1752" s="8" t="s">
        <v>2879</v>
      </c>
      <c r="F1752" s="49" t="s">
        <v>6432</v>
      </c>
    </row>
    <row r="1753" spans="1:6" ht="129.6">
      <c r="A1753" s="8">
        <v>1069</v>
      </c>
      <c r="B1753" s="8" t="s">
        <v>148</v>
      </c>
      <c r="C1753" s="8">
        <v>0</v>
      </c>
      <c r="D1753" s="8" t="s">
        <v>1261</v>
      </c>
      <c r="E1753" s="8" t="s">
        <v>2880</v>
      </c>
      <c r="F1753" s="48" t="s">
        <v>6432</v>
      </c>
    </row>
    <row r="1754" spans="1:6" ht="43.2">
      <c r="A1754" s="8">
        <v>1055</v>
      </c>
      <c r="B1754" s="8" t="s">
        <v>148</v>
      </c>
      <c r="C1754" s="8">
        <v>0</v>
      </c>
      <c r="D1754" s="8" t="s">
        <v>1268</v>
      </c>
      <c r="E1754" s="8" t="s">
        <v>2881</v>
      </c>
      <c r="F1754" s="49" t="s">
        <v>6432</v>
      </c>
    </row>
    <row r="1755" spans="1:6" ht="72">
      <c r="A1755" s="8">
        <v>1033</v>
      </c>
      <c r="B1755" s="8" t="s">
        <v>148</v>
      </c>
      <c r="C1755" s="8">
        <v>0</v>
      </c>
      <c r="D1755" s="8" t="s">
        <v>1274</v>
      </c>
      <c r="E1755" s="8" t="s">
        <v>2874</v>
      </c>
      <c r="F1755" s="48" t="s">
        <v>6430</v>
      </c>
    </row>
    <row r="1756" spans="1:6" ht="72">
      <c r="A1756" s="8">
        <v>1046</v>
      </c>
      <c r="B1756" s="8" t="s">
        <v>148</v>
      </c>
      <c r="C1756" s="8">
        <v>0</v>
      </c>
      <c r="D1756" s="8" t="s">
        <v>1277</v>
      </c>
      <c r="E1756" s="8" t="s">
        <v>2882</v>
      </c>
      <c r="F1756" s="49" t="s">
        <v>6432</v>
      </c>
    </row>
    <row r="1757" spans="1:6" ht="43.2">
      <c r="A1757" s="8">
        <v>1045</v>
      </c>
      <c r="B1757" s="8" t="s">
        <v>148</v>
      </c>
      <c r="C1757" s="8">
        <v>1</v>
      </c>
      <c r="D1757" s="8" t="s">
        <v>1276</v>
      </c>
      <c r="E1757" s="8" t="s">
        <v>2878</v>
      </c>
      <c r="F1757" s="48" t="s">
        <v>205</v>
      </c>
    </row>
    <row r="1758" spans="1:6">
      <c r="A1758" s="8">
        <v>1036</v>
      </c>
      <c r="B1758" s="8" t="s">
        <v>148</v>
      </c>
      <c r="C1758" s="8">
        <v>2</v>
      </c>
      <c r="D1758" s="8" t="s">
        <v>1273</v>
      </c>
      <c r="E1758" s="8" t="s">
        <v>2883</v>
      </c>
      <c r="F1758" s="49" t="s">
        <v>205</v>
      </c>
    </row>
    <row r="1759" spans="1:6" ht="158.4">
      <c r="A1759" s="8">
        <v>1058</v>
      </c>
      <c r="B1759" s="8" t="s">
        <v>148</v>
      </c>
      <c r="C1759" s="8">
        <v>0</v>
      </c>
      <c r="D1759" s="8" t="s">
        <v>1263</v>
      </c>
      <c r="E1759" s="8" t="s">
        <v>2884</v>
      </c>
      <c r="F1759" s="48" t="s">
        <v>6433</v>
      </c>
    </row>
    <row r="1760" spans="1:6" ht="72">
      <c r="A1760" s="8">
        <v>1046</v>
      </c>
      <c r="B1760" s="8" t="s">
        <v>148</v>
      </c>
      <c r="C1760" s="8">
        <v>0</v>
      </c>
      <c r="D1760" s="8" t="s">
        <v>1277</v>
      </c>
      <c r="E1760" s="8" t="s">
        <v>2882</v>
      </c>
      <c r="F1760" s="49" t="s">
        <v>205</v>
      </c>
    </row>
    <row r="1761" spans="1:6" ht="57.6">
      <c r="A1761" s="8">
        <v>1059</v>
      </c>
      <c r="B1761" s="8" t="s">
        <v>148</v>
      </c>
      <c r="C1761" s="8">
        <v>0</v>
      </c>
      <c r="D1761" s="8" t="s">
        <v>1267</v>
      </c>
      <c r="E1761" s="8" t="s">
        <v>2885</v>
      </c>
      <c r="F1761" s="48" t="s">
        <v>205</v>
      </c>
    </row>
    <row r="1762" spans="1:6" ht="187.2">
      <c r="A1762" s="8">
        <v>1071</v>
      </c>
      <c r="B1762" s="8" t="s">
        <v>148</v>
      </c>
      <c r="C1762" s="8">
        <v>1</v>
      </c>
      <c r="D1762" s="8" t="s">
        <v>1264</v>
      </c>
      <c r="E1762" s="8" t="s">
        <v>2886</v>
      </c>
      <c r="F1762" s="49" t="s">
        <v>205</v>
      </c>
    </row>
    <row r="1763" spans="1:6" ht="72">
      <c r="A1763" s="8">
        <v>1046</v>
      </c>
      <c r="B1763" s="8" t="s">
        <v>148</v>
      </c>
      <c r="C1763" s="8">
        <v>0</v>
      </c>
      <c r="D1763" s="8" t="s">
        <v>1277</v>
      </c>
      <c r="E1763" s="8" t="s">
        <v>2882</v>
      </c>
      <c r="F1763" s="48" t="s">
        <v>6430</v>
      </c>
    </row>
    <row r="1764" spans="1:6" ht="43.2">
      <c r="A1764" s="8">
        <v>1077</v>
      </c>
      <c r="B1764" s="8" t="s">
        <v>148</v>
      </c>
      <c r="C1764" s="8">
        <v>0</v>
      </c>
      <c r="D1764" s="8" t="s">
        <v>1262</v>
      </c>
      <c r="E1764" s="8" t="s">
        <v>2875</v>
      </c>
      <c r="F1764" s="49" t="s">
        <v>6433</v>
      </c>
    </row>
    <row r="1765" spans="1:6" ht="43.2">
      <c r="A1765" s="8">
        <v>1075</v>
      </c>
      <c r="B1765" s="8" t="s">
        <v>148</v>
      </c>
      <c r="C1765" s="8">
        <v>0</v>
      </c>
      <c r="D1765" s="8" t="s">
        <v>2870</v>
      </c>
      <c r="E1765" s="8" t="s">
        <v>2871</v>
      </c>
      <c r="F1765" s="48" t="s">
        <v>6433</v>
      </c>
    </row>
    <row r="1766" spans="1:6" ht="43.2">
      <c r="A1766" s="8">
        <v>1068</v>
      </c>
      <c r="B1766" s="8" t="s">
        <v>148</v>
      </c>
      <c r="C1766" s="8">
        <v>0</v>
      </c>
      <c r="D1766" s="8" t="s">
        <v>2887</v>
      </c>
      <c r="E1766" s="8" t="s">
        <v>2888</v>
      </c>
      <c r="F1766" s="49" t="s">
        <v>6433</v>
      </c>
    </row>
    <row r="1767" spans="1:6">
      <c r="A1767" s="8">
        <v>1057</v>
      </c>
      <c r="B1767" s="8" t="s">
        <v>148</v>
      </c>
      <c r="C1767" s="8">
        <v>0</v>
      </c>
      <c r="D1767" s="8" t="s">
        <v>2889</v>
      </c>
      <c r="E1767" s="8" t="s">
        <v>2890</v>
      </c>
      <c r="F1767" s="48" t="s">
        <v>6433</v>
      </c>
    </row>
    <row r="1768" spans="1:6">
      <c r="A1768" s="8">
        <v>1072</v>
      </c>
      <c r="B1768" s="8" t="s">
        <v>148</v>
      </c>
      <c r="C1768" s="8">
        <v>0</v>
      </c>
      <c r="D1768" s="8" t="s">
        <v>1260</v>
      </c>
      <c r="E1768" s="8" t="s">
        <v>755</v>
      </c>
      <c r="F1768" s="49" t="s">
        <v>6428</v>
      </c>
    </row>
    <row r="1769" spans="1:6" ht="43.2">
      <c r="A1769" s="8">
        <v>1075</v>
      </c>
      <c r="B1769" s="8" t="s">
        <v>148</v>
      </c>
      <c r="C1769" s="8">
        <v>0</v>
      </c>
      <c r="D1769" s="8" t="s">
        <v>2870</v>
      </c>
      <c r="E1769" s="8" t="s">
        <v>2871</v>
      </c>
      <c r="F1769" s="48" t="s">
        <v>6428</v>
      </c>
    </row>
    <row r="1770" spans="1:6">
      <c r="A1770" s="8">
        <v>1039</v>
      </c>
      <c r="B1770" s="8" t="s">
        <v>148</v>
      </c>
      <c r="C1770" s="8">
        <v>2</v>
      </c>
      <c r="D1770" s="8" t="s">
        <v>1275</v>
      </c>
      <c r="E1770" s="8" t="s">
        <v>1013</v>
      </c>
      <c r="F1770" s="49" t="s">
        <v>205</v>
      </c>
    </row>
    <row r="1771" spans="1:6" ht="187.2">
      <c r="A1771" s="8">
        <v>1071</v>
      </c>
      <c r="B1771" s="8" t="s">
        <v>148</v>
      </c>
      <c r="C1771" s="8">
        <v>1</v>
      </c>
      <c r="D1771" s="8" t="s">
        <v>1264</v>
      </c>
      <c r="E1771" s="8" t="s">
        <v>2886</v>
      </c>
      <c r="F1771" s="48" t="s">
        <v>6430</v>
      </c>
    </row>
    <row r="1772" spans="1:6" ht="115.2">
      <c r="A1772" s="8">
        <v>1051</v>
      </c>
      <c r="B1772" s="8" t="s">
        <v>148</v>
      </c>
      <c r="C1772" s="8">
        <v>2</v>
      </c>
      <c r="D1772" s="8" t="s">
        <v>1265</v>
      </c>
      <c r="E1772" s="8" t="s">
        <v>2891</v>
      </c>
      <c r="F1772" s="49" t="s">
        <v>6432</v>
      </c>
    </row>
    <row r="1773" spans="1:6" ht="57.6">
      <c r="A1773" s="8">
        <v>1056</v>
      </c>
      <c r="B1773" s="8" t="s">
        <v>148</v>
      </c>
      <c r="C1773" s="8">
        <v>0</v>
      </c>
      <c r="D1773" s="8" t="s">
        <v>1272</v>
      </c>
      <c r="E1773" s="8" t="s">
        <v>2892</v>
      </c>
      <c r="F1773" s="48" t="s">
        <v>6433</v>
      </c>
    </row>
    <row r="1774" spans="1:6">
      <c r="A1774" s="8">
        <v>1060</v>
      </c>
      <c r="B1774" s="8" t="s">
        <v>148</v>
      </c>
      <c r="C1774" s="8">
        <v>0</v>
      </c>
      <c r="D1774" s="8" t="s">
        <v>1266</v>
      </c>
      <c r="E1774" s="8" t="s">
        <v>2893</v>
      </c>
      <c r="F1774" s="49" t="s">
        <v>6429</v>
      </c>
    </row>
    <row r="1775" spans="1:6" ht="57.6">
      <c r="A1775" s="8">
        <v>1059</v>
      </c>
      <c r="B1775" s="8" t="s">
        <v>148</v>
      </c>
      <c r="C1775" s="8">
        <v>0</v>
      </c>
      <c r="D1775" s="8" t="s">
        <v>1267</v>
      </c>
      <c r="E1775" s="8" t="s">
        <v>2885</v>
      </c>
      <c r="F1775" s="48" t="s">
        <v>6429</v>
      </c>
    </row>
    <row r="1776" spans="1:6" ht="57.6">
      <c r="A1776" s="8">
        <v>1056</v>
      </c>
      <c r="B1776" s="8" t="s">
        <v>148</v>
      </c>
      <c r="C1776" s="8">
        <v>0</v>
      </c>
      <c r="D1776" s="8" t="s">
        <v>1272</v>
      </c>
      <c r="E1776" s="8" t="s">
        <v>2892</v>
      </c>
      <c r="F1776" s="49" t="s">
        <v>6429</v>
      </c>
    </row>
    <row r="1777" spans="1:6" ht="43.2">
      <c r="A1777" s="8">
        <v>1048</v>
      </c>
      <c r="B1777" s="8" t="s">
        <v>148</v>
      </c>
      <c r="C1777" s="8">
        <v>1</v>
      </c>
      <c r="D1777" s="8" t="s">
        <v>1270</v>
      </c>
      <c r="E1777" s="8" t="s">
        <v>2879</v>
      </c>
      <c r="F1777" s="48" t="s">
        <v>6429</v>
      </c>
    </row>
    <row r="1778" spans="1:6" ht="72">
      <c r="A1778" s="8">
        <v>1046</v>
      </c>
      <c r="B1778" s="8" t="s">
        <v>148</v>
      </c>
      <c r="C1778" s="8">
        <v>0</v>
      </c>
      <c r="D1778" s="8" t="s">
        <v>1277</v>
      </c>
      <c r="E1778" s="8" t="s">
        <v>2882</v>
      </c>
      <c r="F1778" s="49" t="s">
        <v>6429</v>
      </c>
    </row>
    <row r="1779" spans="1:6" ht="43.2">
      <c r="A1779" s="8">
        <v>1043</v>
      </c>
      <c r="B1779" s="8" t="s">
        <v>148</v>
      </c>
      <c r="C1779" s="8">
        <v>0</v>
      </c>
      <c r="D1779" s="8" t="s">
        <v>2876</v>
      </c>
      <c r="E1779" s="8" t="s">
        <v>2877</v>
      </c>
      <c r="F1779" s="48" t="s">
        <v>6429</v>
      </c>
    </row>
    <row r="1780" spans="1:6">
      <c r="A1780" s="8">
        <v>1037</v>
      </c>
      <c r="B1780" s="8" t="s">
        <v>148</v>
      </c>
      <c r="C1780" s="8">
        <v>1</v>
      </c>
      <c r="D1780" s="8" t="s">
        <v>2894</v>
      </c>
      <c r="E1780" s="8" t="s">
        <v>2895</v>
      </c>
      <c r="F1780" s="49" t="s">
        <v>6429</v>
      </c>
    </row>
    <row r="1781" spans="1:6" ht="115.2">
      <c r="A1781" s="8">
        <v>1051</v>
      </c>
      <c r="B1781" s="8" t="s">
        <v>148</v>
      </c>
      <c r="C1781" s="8">
        <v>2</v>
      </c>
      <c r="D1781" s="8" t="s">
        <v>1265</v>
      </c>
      <c r="E1781" s="8" t="s">
        <v>2891</v>
      </c>
      <c r="F1781" s="48" t="s">
        <v>6429</v>
      </c>
    </row>
    <row r="1782" spans="1:6" ht="57.6">
      <c r="A1782" s="8">
        <v>1059</v>
      </c>
      <c r="B1782" s="8" t="s">
        <v>148</v>
      </c>
      <c r="C1782" s="8">
        <v>0</v>
      </c>
      <c r="D1782" s="8" t="s">
        <v>1267</v>
      </c>
      <c r="E1782" s="8" t="s">
        <v>2885</v>
      </c>
      <c r="F1782" s="49" t="s">
        <v>6431</v>
      </c>
    </row>
    <row r="1783" spans="1:6" ht="129.6">
      <c r="A1783" s="8">
        <v>1069</v>
      </c>
      <c r="B1783" s="8" t="s">
        <v>148</v>
      </c>
      <c r="C1783" s="8">
        <v>0</v>
      </c>
      <c r="D1783" s="8" t="s">
        <v>1261</v>
      </c>
      <c r="E1783" s="8" t="s">
        <v>2880</v>
      </c>
      <c r="F1783" s="48" t="s">
        <v>6431</v>
      </c>
    </row>
    <row r="1784" spans="1:6" ht="43.2">
      <c r="A1784" s="8">
        <v>1068</v>
      </c>
      <c r="B1784" s="8" t="s">
        <v>148</v>
      </c>
      <c r="C1784" s="8">
        <v>0</v>
      </c>
      <c r="D1784" s="8" t="s">
        <v>2887</v>
      </c>
      <c r="E1784" s="8" t="s">
        <v>2888</v>
      </c>
      <c r="F1784" s="49" t="s">
        <v>6431</v>
      </c>
    </row>
    <row r="1785" spans="1:6" ht="43.2">
      <c r="A1785" s="8">
        <v>1077</v>
      </c>
      <c r="B1785" s="8" t="s">
        <v>148</v>
      </c>
      <c r="C1785" s="8">
        <v>0</v>
      </c>
      <c r="D1785" s="8" t="s">
        <v>1262</v>
      </c>
      <c r="E1785" s="8" t="s">
        <v>2875</v>
      </c>
      <c r="F1785" s="48" t="s">
        <v>6431</v>
      </c>
    </row>
    <row r="1786" spans="1:6">
      <c r="A1786" s="8">
        <v>1061</v>
      </c>
      <c r="B1786" s="8" t="s">
        <v>148</v>
      </c>
      <c r="C1786" s="8">
        <v>359</v>
      </c>
      <c r="D1786" s="8" t="s">
        <v>1269</v>
      </c>
      <c r="E1786" s="8" t="s">
        <v>2896</v>
      </c>
      <c r="F1786" s="49" t="s">
        <v>6431</v>
      </c>
    </row>
    <row r="1787" spans="1:6" ht="158.4">
      <c r="A1787" s="8">
        <v>1058</v>
      </c>
      <c r="B1787" s="8" t="s">
        <v>148</v>
      </c>
      <c r="C1787" s="8">
        <v>0</v>
      </c>
      <c r="D1787" s="8" t="s">
        <v>1263</v>
      </c>
      <c r="E1787" s="8" t="s">
        <v>2884</v>
      </c>
      <c r="F1787" s="48" t="s">
        <v>6431</v>
      </c>
    </row>
    <row r="1788" spans="1:6" ht="72">
      <c r="A1788" s="8">
        <v>1053</v>
      </c>
      <c r="B1788" s="8" t="s">
        <v>148</v>
      </c>
      <c r="C1788" s="8">
        <v>0</v>
      </c>
      <c r="D1788" s="8" t="s">
        <v>1271</v>
      </c>
      <c r="E1788" s="8" t="s">
        <v>2897</v>
      </c>
      <c r="F1788" s="49" t="s">
        <v>6431</v>
      </c>
    </row>
    <row r="1789" spans="1:6" ht="72">
      <c r="A1789" s="8">
        <v>1033</v>
      </c>
      <c r="B1789" s="8" t="s">
        <v>148</v>
      </c>
      <c r="C1789" s="8">
        <v>0</v>
      </c>
      <c r="D1789" s="8" t="s">
        <v>1274</v>
      </c>
      <c r="E1789" s="8" t="s">
        <v>2874</v>
      </c>
      <c r="F1789" s="48" t="s">
        <v>6431</v>
      </c>
    </row>
    <row r="1790" spans="1:6" ht="43.2">
      <c r="A1790" s="8">
        <v>1055</v>
      </c>
      <c r="B1790" s="8" t="s">
        <v>148</v>
      </c>
      <c r="C1790" s="8">
        <v>0</v>
      </c>
      <c r="D1790" s="8" t="s">
        <v>1268</v>
      </c>
      <c r="E1790" s="8" t="s">
        <v>2881</v>
      </c>
      <c r="F1790" s="49" t="s">
        <v>6431</v>
      </c>
    </row>
    <row r="1791" spans="1:6" ht="43.2">
      <c r="A1791" s="8">
        <v>1068</v>
      </c>
      <c r="B1791" s="8" t="s">
        <v>148</v>
      </c>
      <c r="C1791" s="8">
        <v>0</v>
      </c>
      <c r="D1791" s="8" t="s">
        <v>2887</v>
      </c>
      <c r="E1791" s="8" t="s">
        <v>2888</v>
      </c>
      <c r="F1791" s="48" t="s">
        <v>6429</v>
      </c>
    </row>
    <row r="1792" spans="1:6" ht="43.2">
      <c r="A1792" s="8">
        <v>1073</v>
      </c>
      <c r="B1792" s="8" t="s">
        <v>148</v>
      </c>
      <c r="C1792" s="8">
        <v>0</v>
      </c>
      <c r="D1792" s="8" t="s">
        <v>2872</v>
      </c>
      <c r="E1792" s="8" t="s">
        <v>2873</v>
      </c>
      <c r="F1792" s="49" t="s">
        <v>6430</v>
      </c>
    </row>
    <row r="1793" spans="1:6" ht="57.6">
      <c r="A1793" s="8">
        <v>1059</v>
      </c>
      <c r="B1793" s="8" t="s">
        <v>148</v>
      </c>
      <c r="C1793" s="8">
        <v>0</v>
      </c>
      <c r="D1793" s="8" t="s">
        <v>1267</v>
      </c>
      <c r="E1793" s="8" t="s">
        <v>2885</v>
      </c>
      <c r="F1793" s="48" t="s">
        <v>6433</v>
      </c>
    </row>
    <row r="1794" spans="1:6" ht="115.2">
      <c r="A1794" s="8">
        <v>1051</v>
      </c>
      <c r="B1794" s="8" t="s">
        <v>148</v>
      </c>
      <c r="C1794" s="8">
        <v>2</v>
      </c>
      <c r="D1794" s="8" t="s">
        <v>1265</v>
      </c>
      <c r="E1794" s="8" t="s">
        <v>2891</v>
      </c>
      <c r="F1794" s="49" t="s">
        <v>6433</v>
      </c>
    </row>
    <row r="1795" spans="1:6" ht="158.4">
      <c r="A1795" s="8">
        <v>1058</v>
      </c>
      <c r="B1795" s="8" t="s">
        <v>148</v>
      </c>
      <c r="C1795" s="8">
        <v>0</v>
      </c>
      <c r="D1795" s="8" t="s">
        <v>1263</v>
      </c>
      <c r="E1795" s="8" t="s">
        <v>2884</v>
      </c>
      <c r="F1795" s="48" t="s">
        <v>6432</v>
      </c>
    </row>
    <row r="1796" spans="1:6" ht="187.2">
      <c r="A1796" s="8">
        <v>1071</v>
      </c>
      <c r="B1796" s="8" t="s">
        <v>148</v>
      </c>
      <c r="C1796" s="8">
        <v>1</v>
      </c>
      <c r="D1796" s="8" t="s">
        <v>1264</v>
      </c>
      <c r="E1796" s="8" t="s">
        <v>2886</v>
      </c>
      <c r="F1796" s="49" t="s">
        <v>6432</v>
      </c>
    </row>
    <row r="1797" spans="1:6">
      <c r="A1797" s="8">
        <v>1040</v>
      </c>
      <c r="B1797" s="8" t="s">
        <v>148</v>
      </c>
      <c r="C1797" s="8">
        <v>0</v>
      </c>
      <c r="D1797" s="8" t="s">
        <v>2898</v>
      </c>
      <c r="E1797" s="8" t="s">
        <v>730</v>
      </c>
      <c r="F1797" s="48" t="s">
        <v>6434</v>
      </c>
    </row>
    <row r="1798" spans="1:6" ht="57.6">
      <c r="A1798" s="8">
        <v>1056</v>
      </c>
      <c r="B1798" s="8" t="s">
        <v>148</v>
      </c>
      <c r="C1798" s="8">
        <v>0</v>
      </c>
      <c r="D1798" s="8" t="s">
        <v>1272</v>
      </c>
      <c r="E1798" s="8" t="s">
        <v>2892</v>
      </c>
      <c r="F1798" s="49" t="s">
        <v>6434</v>
      </c>
    </row>
    <row r="1799" spans="1:6" ht="28.8">
      <c r="A1799" s="8">
        <v>1049</v>
      </c>
      <c r="B1799" s="8" t="s">
        <v>148</v>
      </c>
      <c r="C1799" s="8">
        <v>0</v>
      </c>
      <c r="D1799" s="8" t="s">
        <v>2899</v>
      </c>
      <c r="E1799" s="8" t="s">
        <v>2900</v>
      </c>
      <c r="F1799" s="48" t="s">
        <v>6432</v>
      </c>
    </row>
    <row r="1800" spans="1:6" ht="28.8">
      <c r="A1800" s="8">
        <v>1049</v>
      </c>
      <c r="B1800" s="8" t="s">
        <v>148</v>
      </c>
      <c r="C1800" s="8">
        <v>0</v>
      </c>
      <c r="D1800" s="8" t="s">
        <v>2899</v>
      </c>
      <c r="E1800" s="8" t="s">
        <v>2900</v>
      </c>
      <c r="F1800" s="49" t="s">
        <v>6433</v>
      </c>
    </row>
    <row r="1801" spans="1:6" ht="86.4">
      <c r="A1801" s="8">
        <v>1019</v>
      </c>
      <c r="B1801" s="8" t="s">
        <v>1278</v>
      </c>
      <c r="C1801" s="8">
        <v>3</v>
      </c>
      <c r="D1801" s="8" t="s">
        <v>1300</v>
      </c>
      <c r="E1801" s="8" t="s">
        <v>2901</v>
      </c>
      <c r="F1801" s="48" t="s">
        <v>6432</v>
      </c>
    </row>
    <row r="1802" spans="1:6" ht="43.2">
      <c r="A1802" s="8">
        <v>986</v>
      </c>
      <c r="B1802" s="8" t="s">
        <v>1278</v>
      </c>
      <c r="C1802" s="8">
        <v>0</v>
      </c>
      <c r="D1802" s="8" t="s">
        <v>2902</v>
      </c>
      <c r="E1802" s="8" t="s">
        <v>2903</v>
      </c>
      <c r="F1802" s="49" t="s">
        <v>6433</v>
      </c>
    </row>
    <row r="1803" spans="1:6" ht="43.2">
      <c r="A1803" s="8">
        <v>990</v>
      </c>
      <c r="B1803" s="8" t="s">
        <v>1278</v>
      </c>
      <c r="C1803" s="8">
        <v>0</v>
      </c>
      <c r="D1803" s="8" t="s">
        <v>1287</v>
      </c>
      <c r="E1803" s="8" t="s">
        <v>2904</v>
      </c>
      <c r="F1803" s="48" t="s">
        <v>6432</v>
      </c>
    </row>
    <row r="1804" spans="1:6" ht="360">
      <c r="A1804" s="8">
        <v>991</v>
      </c>
      <c r="B1804" s="8" t="s">
        <v>1278</v>
      </c>
      <c r="C1804" s="8">
        <v>49</v>
      </c>
      <c r="D1804" s="8" t="s">
        <v>1279</v>
      </c>
      <c r="E1804" s="8" t="s">
        <v>2905</v>
      </c>
      <c r="F1804" s="49" t="s">
        <v>6432</v>
      </c>
    </row>
    <row r="1805" spans="1:6" ht="43.2">
      <c r="A1805" s="8">
        <v>1030</v>
      </c>
      <c r="B1805" s="8" t="s">
        <v>1278</v>
      </c>
      <c r="C1805" s="8">
        <v>0</v>
      </c>
      <c r="D1805" s="8" t="s">
        <v>1291</v>
      </c>
      <c r="E1805" s="8" t="s">
        <v>2906</v>
      </c>
      <c r="F1805" s="48" t="s">
        <v>6432</v>
      </c>
    </row>
    <row r="1806" spans="1:6" ht="57.6">
      <c r="A1806" s="8">
        <v>995</v>
      </c>
      <c r="B1806" s="8" t="s">
        <v>1278</v>
      </c>
      <c r="C1806" s="8">
        <v>0</v>
      </c>
      <c r="D1806" s="8" t="s">
        <v>1285</v>
      </c>
      <c r="E1806" s="8" t="s">
        <v>2907</v>
      </c>
      <c r="F1806" s="49" t="s">
        <v>6432</v>
      </c>
    </row>
    <row r="1807" spans="1:6" ht="100.8">
      <c r="A1807" s="8">
        <v>1006</v>
      </c>
      <c r="B1807" s="8" t="s">
        <v>1278</v>
      </c>
      <c r="C1807" s="8">
        <v>0</v>
      </c>
      <c r="D1807" s="8" t="s">
        <v>1283</v>
      </c>
      <c r="E1807" s="8" t="s">
        <v>2908</v>
      </c>
      <c r="F1807" s="48" t="s">
        <v>6432</v>
      </c>
    </row>
    <row r="1808" spans="1:6" ht="86.4">
      <c r="A1808" s="8">
        <v>1011</v>
      </c>
      <c r="B1808" s="8" t="s">
        <v>1278</v>
      </c>
      <c r="C1808" s="8">
        <v>229</v>
      </c>
      <c r="D1808" s="8" t="s">
        <v>1290</v>
      </c>
      <c r="E1808" s="8" t="s">
        <v>2909</v>
      </c>
      <c r="F1808" s="49" t="s">
        <v>6432</v>
      </c>
    </row>
    <row r="1809" spans="1:6" ht="28.8">
      <c r="A1809" s="8">
        <v>1021</v>
      </c>
      <c r="B1809" s="8" t="s">
        <v>1278</v>
      </c>
      <c r="C1809" s="8">
        <v>0</v>
      </c>
      <c r="D1809" s="8" t="s">
        <v>1295</v>
      </c>
      <c r="E1809" s="8" t="s">
        <v>2910</v>
      </c>
      <c r="F1809" s="48" t="s">
        <v>6433</v>
      </c>
    </row>
    <row r="1810" spans="1:6" ht="28.8">
      <c r="A1810" s="8">
        <v>1016</v>
      </c>
      <c r="B1810" s="8" t="s">
        <v>1278</v>
      </c>
      <c r="C1810" s="8">
        <v>0</v>
      </c>
      <c r="D1810" s="8" t="s">
        <v>1284</v>
      </c>
      <c r="E1810" s="8" t="s">
        <v>2911</v>
      </c>
      <c r="F1810" s="49" t="s">
        <v>6433</v>
      </c>
    </row>
    <row r="1811" spans="1:6" ht="86.4">
      <c r="A1811" s="8">
        <v>1009</v>
      </c>
      <c r="B1811" s="8" t="s">
        <v>1278</v>
      </c>
      <c r="C1811" s="8">
        <v>4</v>
      </c>
      <c r="D1811" s="8" t="s">
        <v>2912</v>
      </c>
      <c r="E1811" s="8" t="s">
        <v>2913</v>
      </c>
      <c r="F1811" s="48" t="s">
        <v>6433</v>
      </c>
    </row>
    <row r="1812" spans="1:6" ht="28.8">
      <c r="A1812" s="8">
        <v>1027</v>
      </c>
      <c r="B1812" s="8" t="s">
        <v>1278</v>
      </c>
      <c r="C1812" s="8">
        <v>11</v>
      </c>
      <c r="D1812" s="8" t="s">
        <v>2914</v>
      </c>
      <c r="E1812" s="8" t="s">
        <v>2915</v>
      </c>
      <c r="F1812" s="49" t="s">
        <v>6433</v>
      </c>
    </row>
    <row r="1813" spans="1:6" ht="100.8">
      <c r="A1813" s="8">
        <v>1006</v>
      </c>
      <c r="B1813" s="8" t="s">
        <v>1278</v>
      </c>
      <c r="C1813" s="8">
        <v>0</v>
      </c>
      <c r="D1813" s="8" t="s">
        <v>1283</v>
      </c>
      <c r="E1813" s="8" t="s">
        <v>2908</v>
      </c>
      <c r="F1813" s="48" t="s">
        <v>6433</v>
      </c>
    </row>
    <row r="1814" spans="1:6" ht="43.2">
      <c r="A1814" s="8">
        <v>1028</v>
      </c>
      <c r="B1814" s="8" t="s">
        <v>1278</v>
      </c>
      <c r="C1814" s="8">
        <v>350</v>
      </c>
      <c r="D1814" s="8" t="s">
        <v>1292</v>
      </c>
      <c r="E1814" s="8" t="s">
        <v>2916</v>
      </c>
      <c r="F1814" s="49" t="s">
        <v>6432</v>
      </c>
    </row>
    <row r="1815" spans="1:6" ht="43.2">
      <c r="A1815" s="8">
        <v>1026</v>
      </c>
      <c r="B1815" s="8" t="s">
        <v>1278</v>
      </c>
      <c r="C1815" s="8">
        <v>0</v>
      </c>
      <c r="D1815" s="8" t="s">
        <v>1293</v>
      </c>
      <c r="E1815" s="8" t="s">
        <v>2917</v>
      </c>
      <c r="F1815" s="48" t="s">
        <v>6432</v>
      </c>
    </row>
    <row r="1816" spans="1:6" ht="43.2">
      <c r="A1816" s="8">
        <v>990</v>
      </c>
      <c r="B1816" s="8" t="s">
        <v>1278</v>
      </c>
      <c r="C1816" s="8">
        <v>0</v>
      </c>
      <c r="D1816" s="8" t="s">
        <v>1287</v>
      </c>
      <c r="E1816" s="8" t="s">
        <v>2904</v>
      </c>
      <c r="F1816" s="49" t="s">
        <v>6433</v>
      </c>
    </row>
    <row r="1817" spans="1:6" ht="360">
      <c r="A1817" s="8">
        <v>991</v>
      </c>
      <c r="B1817" s="8" t="s">
        <v>1278</v>
      </c>
      <c r="C1817" s="8">
        <v>49</v>
      </c>
      <c r="D1817" s="8" t="s">
        <v>1279</v>
      </c>
      <c r="E1817" s="8" t="s">
        <v>2905</v>
      </c>
      <c r="F1817" s="48" t="s">
        <v>6433</v>
      </c>
    </row>
    <row r="1818" spans="1:6" ht="43.2">
      <c r="A1818" s="8">
        <v>999</v>
      </c>
      <c r="B1818" s="8" t="s">
        <v>1278</v>
      </c>
      <c r="C1818" s="8">
        <v>30</v>
      </c>
      <c r="D1818" s="8" t="s">
        <v>1289</v>
      </c>
      <c r="E1818" s="8" t="s">
        <v>2918</v>
      </c>
      <c r="F1818" s="49" t="s">
        <v>6433</v>
      </c>
    </row>
    <row r="1819" spans="1:6" ht="115.2">
      <c r="A1819" s="8">
        <v>1015</v>
      </c>
      <c r="B1819" s="8" t="s">
        <v>1278</v>
      </c>
      <c r="C1819" s="8">
        <v>2</v>
      </c>
      <c r="D1819" s="8" t="s">
        <v>1298</v>
      </c>
      <c r="E1819" s="8" t="s">
        <v>2919</v>
      </c>
      <c r="F1819" s="48" t="s">
        <v>6432</v>
      </c>
    </row>
    <row r="1820" spans="1:6" ht="43.2">
      <c r="A1820" s="8">
        <v>997</v>
      </c>
      <c r="B1820" s="8" t="s">
        <v>1278</v>
      </c>
      <c r="C1820" s="8">
        <v>0</v>
      </c>
      <c r="D1820" s="8" t="s">
        <v>2920</v>
      </c>
      <c r="E1820" s="8" t="s">
        <v>2921</v>
      </c>
      <c r="F1820" s="49" t="s">
        <v>6433</v>
      </c>
    </row>
    <row r="1821" spans="1:6" ht="57.6">
      <c r="A1821" s="8">
        <v>1001</v>
      </c>
      <c r="B1821" s="8" t="s">
        <v>1278</v>
      </c>
      <c r="C1821" s="8">
        <v>2</v>
      </c>
      <c r="D1821" s="8" t="s">
        <v>2922</v>
      </c>
      <c r="E1821" s="8" t="s">
        <v>2923</v>
      </c>
      <c r="F1821" s="48" t="s">
        <v>6433</v>
      </c>
    </row>
    <row r="1822" spans="1:6" ht="28.8">
      <c r="A1822" s="8">
        <v>1018</v>
      </c>
      <c r="B1822" s="8" t="s">
        <v>1278</v>
      </c>
      <c r="C1822" s="8">
        <v>1</v>
      </c>
      <c r="D1822" s="8" t="s">
        <v>1288</v>
      </c>
      <c r="E1822" s="8" t="s">
        <v>2924</v>
      </c>
      <c r="F1822" s="49" t="s">
        <v>6433</v>
      </c>
    </row>
    <row r="1823" spans="1:6" ht="28.8">
      <c r="A1823" s="8">
        <v>1007</v>
      </c>
      <c r="B1823" s="8" t="s">
        <v>1278</v>
      </c>
      <c r="C1823" s="8">
        <v>0</v>
      </c>
      <c r="D1823" s="8" t="s">
        <v>1296</v>
      </c>
      <c r="E1823" s="8" t="s">
        <v>2925</v>
      </c>
      <c r="F1823" s="48" t="s">
        <v>6433</v>
      </c>
    </row>
    <row r="1824" spans="1:6" ht="43.2">
      <c r="A1824" s="8">
        <v>996</v>
      </c>
      <c r="B1824" s="8" t="s">
        <v>1278</v>
      </c>
      <c r="C1824" s="8">
        <v>0</v>
      </c>
      <c r="D1824" s="8" t="s">
        <v>1301</v>
      </c>
      <c r="E1824" s="8" t="s">
        <v>2926</v>
      </c>
      <c r="F1824" s="49" t="s">
        <v>6432</v>
      </c>
    </row>
    <row r="1825" spans="1:6" ht="57.6">
      <c r="A1825" s="8">
        <v>992</v>
      </c>
      <c r="B1825" s="8" t="s">
        <v>1278</v>
      </c>
      <c r="C1825" s="8">
        <v>0</v>
      </c>
      <c r="D1825" s="8" t="s">
        <v>1286</v>
      </c>
      <c r="E1825" s="8" t="s">
        <v>2927</v>
      </c>
      <c r="F1825" s="48" t="s">
        <v>6433</v>
      </c>
    </row>
    <row r="1826" spans="1:6" ht="28.8">
      <c r="A1826" s="8">
        <v>1031</v>
      </c>
      <c r="B1826" s="8" t="s">
        <v>1278</v>
      </c>
      <c r="C1826" s="8">
        <v>108</v>
      </c>
      <c r="D1826" s="8" t="s">
        <v>2928</v>
      </c>
      <c r="E1826" s="8" t="s">
        <v>2929</v>
      </c>
      <c r="F1826" s="49" t="s">
        <v>6429</v>
      </c>
    </row>
    <row r="1827" spans="1:6" ht="28.8">
      <c r="A1827" s="8">
        <v>1016</v>
      </c>
      <c r="B1827" s="8" t="s">
        <v>1278</v>
      </c>
      <c r="C1827" s="8">
        <v>0</v>
      </c>
      <c r="D1827" s="8" t="s">
        <v>1284</v>
      </c>
      <c r="E1827" s="8" t="s">
        <v>2911</v>
      </c>
      <c r="F1827" s="48" t="s">
        <v>6432</v>
      </c>
    </row>
    <row r="1828" spans="1:6" ht="100.8">
      <c r="A1828" s="8">
        <v>1006</v>
      </c>
      <c r="B1828" s="8" t="s">
        <v>1278</v>
      </c>
      <c r="C1828" s="8">
        <v>0</v>
      </c>
      <c r="D1828" s="8" t="s">
        <v>1283</v>
      </c>
      <c r="E1828" s="8" t="s">
        <v>2908</v>
      </c>
      <c r="F1828" s="49" t="s">
        <v>6431</v>
      </c>
    </row>
    <row r="1829" spans="1:6" ht="86.4">
      <c r="A1829" s="8">
        <v>1009</v>
      </c>
      <c r="B1829" s="8" t="s">
        <v>1278</v>
      </c>
      <c r="C1829" s="8">
        <v>4</v>
      </c>
      <c r="D1829" s="8" t="s">
        <v>2912</v>
      </c>
      <c r="E1829" s="8" t="s">
        <v>2913</v>
      </c>
      <c r="F1829" s="48" t="s">
        <v>6431</v>
      </c>
    </row>
    <row r="1830" spans="1:6" ht="86.4">
      <c r="A1830" s="8">
        <v>1019</v>
      </c>
      <c r="B1830" s="8" t="s">
        <v>1278</v>
      </c>
      <c r="C1830" s="8">
        <v>3</v>
      </c>
      <c r="D1830" s="8" t="s">
        <v>1300</v>
      </c>
      <c r="E1830" s="8" t="s">
        <v>2901</v>
      </c>
      <c r="F1830" s="49" t="s">
        <v>6431</v>
      </c>
    </row>
    <row r="1831" spans="1:6" ht="28.8">
      <c r="A1831" s="8">
        <v>1022</v>
      </c>
      <c r="B1831" s="8" t="s">
        <v>1278</v>
      </c>
      <c r="C1831" s="8">
        <v>4</v>
      </c>
      <c r="D1831" s="8" t="s">
        <v>1299</v>
      </c>
      <c r="E1831" s="8" t="s">
        <v>2930</v>
      </c>
      <c r="F1831" s="48" t="s">
        <v>6431</v>
      </c>
    </row>
    <row r="1832" spans="1:6" ht="43.2">
      <c r="A1832" s="8">
        <v>1028</v>
      </c>
      <c r="B1832" s="8" t="s">
        <v>1278</v>
      </c>
      <c r="C1832" s="8">
        <v>350</v>
      </c>
      <c r="D1832" s="8" t="s">
        <v>1292</v>
      </c>
      <c r="E1832" s="8" t="s">
        <v>2916</v>
      </c>
      <c r="F1832" s="49" t="s">
        <v>6427</v>
      </c>
    </row>
    <row r="1833" spans="1:6" ht="43.2">
      <c r="A1833" s="8">
        <v>997</v>
      </c>
      <c r="B1833" s="8" t="s">
        <v>1278</v>
      </c>
      <c r="C1833" s="8">
        <v>0</v>
      </c>
      <c r="D1833" s="8" t="s">
        <v>2920</v>
      </c>
      <c r="E1833" s="8" t="s">
        <v>2921</v>
      </c>
      <c r="F1833" s="48" t="s">
        <v>6434</v>
      </c>
    </row>
    <row r="1834" spans="1:6" ht="360">
      <c r="A1834" s="8">
        <v>991</v>
      </c>
      <c r="B1834" s="8" t="s">
        <v>1278</v>
      </c>
      <c r="C1834" s="8">
        <v>49</v>
      </c>
      <c r="D1834" s="8" t="s">
        <v>1279</v>
      </c>
      <c r="E1834" s="8" t="s">
        <v>2905</v>
      </c>
      <c r="F1834" s="49" t="s">
        <v>6429</v>
      </c>
    </row>
    <row r="1835" spans="1:6" ht="43.2">
      <c r="A1835" s="8">
        <v>1014</v>
      </c>
      <c r="B1835" s="8" t="s">
        <v>1278</v>
      </c>
      <c r="C1835" s="8">
        <v>1</v>
      </c>
      <c r="D1835" s="8" t="s">
        <v>2931</v>
      </c>
      <c r="E1835" s="8" t="s">
        <v>2932</v>
      </c>
      <c r="F1835" s="48" t="s">
        <v>6429</v>
      </c>
    </row>
    <row r="1836" spans="1:6">
      <c r="A1836" s="8">
        <v>1000</v>
      </c>
      <c r="B1836" s="8" t="s">
        <v>1278</v>
      </c>
      <c r="C1836" s="8">
        <v>0</v>
      </c>
      <c r="D1836" s="8" t="s">
        <v>1281</v>
      </c>
      <c r="E1836" s="8" t="s">
        <v>2933</v>
      </c>
      <c r="F1836" s="49" t="s">
        <v>6429</v>
      </c>
    </row>
    <row r="1837" spans="1:6" ht="43.2">
      <c r="A1837" s="8">
        <v>994</v>
      </c>
      <c r="B1837" s="8" t="s">
        <v>1278</v>
      </c>
      <c r="C1837" s="8">
        <v>0</v>
      </c>
      <c r="D1837" s="8" t="s">
        <v>1280</v>
      </c>
      <c r="E1837" s="8" t="s">
        <v>2934</v>
      </c>
      <c r="F1837" s="48" t="s">
        <v>6429</v>
      </c>
    </row>
    <row r="1838" spans="1:6" ht="57.6">
      <c r="A1838" s="8">
        <v>1003</v>
      </c>
      <c r="B1838" s="8" t="s">
        <v>1278</v>
      </c>
      <c r="C1838" s="8">
        <v>1</v>
      </c>
      <c r="D1838" s="8" t="s">
        <v>2935</v>
      </c>
      <c r="E1838" s="8" t="s">
        <v>2936</v>
      </c>
      <c r="F1838" s="49" t="s">
        <v>6430</v>
      </c>
    </row>
    <row r="1839" spans="1:6" ht="86.4">
      <c r="A1839" s="8">
        <v>1019</v>
      </c>
      <c r="B1839" s="8" t="s">
        <v>1278</v>
      </c>
      <c r="C1839" s="8">
        <v>3</v>
      </c>
      <c r="D1839" s="8" t="s">
        <v>1300</v>
      </c>
      <c r="E1839" s="8" t="s">
        <v>2901</v>
      </c>
      <c r="F1839" s="48" t="s">
        <v>6430</v>
      </c>
    </row>
    <row r="1840" spans="1:6" ht="28.8">
      <c r="A1840" s="8">
        <v>1018</v>
      </c>
      <c r="B1840" s="8" t="s">
        <v>1278</v>
      </c>
      <c r="C1840" s="8">
        <v>1</v>
      </c>
      <c r="D1840" s="8" t="s">
        <v>1288</v>
      </c>
      <c r="E1840" s="8" t="s">
        <v>2924</v>
      </c>
      <c r="F1840" s="49" t="s">
        <v>6430</v>
      </c>
    </row>
    <row r="1841" spans="1:6" ht="86.4">
      <c r="A1841" s="8">
        <v>1009</v>
      </c>
      <c r="B1841" s="8" t="s">
        <v>1278</v>
      </c>
      <c r="C1841" s="8">
        <v>4</v>
      </c>
      <c r="D1841" s="8" t="s">
        <v>2912</v>
      </c>
      <c r="E1841" s="8" t="s">
        <v>2913</v>
      </c>
      <c r="F1841" s="48" t="s">
        <v>6430</v>
      </c>
    </row>
    <row r="1842" spans="1:6" ht="43.2">
      <c r="A1842" s="8">
        <v>986</v>
      </c>
      <c r="B1842" s="8" t="s">
        <v>1278</v>
      </c>
      <c r="C1842" s="8">
        <v>0</v>
      </c>
      <c r="D1842" s="8" t="s">
        <v>2902</v>
      </c>
      <c r="E1842" s="8" t="s">
        <v>2903</v>
      </c>
      <c r="F1842" s="49" t="s">
        <v>6430</v>
      </c>
    </row>
    <row r="1843" spans="1:6" ht="57.6">
      <c r="A1843" s="8">
        <v>995</v>
      </c>
      <c r="B1843" s="8" t="s">
        <v>1278</v>
      </c>
      <c r="C1843" s="8">
        <v>0</v>
      </c>
      <c r="D1843" s="8" t="s">
        <v>1285</v>
      </c>
      <c r="E1843" s="8" t="s">
        <v>2907</v>
      </c>
      <c r="F1843" s="48" t="s">
        <v>6430</v>
      </c>
    </row>
    <row r="1844" spans="1:6" ht="360">
      <c r="A1844" s="8">
        <v>991</v>
      </c>
      <c r="B1844" s="8" t="s">
        <v>1278</v>
      </c>
      <c r="C1844" s="8">
        <v>49</v>
      </c>
      <c r="D1844" s="8" t="s">
        <v>1279</v>
      </c>
      <c r="E1844" s="8" t="s">
        <v>2905</v>
      </c>
      <c r="F1844" s="49" t="s">
        <v>6430</v>
      </c>
    </row>
    <row r="1845" spans="1:6" ht="43.2">
      <c r="A1845" s="8">
        <v>999</v>
      </c>
      <c r="B1845" s="8" t="s">
        <v>1278</v>
      </c>
      <c r="C1845" s="8">
        <v>30</v>
      </c>
      <c r="D1845" s="8" t="s">
        <v>1289</v>
      </c>
      <c r="E1845" s="8" t="s">
        <v>2918</v>
      </c>
      <c r="F1845" s="48" t="s">
        <v>6431</v>
      </c>
    </row>
    <row r="1846" spans="1:6" ht="43.2">
      <c r="A1846" s="8">
        <v>999</v>
      </c>
      <c r="B1846" s="8" t="s">
        <v>1278</v>
      </c>
      <c r="C1846" s="8">
        <v>30</v>
      </c>
      <c r="D1846" s="8" t="s">
        <v>1289</v>
      </c>
      <c r="E1846" s="8" t="s">
        <v>2918</v>
      </c>
      <c r="F1846" s="49" t="s">
        <v>6429</v>
      </c>
    </row>
    <row r="1847" spans="1:6" ht="57.6">
      <c r="A1847" s="8">
        <v>1003</v>
      </c>
      <c r="B1847" s="8" t="s">
        <v>1278</v>
      </c>
      <c r="C1847" s="8">
        <v>1</v>
      </c>
      <c r="D1847" s="8" t="s">
        <v>2935</v>
      </c>
      <c r="E1847" s="8" t="s">
        <v>2936</v>
      </c>
      <c r="F1847" s="48" t="s">
        <v>6431</v>
      </c>
    </row>
    <row r="1848" spans="1:6" ht="57.6">
      <c r="A1848" s="8">
        <v>992</v>
      </c>
      <c r="B1848" s="8" t="s">
        <v>1278</v>
      </c>
      <c r="C1848" s="8">
        <v>0</v>
      </c>
      <c r="D1848" s="8" t="s">
        <v>1286</v>
      </c>
      <c r="E1848" s="8" t="s">
        <v>2927</v>
      </c>
      <c r="F1848" s="49" t="s">
        <v>6429</v>
      </c>
    </row>
    <row r="1849" spans="1:6" ht="43.2">
      <c r="A1849" s="8">
        <v>1025</v>
      </c>
      <c r="B1849" s="8" t="s">
        <v>1278</v>
      </c>
      <c r="C1849" s="8">
        <v>0</v>
      </c>
      <c r="D1849" s="8" t="s">
        <v>1294</v>
      </c>
      <c r="E1849" s="8" t="s">
        <v>1013</v>
      </c>
      <c r="F1849" s="48" t="s">
        <v>205</v>
      </c>
    </row>
    <row r="1850" spans="1:6">
      <c r="A1850" s="8">
        <v>989</v>
      </c>
      <c r="B1850" s="8" t="s">
        <v>1278</v>
      </c>
      <c r="C1850" s="8">
        <v>0</v>
      </c>
      <c r="D1850" s="8" t="s">
        <v>2937</v>
      </c>
      <c r="E1850" s="8" t="s">
        <v>2938</v>
      </c>
      <c r="F1850" s="49" t="s">
        <v>6428</v>
      </c>
    </row>
    <row r="1851" spans="1:6" ht="43.2">
      <c r="A1851" s="8">
        <v>990</v>
      </c>
      <c r="B1851" s="8" t="s">
        <v>1278</v>
      </c>
      <c r="C1851" s="8">
        <v>0</v>
      </c>
      <c r="D1851" s="8" t="s">
        <v>1287</v>
      </c>
      <c r="E1851" s="8" t="s">
        <v>2904</v>
      </c>
      <c r="F1851" s="48" t="s">
        <v>6431</v>
      </c>
    </row>
    <row r="1852" spans="1:6" ht="360">
      <c r="A1852" s="8">
        <v>991</v>
      </c>
      <c r="B1852" s="8" t="s">
        <v>1278</v>
      </c>
      <c r="C1852" s="8">
        <v>49</v>
      </c>
      <c r="D1852" s="8" t="s">
        <v>1279</v>
      </c>
      <c r="E1852" s="8" t="s">
        <v>2905</v>
      </c>
      <c r="F1852" s="49" t="s">
        <v>6431</v>
      </c>
    </row>
    <row r="1853" spans="1:6" ht="57.6">
      <c r="A1853" s="8">
        <v>995</v>
      </c>
      <c r="B1853" s="8" t="s">
        <v>1278</v>
      </c>
      <c r="C1853" s="8">
        <v>0</v>
      </c>
      <c r="D1853" s="8" t="s">
        <v>1285</v>
      </c>
      <c r="E1853" s="8" t="s">
        <v>2907</v>
      </c>
      <c r="F1853" s="48" t="s">
        <v>6431</v>
      </c>
    </row>
    <row r="1854" spans="1:6" ht="57.6">
      <c r="A1854" s="8">
        <v>1001</v>
      </c>
      <c r="B1854" s="8" t="s">
        <v>1278</v>
      </c>
      <c r="C1854" s="8">
        <v>2</v>
      </c>
      <c r="D1854" s="8" t="s">
        <v>2922</v>
      </c>
      <c r="E1854" s="8" t="s">
        <v>2923</v>
      </c>
      <c r="F1854" s="49" t="s">
        <v>6431</v>
      </c>
    </row>
    <row r="1855" spans="1:6" ht="43.2">
      <c r="A1855" s="8">
        <v>996</v>
      </c>
      <c r="B1855" s="8" t="s">
        <v>1278</v>
      </c>
      <c r="C1855" s="8">
        <v>0</v>
      </c>
      <c r="D1855" s="8" t="s">
        <v>1301</v>
      </c>
      <c r="E1855" s="8" t="s">
        <v>2926</v>
      </c>
      <c r="F1855" s="48" t="s">
        <v>6431</v>
      </c>
    </row>
    <row r="1856" spans="1:6" ht="57.6">
      <c r="A1856" s="8">
        <v>1005</v>
      </c>
      <c r="B1856" s="8" t="s">
        <v>1278</v>
      </c>
      <c r="C1856" s="8">
        <v>0</v>
      </c>
      <c r="D1856" s="8" t="s">
        <v>1282</v>
      </c>
      <c r="E1856" s="8" t="s">
        <v>2939</v>
      </c>
      <c r="F1856" s="49" t="s">
        <v>6431</v>
      </c>
    </row>
    <row r="1857" spans="1:6" ht="57.6">
      <c r="A1857" s="8">
        <v>1003</v>
      </c>
      <c r="B1857" s="8" t="s">
        <v>1278</v>
      </c>
      <c r="C1857" s="8">
        <v>1</v>
      </c>
      <c r="D1857" s="8" t="s">
        <v>2935</v>
      </c>
      <c r="E1857" s="8" t="s">
        <v>2936</v>
      </c>
      <c r="F1857" s="48" t="s">
        <v>6429</v>
      </c>
    </row>
    <row r="1858" spans="1:6" ht="43.2">
      <c r="A1858" s="8">
        <v>1026</v>
      </c>
      <c r="B1858" s="8" t="s">
        <v>1278</v>
      </c>
      <c r="C1858" s="8">
        <v>0</v>
      </c>
      <c r="D1858" s="8" t="s">
        <v>1293</v>
      </c>
      <c r="E1858" s="8" t="s">
        <v>2917</v>
      </c>
      <c r="F1858" s="49" t="s">
        <v>205</v>
      </c>
    </row>
    <row r="1859" spans="1:6" ht="28.8">
      <c r="A1859" s="8">
        <v>1031</v>
      </c>
      <c r="B1859" s="8" t="s">
        <v>1278</v>
      </c>
      <c r="C1859" s="8">
        <v>108</v>
      </c>
      <c r="D1859" s="8" t="s">
        <v>2928</v>
      </c>
      <c r="E1859" s="8" t="s">
        <v>2929</v>
      </c>
      <c r="F1859" s="48" t="s">
        <v>6432</v>
      </c>
    </row>
    <row r="1860" spans="1:6" ht="43.2">
      <c r="A1860" s="8">
        <v>1017</v>
      </c>
      <c r="B1860" s="8" t="s">
        <v>1278</v>
      </c>
      <c r="C1860" s="8">
        <v>85</v>
      </c>
      <c r="D1860" s="8" t="s">
        <v>1297</v>
      </c>
      <c r="E1860" s="8" t="s">
        <v>2940</v>
      </c>
      <c r="F1860" s="49" t="s">
        <v>6429</v>
      </c>
    </row>
    <row r="1861" spans="1:6" ht="86.4">
      <c r="A1861" s="8">
        <v>1009</v>
      </c>
      <c r="B1861" s="8" t="s">
        <v>1278</v>
      </c>
      <c r="C1861" s="8">
        <v>4</v>
      </c>
      <c r="D1861" s="8" t="s">
        <v>2912</v>
      </c>
      <c r="E1861" s="8" t="s">
        <v>2913</v>
      </c>
      <c r="F1861" s="48" t="s">
        <v>6429</v>
      </c>
    </row>
    <row r="1862" spans="1:6" ht="100.8">
      <c r="A1862" s="8">
        <v>1006</v>
      </c>
      <c r="B1862" s="8" t="s">
        <v>1278</v>
      </c>
      <c r="C1862" s="8">
        <v>0</v>
      </c>
      <c r="D1862" s="8" t="s">
        <v>1283</v>
      </c>
      <c r="E1862" s="8" t="s">
        <v>2908</v>
      </c>
      <c r="F1862" s="49" t="s">
        <v>6429</v>
      </c>
    </row>
    <row r="1863" spans="1:6" ht="28.8">
      <c r="A1863" s="8">
        <v>1021</v>
      </c>
      <c r="B1863" s="8" t="s">
        <v>1278</v>
      </c>
      <c r="C1863" s="8">
        <v>0</v>
      </c>
      <c r="D1863" s="8" t="s">
        <v>1295</v>
      </c>
      <c r="E1863" s="8" t="s">
        <v>2910</v>
      </c>
      <c r="F1863" s="48" t="s">
        <v>6429</v>
      </c>
    </row>
    <row r="1864" spans="1:6" ht="57.6">
      <c r="A1864" s="8">
        <v>1001</v>
      </c>
      <c r="B1864" s="8" t="s">
        <v>1278</v>
      </c>
      <c r="C1864" s="8">
        <v>2</v>
      </c>
      <c r="D1864" s="8" t="s">
        <v>2922</v>
      </c>
      <c r="E1864" s="8" t="s">
        <v>2923</v>
      </c>
      <c r="F1864" s="49" t="s">
        <v>6429</v>
      </c>
    </row>
    <row r="1865" spans="1:6" ht="360">
      <c r="A1865" s="8">
        <v>991</v>
      </c>
      <c r="B1865" s="8" t="s">
        <v>1278</v>
      </c>
      <c r="C1865" s="8">
        <v>49</v>
      </c>
      <c r="D1865" s="8" t="s">
        <v>1279</v>
      </c>
      <c r="E1865" s="8" t="s">
        <v>2905</v>
      </c>
      <c r="F1865" s="48" t="s">
        <v>205</v>
      </c>
    </row>
    <row r="1866" spans="1:6" ht="86.4">
      <c r="A1866" s="8">
        <v>1009</v>
      </c>
      <c r="B1866" s="8" t="s">
        <v>1278</v>
      </c>
      <c r="C1866" s="8">
        <v>4</v>
      </c>
      <c r="D1866" s="8" t="s">
        <v>2912</v>
      </c>
      <c r="E1866" s="8" t="s">
        <v>2913</v>
      </c>
      <c r="F1866" s="49" t="s">
        <v>205</v>
      </c>
    </row>
    <row r="1867" spans="1:6" ht="86.4">
      <c r="A1867" s="8">
        <v>1019</v>
      </c>
      <c r="B1867" s="8" t="s">
        <v>1278</v>
      </c>
      <c r="C1867" s="8">
        <v>3</v>
      </c>
      <c r="D1867" s="8" t="s">
        <v>1300</v>
      </c>
      <c r="E1867" s="8" t="s">
        <v>2901</v>
      </c>
      <c r="F1867" s="48" t="s">
        <v>205</v>
      </c>
    </row>
    <row r="1868" spans="1:6" ht="43.2">
      <c r="A1868" s="8">
        <v>1026</v>
      </c>
      <c r="B1868" s="8" t="s">
        <v>1278</v>
      </c>
      <c r="C1868" s="8">
        <v>0</v>
      </c>
      <c r="D1868" s="8" t="s">
        <v>1293</v>
      </c>
      <c r="E1868" s="8" t="s">
        <v>2917</v>
      </c>
      <c r="F1868" s="49" t="s">
        <v>6429</v>
      </c>
    </row>
    <row r="1869" spans="1:6" ht="57.6">
      <c r="A1869" s="8">
        <v>1005</v>
      </c>
      <c r="B1869" s="8" t="s">
        <v>1278</v>
      </c>
      <c r="C1869" s="8">
        <v>0</v>
      </c>
      <c r="D1869" s="8" t="s">
        <v>1282</v>
      </c>
      <c r="E1869" s="8" t="s">
        <v>2939</v>
      </c>
      <c r="F1869" s="48" t="s">
        <v>6434</v>
      </c>
    </row>
    <row r="1870" spans="1:6" ht="43.2">
      <c r="A1870" s="8">
        <v>951</v>
      </c>
      <c r="B1870" s="8" t="s">
        <v>1302</v>
      </c>
      <c r="C1870" s="8">
        <v>0</v>
      </c>
      <c r="D1870" s="8" t="s">
        <v>1311</v>
      </c>
      <c r="E1870" s="8" t="s">
        <v>2941</v>
      </c>
      <c r="F1870" s="49" t="s">
        <v>6429</v>
      </c>
    </row>
    <row r="1871" spans="1:6" ht="100.8">
      <c r="A1871" s="8">
        <v>968</v>
      </c>
      <c r="B1871" s="8" t="s">
        <v>1302</v>
      </c>
      <c r="C1871" s="8">
        <v>0</v>
      </c>
      <c r="D1871" s="8" t="s">
        <v>1304</v>
      </c>
      <c r="E1871" s="8" t="s">
        <v>2942</v>
      </c>
      <c r="F1871" s="48" t="s">
        <v>6432</v>
      </c>
    </row>
    <row r="1872" spans="1:6" ht="57.6">
      <c r="A1872" s="8">
        <v>974</v>
      </c>
      <c r="B1872" s="8" t="s">
        <v>1302</v>
      </c>
      <c r="C1872" s="8">
        <v>0</v>
      </c>
      <c r="D1872" s="8" t="s">
        <v>1308</v>
      </c>
      <c r="E1872" s="8" t="s">
        <v>2943</v>
      </c>
      <c r="F1872" s="49" t="s">
        <v>6432</v>
      </c>
    </row>
    <row r="1873" spans="1:6" ht="28.8">
      <c r="A1873" s="8">
        <v>985</v>
      </c>
      <c r="B1873" s="8" t="s">
        <v>1302</v>
      </c>
      <c r="C1873" s="8">
        <v>2</v>
      </c>
      <c r="D1873" s="8" t="s">
        <v>1305</v>
      </c>
      <c r="E1873" s="8" t="s">
        <v>2944</v>
      </c>
      <c r="F1873" s="48" t="s">
        <v>6432</v>
      </c>
    </row>
    <row r="1874" spans="1:6" ht="57.6">
      <c r="A1874" s="8">
        <v>966</v>
      </c>
      <c r="B1874" s="8" t="s">
        <v>1302</v>
      </c>
      <c r="C1874" s="8">
        <v>0</v>
      </c>
      <c r="D1874" s="8" t="s">
        <v>1312</v>
      </c>
      <c r="E1874" s="8" t="s">
        <v>534</v>
      </c>
      <c r="F1874" s="49" t="s">
        <v>6432</v>
      </c>
    </row>
    <row r="1875" spans="1:6" ht="100.8">
      <c r="A1875" s="8">
        <v>968</v>
      </c>
      <c r="B1875" s="8" t="s">
        <v>1302</v>
      </c>
      <c r="C1875" s="8">
        <v>0</v>
      </c>
      <c r="D1875" s="8" t="s">
        <v>1304</v>
      </c>
      <c r="E1875" s="8" t="s">
        <v>2942</v>
      </c>
      <c r="F1875" s="48" t="s">
        <v>6429</v>
      </c>
    </row>
    <row r="1876" spans="1:6">
      <c r="A1876" s="8">
        <v>982</v>
      </c>
      <c r="B1876" s="8" t="s">
        <v>1302</v>
      </c>
      <c r="C1876" s="8">
        <v>13</v>
      </c>
      <c r="D1876" s="8" t="s">
        <v>1303</v>
      </c>
      <c r="E1876" s="8" t="s">
        <v>1246</v>
      </c>
      <c r="F1876" s="49" t="s">
        <v>6429</v>
      </c>
    </row>
    <row r="1877" spans="1:6" ht="72">
      <c r="A1877" s="8">
        <v>975</v>
      </c>
      <c r="B1877" s="8" t="s">
        <v>1302</v>
      </c>
      <c r="C1877" s="8">
        <v>0</v>
      </c>
      <c r="D1877" s="8" t="s">
        <v>1307</v>
      </c>
      <c r="E1877" s="8" t="s">
        <v>2945</v>
      </c>
      <c r="F1877" s="48" t="s">
        <v>6429</v>
      </c>
    </row>
    <row r="1878" spans="1:6" ht="57.6">
      <c r="A1878" s="8">
        <v>974</v>
      </c>
      <c r="B1878" s="8" t="s">
        <v>1302</v>
      </c>
      <c r="C1878" s="8">
        <v>0</v>
      </c>
      <c r="D1878" s="8" t="s">
        <v>1308</v>
      </c>
      <c r="E1878" s="8" t="s">
        <v>2943</v>
      </c>
      <c r="F1878" s="49" t="s">
        <v>6429</v>
      </c>
    </row>
    <row r="1879" spans="1:6">
      <c r="A1879" s="8">
        <v>971</v>
      </c>
      <c r="B1879" s="8" t="s">
        <v>1302</v>
      </c>
      <c r="C1879" s="8">
        <v>0</v>
      </c>
      <c r="D1879" s="8" t="s">
        <v>1314</v>
      </c>
      <c r="E1879" s="8" t="s">
        <v>1315</v>
      </c>
      <c r="F1879" s="48" t="s">
        <v>6429</v>
      </c>
    </row>
    <row r="1880" spans="1:6" ht="28.8">
      <c r="A1880" s="8">
        <v>969</v>
      </c>
      <c r="B1880" s="8" t="s">
        <v>1302</v>
      </c>
      <c r="C1880" s="8">
        <v>0</v>
      </c>
      <c r="D1880" s="8" t="s">
        <v>2946</v>
      </c>
      <c r="E1880" s="8" t="s">
        <v>2947</v>
      </c>
      <c r="F1880" s="49" t="s">
        <v>6429</v>
      </c>
    </row>
    <row r="1881" spans="1:6" ht="43.2">
      <c r="A1881" s="8">
        <v>960</v>
      </c>
      <c r="B1881" s="8" t="s">
        <v>1302</v>
      </c>
      <c r="C1881" s="8">
        <v>1</v>
      </c>
      <c r="D1881" s="8" t="s">
        <v>1313</v>
      </c>
      <c r="E1881" s="8" t="s">
        <v>2948</v>
      </c>
      <c r="F1881" s="48" t="s">
        <v>6432</v>
      </c>
    </row>
    <row r="1882" spans="1:6" ht="43.2">
      <c r="A1882" s="8">
        <v>965</v>
      </c>
      <c r="B1882" s="8" t="s">
        <v>1302</v>
      </c>
      <c r="C1882" s="8">
        <v>2</v>
      </c>
      <c r="D1882" s="8" t="s">
        <v>1309</v>
      </c>
      <c r="E1882" s="8" t="s">
        <v>2949</v>
      </c>
      <c r="F1882" s="49" t="s">
        <v>6432</v>
      </c>
    </row>
    <row r="1883" spans="1:6" ht="43.2">
      <c r="A1883" s="8">
        <v>964</v>
      </c>
      <c r="B1883" s="8" t="s">
        <v>1302</v>
      </c>
      <c r="C1883" s="8">
        <v>0</v>
      </c>
      <c r="D1883" s="8" t="s">
        <v>2950</v>
      </c>
      <c r="E1883" s="8" t="s">
        <v>2951</v>
      </c>
      <c r="F1883" s="48" t="s">
        <v>6434</v>
      </c>
    </row>
    <row r="1884" spans="1:6" ht="57.6">
      <c r="A1884" s="8">
        <v>974</v>
      </c>
      <c r="B1884" s="8" t="s">
        <v>1302</v>
      </c>
      <c r="C1884" s="8">
        <v>0</v>
      </c>
      <c r="D1884" s="8" t="s">
        <v>1308</v>
      </c>
      <c r="E1884" s="8" t="s">
        <v>2943</v>
      </c>
      <c r="F1884" s="49" t="s">
        <v>6433</v>
      </c>
    </row>
    <row r="1885" spans="1:6" ht="43.2">
      <c r="A1885" s="8">
        <v>964</v>
      </c>
      <c r="B1885" s="8" t="s">
        <v>1302</v>
      </c>
      <c r="C1885" s="8">
        <v>0</v>
      </c>
      <c r="D1885" s="8" t="s">
        <v>2950</v>
      </c>
      <c r="E1885" s="8" t="s">
        <v>2951</v>
      </c>
      <c r="F1885" s="48" t="s">
        <v>6431</v>
      </c>
    </row>
    <row r="1886" spans="1:6" ht="43.2">
      <c r="A1886" s="8">
        <v>978</v>
      </c>
      <c r="B1886" s="8" t="s">
        <v>1302</v>
      </c>
      <c r="C1886" s="8">
        <v>0</v>
      </c>
      <c r="D1886" s="8" t="s">
        <v>1306</v>
      </c>
      <c r="E1886" s="8" t="s">
        <v>2952</v>
      </c>
      <c r="F1886" s="49" t="s">
        <v>6431</v>
      </c>
    </row>
    <row r="1887" spans="1:6" ht="43.2">
      <c r="A1887" s="8">
        <v>978</v>
      </c>
      <c r="B1887" s="8" t="s">
        <v>1302</v>
      </c>
      <c r="C1887" s="8">
        <v>0</v>
      </c>
      <c r="D1887" s="8" t="s">
        <v>1306</v>
      </c>
      <c r="E1887" s="8" t="s">
        <v>2952</v>
      </c>
      <c r="F1887" s="48" t="s">
        <v>205</v>
      </c>
    </row>
    <row r="1888" spans="1:6" ht="100.8">
      <c r="A1888" s="8">
        <v>968</v>
      </c>
      <c r="B1888" s="8" t="s">
        <v>1302</v>
      </c>
      <c r="C1888" s="8">
        <v>0</v>
      </c>
      <c r="D1888" s="8" t="s">
        <v>1304</v>
      </c>
      <c r="E1888" s="8" t="s">
        <v>2942</v>
      </c>
      <c r="F1888" s="49" t="s">
        <v>6431</v>
      </c>
    </row>
    <row r="1889" spans="1:6" ht="43.2">
      <c r="A1889" s="8">
        <v>965</v>
      </c>
      <c r="B1889" s="8" t="s">
        <v>1302</v>
      </c>
      <c r="C1889" s="8">
        <v>2</v>
      </c>
      <c r="D1889" s="8" t="s">
        <v>1309</v>
      </c>
      <c r="E1889" s="8" t="s">
        <v>2949</v>
      </c>
      <c r="F1889" s="48" t="s">
        <v>205</v>
      </c>
    </row>
    <row r="1890" spans="1:6" ht="28.8">
      <c r="A1890" s="8">
        <v>955</v>
      </c>
      <c r="B1890" s="8" t="s">
        <v>1302</v>
      </c>
      <c r="C1890" s="8">
        <v>0</v>
      </c>
      <c r="D1890" s="8" t="s">
        <v>1310</v>
      </c>
      <c r="E1890" s="8" t="s">
        <v>2953</v>
      </c>
      <c r="F1890" s="49" t="s">
        <v>205</v>
      </c>
    </row>
    <row r="1891" spans="1:6" ht="43.2">
      <c r="A1891" s="8">
        <v>951</v>
      </c>
      <c r="B1891" s="8" t="s">
        <v>1302</v>
      </c>
      <c r="C1891" s="8">
        <v>0</v>
      </c>
      <c r="D1891" s="8" t="s">
        <v>1311</v>
      </c>
      <c r="E1891" s="8" t="s">
        <v>2941</v>
      </c>
      <c r="F1891" s="48" t="s">
        <v>205</v>
      </c>
    </row>
    <row r="1892" spans="1:6" ht="43.2">
      <c r="A1892" s="8">
        <v>949</v>
      </c>
      <c r="B1892" s="8" t="s">
        <v>1302</v>
      </c>
      <c r="C1892" s="8">
        <v>0</v>
      </c>
      <c r="D1892" s="8" t="s">
        <v>2954</v>
      </c>
      <c r="E1892" s="8" t="s">
        <v>2955</v>
      </c>
      <c r="F1892" s="49" t="s">
        <v>205</v>
      </c>
    </row>
    <row r="1893" spans="1:6" ht="43.2">
      <c r="A1893" s="8">
        <v>949</v>
      </c>
      <c r="B1893" s="8" t="s">
        <v>1302</v>
      </c>
      <c r="C1893" s="8">
        <v>0</v>
      </c>
      <c r="D1893" s="8" t="s">
        <v>2954</v>
      </c>
      <c r="E1893" s="8" t="s">
        <v>2955</v>
      </c>
      <c r="F1893" s="48" t="s">
        <v>6430</v>
      </c>
    </row>
    <row r="1894" spans="1:6">
      <c r="A1894" s="8">
        <v>957</v>
      </c>
      <c r="B1894" s="8" t="s">
        <v>1302</v>
      </c>
      <c r="C1894" s="8">
        <v>0</v>
      </c>
      <c r="D1894" s="8" t="s">
        <v>2956</v>
      </c>
      <c r="E1894" s="8" t="s">
        <v>2957</v>
      </c>
      <c r="F1894" s="49" t="s">
        <v>6430</v>
      </c>
    </row>
    <row r="1895" spans="1:6" ht="28.8">
      <c r="A1895" s="8">
        <v>969</v>
      </c>
      <c r="B1895" s="8" t="s">
        <v>1302</v>
      </c>
      <c r="C1895" s="8">
        <v>0</v>
      </c>
      <c r="D1895" s="8" t="s">
        <v>2946</v>
      </c>
      <c r="E1895" s="8" t="s">
        <v>2947</v>
      </c>
      <c r="F1895" s="48" t="s">
        <v>205</v>
      </c>
    </row>
    <row r="1896" spans="1:6" ht="43.2">
      <c r="A1896" s="8">
        <v>965</v>
      </c>
      <c r="B1896" s="8" t="s">
        <v>1302</v>
      </c>
      <c r="C1896" s="8">
        <v>2</v>
      </c>
      <c r="D1896" s="8" t="s">
        <v>1309</v>
      </c>
      <c r="E1896" s="8" t="s">
        <v>2949</v>
      </c>
      <c r="F1896" s="49" t="s">
        <v>6430</v>
      </c>
    </row>
    <row r="1897" spans="1:6" ht="43.2">
      <c r="A1897" s="8">
        <v>973</v>
      </c>
      <c r="B1897" s="8" t="s">
        <v>1302</v>
      </c>
      <c r="C1897" s="8">
        <v>0</v>
      </c>
      <c r="D1897" s="8" t="s">
        <v>2958</v>
      </c>
      <c r="E1897" s="8" t="s">
        <v>2959</v>
      </c>
      <c r="F1897" s="48" t="s">
        <v>6433</v>
      </c>
    </row>
    <row r="1898" spans="1:6" ht="43.2">
      <c r="A1898" s="8">
        <v>964</v>
      </c>
      <c r="B1898" s="8" t="s">
        <v>1302</v>
      </c>
      <c r="C1898" s="8">
        <v>0</v>
      </c>
      <c r="D1898" s="8" t="s">
        <v>2950</v>
      </c>
      <c r="E1898" s="8" t="s">
        <v>2951</v>
      </c>
      <c r="F1898" s="49" t="s">
        <v>6433</v>
      </c>
    </row>
    <row r="1899" spans="1:6" ht="43.2">
      <c r="A1899" s="8">
        <v>960</v>
      </c>
      <c r="B1899" s="8" t="s">
        <v>1302</v>
      </c>
      <c r="C1899" s="8">
        <v>1</v>
      </c>
      <c r="D1899" s="8" t="s">
        <v>1313</v>
      </c>
      <c r="E1899" s="8" t="s">
        <v>2948</v>
      </c>
      <c r="F1899" s="48" t="s">
        <v>6430</v>
      </c>
    </row>
    <row r="1900" spans="1:6" ht="28.8">
      <c r="A1900" s="8">
        <v>955</v>
      </c>
      <c r="B1900" s="8" t="s">
        <v>1302</v>
      </c>
      <c r="C1900" s="8">
        <v>0</v>
      </c>
      <c r="D1900" s="8" t="s">
        <v>1310</v>
      </c>
      <c r="E1900" s="8" t="s">
        <v>2953</v>
      </c>
      <c r="F1900" s="49" t="s">
        <v>6433</v>
      </c>
    </row>
    <row r="1901" spans="1:6" ht="43.2">
      <c r="A1901" s="8">
        <v>949</v>
      </c>
      <c r="B1901" s="8" t="s">
        <v>1302</v>
      </c>
      <c r="C1901" s="8">
        <v>0</v>
      </c>
      <c r="D1901" s="8" t="s">
        <v>2954</v>
      </c>
      <c r="E1901" s="8" t="s">
        <v>2955</v>
      </c>
      <c r="F1901" s="48" t="s">
        <v>6431</v>
      </c>
    </row>
    <row r="1902" spans="1:6" ht="43.2">
      <c r="A1902" s="8">
        <v>951</v>
      </c>
      <c r="B1902" s="8" t="s">
        <v>1302</v>
      </c>
      <c r="C1902" s="8">
        <v>0</v>
      </c>
      <c r="D1902" s="8" t="s">
        <v>1311</v>
      </c>
      <c r="E1902" s="8" t="s">
        <v>2941</v>
      </c>
      <c r="F1902" s="49" t="s">
        <v>6432</v>
      </c>
    </row>
    <row r="1903" spans="1:6" ht="28.8">
      <c r="A1903" s="8">
        <v>981</v>
      </c>
      <c r="B1903" s="8" t="s">
        <v>1302</v>
      </c>
      <c r="C1903" s="8">
        <v>3</v>
      </c>
      <c r="D1903" s="8" t="s">
        <v>2960</v>
      </c>
      <c r="E1903" s="8" t="s">
        <v>2961</v>
      </c>
      <c r="F1903" s="48" t="s">
        <v>6430</v>
      </c>
    </row>
    <row r="1904" spans="1:6" ht="43.2">
      <c r="A1904" s="8">
        <v>973</v>
      </c>
      <c r="B1904" s="8" t="s">
        <v>1302</v>
      </c>
      <c r="C1904" s="8">
        <v>0</v>
      </c>
      <c r="D1904" s="8" t="s">
        <v>2958</v>
      </c>
      <c r="E1904" s="8" t="s">
        <v>2959</v>
      </c>
      <c r="F1904" s="49" t="s">
        <v>6430</v>
      </c>
    </row>
    <row r="1905" spans="1:6" ht="43.2">
      <c r="A1905" s="8">
        <v>978</v>
      </c>
      <c r="B1905" s="8" t="s">
        <v>1302</v>
      </c>
      <c r="C1905" s="8">
        <v>0</v>
      </c>
      <c r="D1905" s="8" t="s">
        <v>1306</v>
      </c>
      <c r="E1905" s="8" t="s">
        <v>2952</v>
      </c>
      <c r="F1905" s="48" t="s">
        <v>6430</v>
      </c>
    </row>
    <row r="1906" spans="1:6" ht="28.8">
      <c r="A1906" s="8">
        <v>981</v>
      </c>
      <c r="B1906" s="8" t="s">
        <v>1302</v>
      </c>
      <c r="C1906" s="8">
        <v>3</v>
      </c>
      <c r="D1906" s="8" t="s">
        <v>2960</v>
      </c>
      <c r="E1906" s="8" t="s">
        <v>2961</v>
      </c>
      <c r="F1906" s="49" t="s">
        <v>6431</v>
      </c>
    </row>
    <row r="1907" spans="1:6" ht="57.6">
      <c r="A1907" s="8">
        <v>944</v>
      </c>
      <c r="B1907" s="8" t="s">
        <v>1316</v>
      </c>
      <c r="C1907" s="8">
        <v>0</v>
      </c>
      <c r="D1907" s="8" t="s">
        <v>2962</v>
      </c>
      <c r="E1907" s="8" t="s">
        <v>2963</v>
      </c>
      <c r="F1907" s="48" t="s">
        <v>6429</v>
      </c>
    </row>
    <row r="1908" spans="1:6" ht="158.4">
      <c r="A1908" s="8">
        <v>933</v>
      </c>
      <c r="B1908" s="8" t="s">
        <v>1316</v>
      </c>
      <c r="C1908" s="8">
        <v>0</v>
      </c>
      <c r="D1908" s="8" t="s">
        <v>1318</v>
      </c>
      <c r="E1908" s="8" t="s">
        <v>2964</v>
      </c>
      <c r="F1908" s="49" t="s">
        <v>6429</v>
      </c>
    </row>
    <row r="1909" spans="1:6" ht="129.6">
      <c r="A1909" s="8">
        <v>938</v>
      </c>
      <c r="B1909" s="8" t="s">
        <v>1316</v>
      </c>
      <c r="C1909" s="8">
        <v>0</v>
      </c>
      <c r="D1909" s="8" t="s">
        <v>1323</v>
      </c>
      <c r="E1909" s="8" t="s">
        <v>2965</v>
      </c>
      <c r="F1909" s="48" t="s">
        <v>6429</v>
      </c>
    </row>
    <row r="1910" spans="1:6" ht="28.8">
      <c r="A1910" s="8">
        <v>943</v>
      </c>
      <c r="B1910" s="8" t="s">
        <v>1316</v>
      </c>
      <c r="C1910" s="8">
        <v>0</v>
      </c>
      <c r="D1910" s="8" t="s">
        <v>1324</v>
      </c>
      <c r="E1910" s="8" t="s">
        <v>2966</v>
      </c>
      <c r="F1910" s="49" t="s">
        <v>6429</v>
      </c>
    </row>
    <row r="1911" spans="1:6" ht="57.6">
      <c r="A1911" s="8">
        <v>932</v>
      </c>
      <c r="B1911" s="8" t="s">
        <v>1316</v>
      </c>
      <c r="C1911" s="8">
        <v>0</v>
      </c>
      <c r="D1911" s="8" t="s">
        <v>1325</v>
      </c>
      <c r="E1911" s="8" t="s">
        <v>2967</v>
      </c>
      <c r="F1911" s="48" t="s">
        <v>6429</v>
      </c>
    </row>
    <row r="1912" spans="1:6" ht="72">
      <c r="A1912" s="8">
        <v>928</v>
      </c>
      <c r="B1912" s="8" t="s">
        <v>1316</v>
      </c>
      <c r="C1912" s="8">
        <v>0</v>
      </c>
      <c r="D1912" s="8" t="s">
        <v>1319</v>
      </c>
      <c r="E1912" s="8" t="s">
        <v>2968</v>
      </c>
      <c r="F1912" s="49" t="s">
        <v>6429</v>
      </c>
    </row>
    <row r="1913" spans="1:6" ht="57.6">
      <c r="A1913" s="8">
        <v>923</v>
      </c>
      <c r="B1913" s="8" t="s">
        <v>1316</v>
      </c>
      <c r="C1913" s="8">
        <v>0</v>
      </c>
      <c r="D1913" s="8" t="s">
        <v>1329</v>
      </c>
      <c r="E1913" s="8" t="s">
        <v>2969</v>
      </c>
      <c r="F1913" s="48" t="s">
        <v>6429</v>
      </c>
    </row>
    <row r="1914" spans="1:6" ht="72">
      <c r="A1914" s="8">
        <v>931</v>
      </c>
      <c r="B1914" s="8" t="s">
        <v>1316</v>
      </c>
      <c r="C1914" s="8">
        <v>0</v>
      </c>
      <c r="D1914" s="8" t="s">
        <v>1320</v>
      </c>
      <c r="E1914" s="8" t="s">
        <v>2970</v>
      </c>
      <c r="F1914" s="49" t="s">
        <v>6429</v>
      </c>
    </row>
    <row r="1915" spans="1:6" ht="43.2">
      <c r="A1915" s="8">
        <v>916</v>
      </c>
      <c r="B1915" s="8" t="s">
        <v>1316</v>
      </c>
      <c r="C1915" s="8">
        <v>0</v>
      </c>
      <c r="D1915" s="8" t="s">
        <v>1331</v>
      </c>
      <c r="E1915" s="8" t="s">
        <v>2971</v>
      </c>
      <c r="F1915" s="48" t="s">
        <v>6430</v>
      </c>
    </row>
    <row r="1916" spans="1:6" ht="86.4">
      <c r="A1916" s="8">
        <v>939</v>
      </c>
      <c r="B1916" s="8" t="s">
        <v>1316</v>
      </c>
      <c r="C1916" s="8">
        <v>0</v>
      </c>
      <c r="D1916" s="8" t="s">
        <v>1317</v>
      </c>
      <c r="E1916" s="8" t="s">
        <v>2972</v>
      </c>
      <c r="F1916" s="49" t="s">
        <v>6430</v>
      </c>
    </row>
    <row r="1917" spans="1:6" ht="158.4">
      <c r="A1917" s="8">
        <v>933</v>
      </c>
      <c r="B1917" s="8" t="s">
        <v>1316</v>
      </c>
      <c r="C1917" s="8">
        <v>0</v>
      </c>
      <c r="D1917" s="8" t="s">
        <v>1318</v>
      </c>
      <c r="E1917" s="8" t="s">
        <v>2964</v>
      </c>
      <c r="F1917" s="48" t="s">
        <v>6430</v>
      </c>
    </row>
    <row r="1918" spans="1:6" ht="43.2">
      <c r="A1918" s="8">
        <v>913</v>
      </c>
      <c r="B1918" s="8" t="s">
        <v>1316</v>
      </c>
      <c r="C1918" s="8">
        <v>0</v>
      </c>
      <c r="D1918" s="8" t="s">
        <v>1326</v>
      </c>
      <c r="E1918" s="8" t="s">
        <v>2973</v>
      </c>
      <c r="F1918" s="49" t="s">
        <v>6430</v>
      </c>
    </row>
    <row r="1919" spans="1:6" ht="72">
      <c r="A1919" s="8">
        <v>928</v>
      </c>
      <c r="B1919" s="8" t="s">
        <v>1316</v>
      </c>
      <c r="C1919" s="8">
        <v>0</v>
      </c>
      <c r="D1919" s="8" t="s">
        <v>1319</v>
      </c>
      <c r="E1919" s="8" t="s">
        <v>2968</v>
      </c>
      <c r="F1919" s="48" t="s">
        <v>6430</v>
      </c>
    </row>
    <row r="1920" spans="1:6" ht="57.6">
      <c r="A1920" s="8">
        <v>923</v>
      </c>
      <c r="B1920" s="8" t="s">
        <v>1316</v>
      </c>
      <c r="C1920" s="8">
        <v>0</v>
      </c>
      <c r="D1920" s="8" t="s">
        <v>1329</v>
      </c>
      <c r="E1920" s="8" t="s">
        <v>2969</v>
      </c>
      <c r="F1920" s="49" t="s">
        <v>205</v>
      </c>
    </row>
    <row r="1921" spans="1:6" ht="86.4">
      <c r="A1921" s="8">
        <v>939</v>
      </c>
      <c r="B1921" s="8" t="s">
        <v>1316</v>
      </c>
      <c r="C1921" s="8">
        <v>0</v>
      </c>
      <c r="D1921" s="8" t="s">
        <v>1317</v>
      </c>
      <c r="E1921" s="8" t="s">
        <v>2972</v>
      </c>
      <c r="F1921" s="48" t="s">
        <v>205</v>
      </c>
    </row>
    <row r="1922" spans="1:6" ht="100.8">
      <c r="A1922" s="8">
        <v>922</v>
      </c>
      <c r="B1922" s="8" t="s">
        <v>1316</v>
      </c>
      <c r="C1922" s="8">
        <v>0</v>
      </c>
      <c r="D1922" s="8" t="s">
        <v>2974</v>
      </c>
      <c r="E1922" s="8" t="s">
        <v>2975</v>
      </c>
      <c r="F1922" s="49" t="s">
        <v>205</v>
      </c>
    </row>
    <row r="1923" spans="1:6" ht="28.8">
      <c r="A1923" s="8">
        <v>914</v>
      </c>
      <c r="B1923" s="8" t="s">
        <v>1316</v>
      </c>
      <c r="C1923" s="8">
        <v>0</v>
      </c>
      <c r="D1923" s="8" t="s">
        <v>1332</v>
      </c>
      <c r="E1923" s="8" t="s">
        <v>2976</v>
      </c>
      <c r="F1923" s="48" t="s">
        <v>6434</v>
      </c>
    </row>
    <row r="1924" spans="1:6" ht="100.8">
      <c r="A1924" s="8">
        <v>922</v>
      </c>
      <c r="B1924" s="8" t="s">
        <v>1316</v>
      </c>
      <c r="C1924" s="8">
        <v>0</v>
      </c>
      <c r="D1924" s="8" t="s">
        <v>2974</v>
      </c>
      <c r="E1924" s="8" t="s">
        <v>2975</v>
      </c>
      <c r="F1924" s="49" t="s">
        <v>6430</v>
      </c>
    </row>
    <row r="1925" spans="1:6" ht="100.8">
      <c r="A1925" s="8">
        <v>946</v>
      </c>
      <c r="B1925" s="8" t="s">
        <v>1316</v>
      </c>
      <c r="C1925" s="8">
        <v>0</v>
      </c>
      <c r="D1925" s="8" t="s">
        <v>1321</v>
      </c>
      <c r="E1925" s="8" t="s">
        <v>2977</v>
      </c>
      <c r="F1925" s="48" t="s">
        <v>6430</v>
      </c>
    </row>
    <row r="1926" spans="1:6" ht="28.8">
      <c r="A1926" s="8">
        <v>917</v>
      </c>
      <c r="B1926" s="8" t="s">
        <v>1316</v>
      </c>
      <c r="C1926" s="8">
        <v>0</v>
      </c>
      <c r="D1926" s="8" t="s">
        <v>2978</v>
      </c>
      <c r="E1926" s="8" t="s">
        <v>2979</v>
      </c>
      <c r="F1926" s="49" t="s">
        <v>6433</v>
      </c>
    </row>
    <row r="1927" spans="1:6" ht="158.4">
      <c r="A1927" s="8">
        <v>933</v>
      </c>
      <c r="B1927" s="8" t="s">
        <v>1316</v>
      </c>
      <c r="C1927" s="8">
        <v>0</v>
      </c>
      <c r="D1927" s="8" t="s">
        <v>1318</v>
      </c>
      <c r="E1927" s="8" t="s">
        <v>2964</v>
      </c>
      <c r="F1927" s="48" t="s">
        <v>6433</v>
      </c>
    </row>
    <row r="1928" spans="1:6">
      <c r="A1928" s="8">
        <v>925</v>
      </c>
      <c r="B1928" s="8" t="s">
        <v>1316</v>
      </c>
      <c r="C1928" s="8">
        <v>0</v>
      </c>
      <c r="D1928" s="8" t="s">
        <v>1328</v>
      </c>
      <c r="E1928" s="8" t="s">
        <v>2980</v>
      </c>
      <c r="F1928" s="49" t="s">
        <v>6433</v>
      </c>
    </row>
    <row r="1929" spans="1:6" ht="86.4">
      <c r="A1929" s="8">
        <v>939</v>
      </c>
      <c r="B1929" s="8" t="s">
        <v>1316</v>
      </c>
      <c r="C1929" s="8">
        <v>0</v>
      </c>
      <c r="D1929" s="8" t="s">
        <v>1317</v>
      </c>
      <c r="E1929" s="8" t="s">
        <v>2972</v>
      </c>
      <c r="F1929" s="48" t="s">
        <v>6433</v>
      </c>
    </row>
    <row r="1930" spans="1:6" ht="57.6">
      <c r="A1930" s="8">
        <v>932</v>
      </c>
      <c r="B1930" s="8" t="s">
        <v>1316</v>
      </c>
      <c r="C1930" s="8">
        <v>0</v>
      </c>
      <c r="D1930" s="8" t="s">
        <v>1325</v>
      </c>
      <c r="E1930" s="8" t="s">
        <v>2967</v>
      </c>
      <c r="F1930" s="49" t="s">
        <v>6433</v>
      </c>
    </row>
    <row r="1931" spans="1:6" ht="158.4">
      <c r="A1931" s="8">
        <v>933</v>
      </c>
      <c r="B1931" s="8" t="s">
        <v>1316</v>
      </c>
      <c r="C1931" s="8">
        <v>0</v>
      </c>
      <c r="D1931" s="8" t="s">
        <v>1318</v>
      </c>
      <c r="E1931" s="8" t="s">
        <v>2964</v>
      </c>
      <c r="F1931" s="48" t="s">
        <v>6432</v>
      </c>
    </row>
    <row r="1932" spans="1:6" ht="57.6">
      <c r="A1932" s="8">
        <v>947</v>
      </c>
      <c r="B1932" s="8" t="s">
        <v>1316</v>
      </c>
      <c r="C1932" s="8">
        <v>207</v>
      </c>
      <c r="D1932" s="8" t="s">
        <v>2981</v>
      </c>
      <c r="E1932" s="8" t="s">
        <v>2982</v>
      </c>
      <c r="F1932" s="49" t="s">
        <v>6432</v>
      </c>
    </row>
    <row r="1933" spans="1:6">
      <c r="A1933" s="8">
        <v>945</v>
      </c>
      <c r="B1933" s="8" t="s">
        <v>1316</v>
      </c>
      <c r="C1933" s="8">
        <v>0</v>
      </c>
      <c r="D1933" s="8" t="s">
        <v>2983</v>
      </c>
      <c r="E1933" s="8" t="s">
        <v>651</v>
      </c>
      <c r="F1933" s="48" t="s">
        <v>6432</v>
      </c>
    </row>
    <row r="1934" spans="1:6" ht="86.4">
      <c r="A1934" s="8">
        <v>939</v>
      </c>
      <c r="B1934" s="8" t="s">
        <v>1316</v>
      </c>
      <c r="C1934" s="8">
        <v>0</v>
      </c>
      <c r="D1934" s="8" t="s">
        <v>1317</v>
      </c>
      <c r="E1934" s="8" t="s">
        <v>2972</v>
      </c>
      <c r="F1934" s="49" t="s">
        <v>6432</v>
      </c>
    </row>
    <row r="1935" spans="1:6" ht="57.6">
      <c r="A1935" s="8">
        <v>944</v>
      </c>
      <c r="B1935" s="8" t="s">
        <v>1316</v>
      </c>
      <c r="C1935" s="8">
        <v>0</v>
      </c>
      <c r="D1935" s="8" t="s">
        <v>2962</v>
      </c>
      <c r="E1935" s="8" t="s">
        <v>2963</v>
      </c>
      <c r="F1935" s="48" t="s">
        <v>6431</v>
      </c>
    </row>
    <row r="1936" spans="1:6" ht="72">
      <c r="A1936" s="8">
        <v>931</v>
      </c>
      <c r="B1936" s="8" t="s">
        <v>1316</v>
      </c>
      <c r="C1936" s="8">
        <v>0</v>
      </c>
      <c r="D1936" s="8" t="s">
        <v>1320</v>
      </c>
      <c r="E1936" s="8" t="s">
        <v>2970</v>
      </c>
      <c r="F1936" s="49" t="s">
        <v>6433</v>
      </c>
    </row>
    <row r="1937" spans="1:6" ht="28.8">
      <c r="A1937" s="8">
        <v>943</v>
      </c>
      <c r="B1937" s="8" t="s">
        <v>1316</v>
      </c>
      <c r="C1937" s="8">
        <v>0</v>
      </c>
      <c r="D1937" s="8" t="s">
        <v>1324</v>
      </c>
      <c r="E1937" s="8" t="s">
        <v>2966</v>
      </c>
      <c r="F1937" s="48" t="s">
        <v>6427</v>
      </c>
    </row>
    <row r="1938" spans="1:6" ht="72">
      <c r="A1938" s="8">
        <v>931</v>
      </c>
      <c r="B1938" s="8" t="s">
        <v>1316</v>
      </c>
      <c r="C1938" s="8">
        <v>0</v>
      </c>
      <c r="D1938" s="8" t="s">
        <v>1320</v>
      </c>
      <c r="E1938" s="8" t="s">
        <v>2970</v>
      </c>
      <c r="F1938" s="49" t="s">
        <v>6431</v>
      </c>
    </row>
    <row r="1939" spans="1:6" ht="57.6">
      <c r="A1939" s="8">
        <v>947</v>
      </c>
      <c r="B1939" s="8" t="s">
        <v>1316</v>
      </c>
      <c r="C1939" s="8">
        <v>207</v>
      </c>
      <c r="D1939" s="8" t="s">
        <v>2981</v>
      </c>
      <c r="E1939" s="8" t="s">
        <v>2982</v>
      </c>
      <c r="F1939" s="48" t="s">
        <v>6431</v>
      </c>
    </row>
    <row r="1940" spans="1:6" ht="100.8">
      <c r="A1940" s="8">
        <v>922</v>
      </c>
      <c r="B1940" s="8" t="s">
        <v>1316</v>
      </c>
      <c r="C1940" s="8">
        <v>0</v>
      </c>
      <c r="D1940" s="8" t="s">
        <v>2974</v>
      </c>
      <c r="E1940" s="8" t="s">
        <v>2975</v>
      </c>
      <c r="F1940" s="49" t="s">
        <v>6431</v>
      </c>
    </row>
    <row r="1941" spans="1:6" ht="43.2">
      <c r="A1941" s="8">
        <v>927</v>
      </c>
      <c r="B1941" s="8" t="s">
        <v>1316</v>
      </c>
      <c r="C1941" s="8">
        <v>0</v>
      </c>
      <c r="D1941" s="8" t="s">
        <v>1327</v>
      </c>
      <c r="E1941" s="8" t="s">
        <v>2984</v>
      </c>
      <c r="F1941" s="48" t="s">
        <v>6431</v>
      </c>
    </row>
    <row r="1942" spans="1:6" ht="28.8">
      <c r="A1942" s="8">
        <v>917</v>
      </c>
      <c r="B1942" s="8" t="s">
        <v>1316</v>
      </c>
      <c r="C1942" s="8">
        <v>0</v>
      </c>
      <c r="D1942" s="8" t="s">
        <v>2978</v>
      </c>
      <c r="E1942" s="8" t="s">
        <v>2979</v>
      </c>
      <c r="F1942" s="49" t="s">
        <v>6431</v>
      </c>
    </row>
    <row r="1943" spans="1:6" ht="43.2">
      <c r="A1943" s="8">
        <v>927</v>
      </c>
      <c r="B1943" s="8" t="s">
        <v>1316</v>
      </c>
      <c r="C1943" s="8">
        <v>0</v>
      </c>
      <c r="D1943" s="8" t="s">
        <v>1327</v>
      </c>
      <c r="E1943" s="8" t="s">
        <v>2984</v>
      </c>
      <c r="F1943" s="48" t="s">
        <v>6432</v>
      </c>
    </row>
    <row r="1944" spans="1:6" ht="57.6">
      <c r="A1944" s="8">
        <v>923</v>
      </c>
      <c r="B1944" s="8" t="s">
        <v>1316</v>
      </c>
      <c r="C1944" s="8">
        <v>0</v>
      </c>
      <c r="D1944" s="8" t="s">
        <v>1329</v>
      </c>
      <c r="E1944" s="8" t="s">
        <v>2969</v>
      </c>
      <c r="F1944" s="49" t="s">
        <v>6432</v>
      </c>
    </row>
    <row r="1945" spans="1:6" ht="100.8">
      <c r="A1945" s="8">
        <v>922</v>
      </c>
      <c r="B1945" s="8" t="s">
        <v>1316</v>
      </c>
      <c r="C1945" s="8">
        <v>0</v>
      </c>
      <c r="D1945" s="8" t="s">
        <v>2974</v>
      </c>
      <c r="E1945" s="8" t="s">
        <v>2975</v>
      </c>
      <c r="F1945" s="48" t="s">
        <v>6432</v>
      </c>
    </row>
    <row r="1946" spans="1:6" ht="43.2">
      <c r="A1946" s="8">
        <v>920</v>
      </c>
      <c r="B1946" s="8" t="s">
        <v>1316</v>
      </c>
      <c r="C1946" s="8">
        <v>0</v>
      </c>
      <c r="D1946" s="8" t="s">
        <v>1322</v>
      </c>
      <c r="E1946" s="8" t="s">
        <v>2985</v>
      </c>
      <c r="F1946" s="49" t="s">
        <v>6432</v>
      </c>
    </row>
    <row r="1947" spans="1:6">
      <c r="A1947" s="8">
        <v>921</v>
      </c>
      <c r="B1947" s="8" t="s">
        <v>1316</v>
      </c>
      <c r="C1947" s="8">
        <v>128</v>
      </c>
      <c r="D1947" s="8" t="s">
        <v>1330</v>
      </c>
      <c r="E1947" s="8" t="s">
        <v>2986</v>
      </c>
      <c r="F1947" s="48" t="s">
        <v>6428</v>
      </c>
    </row>
    <row r="1948" spans="1:6" ht="28.8">
      <c r="A1948" s="8">
        <v>914</v>
      </c>
      <c r="B1948" s="8" t="s">
        <v>1316</v>
      </c>
      <c r="C1948" s="8">
        <v>0</v>
      </c>
      <c r="D1948" s="8" t="s">
        <v>1332</v>
      </c>
      <c r="E1948" s="8" t="s">
        <v>2976</v>
      </c>
      <c r="F1948" s="49" t="s">
        <v>6433</v>
      </c>
    </row>
    <row r="1949" spans="1:6" ht="57.6">
      <c r="A1949" s="8">
        <v>947</v>
      </c>
      <c r="B1949" s="8" t="s">
        <v>1316</v>
      </c>
      <c r="C1949" s="8">
        <v>207</v>
      </c>
      <c r="D1949" s="8" t="s">
        <v>2981</v>
      </c>
      <c r="E1949" s="8" t="s">
        <v>2982</v>
      </c>
      <c r="F1949" s="48" t="s">
        <v>6427</v>
      </c>
    </row>
    <row r="1950" spans="1:6" ht="57.6">
      <c r="A1950" s="8">
        <v>909</v>
      </c>
      <c r="B1950" s="8" t="s">
        <v>1333</v>
      </c>
      <c r="C1950" s="8">
        <v>10</v>
      </c>
      <c r="D1950" s="8" t="s">
        <v>1337</v>
      </c>
      <c r="E1950" s="8" t="s">
        <v>2987</v>
      </c>
      <c r="F1950" s="49" t="s">
        <v>205</v>
      </c>
    </row>
    <row r="1951" spans="1:6" ht="100.8">
      <c r="A1951" s="8">
        <v>906</v>
      </c>
      <c r="B1951" s="8" t="s">
        <v>1333</v>
      </c>
      <c r="C1951" s="8">
        <v>0</v>
      </c>
      <c r="D1951" s="8" t="s">
        <v>1334</v>
      </c>
      <c r="E1951" s="8" t="s">
        <v>2988</v>
      </c>
      <c r="F1951" s="48" t="s">
        <v>205</v>
      </c>
    </row>
    <row r="1952" spans="1:6" ht="129.6">
      <c r="A1952" s="8">
        <v>897</v>
      </c>
      <c r="B1952" s="8" t="s">
        <v>1333</v>
      </c>
      <c r="C1952" s="8">
        <v>0</v>
      </c>
      <c r="D1952" s="8" t="s">
        <v>1345</v>
      </c>
      <c r="E1952" s="8" t="s">
        <v>2989</v>
      </c>
      <c r="F1952" s="49" t="s">
        <v>205</v>
      </c>
    </row>
    <row r="1953" spans="1:6" ht="43.2">
      <c r="A1953" s="8">
        <v>886</v>
      </c>
      <c r="B1953" s="8" t="s">
        <v>1333</v>
      </c>
      <c r="C1953" s="8">
        <v>0</v>
      </c>
      <c r="D1953" s="8" t="s">
        <v>1343</v>
      </c>
      <c r="E1953" s="8" t="s">
        <v>2990</v>
      </c>
      <c r="F1953" s="48" t="s">
        <v>205</v>
      </c>
    </row>
    <row r="1954" spans="1:6" ht="57.6">
      <c r="A1954" s="8">
        <v>877</v>
      </c>
      <c r="B1954" s="8" t="s">
        <v>1333</v>
      </c>
      <c r="C1954" s="8">
        <v>0</v>
      </c>
      <c r="D1954" s="8" t="s">
        <v>1341</v>
      </c>
      <c r="E1954" s="8" t="s">
        <v>2991</v>
      </c>
      <c r="F1954" s="49" t="s">
        <v>6429</v>
      </c>
    </row>
    <row r="1955" spans="1:6" ht="57.6">
      <c r="A1955" s="8">
        <v>877</v>
      </c>
      <c r="B1955" s="8" t="s">
        <v>1333</v>
      </c>
      <c r="C1955" s="8">
        <v>0</v>
      </c>
      <c r="D1955" s="8" t="s">
        <v>1341</v>
      </c>
      <c r="E1955" s="8" t="s">
        <v>2991</v>
      </c>
      <c r="F1955" s="48" t="s">
        <v>205</v>
      </c>
    </row>
    <row r="1956" spans="1:6" ht="57.6">
      <c r="A1956" s="8">
        <v>891</v>
      </c>
      <c r="B1956" s="8" t="s">
        <v>1333</v>
      </c>
      <c r="C1956" s="8">
        <v>0</v>
      </c>
      <c r="D1956" s="8" t="s">
        <v>1344</v>
      </c>
      <c r="E1956" s="8" t="s">
        <v>2992</v>
      </c>
      <c r="F1956" s="49" t="s">
        <v>205</v>
      </c>
    </row>
    <row r="1957" spans="1:6" ht="28.8">
      <c r="A1957" s="8">
        <v>890</v>
      </c>
      <c r="B1957" s="8" t="s">
        <v>1333</v>
      </c>
      <c r="C1957" s="8">
        <v>0</v>
      </c>
      <c r="D1957" s="8" t="s">
        <v>2993</v>
      </c>
      <c r="E1957" s="8" t="s">
        <v>2994</v>
      </c>
      <c r="F1957" s="48" t="s">
        <v>6429</v>
      </c>
    </row>
    <row r="1958" spans="1:6" ht="57.6">
      <c r="A1958" s="8">
        <v>910</v>
      </c>
      <c r="B1958" s="8" t="s">
        <v>1333</v>
      </c>
      <c r="C1958" s="8">
        <v>0</v>
      </c>
      <c r="D1958" s="8" t="s">
        <v>1336</v>
      </c>
      <c r="E1958" s="8" t="s">
        <v>2995</v>
      </c>
      <c r="F1958" s="49" t="s">
        <v>6433</v>
      </c>
    </row>
    <row r="1959" spans="1:6" ht="57.6">
      <c r="A1959" s="8">
        <v>909</v>
      </c>
      <c r="B1959" s="8" t="s">
        <v>1333</v>
      </c>
      <c r="C1959" s="8">
        <v>10</v>
      </c>
      <c r="D1959" s="8" t="s">
        <v>1337</v>
      </c>
      <c r="E1959" s="8" t="s">
        <v>2987</v>
      </c>
      <c r="F1959" s="48" t="s">
        <v>6433</v>
      </c>
    </row>
    <row r="1960" spans="1:6" ht="100.8">
      <c r="A1960" s="8">
        <v>906</v>
      </c>
      <c r="B1960" s="8" t="s">
        <v>1333</v>
      </c>
      <c r="C1960" s="8">
        <v>0</v>
      </c>
      <c r="D1960" s="8" t="s">
        <v>1334</v>
      </c>
      <c r="E1960" s="8" t="s">
        <v>2988</v>
      </c>
      <c r="F1960" s="49" t="s">
        <v>6433</v>
      </c>
    </row>
    <row r="1961" spans="1:6" ht="129.6">
      <c r="A1961" s="8">
        <v>897</v>
      </c>
      <c r="B1961" s="8" t="s">
        <v>1333</v>
      </c>
      <c r="C1961" s="8">
        <v>0</v>
      </c>
      <c r="D1961" s="8" t="s">
        <v>1345</v>
      </c>
      <c r="E1961" s="8" t="s">
        <v>2989</v>
      </c>
      <c r="F1961" s="48" t="s">
        <v>6433</v>
      </c>
    </row>
    <row r="1962" spans="1:6" ht="28.8">
      <c r="A1962" s="8">
        <v>887</v>
      </c>
      <c r="B1962" s="8" t="s">
        <v>1333</v>
      </c>
      <c r="C1962" s="8">
        <v>0</v>
      </c>
      <c r="D1962" s="8" t="s">
        <v>2996</v>
      </c>
      <c r="E1962" s="8" t="s">
        <v>2997</v>
      </c>
      <c r="F1962" s="49" t="s">
        <v>6433</v>
      </c>
    </row>
    <row r="1963" spans="1:6" ht="57.6">
      <c r="A1963" s="8">
        <v>910</v>
      </c>
      <c r="B1963" s="8" t="s">
        <v>1333</v>
      </c>
      <c r="C1963" s="8">
        <v>0</v>
      </c>
      <c r="D1963" s="8" t="s">
        <v>1336</v>
      </c>
      <c r="E1963" s="8" t="s">
        <v>2995</v>
      </c>
      <c r="F1963" s="48" t="s">
        <v>6429</v>
      </c>
    </row>
    <row r="1964" spans="1:6" ht="43.2">
      <c r="A1964" s="8">
        <v>907</v>
      </c>
      <c r="B1964" s="8" t="s">
        <v>1333</v>
      </c>
      <c r="C1964" s="8">
        <v>0</v>
      </c>
      <c r="D1964" s="8" t="s">
        <v>1338</v>
      </c>
      <c r="E1964" s="8" t="s">
        <v>2998</v>
      </c>
      <c r="F1964" s="49" t="s">
        <v>6429</v>
      </c>
    </row>
    <row r="1965" spans="1:6" ht="100.8">
      <c r="A1965" s="8">
        <v>906</v>
      </c>
      <c r="B1965" s="8" t="s">
        <v>1333</v>
      </c>
      <c r="C1965" s="8">
        <v>0</v>
      </c>
      <c r="D1965" s="8" t="s">
        <v>1334</v>
      </c>
      <c r="E1965" s="8" t="s">
        <v>2988</v>
      </c>
      <c r="F1965" s="48" t="s">
        <v>6429</v>
      </c>
    </row>
    <row r="1966" spans="1:6" ht="86.4">
      <c r="A1966" s="8">
        <v>905</v>
      </c>
      <c r="B1966" s="8" t="s">
        <v>1333</v>
      </c>
      <c r="C1966" s="8">
        <v>1</v>
      </c>
      <c r="D1966" s="8" t="s">
        <v>1339</v>
      </c>
      <c r="E1966" s="8" t="s">
        <v>2999</v>
      </c>
      <c r="F1966" s="49" t="s">
        <v>6429</v>
      </c>
    </row>
    <row r="1967" spans="1:6" ht="43.2">
      <c r="A1967" s="8">
        <v>904</v>
      </c>
      <c r="B1967" s="8" t="s">
        <v>1333</v>
      </c>
      <c r="C1967" s="8">
        <v>0</v>
      </c>
      <c r="D1967" s="8" t="s">
        <v>3000</v>
      </c>
      <c r="E1967" s="8" t="s">
        <v>3001</v>
      </c>
      <c r="F1967" s="48" t="s">
        <v>6429</v>
      </c>
    </row>
    <row r="1968" spans="1:6" ht="129.6">
      <c r="A1968" s="8">
        <v>897</v>
      </c>
      <c r="B1968" s="8" t="s">
        <v>1333</v>
      </c>
      <c r="C1968" s="8">
        <v>0</v>
      </c>
      <c r="D1968" s="8" t="s">
        <v>1345</v>
      </c>
      <c r="E1968" s="8" t="s">
        <v>2989</v>
      </c>
      <c r="F1968" s="49" t="s">
        <v>6429</v>
      </c>
    </row>
    <row r="1969" spans="1:6" ht="28.8">
      <c r="A1969" s="8">
        <v>880</v>
      </c>
      <c r="B1969" s="8" t="s">
        <v>1333</v>
      </c>
      <c r="C1969" s="8">
        <v>1</v>
      </c>
      <c r="D1969" s="8" t="s">
        <v>1342</v>
      </c>
      <c r="E1969" s="8" t="s">
        <v>3002</v>
      </c>
      <c r="F1969" s="48" t="s">
        <v>205</v>
      </c>
    </row>
    <row r="1970" spans="1:6">
      <c r="A1970" s="8">
        <v>894</v>
      </c>
      <c r="B1970" s="8" t="s">
        <v>1333</v>
      </c>
      <c r="C1970" s="8">
        <v>0</v>
      </c>
      <c r="D1970" s="8" t="s">
        <v>1346</v>
      </c>
      <c r="E1970" s="8" t="s">
        <v>3003</v>
      </c>
      <c r="F1970" s="49" t="s">
        <v>6429</v>
      </c>
    </row>
    <row r="1971" spans="1:6" ht="57.6">
      <c r="A1971" s="8">
        <v>882</v>
      </c>
      <c r="B1971" s="8" t="s">
        <v>1333</v>
      </c>
      <c r="C1971" s="8">
        <v>7</v>
      </c>
      <c r="D1971" s="8" t="s">
        <v>1340</v>
      </c>
      <c r="E1971" s="8" t="s">
        <v>3004</v>
      </c>
      <c r="F1971" s="48" t="s">
        <v>6432</v>
      </c>
    </row>
    <row r="1972" spans="1:6" ht="86.4">
      <c r="A1972" s="8">
        <v>905</v>
      </c>
      <c r="B1972" s="8" t="s">
        <v>1333</v>
      </c>
      <c r="C1972" s="8">
        <v>1</v>
      </c>
      <c r="D1972" s="8" t="s">
        <v>1339</v>
      </c>
      <c r="E1972" s="8" t="s">
        <v>2999</v>
      </c>
      <c r="F1972" s="49" t="s">
        <v>6432</v>
      </c>
    </row>
    <row r="1973" spans="1:6" ht="86.4">
      <c r="A1973" s="8">
        <v>905</v>
      </c>
      <c r="B1973" s="8" t="s">
        <v>1333</v>
      </c>
      <c r="C1973" s="8">
        <v>1</v>
      </c>
      <c r="D1973" s="8" t="s">
        <v>1339</v>
      </c>
      <c r="E1973" s="8" t="s">
        <v>2999</v>
      </c>
      <c r="F1973" s="48" t="s">
        <v>6430</v>
      </c>
    </row>
    <row r="1974" spans="1:6">
      <c r="A1974" s="8">
        <v>908</v>
      </c>
      <c r="B1974" s="8" t="s">
        <v>1333</v>
      </c>
      <c r="C1974" s="8">
        <v>0</v>
      </c>
      <c r="D1974" s="8" t="s">
        <v>3005</v>
      </c>
      <c r="E1974" s="8" t="s">
        <v>3006</v>
      </c>
      <c r="F1974" s="49" t="s">
        <v>6430</v>
      </c>
    </row>
    <row r="1975" spans="1:6" ht="100.8">
      <c r="A1975" s="8">
        <v>906</v>
      </c>
      <c r="B1975" s="8" t="s">
        <v>1333</v>
      </c>
      <c r="C1975" s="8">
        <v>0</v>
      </c>
      <c r="D1975" s="8" t="s">
        <v>1334</v>
      </c>
      <c r="E1975" s="8" t="s">
        <v>2988</v>
      </c>
      <c r="F1975" s="48" t="s">
        <v>6432</v>
      </c>
    </row>
    <row r="1976" spans="1:6" ht="86.4">
      <c r="A1976" s="8">
        <v>905</v>
      </c>
      <c r="B1976" s="8" t="s">
        <v>1333</v>
      </c>
      <c r="C1976" s="8">
        <v>1</v>
      </c>
      <c r="D1976" s="8" t="s">
        <v>1339</v>
      </c>
      <c r="E1976" s="8" t="s">
        <v>2999</v>
      </c>
      <c r="F1976" s="49" t="s">
        <v>6428</v>
      </c>
    </row>
    <row r="1977" spans="1:6" ht="129.6">
      <c r="A1977" s="8">
        <v>897</v>
      </c>
      <c r="B1977" s="8" t="s">
        <v>1333</v>
      </c>
      <c r="C1977" s="8">
        <v>0</v>
      </c>
      <c r="D1977" s="8" t="s">
        <v>1345</v>
      </c>
      <c r="E1977" s="8" t="s">
        <v>2989</v>
      </c>
      <c r="F1977" s="48" t="s">
        <v>6432</v>
      </c>
    </row>
    <row r="1978" spans="1:6" ht="57.6">
      <c r="A1978" s="8">
        <v>891</v>
      </c>
      <c r="B1978" s="8" t="s">
        <v>1333</v>
      </c>
      <c r="C1978" s="8">
        <v>0</v>
      </c>
      <c r="D1978" s="8" t="s">
        <v>1344</v>
      </c>
      <c r="E1978" s="8" t="s">
        <v>2992</v>
      </c>
      <c r="F1978" s="49" t="s">
        <v>6432</v>
      </c>
    </row>
    <row r="1979" spans="1:6" ht="28.8">
      <c r="A1979" s="8">
        <v>888</v>
      </c>
      <c r="B1979" s="8" t="s">
        <v>1333</v>
      </c>
      <c r="C1979" s="8">
        <v>0</v>
      </c>
      <c r="D1979" s="8" t="s">
        <v>1335</v>
      </c>
      <c r="E1979" s="8" t="s">
        <v>3007</v>
      </c>
      <c r="F1979" s="48" t="s">
        <v>6432</v>
      </c>
    </row>
    <row r="1980" spans="1:6" ht="28.8">
      <c r="A1980" s="8">
        <v>887</v>
      </c>
      <c r="B1980" s="8" t="s">
        <v>1333</v>
      </c>
      <c r="C1980" s="8">
        <v>0</v>
      </c>
      <c r="D1980" s="8" t="s">
        <v>2996</v>
      </c>
      <c r="E1980" s="8" t="s">
        <v>2997</v>
      </c>
      <c r="F1980" s="49" t="s">
        <v>6432</v>
      </c>
    </row>
    <row r="1981" spans="1:6" ht="129.6">
      <c r="A1981" s="8">
        <v>897</v>
      </c>
      <c r="B1981" s="8" t="s">
        <v>1333</v>
      </c>
      <c r="C1981" s="8">
        <v>0</v>
      </c>
      <c r="D1981" s="8" t="s">
        <v>1345</v>
      </c>
      <c r="E1981" s="8" t="s">
        <v>2989</v>
      </c>
      <c r="F1981" s="48" t="s">
        <v>6430</v>
      </c>
    </row>
    <row r="1982" spans="1:6" ht="43.2">
      <c r="A1982" s="8">
        <v>886</v>
      </c>
      <c r="B1982" s="8" t="s">
        <v>1333</v>
      </c>
      <c r="C1982" s="8">
        <v>0</v>
      </c>
      <c r="D1982" s="8" t="s">
        <v>1343</v>
      </c>
      <c r="E1982" s="8" t="s">
        <v>2990</v>
      </c>
      <c r="F1982" s="49" t="s">
        <v>6430</v>
      </c>
    </row>
    <row r="1983" spans="1:6" ht="57.6">
      <c r="A1983" s="8">
        <v>882</v>
      </c>
      <c r="B1983" s="8" t="s">
        <v>1333</v>
      </c>
      <c r="C1983" s="8">
        <v>7</v>
      </c>
      <c r="D1983" s="8" t="s">
        <v>1340</v>
      </c>
      <c r="E1983" s="8" t="s">
        <v>3004</v>
      </c>
      <c r="F1983" s="48" t="s">
        <v>6434</v>
      </c>
    </row>
    <row r="1984" spans="1:6" ht="57.6">
      <c r="A1984" s="8">
        <v>877</v>
      </c>
      <c r="B1984" s="8" t="s">
        <v>1333</v>
      </c>
      <c r="C1984" s="8">
        <v>0</v>
      </c>
      <c r="D1984" s="8" t="s">
        <v>1341</v>
      </c>
      <c r="E1984" s="8" t="s">
        <v>2991</v>
      </c>
      <c r="F1984" s="49" t="s">
        <v>6430</v>
      </c>
    </row>
    <row r="1985" spans="1:6" ht="57.6">
      <c r="A1985" s="8">
        <v>877</v>
      </c>
      <c r="B1985" s="8" t="s">
        <v>1333</v>
      </c>
      <c r="C1985" s="8">
        <v>0</v>
      </c>
      <c r="D1985" s="8" t="s">
        <v>1341</v>
      </c>
      <c r="E1985" s="8" t="s">
        <v>2991</v>
      </c>
      <c r="F1985" s="48" t="s">
        <v>6431</v>
      </c>
    </row>
    <row r="1986" spans="1:6" ht="57.6">
      <c r="A1986" s="8">
        <v>882</v>
      </c>
      <c r="B1986" s="8" t="s">
        <v>1333</v>
      </c>
      <c r="C1986" s="8">
        <v>7</v>
      </c>
      <c r="D1986" s="8" t="s">
        <v>1340</v>
      </c>
      <c r="E1986" s="8" t="s">
        <v>3004</v>
      </c>
      <c r="F1986" s="49" t="s">
        <v>6431</v>
      </c>
    </row>
    <row r="1987" spans="1:6" ht="28.8">
      <c r="A1987" s="8">
        <v>888</v>
      </c>
      <c r="B1987" s="8" t="s">
        <v>1333</v>
      </c>
      <c r="C1987" s="8">
        <v>0</v>
      </c>
      <c r="D1987" s="8" t="s">
        <v>1335</v>
      </c>
      <c r="E1987" s="8" t="s">
        <v>3007</v>
      </c>
      <c r="F1987" s="48" t="s">
        <v>6431</v>
      </c>
    </row>
    <row r="1988" spans="1:6" ht="57.6">
      <c r="A1988" s="8">
        <v>909</v>
      </c>
      <c r="B1988" s="8" t="s">
        <v>1333</v>
      </c>
      <c r="C1988" s="8">
        <v>10</v>
      </c>
      <c r="D1988" s="8" t="s">
        <v>1337</v>
      </c>
      <c r="E1988" s="8" t="s">
        <v>2987</v>
      </c>
      <c r="F1988" s="49" t="s">
        <v>6428</v>
      </c>
    </row>
    <row r="1989" spans="1:6">
      <c r="A1989" s="8">
        <v>896</v>
      </c>
      <c r="B1989" s="8" t="s">
        <v>1333</v>
      </c>
      <c r="C1989" s="8">
        <v>0</v>
      </c>
      <c r="D1989" s="8" t="s">
        <v>3008</v>
      </c>
      <c r="E1989" s="8" t="s">
        <v>3009</v>
      </c>
      <c r="F1989" s="48" t="s">
        <v>6430</v>
      </c>
    </row>
    <row r="1990" spans="1:6" ht="43.2">
      <c r="A1990" s="8">
        <v>852</v>
      </c>
      <c r="B1990" s="8" t="s">
        <v>1347</v>
      </c>
      <c r="C1990" s="8">
        <v>0</v>
      </c>
      <c r="D1990" s="8" t="s">
        <v>1367</v>
      </c>
      <c r="E1990" s="8" t="s">
        <v>3010</v>
      </c>
      <c r="F1990" s="49" t="s">
        <v>6433</v>
      </c>
    </row>
    <row r="1991" spans="1:6" ht="57.6">
      <c r="A1991" s="8">
        <v>846</v>
      </c>
      <c r="B1991" s="8" t="s">
        <v>1347</v>
      </c>
      <c r="C1991" s="8">
        <v>0</v>
      </c>
      <c r="D1991" s="8" t="s">
        <v>3011</v>
      </c>
      <c r="E1991" s="8" t="s">
        <v>3012</v>
      </c>
      <c r="F1991" s="48" t="s">
        <v>6433</v>
      </c>
    </row>
    <row r="1992" spans="1:6" ht="28.8">
      <c r="A1992" s="8">
        <v>856</v>
      </c>
      <c r="B1992" s="8" t="s">
        <v>1347</v>
      </c>
      <c r="C1992" s="8">
        <v>0</v>
      </c>
      <c r="D1992" s="8" t="s">
        <v>1365</v>
      </c>
      <c r="E1992" s="8" t="s">
        <v>3013</v>
      </c>
      <c r="F1992" s="49" t="s">
        <v>6433</v>
      </c>
    </row>
    <row r="1993" spans="1:6" ht="43.2">
      <c r="A1993" s="8">
        <v>845</v>
      </c>
      <c r="B1993" s="8" t="s">
        <v>1347</v>
      </c>
      <c r="C1993" s="8">
        <v>1</v>
      </c>
      <c r="D1993" s="8" t="s">
        <v>1363</v>
      </c>
      <c r="E1993" s="8" t="s">
        <v>3014</v>
      </c>
      <c r="F1993" s="48" t="s">
        <v>6430</v>
      </c>
    </row>
    <row r="1994" spans="1:6" ht="57.6">
      <c r="A1994" s="8">
        <v>873</v>
      </c>
      <c r="B1994" s="8" t="s">
        <v>1347</v>
      </c>
      <c r="C1994" s="8">
        <v>1</v>
      </c>
      <c r="D1994" s="8" t="s">
        <v>1351</v>
      </c>
      <c r="E1994" s="8" t="s">
        <v>3015</v>
      </c>
      <c r="F1994" s="49" t="s">
        <v>6429</v>
      </c>
    </row>
    <row r="1995" spans="1:6" ht="28.8">
      <c r="A1995" s="8">
        <v>871</v>
      </c>
      <c r="B1995" s="8" t="s">
        <v>1347</v>
      </c>
      <c r="C1995" s="8">
        <v>1</v>
      </c>
      <c r="D1995" s="8" t="s">
        <v>3016</v>
      </c>
      <c r="E1995" s="8" t="s">
        <v>3017</v>
      </c>
      <c r="F1995" s="48" t="s">
        <v>6429</v>
      </c>
    </row>
    <row r="1996" spans="1:6" ht="100.8">
      <c r="A1996" s="8">
        <v>869</v>
      </c>
      <c r="B1996" s="8" t="s">
        <v>1347</v>
      </c>
      <c r="C1996" s="8">
        <v>1</v>
      </c>
      <c r="D1996" s="8" t="s">
        <v>1352</v>
      </c>
      <c r="E1996" s="8" t="s">
        <v>3018</v>
      </c>
      <c r="F1996" s="49" t="s">
        <v>6429</v>
      </c>
    </row>
    <row r="1997" spans="1:6" ht="115.2">
      <c r="A1997" s="8">
        <v>867</v>
      </c>
      <c r="B1997" s="8" t="s">
        <v>1347</v>
      </c>
      <c r="C1997" s="8">
        <v>0</v>
      </c>
      <c r="D1997" s="8" t="s">
        <v>1364</v>
      </c>
      <c r="E1997" s="8" t="s">
        <v>3019</v>
      </c>
      <c r="F1997" s="48" t="s">
        <v>6429</v>
      </c>
    </row>
    <row r="1998" spans="1:6" ht="115.2">
      <c r="A1998" s="8">
        <v>864</v>
      </c>
      <c r="B1998" s="8" t="s">
        <v>1347</v>
      </c>
      <c r="C1998" s="8">
        <v>1</v>
      </c>
      <c r="D1998" s="8" t="s">
        <v>1355</v>
      </c>
      <c r="E1998" s="8" t="s">
        <v>3020</v>
      </c>
      <c r="F1998" s="49" t="s">
        <v>6429</v>
      </c>
    </row>
    <row r="1999" spans="1:6">
      <c r="A1999" s="8">
        <v>859</v>
      </c>
      <c r="B1999" s="8" t="s">
        <v>1347</v>
      </c>
      <c r="C1999" s="8">
        <v>0</v>
      </c>
      <c r="D1999" s="8" t="s">
        <v>1357</v>
      </c>
      <c r="E1999" s="8" t="s">
        <v>3021</v>
      </c>
      <c r="F1999" s="48" t="s">
        <v>6429</v>
      </c>
    </row>
    <row r="2000" spans="1:6" ht="57.6">
      <c r="A2000" s="8">
        <v>857</v>
      </c>
      <c r="B2000" s="8" t="s">
        <v>1347</v>
      </c>
      <c r="C2000" s="8">
        <v>0</v>
      </c>
      <c r="D2000" s="8" t="s">
        <v>1368</v>
      </c>
      <c r="E2000" s="8" t="s">
        <v>3022</v>
      </c>
      <c r="F2000" s="49" t="s">
        <v>6429</v>
      </c>
    </row>
    <row r="2001" spans="1:6" ht="28.8">
      <c r="A2001" s="8">
        <v>855</v>
      </c>
      <c r="B2001" s="8" t="s">
        <v>1347</v>
      </c>
      <c r="C2001" s="8">
        <v>0</v>
      </c>
      <c r="D2001" s="8" t="s">
        <v>1359</v>
      </c>
      <c r="E2001" s="8" t="s">
        <v>3023</v>
      </c>
      <c r="F2001" s="48" t="s">
        <v>6433</v>
      </c>
    </row>
    <row r="2002" spans="1:6" ht="57.6">
      <c r="A2002" s="8">
        <v>865</v>
      </c>
      <c r="B2002" s="8" t="s">
        <v>1347</v>
      </c>
      <c r="C2002" s="8">
        <v>2</v>
      </c>
      <c r="D2002" s="8" t="s">
        <v>1354</v>
      </c>
      <c r="E2002" s="8" t="s">
        <v>3024</v>
      </c>
      <c r="F2002" s="49" t="s">
        <v>6430</v>
      </c>
    </row>
    <row r="2003" spans="1:6" ht="28.8">
      <c r="A2003" s="8">
        <v>844</v>
      </c>
      <c r="B2003" s="8" t="s">
        <v>1347</v>
      </c>
      <c r="C2003" s="8">
        <v>0</v>
      </c>
      <c r="D2003" s="8" t="s">
        <v>1348</v>
      </c>
      <c r="E2003" s="8" t="s">
        <v>3025</v>
      </c>
      <c r="F2003" s="48" t="s">
        <v>6430</v>
      </c>
    </row>
    <row r="2004" spans="1:6" ht="28.8">
      <c r="A2004" s="8">
        <v>871</v>
      </c>
      <c r="B2004" s="8" t="s">
        <v>1347</v>
      </c>
      <c r="C2004" s="8">
        <v>1</v>
      </c>
      <c r="D2004" s="8" t="s">
        <v>3016</v>
      </c>
      <c r="E2004" s="8" t="s">
        <v>3017</v>
      </c>
      <c r="F2004" s="49" t="s">
        <v>6430</v>
      </c>
    </row>
    <row r="2005" spans="1:6" ht="100.8">
      <c r="A2005" s="8">
        <v>869</v>
      </c>
      <c r="B2005" s="8" t="s">
        <v>1347</v>
      </c>
      <c r="C2005" s="8">
        <v>1</v>
      </c>
      <c r="D2005" s="8" t="s">
        <v>1352</v>
      </c>
      <c r="E2005" s="8" t="s">
        <v>3018</v>
      </c>
      <c r="F2005" s="48" t="s">
        <v>6430</v>
      </c>
    </row>
    <row r="2006" spans="1:6" ht="43.2">
      <c r="A2006" s="8">
        <v>852</v>
      </c>
      <c r="B2006" s="8" t="s">
        <v>1347</v>
      </c>
      <c r="C2006" s="8">
        <v>0</v>
      </c>
      <c r="D2006" s="8" t="s">
        <v>1367</v>
      </c>
      <c r="E2006" s="8" t="s">
        <v>3010</v>
      </c>
      <c r="F2006" s="49" t="s">
        <v>6430</v>
      </c>
    </row>
    <row r="2007" spans="1:6">
      <c r="A2007" s="8">
        <v>854</v>
      </c>
      <c r="B2007" s="8" t="s">
        <v>1347</v>
      </c>
      <c r="C2007" s="8">
        <v>0</v>
      </c>
      <c r="D2007" s="8" t="s">
        <v>1360</v>
      </c>
      <c r="E2007" s="8" t="s">
        <v>1361</v>
      </c>
      <c r="F2007" s="48" t="s">
        <v>6429</v>
      </c>
    </row>
    <row r="2008" spans="1:6" ht="43.2">
      <c r="A2008" s="8">
        <v>845</v>
      </c>
      <c r="B2008" s="8" t="s">
        <v>1347</v>
      </c>
      <c r="C2008" s="8">
        <v>1</v>
      </c>
      <c r="D2008" s="8" t="s">
        <v>1363</v>
      </c>
      <c r="E2008" s="8" t="s">
        <v>3014</v>
      </c>
      <c r="F2008" s="49" t="s">
        <v>6432</v>
      </c>
    </row>
    <row r="2009" spans="1:6" ht="72">
      <c r="A2009" s="8">
        <v>863</v>
      </c>
      <c r="B2009" s="8" t="s">
        <v>1347</v>
      </c>
      <c r="C2009" s="8">
        <v>2</v>
      </c>
      <c r="D2009" s="8" t="s">
        <v>1349</v>
      </c>
      <c r="E2009" s="8" t="s">
        <v>3026</v>
      </c>
      <c r="F2009" s="48" t="s">
        <v>6432</v>
      </c>
    </row>
    <row r="2010" spans="1:6" ht="28.8">
      <c r="A2010" s="8">
        <v>870</v>
      </c>
      <c r="B2010" s="8" t="s">
        <v>1347</v>
      </c>
      <c r="C2010" s="8">
        <v>2</v>
      </c>
      <c r="D2010" s="8" t="s">
        <v>3027</v>
      </c>
      <c r="E2010" s="8" t="s">
        <v>3028</v>
      </c>
      <c r="F2010" s="49" t="s">
        <v>6432</v>
      </c>
    </row>
    <row r="2011" spans="1:6" ht="115.2">
      <c r="A2011" s="8">
        <v>864</v>
      </c>
      <c r="B2011" s="8" t="s">
        <v>1347</v>
      </c>
      <c r="C2011" s="8">
        <v>1</v>
      </c>
      <c r="D2011" s="8" t="s">
        <v>1355</v>
      </c>
      <c r="E2011" s="8" t="s">
        <v>3020</v>
      </c>
      <c r="F2011" s="48" t="s">
        <v>6432</v>
      </c>
    </row>
    <row r="2012" spans="1:6" ht="43.2">
      <c r="A2012" s="8">
        <v>852</v>
      </c>
      <c r="B2012" s="8" t="s">
        <v>1347</v>
      </c>
      <c r="C2012" s="8">
        <v>0</v>
      </c>
      <c r="D2012" s="8" t="s">
        <v>1367</v>
      </c>
      <c r="E2012" s="8" t="s">
        <v>3010</v>
      </c>
      <c r="F2012" s="49" t="s">
        <v>6432</v>
      </c>
    </row>
    <row r="2013" spans="1:6" ht="28.8">
      <c r="A2013" s="8">
        <v>861</v>
      </c>
      <c r="B2013" s="8" t="s">
        <v>1347</v>
      </c>
      <c r="C2013" s="8">
        <v>0</v>
      </c>
      <c r="D2013" s="8" t="s">
        <v>1356</v>
      </c>
      <c r="E2013" s="8" t="s">
        <v>3029</v>
      </c>
      <c r="F2013" s="48" t="s">
        <v>6432</v>
      </c>
    </row>
    <row r="2014" spans="1:6">
      <c r="A2014" s="8">
        <v>848</v>
      </c>
      <c r="B2014" s="8" t="s">
        <v>1347</v>
      </c>
      <c r="C2014" s="8">
        <v>0</v>
      </c>
      <c r="D2014" s="8" t="s">
        <v>3030</v>
      </c>
      <c r="E2014" s="8" t="s">
        <v>3031</v>
      </c>
      <c r="F2014" s="49" t="s">
        <v>6432</v>
      </c>
    </row>
    <row r="2015" spans="1:6" ht="57.6">
      <c r="A2015" s="8">
        <v>865</v>
      </c>
      <c r="B2015" s="8" t="s">
        <v>1347</v>
      </c>
      <c r="C2015" s="8">
        <v>2</v>
      </c>
      <c r="D2015" s="8" t="s">
        <v>1354</v>
      </c>
      <c r="E2015" s="8" t="s">
        <v>3024</v>
      </c>
      <c r="F2015" s="48" t="s">
        <v>205</v>
      </c>
    </row>
    <row r="2016" spans="1:6" ht="100.8">
      <c r="A2016" s="8">
        <v>866</v>
      </c>
      <c r="B2016" s="8" t="s">
        <v>1347</v>
      </c>
      <c r="C2016" s="8">
        <v>44</v>
      </c>
      <c r="D2016" s="8" t="s">
        <v>1353</v>
      </c>
      <c r="E2016" s="8" t="s">
        <v>3032</v>
      </c>
      <c r="F2016" s="49" t="s">
        <v>205</v>
      </c>
    </row>
    <row r="2017" spans="1:6" ht="57.6">
      <c r="A2017" s="8">
        <v>876</v>
      </c>
      <c r="B2017" s="8" t="s">
        <v>1347</v>
      </c>
      <c r="C2017" s="8">
        <v>0</v>
      </c>
      <c r="D2017" s="8" t="s">
        <v>1366</v>
      </c>
      <c r="E2017" s="8" t="s">
        <v>3033</v>
      </c>
      <c r="F2017" s="48" t="s">
        <v>6430</v>
      </c>
    </row>
    <row r="2018" spans="1:6" ht="115.2">
      <c r="A2018" s="8">
        <v>867</v>
      </c>
      <c r="B2018" s="8" t="s">
        <v>1347</v>
      </c>
      <c r="C2018" s="8">
        <v>0</v>
      </c>
      <c r="D2018" s="8" t="s">
        <v>1364</v>
      </c>
      <c r="E2018" s="8" t="s">
        <v>3019</v>
      </c>
      <c r="F2018" s="49" t="s">
        <v>205</v>
      </c>
    </row>
    <row r="2019" spans="1:6" ht="43.2">
      <c r="A2019" s="8">
        <v>851</v>
      </c>
      <c r="B2019" s="8" t="s">
        <v>1347</v>
      </c>
      <c r="C2019" s="8">
        <v>0</v>
      </c>
      <c r="D2019" s="8" t="s">
        <v>3034</v>
      </c>
      <c r="E2019" s="8" t="s">
        <v>3035</v>
      </c>
      <c r="F2019" s="48" t="s">
        <v>6429</v>
      </c>
    </row>
    <row r="2020" spans="1:6" ht="43.2">
      <c r="A2020" s="8">
        <v>858</v>
      </c>
      <c r="B2020" s="8" t="s">
        <v>1347</v>
      </c>
      <c r="C2020" s="8">
        <v>2</v>
      </c>
      <c r="D2020" s="8" t="s">
        <v>1358</v>
      </c>
      <c r="E2020" s="8" t="s">
        <v>3036</v>
      </c>
      <c r="F2020" s="49" t="s">
        <v>6429</v>
      </c>
    </row>
    <row r="2021" spans="1:6" ht="115.2">
      <c r="A2021" s="8">
        <v>867</v>
      </c>
      <c r="B2021" s="8" t="s">
        <v>1347</v>
      </c>
      <c r="C2021" s="8">
        <v>0</v>
      </c>
      <c r="D2021" s="8" t="s">
        <v>1364</v>
      </c>
      <c r="E2021" s="8" t="s">
        <v>3019</v>
      </c>
      <c r="F2021" s="48" t="s">
        <v>6428</v>
      </c>
    </row>
    <row r="2022" spans="1:6" ht="100.8">
      <c r="A2022" s="8">
        <v>866</v>
      </c>
      <c r="B2022" s="8" t="s">
        <v>1347</v>
      </c>
      <c r="C2022" s="8">
        <v>44</v>
      </c>
      <c r="D2022" s="8" t="s">
        <v>1353</v>
      </c>
      <c r="E2022" s="8" t="s">
        <v>3032</v>
      </c>
      <c r="F2022" s="49" t="s">
        <v>6428</v>
      </c>
    </row>
    <row r="2023" spans="1:6" ht="57.6">
      <c r="A2023" s="8">
        <v>846</v>
      </c>
      <c r="B2023" s="8" t="s">
        <v>1347</v>
      </c>
      <c r="C2023" s="8">
        <v>0</v>
      </c>
      <c r="D2023" s="8" t="s">
        <v>3011</v>
      </c>
      <c r="E2023" s="8" t="s">
        <v>3012</v>
      </c>
      <c r="F2023" s="48" t="s">
        <v>6429</v>
      </c>
    </row>
    <row r="2024" spans="1:6" ht="43.2">
      <c r="A2024" s="8">
        <v>851</v>
      </c>
      <c r="B2024" s="8" t="s">
        <v>1347</v>
      </c>
      <c r="C2024" s="8">
        <v>0</v>
      </c>
      <c r="D2024" s="8" t="s">
        <v>3034</v>
      </c>
      <c r="E2024" s="8" t="s">
        <v>3035</v>
      </c>
      <c r="F2024" s="49" t="s">
        <v>6431</v>
      </c>
    </row>
    <row r="2025" spans="1:6" ht="43.2">
      <c r="A2025" s="8">
        <v>858</v>
      </c>
      <c r="B2025" s="8" t="s">
        <v>1347</v>
      </c>
      <c r="C2025" s="8">
        <v>2</v>
      </c>
      <c r="D2025" s="8" t="s">
        <v>1358</v>
      </c>
      <c r="E2025" s="8" t="s">
        <v>3036</v>
      </c>
      <c r="F2025" s="48" t="s">
        <v>6431</v>
      </c>
    </row>
    <row r="2026" spans="1:6" ht="72">
      <c r="A2026" s="8">
        <v>863</v>
      </c>
      <c r="B2026" s="8" t="s">
        <v>1347</v>
      </c>
      <c r="C2026" s="8">
        <v>2</v>
      </c>
      <c r="D2026" s="8" t="s">
        <v>1349</v>
      </c>
      <c r="E2026" s="8" t="s">
        <v>3026</v>
      </c>
      <c r="F2026" s="49" t="s">
        <v>6431</v>
      </c>
    </row>
    <row r="2027" spans="1:6" ht="100.8">
      <c r="A2027" s="8">
        <v>869</v>
      </c>
      <c r="B2027" s="8" t="s">
        <v>1347</v>
      </c>
      <c r="C2027" s="8">
        <v>1</v>
      </c>
      <c r="D2027" s="8" t="s">
        <v>1352</v>
      </c>
      <c r="E2027" s="8" t="s">
        <v>3018</v>
      </c>
      <c r="F2027" s="48" t="s">
        <v>6428</v>
      </c>
    </row>
    <row r="2028" spans="1:6">
      <c r="A2028" s="8">
        <v>853</v>
      </c>
      <c r="B2028" s="8" t="s">
        <v>1347</v>
      </c>
      <c r="C2028" s="8">
        <v>0</v>
      </c>
      <c r="D2028" s="8" t="s">
        <v>3037</v>
      </c>
      <c r="E2028" s="8" t="s">
        <v>3038</v>
      </c>
      <c r="F2028" s="49" t="s">
        <v>6431</v>
      </c>
    </row>
    <row r="2029" spans="1:6" ht="100.8">
      <c r="A2029" s="8">
        <v>866</v>
      </c>
      <c r="B2029" s="8" t="s">
        <v>1347</v>
      </c>
      <c r="C2029" s="8">
        <v>44</v>
      </c>
      <c r="D2029" s="8" t="s">
        <v>1353</v>
      </c>
      <c r="E2029" s="8" t="s">
        <v>3032</v>
      </c>
      <c r="F2029" s="48" t="s">
        <v>6431</v>
      </c>
    </row>
    <row r="2030" spans="1:6" ht="115.2">
      <c r="A2030" s="8">
        <v>867</v>
      </c>
      <c r="B2030" s="8" t="s">
        <v>1347</v>
      </c>
      <c r="C2030" s="8">
        <v>0</v>
      </c>
      <c r="D2030" s="8" t="s">
        <v>1364</v>
      </c>
      <c r="E2030" s="8" t="s">
        <v>3019</v>
      </c>
      <c r="F2030" s="49" t="s">
        <v>6431</v>
      </c>
    </row>
    <row r="2031" spans="1:6" ht="115.2">
      <c r="A2031" s="8">
        <v>864</v>
      </c>
      <c r="B2031" s="8" t="s">
        <v>1347</v>
      </c>
      <c r="C2031" s="8">
        <v>1</v>
      </c>
      <c r="D2031" s="8" t="s">
        <v>1355</v>
      </c>
      <c r="E2031" s="8" t="s">
        <v>3020</v>
      </c>
      <c r="F2031" s="48" t="s">
        <v>6431</v>
      </c>
    </row>
    <row r="2032" spans="1:6" ht="57.6">
      <c r="A2032" s="8">
        <v>857</v>
      </c>
      <c r="B2032" s="8" t="s">
        <v>1347</v>
      </c>
      <c r="C2032" s="8">
        <v>0</v>
      </c>
      <c r="D2032" s="8" t="s">
        <v>1368</v>
      </c>
      <c r="E2032" s="8" t="s">
        <v>3022</v>
      </c>
      <c r="F2032" s="49" t="s">
        <v>6431</v>
      </c>
    </row>
    <row r="2033" spans="1:6" ht="72">
      <c r="A2033" s="8">
        <v>863</v>
      </c>
      <c r="B2033" s="8" t="s">
        <v>1347</v>
      </c>
      <c r="C2033" s="8">
        <v>2</v>
      </c>
      <c r="D2033" s="8" t="s">
        <v>1349</v>
      </c>
      <c r="E2033" s="8" t="s">
        <v>3026</v>
      </c>
      <c r="F2033" s="48" t="s">
        <v>205</v>
      </c>
    </row>
    <row r="2034" spans="1:6">
      <c r="A2034" s="8">
        <v>850</v>
      </c>
      <c r="B2034" s="8" t="s">
        <v>1347</v>
      </c>
      <c r="C2034" s="8">
        <v>0</v>
      </c>
      <c r="D2034" s="8" t="s">
        <v>1362</v>
      </c>
      <c r="E2034" s="8" t="s">
        <v>3039</v>
      </c>
      <c r="F2034" s="49" t="s">
        <v>6427</v>
      </c>
    </row>
    <row r="2035" spans="1:6" ht="57.6">
      <c r="A2035" s="8">
        <v>865</v>
      </c>
      <c r="B2035" s="8" t="s">
        <v>1347</v>
      </c>
      <c r="C2035" s="8">
        <v>2</v>
      </c>
      <c r="D2035" s="8" t="s">
        <v>1354</v>
      </c>
      <c r="E2035" s="8" t="s">
        <v>3024</v>
      </c>
      <c r="F2035" s="48" t="s">
        <v>6431</v>
      </c>
    </row>
    <row r="2036" spans="1:6" ht="28.8">
      <c r="A2036" s="8">
        <v>874</v>
      </c>
      <c r="B2036" s="8" t="s">
        <v>1347</v>
      </c>
      <c r="C2036" s="8">
        <v>2</v>
      </c>
      <c r="D2036" s="8" t="s">
        <v>3040</v>
      </c>
      <c r="E2036" s="8" t="s">
        <v>1179</v>
      </c>
      <c r="F2036" s="49" t="s">
        <v>6428</v>
      </c>
    </row>
    <row r="2037" spans="1:6" ht="100.8">
      <c r="A2037" s="8">
        <v>869</v>
      </c>
      <c r="B2037" s="8" t="s">
        <v>1347</v>
      </c>
      <c r="C2037" s="8">
        <v>1</v>
      </c>
      <c r="D2037" s="8" t="s">
        <v>1352</v>
      </c>
      <c r="E2037" s="8" t="s">
        <v>3018</v>
      </c>
      <c r="F2037" s="48" t="s">
        <v>205</v>
      </c>
    </row>
    <row r="2038" spans="1:6" ht="43.2">
      <c r="A2038" s="8">
        <v>875</v>
      </c>
      <c r="B2038" s="8" t="s">
        <v>1347</v>
      </c>
      <c r="C2038" s="8">
        <v>1</v>
      </c>
      <c r="D2038" s="8" t="s">
        <v>1350</v>
      </c>
      <c r="E2038" s="8" t="s">
        <v>3041</v>
      </c>
      <c r="F2038" s="49" t="s">
        <v>6433</v>
      </c>
    </row>
    <row r="2039" spans="1:6" ht="57.6">
      <c r="A2039" s="8">
        <v>865</v>
      </c>
      <c r="B2039" s="8" t="s">
        <v>1347</v>
      </c>
      <c r="C2039" s="8">
        <v>2</v>
      </c>
      <c r="D2039" s="8" t="s">
        <v>1354</v>
      </c>
      <c r="E2039" s="8" t="s">
        <v>3024</v>
      </c>
      <c r="F2039" s="48" t="s">
        <v>6433</v>
      </c>
    </row>
    <row r="2040" spans="1:6" ht="57.6">
      <c r="A2040" s="8">
        <v>873</v>
      </c>
      <c r="B2040" s="8" t="s">
        <v>1347</v>
      </c>
      <c r="C2040" s="8">
        <v>1</v>
      </c>
      <c r="D2040" s="8" t="s">
        <v>1351</v>
      </c>
      <c r="E2040" s="8" t="s">
        <v>3015</v>
      </c>
      <c r="F2040" s="49" t="s">
        <v>6433</v>
      </c>
    </row>
    <row r="2041" spans="1:6" ht="100.8">
      <c r="A2041" s="8">
        <v>869</v>
      </c>
      <c r="B2041" s="8" t="s">
        <v>1347</v>
      </c>
      <c r="C2041" s="8">
        <v>1</v>
      </c>
      <c r="D2041" s="8" t="s">
        <v>1352</v>
      </c>
      <c r="E2041" s="8" t="s">
        <v>3018</v>
      </c>
      <c r="F2041" s="48" t="s">
        <v>6433</v>
      </c>
    </row>
    <row r="2042" spans="1:6" ht="43.2">
      <c r="A2042" s="8">
        <v>820</v>
      </c>
      <c r="B2042" s="8" t="s">
        <v>1369</v>
      </c>
      <c r="C2042" s="8">
        <v>0</v>
      </c>
      <c r="D2042" s="8" t="s">
        <v>1380</v>
      </c>
      <c r="E2042" s="8" t="s">
        <v>3042</v>
      </c>
      <c r="F2042" s="49" t="s">
        <v>205</v>
      </c>
    </row>
    <row r="2043" spans="1:6" ht="100.8">
      <c r="A2043" s="8">
        <v>827</v>
      </c>
      <c r="B2043" s="8" t="s">
        <v>1369</v>
      </c>
      <c r="C2043" s="8">
        <v>3</v>
      </c>
      <c r="D2043" s="8" t="s">
        <v>1378</v>
      </c>
      <c r="E2043" s="8" t="s">
        <v>3043</v>
      </c>
      <c r="F2043" s="48" t="s">
        <v>205</v>
      </c>
    </row>
    <row r="2044" spans="1:6" ht="331.2">
      <c r="A2044" s="8">
        <v>831</v>
      </c>
      <c r="B2044" s="8" t="s">
        <v>1369</v>
      </c>
      <c r="C2044" s="8">
        <v>0</v>
      </c>
      <c r="D2044" s="8" t="s">
        <v>1377</v>
      </c>
      <c r="E2044" s="8" t="s">
        <v>3044</v>
      </c>
      <c r="F2044" s="49" t="s">
        <v>205</v>
      </c>
    </row>
    <row r="2045" spans="1:6" ht="72">
      <c r="A2045" s="8">
        <v>835</v>
      </c>
      <c r="B2045" s="8" t="s">
        <v>1369</v>
      </c>
      <c r="C2045" s="8">
        <v>0</v>
      </c>
      <c r="D2045" s="8" t="s">
        <v>1375</v>
      </c>
      <c r="E2045" s="8" t="s">
        <v>3045</v>
      </c>
      <c r="F2045" s="48" t="s">
        <v>205</v>
      </c>
    </row>
    <row r="2046" spans="1:6" ht="72">
      <c r="A2046" s="8">
        <v>839</v>
      </c>
      <c r="B2046" s="8" t="s">
        <v>1369</v>
      </c>
      <c r="C2046" s="8">
        <v>0</v>
      </c>
      <c r="D2046" s="8" t="s">
        <v>1372</v>
      </c>
      <c r="E2046" s="8" t="s">
        <v>3046</v>
      </c>
      <c r="F2046" s="49" t="s">
        <v>205</v>
      </c>
    </row>
    <row r="2047" spans="1:6" ht="86.4">
      <c r="A2047" s="8">
        <v>833</v>
      </c>
      <c r="B2047" s="8" t="s">
        <v>1369</v>
      </c>
      <c r="C2047" s="8">
        <v>0</v>
      </c>
      <c r="D2047" s="8" t="s">
        <v>1370</v>
      </c>
      <c r="E2047" s="8" t="s">
        <v>3047</v>
      </c>
      <c r="F2047" s="48" t="s">
        <v>205</v>
      </c>
    </row>
    <row r="2048" spans="1:6" ht="28.8">
      <c r="A2048" s="8">
        <v>826</v>
      </c>
      <c r="B2048" s="8" t="s">
        <v>1369</v>
      </c>
      <c r="C2048" s="8">
        <v>1</v>
      </c>
      <c r="D2048" s="8" t="s">
        <v>1379</v>
      </c>
      <c r="E2048" s="8" t="s">
        <v>3048</v>
      </c>
      <c r="F2048" s="49" t="s">
        <v>6431</v>
      </c>
    </row>
    <row r="2049" spans="1:6" ht="115.2">
      <c r="A2049" s="8">
        <v>828</v>
      </c>
      <c r="B2049" s="8" t="s">
        <v>1369</v>
      </c>
      <c r="C2049" s="8">
        <v>55</v>
      </c>
      <c r="D2049" s="8" t="s">
        <v>1382</v>
      </c>
      <c r="E2049" s="8" t="s">
        <v>3049</v>
      </c>
      <c r="F2049" s="48" t="s">
        <v>6431</v>
      </c>
    </row>
    <row r="2050" spans="1:6" ht="331.2">
      <c r="A2050" s="8">
        <v>831</v>
      </c>
      <c r="B2050" s="8" t="s">
        <v>1369</v>
      </c>
      <c r="C2050" s="8">
        <v>0</v>
      </c>
      <c r="D2050" s="8" t="s">
        <v>1377</v>
      </c>
      <c r="E2050" s="8" t="s">
        <v>3044</v>
      </c>
      <c r="F2050" s="49" t="s">
        <v>6431</v>
      </c>
    </row>
    <row r="2051" spans="1:6" ht="72">
      <c r="A2051" s="8">
        <v>839</v>
      </c>
      <c r="B2051" s="8" t="s">
        <v>1369</v>
      </c>
      <c r="C2051" s="8">
        <v>0</v>
      </c>
      <c r="D2051" s="8" t="s">
        <v>1372</v>
      </c>
      <c r="E2051" s="8" t="s">
        <v>3046</v>
      </c>
      <c r="F2051" s="48" t="s">
        <v>6431</v>
      </c>
    </row>
    <row r="2052" spans="1:6" ht="28.8">
      <c r="A2052" s="8">
        <v>840</v>
      </c>
      <c r="B2052" s="8" t="s">
        <v>1369</v>
      </c>
      <c r="C2052" s="8">
        <v>5</v>
      </c>
      <c r="D2052" s="8" t="s">
        <v>3050</v>
      </c>
      <c r="E2052" s="8" t="s">
        <v>3051</v>
      </c>
      <c r="F2052" s="49" t="s">
        <v>6431</v>
      </c>
    </row>
    <row r="2053" spans="1:6" ht="43.2">
      <c r="A2053" s="8">
        <v>836</v>
      </c>
      <c r="B2053" s="8" t="s">
        <v>1369</v>
      </c>
      <c r="C2053" s="8">
        <v>0</v>
      </c>
      <c r="D2053" s="8" t="s">
        <v>1374</v>
      </c>
      <c r="E2053" s="8" t="s">
        <v>3052</v>
      </c>
      <c r="F2053" s="48" t="s">
        <v>6430</v>
      </c>
    </row>
    <row r="2054" spans="1:6" ht="43.2">
      <c r="A2054" s="8">
        <v>841</v>
      </c>
      <c r="B2054" s="8" t="s">
        <v>1369</v>
      </c>
      <c r="C2054" s="8">
        <v>2</v>
      </c>
      <c r="D2054" s="8" t="s">
        <v>1381</v>
      </c>
      <c r="E2054" s="8" t="s">
        <v>3053</v>
      </c>
      <c r="F2054" s="49" t="s">
        <v>6433</v>
      </c>
    </row>
    <row r="2055" spans="1:6" ht="28.8">
      <c r="A2055" s="8">
        <v>840</v>
      </c>
      <c r="B2055" s="8" t="s">
        <v>1369</v>
      </c>
      <c r="C2055" s="8">
        <v>5</v>
      </c>
      <c r="D2055" s="8" t="s">
        <v>3050</v>
      </c>
      <c r="E2055" s="8" t="s">
        <v>3051</v>
      </c>
      <c r="F2055" s="48" t="s">
        <v>6433</v>
      </c>
    </row>
    <row r="2056" spans="1:6" ht="28.8">
      <c r="A2056" s="8">
        <v>837</v>
      </c>
      <c r="B2056" s="8" t="s">
        <v>1369</v>
      </c>
      <c r="C2056" s="8">
        <v>0</v>
      </c>
      <c r="D2056" s="8" t="s">
        <v>1373</v>
      </c>
      <c r="E2056" s="8" t="s">
        <v>3054</v>
      </c>
      <c r="F2056" s="49" t="s">
        <v>6433</v>
      </c>
    </row>
    <row r="2057" spans="1:6" ht="86.4">
      <c r="A2057" s="8">
        <v>817</v>
      </c>
      <c r="B2057" s="8" t="s">
        <v>1369</v>
      </c>
      <c r="C2057" s="8">
        <v>1</v>
      </c>
      <c r="D2057" s="8" t="s">
        <v>3055</v>
      </c>
      <c r="E2057" s="8" t="s">
        <v>3056</v>
      </c>
      <c r="F2057" s="48" t="s">
        <v>6434</v>
      </c>
    </row>
    <row r="2058" spans="1:6" ht="115.2">
      <c r="A2058" s="8">
        <v>828</v>
      </c>
      <c r="B2058" s="8" t="s">
        <v>1369</v>
      </c>
      <c r="C2058" s="8">
        <v>55</v>
      </c>
      <c r="D2058" s="8" t="s">
        <v>1382</v>
      </c>
      <c r="E2058" s="8" t="s">
        <v>3049</v>
      </c>
      <c r="F2058" s="49" t="s">
        <v>6434</v>
      </c>
    </row>
    <row r="2059" spans="1:6" ht="86.4">
      <c r="A2059" s="8">
        <v>833</v>
      </c>
      <c r="B2059" s="8" t="s">
        <v>1369</v>
      </c>
      <c r="C2059" s="8">
        <v>0</v>
      </c>
      <c r="D2059" s="8" t="s">
        <v>1370</v>
      </c>
      <c r="E2059" s="8" t="s">
        <v>3047</v>
      </c>
      <c r="F2059" s="48" t="s">
        <v>6433</v>
      </c>
    </row>
    <row r="2060" spans="1:6" ht="331.2">
      <c r="A2060" s="8">
        <v>831</v>
      </c>
      <c r="B2060" s="8" t="s">
        <v>1369</v>
      </c>
      <c r="C2060" s="8">
        <v>0</v>
      </c>
      <c r="D2060" s="8" t="s">
        <v>1377</v>
      </c>
      <c r="E2060" s="8" t="s">
        <v>3044</v>
      </c>
      <c r="F2060" s="49" t="s">
        <v>6433</v>
      </c>
    </row>
    <row r="2061" spans="1:6" ht="115.2">
      <c r="A2061" s="8">
        <v>828</v>
      </c>
      <c r="B2061" s="8" t="s">
        <v>1369</v>
      </c>
      <c r="C2061" s="8">
        <v>55</v>
      </c>
      <c r="D2061" s="8" t="s">
        <v>1382</v>
      </c>
      <c r="E2061" s="8" t="s">
        <v>3049</v>
      </c>
      <c r="F2061" s="48" t="s">
        <v>6433</v>
      </c>
    </row>
    <row r="2062" spans="1:6" ht="86.4">
      <c r="A2062" s="8">
        <v>817</v>
      </c>
      <c r="B2062" s="8" t="s">
        <v>1369</v>
      </c>
      <c r="C2062" s="8">
        <v>1</v>
      </c>
      <c r="D2062" s="8" t="s">
        <v>3055</v>
      </c>
      <c r="E2062" s="8" t="s">
        <v>3056</v>
      </c>
      <c r="F2062" s="49" t="s">
        <v>6433</v>
      </c>
    </row>
    <row r="2063" spans="1:6" ht="28.8">
      <c r="A2063" s="8">
        <v>815</v>
      </c>
      <c r="B2063" s="8" t="s">
        <v>1369</v>
      </c>
      <c r="C2063" s="8">
        <v>0</v>
      </c>
      <c r="D2063" s="8" t="s">
        <v>3057</v>
      </c>
      <c r="E2063" s="8" t="s">
        <v>3058</v>
      </c>
      <c r="F2063" s="48" t="s">
        <v>6433</v>
      </c>
    </row>
    <row r="2064" spans="1:6" ht="28.8">
      <c r="A2064" s="8">
        <v>815</v>
      </c>
      <c r="B2064" s="8" t="s">
        <v>1369</v>
      </c>
      <c r="C2064" s="8">
        <v>0</v>
      </c>
      <c r="D2064" s="8" t="s">
        <v>3057</v>
      </c>
      <c r="E2064" s="8" t="s">
        <v>3058</v>
      </c>
      <c r="F2064" s="49" t="s">
        <v>6430</v>
      </c>
    </row>
    <row r="2065" spans="1:6" ht="86.4">
      <c r="A2065" s="8">
        <v>817</v>
      </c>
      <c r="B2065" s="8" t="s">
        <v>1369</v>
      </c>
      <c r="C2065" s="8">
        <v>1</v>
      </c>
      <c r="D2065" s="8" t="s">
        <v>3055</v>
      </c>
      <c r="E2065" s="8" t="s">
        <v>3056</v>
      </c>
      <c r="F2065" s="48" t="s">
        <v>6430</v>
      </c>
    </row>
    <row r="2066" spans="1:6" ht="100.8">
      <c r="A2066" s="8">
        <v>827</v>
      </c>
      <c r="B2066" s="8" t="s">
        <v>1369</v>
      </c>
      <c r="C2066" s="8">
        <v>3</v>
      </c>
      <c r="D2066" s="8" t="s">
        <v>1378</v>
      </c>
      <c r="E2066" s="8" t="s">
        <v>3043</v>
      </c>
      <c r="F2066" s="49" t="s">
        <v>6430</v>
      </c>
    </row>
    <row r="2067" spans="1:6" ht="43.2">
      <c r="A2067" s="8">
        <v>820</v>
      </c>
      <c r="B2067" s="8" t="s">
        <v>1369</v>
      </c>
      <c r="C2067" s="8">
        <v>0</v>
      </c>
      <c r="D2067" s="8" t="s">
        <v>1380</v>
      </c>
      <c r="E2067" s="8" t="s">
        <v>3042</v>
      </c>
      <c r="F2067" s="48" t="s">
        <v>6428</v>
      </c>
    </row>
    <row r="2068" spans="1:6" ht="86.4">
      <c r="A2068" s="8">
        <v>833</v>
      </c>
      <c r="B2068" s="8" t="s">
        <v>1369</v>
      </c>
      <c r="C2068" s="8">
        <v>0</v>
      </c>
      <c r="D2068" s="8" t="s">
        <v>1370</v>
      </c>
      <c r="E2068" s="8" t="s">
        <v>3047</v>
      </c>
      <c r="F2068" s="49" t="s">
        <v>6431</v>
      </c>
    </row>
    <row r="2069" spans="1:6" ht="43.2">
      <c r="A2069" s="8">
        <v>836</v>
      </c>
      <c r="B2069" s="8" t="s">
        <v>1369</v>
      </c>
      <c r="C2069" s="8">
        <v>0</v>
      </c>
      <c r="D2069" s="8" t="s">
        <v>1374</v>
      </c>
      <c r="E2069" s="8" t="s">
        <v>3052</v>
      </c>
      <c r="F2069" s="48" t="s">
        <v>6432</v>
      </c>
    </row>
    <row r="2070" spans="1:6" ht="86.4">
      <c r="A2070" s="8">
        <v>833</v>
      </c>
      <c r="B2070" s="8" t="s">
        <v>1369</v>
      </c>
      <c r="C2070" s="8">
        <v>0</v>
      </c>
      <c r="D2070" s="8" t="s">
        <v>1370</v>
      </c>
      <c r="E2070" s="8" t="s">
        <v>3047</v>
      </c>
      <c r="F2070" s="49" t="s">
        <v>6432</v>
      </c>
    </row>
    <row r="2071" spans="1:6" ht="115.2">
      <c r="A2071" s="8">
        <v>828</v>
      </c>
      <c r="B2071" s="8" t="s">
        <v>1369</v>
      </c>
      <c r="C2071" s="8">
        <v>55</v>
      </c>
      <c r="D2071" s="8" t="s">
        <v>1382</v>
      </c>
      <c r="E2071" s="8" t="s">
        <v>3049</v>
      </c>
      <c r="F2071" s="48" t="s">
        <v>6432</v>
      </c>
    </row>
    <row r="2072" spans="1:6" ht="28.8">
      <c r="A2072" s="8">
        <v>826</v>
      </c>
      <c r="B2072" s="8" t="s">
        <v>1369</v>
      </c>
      <c r="C2072" s="8">
        <v>1</v>
      </c>
      <c r="D2072" s="8" t="s">
        <v>1379</v>
      </c>
      <c r="E2072" s="8" t="s">
        <v>3048</v>
      </c>
      <c r="F2072" s="49" t="s">
        <v>6432</v>
      </c>
    </row>
    <row r="2073" spans="1:6" ht="86.4">
      <c r="A2073" s="8">
        <v>817</v>
      </c>
      <c r="B2073" s="8" t="s">
        <v>1369</v>
      </c>
      <c r="C2073" s="8">
        <v>1</v>
      </c>
      <c r="D2073" s="8" t="s">
        <v>3055</v>
      </c>
      <c r="E2073" s="8" t="s">
        <v>3056</v>
      </c>
      <c r="F2073" s="48" t="s">
        <v>6432</v>
      </c>
    </row>
    <row r="2074" spans="1:6" ht="72">
      <c r="A2074" s="8">
        <v>839</v>
      </c>
      <c r="B2074" s="8" t="s">
        <v>1369</v>
      </c>
      <c r="C2074" s="8">
        <v>0</v>
      </c>
      <c r="D2074" s="8" t="s">
        <v>1372</v>
      </c>
      <c r="E2074" s="8" t="s">
        <v>3046</v>
      </c>
      <c r="F2074" s="49" t="s">
        <v>6427</v>
      </c>
    </row>
    <row r="2075" spans="1:6" ht="57.6">
      <c r="A2075" s="8">
        <v>842</v>
      </c>
      <c r="B2075" s="8" t="s">
        <v>1369</v>
      </c>
      <c r="C2075" s="8">
        <v>1</v>
      </c>
      <c r="D2075" s="8" t="s">
        <v>1371</v>
      </c>
      <c r="E2075" s="8" t="s">
        <v>3059</v>
      </c>
      <c r="F2075" s="48" t="s">
        <v>6432</v>
      </c>
    </row>
    <row r="2076" spans="1:6" ht="57.6">
      <c r="A2076" s="8">
        <v>842</v>
      </c>
      <c r="B2076" s="8" t="s">
        <v>1369</v>
      </c>
      <c r="C2076" s="8">
        <v>1</v>
      </c>
      <c r="D2076" s="8" t="s">
        <v>1371</v>
      </c>
      <c r="E2076" s="8" t="s">
        <v>3059</v>
      </c>
      <c r="F2076" s="49" t="s">
        <v>6429</v>
      </c>
    </row>
    <row r="2077" spans="1:6" ht="72">
      <c r="A2077" s="8">
        <v>839</v>
      </c>
      <c r="B2077" s="8" t="s">
        <v>1369</v>
      </c>
      <c r="C2077" s="8">
        <v>0</v>
      </c>
      <c r="D2077" s="8" t="s">
        <v>1372</v>
      </c>
      <c r="E2077" s="8" t="s">
        <v>3046</v>
      </c>
      <c r="F2077" s="48" t="s">
        <v>6429</v>
      </c>
    </row>
    <row r="2078" spans="1:6" ht="43.2">
      <c r="A2078" s="8">
        <v>836</v>
      </c>
      <c r="B2078" s="8" t="s">
        <v>1369</v>
      </c>
      <c r="C2078" s="8">
        <v>0</v>
      </c>
      <c r="D2078" s="8" t="s">
        <v>1374</v>
      </c>
      <c r="E2078" s="8" t="s">
        <v>3052</v>
      </c>
      <c r="F2078" s="49" t="s">
        <v>6429</v>
      </c>
    </row>
    <row r="2079" spans="1:6" ht="86.4">
      <c r="A2079" s="8">
        <v>817</v>
      </c>
      <c r="B2079" s="8" t="s">
        <v>1369</v>
      </c>
      <c r="C2079" s="8">
        <v>1</v>
      </c>
      <c r="D2079" s="8" t="s">
        <v>3055</v>
      </c>
      <c r="E2079" s="8" t="s">
        <v>3056</v>
      </c>
      <c r="F2079" s="48" t="s">
        <v>6429</v>
      </c>
    </row>
    <row r="2080" spans="1:6" ht="43.2">
      <c r="A2080" s="8">
        <v>820</v>
      </c>
      <c r="B2080" s="8" t="s">
        <v>1369</v>
      </c>
      <c r="C2080" s="8">
        <v>0</v>
      </c>
      <c r="D2080" s="8" t="s">
        <v>1380</v>
      </c>
      <c r="E2080" s="8" t="s">
        <v>3042</v>
      </c>
      <c r="F2080" s="49" t="s">
        <v>6429</v>
      </c>
    </row>
    <row r="2081" spans="1:6" ht="57.6">
      <c r="A2081" s="8">
        <v>832</v>
      </c>
      <c r="B2081" s="8" t="s">
        <v>1369</v>
      </c>
      <c r="C2081" s="8">
        <v>1</v>
      </c>
      <c r="D2081" s="8" t="s">
        <v>1376</v>
      </c>
      <c r="E2081" s="8" t="s">
        <v>3060</v>
      </c>
      <c r="F2081" s="48" t="s">
        <v>6429</v>
      </c>
    </row>
    <row r="2082" spans="1:6" ht="72">
      <c r="A2082" s="8">
        <v>835</v>
      </c>
      <c r="B2082" s="8" t="s">
        <v>1369</v>
      </c>
      <c r="C2082" s="8">
        <v>0</v>
      </c>
      <c r="D2082" s="8" t="s">
        <v>1375</v>
      </c>
      <c r="E2082" s="8" t="s">
        <v>3045</v>
      </c>
      <c r="F2082" s="49" t="s">
        <v>6429</v>
      </c>
    </row>
    <row r="2083" spans="1:6" ht="28.8">
      <c r="A2083" s="8">
        <v>801</v>
      </c>
      <c r="B2083" s="8" t="s">
        <v>1383</v>
      </c>
      <c r="C2083" s="8">
        <v>0</v>
      </c>
      <c r="D2083" s="8" t="s">
        <v>1386</v>
      </c>
      <c r="E2083" s="8" t="s">
        <v>3061</v>
      </c>
      <c r="F2083" s="48" t="s">
        <v>6427</v>
      </c>
    </row>
    <row r="2084" spans="1:6" ht="43.2">
      <c r="A2084" s="8">
        <v>803</v>
      </c>
      <c r="B2084" s="8" t="s">
        <v>1383</v>
      </c>
      <c r="C2084" s="8">
        <v>0</v>
      </c>
      <c r="D2084" s="8" t="s">
        <v>3062</v>
      </c>
      <c r="E2084" s="8" t="s">
        <v>3063</v>
      </c>
      <c r="F2084" s="49" t="s">
        <v>6431</v>
      </c>
    </row>
    <row r="2085" spans="1:6" ht="28.8">
      <c r="A2085" s="8">
        <v>801</v>
      </c>
      <c r="B2085" s="8" t="s">
        <v>1383</v>
      </c>
      <c r="C2085" s="8">
        <v>0</v>
      </c>
      <c r="D2085" s="8" t="s">
        <v>1386</v>
      </c>
      <c r="E2085" s="8" t="s">
        <v>3061</v>
      </c>
      <c r="F2085" s="48" t="s">
        <v>6434</v>
      </c>
    </row>
    <row r="2086" spans="1:6" ht="57.6">
      <c r="A2086" s="8">
        <v>810</v>
      </c>
      <c r="B2086" s="8" t="s">
        <v>1383</v>
      </c>
      <c r="C2086" s="8">
        <v>0</v>
      </c>
      <c r="D2086" s="8" t="s">
        <v>1385</v>
      </c>
      <c r="E2086" s="8" t="s">
        <v>3064</v>
      </c>
      <c r="F2086" s="49" t="s">
        <v>205</v>
      </c>
    </row>
    <row r="2087" spans="1:6" ht="43.2">
      <c r="A2087" s="8">
        <v>809</v>
      </c>
      <c r="B2087" s="8" t="s">
        <v>1383</v>
      </c>
      <c r="C2087" s="8">
        <v>3</v>
      </c>
      <c r="D2087" s="8" t="s">
        <v>1389</v>
      </c>
      <c r="E2087" s="8" t="s">
        <v>3065</v>
      </c>
      <c r="F2087" s="48" t="s">
        <v>205</v>
      </c>
    </row>
    <row r="2088" spans="1:6" ht="43.2">
      <c r="A2088" s="8">
        <v>802</v>
      </c>
      <c r="B2088" s="8" t="s">
        <v>1383</v>
      </c>
      <c r="C2088" s="8">
        <v>1</v>
      </c>
      <c r="D2088" s="8" t="s">
        <v>3066</v>
      </c>
      <c r="E2088" s="8" t="s">
        <v>3067</v>
      </c>
      <c r="F2088" s="49" t="s">
        <v>6428</v>
      </c>
    </row>
    <row r="2089" spans="1:6" ht="43.2">
      <c r="A2089" s="8">
        <v>814</v>
      </c>
      <c r="B2089" s="8" t="s">
        <v>1383</v>
      </c>
      <c r="C2089" s="8">
        <v>0</v>
      </c>
      <c r="D2089" s="8" t="s">
        <v>3068</v>
      </c>
      <c r="E2089" s="8" t="s">
        <v>3069</v>
      </c>
      <c r="F2089" s="48" t="s">
        <v>6433</v>
      </c>
    </row>
    <row r="2090" spans="1:6" ht="43.2">
      <c r="A2090" s="8">
        <v>809</v>
      </c>
      <c r="B2090" s="8" t="s">
        <v>1383</v>
      </c>
      <c r="C2090" s="8">
        <v>3</v>
      </c>
      <c r="D2090" s="8" t="s">
        <v>1389</v>
      </c>
      <c r="E2090" s="8" t="s">
        <v>3065</v>
      </c>
      <c r="F2090" s="49" t="s">
        <v>6433</v>
      </c>
    </row>
    <row r="2091" spans="1:6" ht="57.6">
      <c r="A2091" s="8">
        <v>810</v>
      </c>
      <c r="B2091" s="8" t="s">
        <v>1383</v>
      </c>
      <c r="C2091" s="8">
        <v>0</v>
      </c>
      <c r="D2091" s="8" t="s">
        <v>1385</v>
      </c>
      <c r="E2091" s="8" t="s">
        <v>3064</v>
      </c>
      <c r="F2091" s="48" t="s">
        <v>6430</v>
      </c>
    </row>
    <row r="2092" spans="1:6" ht="201.6">
      <c r="A2092" s="8">
        <v>811</v>
      </c>
      <c r="B2092" s="8" t="s">
        <v>1383</v>
      </c>
      <c r="C2092" s="8">
        <v>0</v>
      </c>
      <c r="D2092" s="8" t="s">
        <v>1384</v>
      </c>
      <c r="E2092" s="8" t="s">
        <v>3070</v>
      </c>
      <c r="F2092" s="49" t="s">
        <v>6430</v>
      </c>
    </row>
    <row r="2093" spans="1:6" ht="201.6">
      <c r="A2093" s="8">
        <v>811</v>
      </c>
      <c r="B2093" s="8" t="s">
        <v>1383</v>
      </c>
      <c r="C2093" s="8">
        <v>0</v>
      </c>
      <c r="D2093" s="8" t="s">
        <v>1384</v>
      </c>
      <c r="E2093" s="8" t="s">
        <v>3070</v>
      </c>
      <c r="F2093" s="48" t="s">
        <v>6431</v>
      </c>
    </row>
    <row r="2094" spans="1:6" ht="43.2">
      <c r="A2094" s="8">
        <v>814</v>
      </c>
      <c r="B2094" s="8" t="s">
        <v>1383</v>
      </c>
      <c r="C2094" s="8">
        <v>0</v>
      </c>
      <c r="D2094" s="8" t="s">
        <v>3068</v>
      </c>
      <c r="E2094" s="8" t="s">
        <v>3069</v>
      </c>
      <c r="F2094" s="49" t="s">
        <v>6429</v>
      </c>
    </row>
    <row r="2095" spans="1:6" ht="28.8">
      <c r="A2095" s="8">
        <v>808</v>
      </c>
      <c r="B2095" s="8" t="s">
        <v>1383</v>
      </c>
      <c r="C2095" s="8">
        <v>0</v>
      </c>
      <c r="D2095" s="8" t="s">
        <v>1388</v>
      </c>
      <c r="E2095" s="8" t="s">
        <v>3071</v>
      </c>
      <c r="F2095" s="48" t="s">
        <v>6430</v>
      </c>
    </row>
    <row r="2096" spans="1:6" ht="43.2">
      <c r="A2096" s="8">
        <v>803</v>
      </c>
      <c r="B2096" s="8" t="s">
        <v>1383</v>
      </c>
      <c r="C2096" s="8">
        <v>0</v>
      </c>
      <c r="D2096" s="8" t="s">
        <v>3062</v>
      </c>
      <c r="E2096" s="8" t="s">
        <v>3063</v>
      </c>
      <c r="F2096" s="49" t="s">
        <v>6432</v>
      </c>
    </row>
    <row r="2097" spans="1:6" ht="43.2">
      <c r="A2097" s="8">
        <v>802</v>
      </c>
      <c r="B2097" s="8" t="s">
        <v>1383</v>
      </c>
      <c r="C2097" s="8">
        <v>1</v>
      </c>
      <c r="D2097" s="8" t="s">
        <v>3066</v>
      </c>
      <c r="E2097" s="8" t="s">
        <v>3067</v>
      </c>
      <c r="F2097" s="48" t="s">
        <v>6432</v>
      </c>
    </row>
    <row r="2098" spans="1:6" ht="57.6">
      <c r="A2098" s="8">
        <v>812</v>
      </c>
      <c r="B2098" s="8" t="s">
        <v>1383</v>
      </c>
      <c r="C2098" s="8">
        <v>2</v>
      </c>
      <c r="D2098" s="8" t="s">
        <v>3072</v>
      </c>
      <c r="E2098" s="8" t="s">
        <v>581</v>
      </c>
      <c r="F2098" s="49" t="s">
        <v>6432</v>
      </c>
    </row>
    <row r="2099" spans="1:6" ht="201.6">
      <c r="A2099" s="8">
        <v>811</v>
      </c>
      <c r="B2099" s="8" t="s">
        <v>1383</v>
      </c>
      <c r="C2099" s="8">
        <v>0</v>
      </c>
      <c r="D2099" s="8" t="s">
        <v>1384</v>
      </c>
      <c r="E2099" s="8" t="s">
        <v>3070</v>
      </c>
      <c r="F2099" s="48" t="s">
        <v>6432</v>
      </c>
    </row>
    <row r="2100" spans="1:6">
      <c r="A2100" s="8">
        <v>805</v>
      </c>
      <c r="B2100" s="8" t="s">
        <v>1383</v>
      </c>
      <c r="C2100" s="8">
        <v>0</v>
      </c>
      <c r="D2100" s="8" t="s">
        <v>1387</v>
      </c>
      <c r="E2100" s="8" t="s">
        <v>3073</v>
      </c>
      <c r="F2100" s="49" t="s">
        <v>6432</v>
      </c>
    </row>
    <row r="2101" spans="1:6" ht="57.6">
      <c r="A2101" s="8">
        <v>810</v>
      </c>
      <c r="B2101" s="8" t="s">
        <v>1383</v>
      </c>
      <c r="C2101" s="8">
        <v>0</v>
      </c>
      <c r="D2101" s="8" t="s">
        <v>1385</v>
      </c>
      <c r="E2101" s="8" t="s">
        <v>3064</v>
      </c>
      <c r="F2101" s="48" t="s">
        <v>6429</v>
      </c>
    </row>
    <row r="2102" spans="1:6" ht="43.2">
      <c r="A2102" s="8">
        <v>802</v>
      </c>
      <c r="B2102" s="8" t="s">
        <v>1383</v>
      </c>
      <c r="C2102" s="8">
        <v>1</v>
      </c>
      <c r="D2102" s="8" t="s">
        <v>3066</v>
      </c>
      <c r="E2102" s="8" t="s">
        <v>3067</v>
      </c>
      <c r="F2102" s="49" t="s">
        <v>6429</v>
      </c>
    </row>
    <row r="2103" spans="1:6">
      <c r="A2103" s="8">
        <v>807</v>
      </c>
      <c r="B2103" s="8" t="s">
        <v>1383</v>
      </c>
      <c r="C2103" s="8">
        <v>0</v>
      </c>
      <c r="D2103" s="8" t="s">
        <v>1390</v>
      </c>
      <c r="E2103" s="8" t="s">
        <v>1391</v>
      </c>
      <c r="F2103" s="48" t="s">
        <v>6432</v>
      </c>
    </row>
    <row r="2104" spans="1:6" ht="57.6">
      <c r="A2104" s="8">
        <v>795</v>
      </c>
      <c r="B2104" s="8" t="s">
        <v>1392</v>
      </c>
      <c r="C2104" s="8">
        <v>1</v>
      </c>
      <c r="D2104" s="8" t="s">
        <v>1396</v>
      </c>
      <c r="E2104" s="8" t="s">
        <v>3074</v>
      </c>
      <c r="F2104" s="49" t="s">
        <v>6432</v>
      </c>
    </row>
    <row r="2105" spans="1:6" ht="86.4">
      <c r="A2105" s="8">
        <v>793</v>
      </c>
      <c r="B2105" s="8" t="s">
        <v>1392</v>
      </c>
      <c r="C2105" s="8">
        <v>1</v>
      </c>
      <c r="D2105" s="8" t="s">
        <v>3075</v>
      </c>
      <c r="E2105" s="8" t="s">
        <v>3076</v>
      </c>
      <c r="F2105" s="48" t="s">
        <v>6432</v>
      </c>
    </row>
    <row r="2106" spans="1:6" ht="57.6">
      <c r="A2106" s="8">
        <v>1062</v>
      </c>
      <c r="B2106" s="8" t="s">
        <v>1392</v>
      </c>
      <c r="C2106" s="8">
        <v>2</v>
      </c>
      <c r="D2106" s="8" t="s">
        <v>1402</v>
      </c>
      <c r="E2106" s="8" t="s">
        <v>3077</v>
      </c>
      <c r="F2106" s="49" t="s">
        <v>205</v>
      </c>
    </row>
    <row r="2107" spans="1:6" ht="28.8">
      <c r="A2107" s="8">
        <v>788</v>
      </c>
      <c r="B2107" s="8" t="s">
        <v>1392</v>
      </c>
      <c r="C2107" s="8">
        <v>0</v>
      </c>
      <c r="D2107" s="8" t="s">
        <v>1397</v>
      </c>
      <c r="E2107" s="8" t="s">
        <v>3078</v>
      </c>
      <c r="F2107" s="48" t="s">
        <v>205</v>
      </c>
    </row>
    <row r="2108" spans="1:6" ht="57.6">
      <c r="A2108" s="8">
        <v>1062</v>
      </c>
      <c r="B2108" s="8" t="s">
        <v>1392</v>
      </c>
      <c r="C2108" s="8">
        <v>2</v>
      </c>
      <c r="D2108" s="8" t="s">
        <v>1402</v>
      </c>
      <c r="E2108" s="8" t="s">
        <v>3077</v>
      </c>
      <c r="F2108" s="49" t="s">
        <v>6433</v>
      </c>
    </row>
    <row r="2109" spans="1:6" ht="57.6">
      <c r="A2109" s="8">
        <v>795</v>
      </c>
      <c r="B2109" s="8" t="s">
        <v>1392</v>
      </c>
      <c r="C2109" s="8">
        <v>1</v>
      </c>
      <c r="D2109" s="8" t="s">
        <v>1396</v>
      </c>
      <c r="E2109" s="8" t="s">
        <v>3074</v>
      </c>
      <c r="F2109" s="48" t="s">
        <v>6433</v>
      </c>
    </row>
    <row r="2110" spans="1:6" ht="43.2">
      <c r="A2110" s="8">
        <v>785</v>
      </c>
      <c r="B2110" s="8" t="s">
        <v>1392</v>
      </c>
      <c r="C2110" s="8">
        <v>0</v>
      </c>
      <c r="D2110" s="8" t="s">
        <v>3079</v>
      </c>
      <c r="E2110" s="8" t="s">
        <v>3080</v>
      </c>
      <c r="F2110" s="49" t="s">
        <v>6432</v>
      </c>
    </row>
    <row r="2111" spans="1:6" ht="28.8">
      <c r="A2111" s="8">
        <v>787</v>
      </c>
      <c r="B2111" s="8" t="s">
        <v>1392</v>
      </c>
      <c r="C2111" s="8">
        <v>0</v>
      </c>
      <c r="D2111" s="8" t="s">
        <v>1393</v>
      </c>
      <c r="E2111" s="8" t="s">
        <v>3081</v>
      </c>
      <c r="F2111" s="48" t="s">
        <v>6433</v>
      </c>
    </row>
    <row r="2112" spans="1:6">
      <c r="A2112" s="8">
        <v>776</v>
      </c>
      <c r="B2112" s="8" t="s">
        <v>1392</v>
      </c>
      <c r="C2112" s="8">
        <v>0</v>
      </c>
      <c r="D2112" s="8" t="s">
        <v>1398</v>
      </c>
      <c r="E2112" s="8" t="s">
        <v>3082</v>
      </c>
      <c r="F2112" s="49" t="s">
        <v>6433</v>
      </c>
    </row>
    <row r="2113" spans="1:6" ht="43.2">
      <c r="A2113" s="8">
        <v>785</v>
      </c>
      <c r="B2113" s="8" t="s">
        <v>1392</v>
      </c>
      <c r="C2113" s="8">
        <v>0</v>
      </c>
      <c r="D2113" s="8" t="s">
        <v>3079</v>
      </c>
      <c r="E2113" s="8" t="s">
        <v>3080</v>
      </c>
      <c r="F2113" s="48" t="s">
        <v>6433</v>
      </c>
    </row>
    <row r="2114" spans="1:6" ht="43.2">
      <c r="A2114" s="8">
        <v>778</v>
      </c>
      <c r="B2114" s="8" t="s">
        <v>1392</v>
      </c>
      <c r="C2114" s="8">
        <v>0</v>
      </c>
      <c r="D2114" s="8" t="s">
        <v>1401</v>
      </c>
      <c r="E2114" s="8" t="s">
        <v>3083</v>
      </c>
      <c r="F2114" s="49" t="s">
        <v>6433</v>
      </c>
    </row>
    <row r="2115" spans="1:6" ht="28.8">
      <c r="A2115" s="8">
        <v>787</v>
      </c>
      <c r="B2115" s="8" t="s">
        <v>1392</v>
      </c>
      <c r="C2115" s="8">
        <v>0</v>
      </c>
      <c r="D2115" s="8" t="s">
        <v>1393</v>
      </c>
      <c r="E2115" s="8" t="s">
        <v>3081</v>
      </c>
      <c r="F2115" s="48" t="s">
        <v>6428</v>
      </c>
    </row>
    <row r="2116" spans="1:6" ht="28.8">
      <c r="A2116" s="8">
        <v>782</v>
      </c>
      <c r="B2116" s="8" t="s">
        <v>1392</v>
      </c>
      <c r="C2116" s="8">
        <v>0</v>
      </c>
      <c r="D2116" s="8" t="s">
        <v>1394</v>
      </c>
      <c r="E2116" s="8" t="s">
        <v>3084</v>
      </c>
      <c r="F2116" s="49" t="s">
        <v>205</v>
      </c>
    </row>
    <row r="2117" spans="1:6" ht="86.4">
      <c r="A2117" s="8">
        <v>786</v>
      </c>
      <c r="B2117" s="8" t="s">
        <v>1392</v>
      </c>
      <c r="C2117" s="8">
        <v>2</v>
      </c>
      <c r="D2117" s="8" t="s">
        <v>1395</v>
      </c>
      <c r="E2117" s="8" t="s">
        <v>3085</v>
      </c>
      <c r="F2117" s="48" t="s">
        <v>6432</v>
      </c>
    </row>
    <row r="2118" spans="1:6" ht="57.6">
      <c r="A2118" s="8">
        <v>1062</v>
      </c>
      <c r="B2118" s="8" t="s">
        <v>1392</v>
      </c>
      <c r="C2118" s="8">
        <v>2</v>
      </c>
      <c r="D2118" s="8" t="s">
        <v>1402</v>
      </c>
      <c r="E2118" s="8" t="s">
        <v>3077</v>
      </c>
      <c r="F2118" s="49" t="s">
        <v>6432</v>
      </c>
    </row>
    <row r="2119" spans="1:6" ht="86.4">
      <c r="A2119" s="8">
        <v>793</v>
      </c>
      <c r="B2119" s="8" t="s">
        <v>1392</v>
      </c>
      <c r="C2119" s="8">
        <v>1</v>
      </c>
      <c r="D2119" s="8" t="s">
        <v>3075</v>
      </c>
      <c r="E2119" s="8" t="s">
        <v>3076</v>
      </c>
      <c r="F2119" s="48" t="s">
        <v>6431</v>
      </c>
    </row>
    <row r="2120" spans="1:6">
      <c r="A2120" s="8">
        <v>794</v>
      </c>
      <c r="B2120" s="8" t="s">
        <v>1392</v>
      </c>
      <c r="C2120" s="8">
        <v>1</v>
      </c>
      <c r="D2120" s="8" t="s">
        <v>3086</v>
      </c>
      <c r="E2120" s="8" t="s">
        <v>3087</v>
      </c>
      <c r="F2120" s="49" t="s">
        <v>6430</v>
      </c>
    </row>
    <row r="2121" spans="1:6" ht="57.6">
      <c r="A2121" s="8">
        <v>1062</v>
      </c>
      <c r="B2121" s="8" t="s">
        <v>1392</v>
      </c>
      <c r="C2121" s="8">
        <v>2</v>
      </c>
      <c r="D2121" s="8" t="s">
        <v>1402</v>
      </c>
      <c r="E2121" s="8" t="s">
        <v>3077</v>
      </c>
      <c r="F2121" s="48" t="s">
        <v>6429</v>
      </c>
    </row>
    <row r="2122" spans="1:6" ht="57.6">
      <c r="A2122" s="8">
        <v>795</v>
      </c>
      <c r="B2122" s="8" t="s">
        <v>1392</v>
      </c>
      <c r="C2122" s="8">
        <v>1</v>
      </c>
      <c r="D2122" s="8" t="s">
        <v>1396</v>
      </c>
      <c r="E2122" s="8" t="s">
        <v>3074</v>
      </c>
      <c r="F2122" s="49" t="s">
        <v>6429</v>
      </c>
    </row>
    <row r="2123" spans="1:6" ht="100.8">
      <c r="A2123" s="8">
        <v>790</v>
      </c>
      <c r="B2123" s="8" t="s">
        <v>1392</v>
      </c>
      <c r="C2123" s="8">
        <v>0</v>
      </c>
      <c r="D2123" s="8" t="s">
        <v>1399</v>
      </c>
      <c r="E2123" s="8" t="s">
        <v>3088</v>
      </c>
      <c r="F2123" s="48" t="s">
        <v>6429</v>
      </c>
    </row>
    <row r="2124" spans="1:6" ht="86.4">
      <c r="A2124" s="8">
        <v>786</v>
      </c>
      <c r="B2124" s="8" t="s">
        <v>1392</v>
      </c>
      <c r="C2124" s="8">
        <v>2</v>
      </c>
      <c r="D2124" s="8" t="s">
        <v>1395</v>
      </c>
      <c r="E2124" s="8" t="s">
        <v>3085</v>
      </c>
      <c r="F2124" s="49" t="s">
        <v>6429</v>
      </c>
    </row>
    <row r="2125" spans="1:6" ht="28.8">
      <c r="A2125" s="8">
        <v>780</v>
      </c>
      <c r="B2125" s="8" t="s">
        <v>1392</v>
      </c>
      <c r="C2125" s="8">
        <v>0</v>
      </c>
      <c r="D2125" s="8" t="s">
        <v>3089</v>
      </c>
      <c r="E2125" s="8" t="s">
        <v>3090</v>
      </c>
      <c r="F2125" s="48" t="s">
        <v>6429</v>
      </c>
    </row>
    <row r="2126" spans="1:6" ht="100.8">
      <c r="A2126" s="8">
        <v>783</v>
      </c>
      <c r="B2126" s="8" t="s">
        <v>1392</v>
      </c>
      <c r="C2126" s="8">
        <v>0</v>
      </c>
      <c r="D2126" s="8" t="s">
        <v>1400</v>
      </c>
      <c r="E2126" s="8" t="s">
        <v>3091</v>
      </c>
      <c r="F2126" s="49" t="s">
        <v>6429</v>
      </c>
    </row>
    <row r="2127" spans="1:6" ht="86.4">
      <c r="A2127" s="8">
        <v>786</v>
      </c>
      <c r="B2127" s="8" t="s">
        <v>1392</v>
      </c>
      <c r="C2127" s="8">
        <v>2</v>
      </c>
      <c r="D2127" s="8" t="s">
        <v>1395</v>
      </c>
      <c r="E2127" s="8" t="s">
        <v>3085</v>
      </c>
      <c r="F2127" s="48" t="s">
        <v>6433</v>
      </c>
    </row>
    <row r="2128" spans="1:6">
      <c r="A2128" s="8">
        <v>779</v>
      </c>
      <c r="B2128" s="8" t="s">
        <v>1392</v>
      </c>
      <c r="C2128" s="8">
        <v>0</v>
      </c>
      <c r="D2128" s="8" t="s">
        <v>3092</v>
      </c>
      <c r="E2128" s="8" t="s">
        <v>3093</v>
      </c>
      <c r="F2128" s="49" t="s">
        <v>6431</v>
      </c>
    </row>
    <row r="2129" spans="1:6" ht="100.8">
      <c r="A2129" s="8">
        <v>783</v>
      </c>
      <c r="B2129" s="8" t="s">
        <v>1392</v>
      </c>
      <c r="C2129" s="8">
        <v>0</v>
      </c>
      <c r="D2129" s="8" t="s">
        <v>1400</v>
      </c>
      <c r="E2129" s="8" t="s">
        <v>3091</v>
      </c>
      <c r="F2129" s="48" t="s">
        <v>6430</v>
      </c>
    </row>
    <row r="2130" spans="1:6" ht="100.8">
      <c r="A2130" s="8">
        <v>783</v>
      </c>
      <c r="B2130" s="8" t="s">
        <v>1392</v>
      </c>
      <c r="C2130" s="8">
        <v>0</v>
      </c>
      <c r="D2130" s="8" t="s">
        <v>1400</v>
      </c>
      <c r="E2130" s="8" t="s">
        <v>3091</v>
      </c>
      <c r="F2130" s="49" t="s">
        <v>6431</v>
      </c>
    </row>
    <row r="2131" spans="1:6" ht="57.6">
      <c r="A2131" s="8">
        <v>795</v>
      </c>
      <c r="B2131" s="8" t="s">
        <v>1392</v>
      </c>
      <c r="C2131" s="8">
        <v>1</v>
      </c>
      <c r="D2131" s="8" t="s">
        <v>1396</v>
      </c>
      <c r="E2131" s="8" t="s">
        <v>3074</v>
      </c>
      <c r="F2131" s="48" t="s">
        <v>6427</v>
      </c>
    </row>
    <row r="2132" spans="1:6" ht="86.4">
      <c r="A2132" s="8">
        <v>786</v>
      </c>
      <c r="B2132" s="8" t="s">
        <v>1392</v>
      </c>
      <c r="C2132" s="8">
        <v>2</v>
      </c>
      <c r="D2132" s="8" t="s">
        <v>1395</v>
      </c>
      <c r="E2132" s="8" t="s">
        <v>3085</v>
      </c>
      <c r="F2132" s="49" t="s">
        <v>6430</v>
      </c>
    </row>
    <row r="2133" spans="1:6" ht="28.8">
      <c r="A2133" s="8">
        <v>788</v>
      </c>
      <c r="B2133" s="8" t="s">
        <v>1392</v>
      </c>
      <c r="C2133" s="8">
        <v>0</v>
      </c>
      <c r="D2133" s="8" t="s">
        <v>1397</v>
      </c>
      <c r="E2133" s="8" t="s">
        <v>3078</v>
      </c>
      <c r="F2133" s="48" t="s">
        <v>6429</v>
      </c>
    </row>
    <row r="2134" spans="1:6" ht="28.8">
      <c r="A2134" s="8">
        <v>758</v>
      </c>
      <c r="B2134" s="8" t="s">
        <v>1403</v>
      </c>
      <c r="C2134" s="8">
        <v>2</v>
      </c>
      <c r="D2134" s="8" t="s">
        <v>1414</v>
      </c>
      <c r="E2134" s="8" t="s">
        <v>3094</v>
      </c>
      <c r="F2134" s="49" t="s">
        <v>6433</v>
      </c>
    </row>
    <row r="2135" spans="1:6" ht="72">
      <c r="A2135" s="8">
        <v>743</v>
      </c>
      <c r="B2135" s="8" t="s">
        <v>1403</v>
      </c>
      <c r="C2135" s="8">
        <v>1</v>
      </c>
      <c r="D2135" s="8" t="s">
        <v>1415</v>
      </c>
      <c r="E2135" s="8" t="s">
        <v>3095</v>
      </c>
      <c r="F2135" s="48" t="s">
        <v>6428</v>
      </c>
    </row>
    <row r="2136" spans="1:6" ht="72">
      <c r="A2136" s="8">
        <v>775</v>
      </c>
      <c r="B2136" s="8" t="s">
        <v>1403</v>
      </c>
      <c r="C2136" s="8">
        <v>1</v>
      </c>
      <c r="D2136" s="8" t="s">
        <v>1404</v>
      </c>
      <c r="E2136" s="8" t="s">
        <v>3096</v>
      </c>
      <c r="F2136" s="49" t="s">
        <v>6429</v>
      </c>
    </row>
    <row r="2137" spans="1:6" ht="28.8">
      <c r="A2137" s="8">
        <v>768</v>
      </c>
      <c r="B2137" s="8" t="s">
        <v>1403</v>
      </c>
      <c r="C2137" s="8">
        <v>9</v>
      </c>
      <c r="D2137" s="8" t="s">
        <v>1406</v>
      </c>
      <c r="E2137" s="8" t="s">
        <v>3097</v>
      </c>
      <c r="F2137" s="48" t="s">
        <v>6429</v>
      </c>
    </row>
    <row r="2138" spans="1:6" ht="72">
      <c r="A2138" s="8">
        <v>764</v>
      </c>
      <c r="B2138" s="8" t="s">
        <v>1403</v>
      </c>
      <c r="C2138" s="8">
        <v>0</v>
      </c>
      <c r="D2138" s="8" t="s">
        <v>1409</v>
      </c>
      <c r="E2138" s="8" t="s">
        <v>3098</v>
      </c>
      <c r="F2138" s="49" t="s">
        <v>6429</v>
      </c>
    </row>
    <row r="2139" spans="1:6" ht="72">
      <c r="A2139" s="8">
        <v>764</v>
      </c>
      <c r="B2139" s="8" t="s">
        <v>1403</v>
      </c>
      <c r="C2139" s="8">
        <v>0</v>
      </c>
      <c r="D2139" s="8" t="s">
        <v>1409</v>
      </c>
      <c r="E2139" s="8" t="s">
        <v>3098</v>
      </c>
      <c r="F2139" s="48" t="s">
        <v>6428</v>
      </c>
    </row>
    <row r="2140" spans="1:6" ht="57.6">
      <c r="A2140" s="8">
        <v>761</v>
      </c>
      <c r="B2140" s="8" t="s">
        <v>1403</v>
      </c>
      <c r="C2140" s="8">
        <v>2</v>
      </c>
      <c r="D2140" s="8" t="s">
        <v>3099</v>
      </c>
      <c r="E2140" s="8" t="s">
        <v>3100</v>
      </c>
      <c r="F2140" s="49" t="s">
        <v>6433</v>
      </c>
    </row>
    <row r="2141" spans="1:6">
      <c r="A2141" s="8">
        <v>759</v>
      </c>
      <c r="B2141" s="8" t="s">
        <v>1403</v>
      </c>
      <c r="C2141" s="8">
        <v>0</v>
      </c>
      <c r="D2141" s="8" t="s">
        <v>1418</v>
      </c>
      <c r="E2141" s="8" t="s">
        <v>3101</v>
      </c>
      <c r="F2141" s="48" t="s">
        <v>205</v>
      </c>
    </row>
    <row r="2142" spans="1:6" ht="28.8">
      <c r="A2142" s="8">
        <v>755</v>
      </c>
      <c r="B2142" s="8" t="s">
        <v>1403</v>
      </c>
      <c r="C2142" s="8">
        <v>0</v>
      </c>
      <c r="D2142" s="8" t="s">
        <v>3102</v>
      </c>
      <c r="E2142" s="8" t="s">
        <v>3103</v>
      </c>
      <c r="F2142" s="49" t="s">
        <v>6433</v>
      </c>
    </row>
    <row r="2143" spans="1:6">
      <c r="A2143" s="8">
        <v>754</v>
      </c>
      <c r="B2143" s="8" t="s">
        <v>1403</v>
      </c>
      <c r="C2143" s="8">
        <v>0</v>
      </c>
      <c r="D2143" s="8" t="s">
        <v>3104</v>
      </c>
      <c r="E2143" s="8" t="s">
        <v>2778</v>
      </c>
      <c r="F2143" s="48" t="s">
        <v>6433</v>
      </c>
    </row>
    <row r="2144" spans="1:6" ht="72">
      <c r="A2144" s="8">
        <v>764</v>
      </c>
      <c r="B2144" s="8" t="s">
        <v>1403</v>
      </c>
      <c r="C2144" s="8">
        <v>0</v>
      </c>
      <c r="D2144" s="8" t="s">
        <v>1409</v>
      </c>
      <c r="E2144" s="8" t="s">
        <v>3098</v>
      </c>
      <c r="F2144" s="49" t="s">
        <v>6427</v>
      </c>
    </row>
    <row r="2145" spans="1:6">
      <c r="A2145" s="8">
        <v>773</v>
      </c>
      <c r="B2145" s="8" t="s">
        <v>1403</v>
      </c>
      <c r="C2145" s="8">
        <v>0</v>
      </c>
      <c r="D2145" s="8" t="s">
        <v>1405</v>
      </c>
      <c r="E2145" s="8" t="s">
        <v>3105</v>
      </c>
      <c r="F2145" s="48" t="s">
        <v>205</v>
      </c>
    </row>
    <row r="2146" spans="1:6" ht="57.6">
      <c r="A2146" s="8">
        <v>766</v>
      </c>
      <c r="B2146" s="8" t="s">
        <v>1403</v>
      </c>
      <c r="C2146" s="8">
        <v>0</v>
      </c>
      <c r="D2146" s="8" t="s">
        <v>1408</v>
      </c>
      <c r="E2146" s="8" t="s">
        <v>3106</v>
      </c>
      <c r="F2146" s="49" t="s">
        <v>205</v>
      </c>
    </row>
    <row r="2147" spans="1:6" ht="43.2">
      <c r="A2147" s="8">
        <v>740</v>
      </c>
      <c r="B2147" s="8" t="s">
        <v>1403</v>
      </c>
      <c r="C2147" s="8">
        <v>0</v>
      </c>
      <c r="D2147" s="8" t="s">
        <v>3107</v>
      </c>
      <c r="E2147" s="8" t="s">
        <v>3108</v>
      </c>
      <c r="F2147" s="48" t="s">
        <v>205</v>
      </c>
    </row>
    <row r="2148" spans="1:6" ht="72">
      <c r="A2148" s="8">
        <v>743</v>
      </c>
      <c r="B2148" s="8" t="s">
        <v>1403</v>
      </c>
      <c r="C2148" s="8">
        <v>1</v>
      </c>
      <c r="D2148" s="8" t="s">
        <v>1415</v>
      </c>
      <c r="E2148" s="8" t="s">
        <v>3095</v>
      </c>
      <c r="F2148" s="49" t="s">
        <v>205</v>
      </c>
    </row>
    <row r="2149" spans="1:6" ht="28.8">
      <c r="A2149" s="8">
        <v>753</v>
      </c>
      <c r="B2149" s="8" t="s">
        <v>1403</v>
      </c>
      <c r="C2149" s="8">
        <v>0</v>
      </c>
      <c r="D2149" s="8" t="s">
        <v>1412</v>
      </c>
      <c r="E2149" s="8" t="s">
        <v>3109</v>
      </c>
      <c r="F2149" s="48" t="s">
        <v>6429</v>
      </c>
    </row>
    <row r="2150" spans="1:6" ht="57.6">
      <c r="A2150" s="8">
        <v>739</v>
      </c>
      <c r="B2150" s="8" t="s">
        <v>1403</v>
      </c>
      <c r="C2150" s="8">
        <v>1</v>
      </c>
      <c r="D2150" s="8" t="s">
        <v>1417</v>
      </c>
      <c r="E2150" s="8" t="s">
        <v>3110</v>
      </c>
      <c r="F2150" s="49" t="s">
        <v>6427</v>
      </c>
    </row>
    <row r="2151" spans="1:6" ht="43.2">
      <c r="A2151" s="8">
        <v>740</v>
      </c>
      <c r="B2151" s="8" t="s">
        <v>1403</v>
      </c>
      <c r="C2151" s="8">
        <v>0</v>
      </c>
      <c r="D2151" s="8" t="s">
        <v>3107</v>
      </c>
      <c r="E2151" s="8" t="s">
        <v>3108</v>
      </c>
      <c r="F2151" s="48" t="s">
        <v>6433</v>
      </c>
    </row>
    <row r="2152" spans="1:6" ht="72">
      <c r="A2152" s="8">
        <v>743</v>
      </c>
      <c r="B2152" s="8" t="s">
        <v>1403</v>
      </c>
      <c r="C2152" s="8">
        <v>1</v>
      </c>
      <c r="D2152" s="8" t="s">
        <v>1415</v>
      </c>
      <c r="E2152" s="8" t="s">
        <v>3095</v>
      </c>
      <c r="F2152" s="49" t="s">
        <v>6429</v>
      </c>
    </row>
    <row r="2153" spans="1:6" ht="43.2">
      <c r="A2153" s="8">
        <v>746</v>
      </c>
      <c r="B2153" s="8" t="s">
        <v>1403</v>
      </c>
      <c r="C2153" s="8">
        <v>0</v>
      </c>
      <c r="D2153" s="8" t="s">
        <v>1413</v>
      </c>
      <c r="E2153" s="8" t="s">
        <v>3111</v>
      </c>
      <c r="F2153" s="48" t="s">
        <v>6432</v>
      </c>
    </row>
    <row r="2154" spans="1:6" ht="43.2">
      <c r="A2154" s="8">
        <v>749</v>
      </c>
      <c r="B2154" s="8" t="s">
        <v>1403</v>
      </c>
      <c r="C2154" s="8">
        <v>0</v>
      </c>
      <c r="D2154" s="8" t="s">
        <v>1422</v>
      </c>
      <c r="E2154" s="8" t="s">
        <v>3112</v>
      </c>
      <c r="F2154" s="49" t="s">
        <v>6432</v>
      </c>
    </row>
    <row r="2155" spans="1:6" ht="72">
      <c r="A2155" s="8">
        <v>743</v>
      </c>
      <c r="B2155" s="8" t="s">
        <v>1403</v>
      </c>
      <c r="C2155" s="8">
        <v>1</v>
      </c>
      <c r="D2155" s="8" t="s">
        <v>1415</v>
      </c>
      <c r="E2155" s="8" t="s">
        <v>3095</v>
      </c>
      <c r="F2155" s="48" t="s">
        <v>6432</v>
      </c>
    </row>
    <row r="2156" spans="1:6" ht="57.6">
      <c r="A2156" s="8">
        <v>741</v>
      </c>
      <c r="B2156" s="8" t="s">
        <v>1403</v>
      </c>
      <c r="C2156" s="8">
        <v>0</v>
      </c>
      <c r="D2156" s="8" t="s">
        <v>1416</v>
      </c>
      <c r="E2156" s="8" t="s">
        <v>3113</v>
      </c>
      <c r="F2156" s="49" t="s">
        <v>6432</v>
      </c>
    </row>
    <row r="2157" spans="1:6" ht="57.6">
      <c r="A2157" s="8">
        <v>739</v>
      </c>
      <c r="B2157" s="8" t="s">
        <v>1403</v>
      </c>
      <c r="C2157" s="8">
        <v>1</v>
      </c>
      <c r="D2157" s="8" t="s">
        <v>1417</v>
      </c>
      <c r="E2157" s="8" t="s">
        <v>3110</v>
      </c>
      <c r="F2157" s="48" t="s">
        <v>6432</v>
      </c>
    </row>
    <row r="2158" spans="1:6" ht="57.6">
      <c r="A2158" s="8">
        <v>761</v>
      </c>
      <c r="B2158" s="8" t="s">
        <v>1403</v>
      </c>
      <c r="C2158" s="8">
        <v>2</v>
      </c>
      <c r="D2158" s="8" t="s">
        <v>3099</v>
      </c>
      <c r="E2158" s="8" t="s">
        <v>3100</v>
      </c>
      <c r="F2158" s="49" t="s">
        <v>6434</v>
      </c>
    </row>
    <row r="2159" spans="1:6" ht="72">
      <c r="A2159" s="8">
        <v>764</v>
      </c>
      <c r="B2159" s="8" t="s">
        <v>1403</v>
      </c>
      <c r="C2159" s="8">
        <v>0</v>
      </c>
      <c r="D2159" s="8" t="s">
        <v>1409</v>
      </c>
      <c r="E2159" s="8" t="s">
        <v>3098</v>
      </c>
      <c r="F2159" s="48" t="s">
        <v>6431</v>
      </c>
    </row>
    <row r="2160" spans="1:6" ht="43.2">
      <c r="A2160" s="8">
        <v>740</v>
      </c>
      <c r="B2160" s="8" t="s">
        <v>1403</v>
      </c>
      <c r="C2160" s="8">
        <v>0</v>
      </c>
      <c r="D2160" s="8" t="s">
        <v>3107</v>
      </c>
      <c r="E2160" s="8" t="s">
        <v>3108</v>
      </c>
      <c r="F2160" s="49" t="s">
        <v>6429</v>
      </c>
    </row>
    <row r="2161" spans="1:6" ht="86.4">
      <c r="A2161" s="8">
        <v>744</v>
      </c>
      <c r="B2161" s="8" t="s">
        <v>1403</v>
      </c>
      <c r="C2161" s="8">
        <v>1</v>
      </c>
      <c r="D2161" s="8" t="s">
        <v>1419</v>
      </c>
      <c r="E2161" s="8" t="s">
        <v>3114</v>
      </c>
      <c r="F2161" s="48" t="s">
        <v>6432</v>
      </c>
    </row>
    <row r="2162" spans="1:6" ht="57.6">
      <c r="A2162" s="8">
        <v>741</v>
      </c>
      <c r="B2162" s="8" t="s">
        <v>1403</v>
      </c>
      <c r="C2162" s="8">
        <v>0</v>
      </c>
      <c r="D2162" s="8" t="s">
        <v>1416</v>
      </c>
      <c r="E2162" s="8" t="s">
        <v>3113</v>
      </c>
      <c r="F2162" s="49" t="s">
        <v>6429</v>
      </c>
    </row>
    <row r="2163" spans="1:6" ht="28.8">
      <c r="A2163" s="8">
        <v>762</v>
      </c>
      <c r="B2163" s="8" t="s">
        <v>1403</v>
      </c>
      <c r="C2163" s="8">
        <v>0</v>
      </c>
      <c r="D2163" s="8" t="s">
        <v>1410</v>
      </c>
      <c r="E2163" s="8" t="s">
        <v>3115</v>
      </c>
      <c r="F2163" s="48" t="s">
        <v>6431</v>
      </c>
    </row>
    <row r="2164" spans="1:6" ht="57.6">
      <c r="A2164" s="8">
        <v>761</v>
      </c>
      <c r="B2164" s="8" t="s">
        <v>1403</v>
      </c>
      <c r="C2164" s="8">
        <v>2</v>
      </c>
      <c r="D2164" s="8" t="s">
        <v>3099</v>
      </c>
      <c r="E2164" s="8" t="s">
        <v>3100</v>
      </c>
      <c r="F2164" s="49" t="s">
        <v>6431</v>
      </c>
    </row>
    <row r="2165" spans="1:6" ht="57.6">
      <c r="A2165" s="8">
        <v>741</v>
      </c>
      <c r="B2165" s="8" t="s">
        <v>1403</v>
      </c>
      <c r="C2165" s="8">
        <v>0</v>
      </c>
      <c r="D2165" s="8" t="s">
        <v>1416</v>
      </c>
      <c r="E2165" s="8" t="s">
        <v>3113</v>
      </c>
      <c r="F2165" s="48" t="s">
        <v>6430</v>
      </c>
    </row>
    <row r="2166" spans="1:6" ht="72">
      <c r="A2166" s="8">
        <v>760</v>
      </c>
      <c r="B2166" s="8" t="s">
        <v>1403</v>
      </c>
      <c r="C2166" s="8">
        <v>0</v>
      </c>
      <c r="D2166" s="8" t="s">
        <v>1420</v>
      </c>
      <c r="E2166" s="8" t="s">
        <v>3116</v>
      </c>
      <c r="F2166" s="49" t="s">
        <v>6430</v>
      </c>
    </row>
    <row r="2167" spans="1:6">
      <c r="A2167" s="8">
        <v>771</v>
      </c>
      <c r="B2167" s="8" t="s">
        <v>1403</v>
      </c>
      <c r="C2167" s="8">
        <v>0</v>
      </c>
      <c r="D2167" s="8" t="s">
        <v>3117</v>
      </c>
      <c r="E2167" s="8" t="s">
        <v>3118</v>
      </c>
      <c r="F2167" s="48" t="s">
        <v>6430</v>
      </c>
    </row>
    <row r="2168" spans="1:6">
      <c r="A2168" s="8">
        <v>769</v>
      </c>
      <c r="B2168" s="8" t="s">
        <v>1403</v>
      </c>
      <c r="C2168" s="8">
        <v>1</v>
      </c>
      <c r="D2168" s="8" t="s">
        <v>3119</v>
      </c>
      <c r="E2168" s="8" t="s">
        <v>3120</v>
      </c>
      <c r="F2168" s="49" t="s">
        <v>6433</v>
      </c>
    </row>
    <row r="2169" spans="1:6" ht="28.8">
      <c r="A2169" s="8">
        <v>767</v>
      </c>
      <c r="B2169" s="8" t="s">
        <v>1403</v>
      </c>
      <c r="C2169" s="8">
        <v>0</v>
      </c>
      <c r="D2169" s="8" t="s">
        <v>1407</v>
      </c>
      <c r="E2169" s="8" t="s">
        <v>3121</v>
      </c>
      <c r="F2169" s="48" t="s">
        <v>6431</v>
      </c>
    </row>
    <row r="2170" spans="1:6" ht="72">
      <c r="A2170" s="8">
        <v>760</v>
      </c>
      <c r="B2170" s="8" t="s">
        <v>1403</v>
      </c>
      <c r="C2170" s="8">
        <v>0</v>
      </c>
      <c r="D2170" s="8" t="s">
        <v>1420</v>
      </c>
      <c r="E2170" s="8" t="s">
        <v>3116</v>
      </c>
      <c r="F2170" s="49" t="s">
        <v>6432</v>
      </c>
    </row>
    <row r="2171" spans="1:6" ht="28.8">
      <c r="A2171" s="8">
        <v>762</v>
      </c>
      <c r="B2171" s="8" t="s">
        <v>1403</v>
      </c>
      <c r="C2171" s="8">
        <v>0</v>
      </c>
      <c r="D2171" s="8" t="s">
        <v>1410</v>
      </c>
      <c r="E2171" s="8" t="s">
        <v>3115</v>
      </c>
      <c r="F2171" s="48" t="s">
        <v>6433</v>
      </c>
    </row>
    <row r="2172" spans="1:6" ht="28.8">
      <c r="A2172" s="8">
        <v>767</v>
      </c>
      <c r="B2172" s="8" t="s">
        <v>1403</v>
      </c>
      <c r="C2172" s="8">
        <v>0</v>
      </c>
      <c r="D2172" s="8" t="s">
        <v>1407</v>
      </c>
      <c r="E2172" s="8" t="s">
        <v>3121</v>
      </c>
      <c r="F2172" s="49" t="s">
        <v>6432</v>
      </c>
    </row>
    <row r="2173" spans="1:6" ht="57.6">
      <c r="A2173" s="8">
        <v>739</v>
      </c>
      <c r="B2173" s="8" t="s">
        <v>1403</v>
      </c>
      <c r="C2173" s="8">
        <v>1</v>
      </c>
      <c r="D2173" s="8" t="s">
        <v>1417</v>
      </c>
      <c r="E2173" s="8" t="s">
        <v>3110</v>
      </c>
      <c r="F2173" s="48" t="s">
        <v>6431</v>
      </c>
    </row>
    <row r="2174" spans="1:6" ht="57.6">
      <c r="A2174" s="8">
        <v>741</v>
      </c>
      <c r="B2174" s="8" t="s">
        <v>1403</v>
      </c>
      <c r="C2174" s="8">
        <v>0</v>
      </c>
      <c r="D2174" s="8" t="s">
        <v>1416</v>
      </c>
      <c r="E2174" s="8" t="s">
        <v>3113</v>
      </c>
      <c r="F2174" s="49" t="s">
        <v>6431</v>
      </c>
    </row>
    <row r="2175" spans="1:6" ht="43.2">
      <c r="A2175" s="8">
        <v>749</v>
      </c>
      <c r="B2175" s="8" t="s">
        <v>1403</v>
      </c>
      <c r="C2175" s="8">
        <v>0</v>
      </c>
      <c r="D2175" s="8" t="s">
        <v>1422</v>
      </c>
      <c r="E2175" s="8" t="s">
        <v>3112</v>
      </c>
      <c r="F2175" s="48" t="s">
        <v>6431</v>
      </c>
    </row>
    <row r="2176" spans="1:6" ht="28.8">
      <c r="A2176" s="8">
        <v>753</v>
      </c>
      <c r="B2176" s="8" t="s">
        <v>1403</v>
      </c>
      <c r="C2176" s="8">
        <v>0</v>
      </c>
      <c r="D2176" s="8" t="s">
        <v>1412</v>
      </c>
      <c r="E2176" s="8" t="s">
        <v>3109</v>
      </c>
      <c r="F2176" s="49" t="s">
        <v>6431</v>
      </c>
    </row>
    <row r="2177" spans="1:6" ht="57.6">
      <c r="A2177" s="8">
        <v>766</v>
      </c>
      <c r="B2177" s="8" t="s">
        <v>1403</v>
      </c>
      <c r="C2177" s="8">
        <v>0</v>
      </c>
      <c r="D2177" s="8" t="s">
        <v>1408</v>
      </c>
      <c r="E2177" s="8" t="s">
        <v>3106</v>
      </c>
      <c r="F2177" s="48" t="s">
        <v>6432</v>
      </c>
    </row>
    <row r="2178" spans="1:6" ht="28.8">
      <c r="A2178" s="8">
        <v>758</v>
      </c>
      <c r="B2178" s="8" t="s">
        <v>1403</v>
      </c>
      <c r="C2178" s="8">
        <v>2</v>
      </c>
      <c r="D2178" s="8" t="s">
        <v>1414</v>
      </c>
      <c r="E2178" s="8" t="s">
        <v>3094</v>
      </c>
      <c r="F2178" s="49" t="s">
        <v>6431</v>
      </c>
    </row>
    <row r="2179" spans="1:6" ht="72">
      <c r="A2179" s="8">
        <v>760</v>
      </c>
      <c r="B2179" s="8" t="s">
        <v>1403</v>
      </c>
      <c r="C2179" s="8">
        <v>0</v>
      </c>
      <c r="D2179" s="8" t="s">
        <v>1420</v>
      </c>
      <c r="E2179" s="8" t="s">
        <v>3116</v>
      </c>
      <c r="F2179" s="48" t="s">
        <v>6431</v>
      </c>
    </row>
    <row r="2180" spans="1:6" ht="28.8">
      <c r="A2180" s="8">
        <v>757</v>
      </c>
      <c r="B2180" s="8" t="s">
        <v>1403</v>
      </c>
      <c r="C2180" s="8">
        <v>0</v>
      </c>
      <c r="D2180" s="8" t="s">
        <v>1411</v>
      </c>
      <c r="E2180" s="8" t="s">
        <v>3122</v>
      </c>
      <c r="F2180" s="49" t="s">
        <v>6431</v>
      </c>
    </row>
    <row r="2181" spans="1:6" ht="28.8">
      <c r="A2181" s="8">
        <v>755</v>
      </c>
      <c r="B2181" s="8" t="s">
        <v>1403</v>
      </c>
      <c r="C2181" s="8">
        <v>0</v>
      </c>
      <c r="D2181" s="8" t="s">
        <v>3102</v>
      </c>
      <c r="E2181" s="8" t="s">
        <v>3103</v>
      </c>
      <c r="F2181" s="48" t="s">
        <v>6432</v>
      </c>
    </row>
    <row r="2182" spans="1:6" ht="72">
      <c r="A2182" s="8">
        <v>775</v>
      </c>
      <c r="B2182" s="8" t="s">
        <v>1403</v>
      </c>
      <c r="C2182" s="8">
        <v>1</v>
      </c>
      <c r="D2182" s="8" t="s">
        <v>1404</v>
      </c>
      <c r="E2182" s="8" t="s">
        <v>3096</v>
      </c>
      <c r="F2182" s="49" t="s">
        <v>6432</v>
      </c>
    </row>
    <row r="2183" spans="1:6" ht="28.8">
      <c r="A2183" s="8">
        <v>774</v>
      </c>
      <c r="B2183" s="8" t="s">
        <v>1403</v>
      </c>
      <c r="C2183" s="8">
        <v>0</v>
      </c>
      <c r="D2183" s="8" t="s">
        <v>1421</v>
      </c>
      <c r="E2183" s="8" t="s">
        <v>3123</v>
      </c>
      <c r="F2183" s="48" t="s">
        <v>6432</v>
      </c>
    </row>
    <row r="2184" spans="1:6" ht="28.8">
      <c r="A2184" s="8">
        <v>768</v>
      </c>
      <c r="B2184" s="8" t="s">
        <v>1403</v>
      </c>
      <c r="C2184" s="8">
        <v>9</v>
      </c>
      <c r="D2184" s="8" t="s">
        <v>1406</v>
      </c>
      <c r="E2184" s="8" t="s">
        <v>3097</v>
      </c>
      <c r="F2184" s="49" t="s">
        <v>6432</v>
      </c>
    </row>
    <row r="2185" spans="1:6" ht="57.6">
      <c r="A2185" s="8">
        <v>731</v>
      </c>
      <c r="B2185" s="8" t="s">
        <v>1423</v>
      </c>
      <c r="C2185" s="8">
        <v>261</v>
      </c>
      <c r="D2185" s="8" t="s">
        <v>1434</v>
      </c>
      <c r="E2185" s="8" t="s">
        <v>3124</v>
      </c>
      <c r="F2185" s="48" t="s">
        <v>6431</v>
      </c>
    </row>
    <row r="2186" spans="1:6" ht="43.2">
      <c r="A2186" s="8">
        <v>736</v>
      </c>
      <c r="B2186" s="8" t="s">
        <v>1423</v>
      </c>
      <c r="C2186" s="8">
        <v>2</v>
      </c>
      <c r="D2186" s="8" t="s">
        <v>1425</v>
      </c>
      <c r="E2186" s="8" t="s">
        <v>3125</v>
      </c>
      <c r="F2186" s="49" t="s">
        <v>6431</v>
      </c>
    </row>
    <row r="2187" spans="1:6" ht="345.6">
      <c r="A2187" s="8">
        <v>703</v>
      </c>
      <c r="B2187" s="8" t="s">
        <v>1423</v>
      </c>
      <c r="C2187" s="8">
        <v>3</v>
      </c>
      <c r="D2187" s="8" t="s">
        <v>1424</v>
      </c>
      <c r="E2187" s="8" t="s">
        <v>3126</v>
      </c>
      <c r="F2187" s="48" t="s">
        <v>6431</v>
      </c>
    </row>
    <row r="2188" spans="1:6" ht="115.2">
      <c r="A2188" s="8">
        <v>705</v>
      </c>
      <c r="B2188" s="8" t="s">
        <v>1423</v>
      </c>
      <c r="C2188" s="8">
        <v>1</v>
      </c>
      <c r="D2188" s="8" t="s">
        <v>1442</v>
      </c>
      <c r="E2188" s="8" t="s">
        <v>3127</v>
      </c>
      <c r="F2188" s="49" t="s">
        <v>6431</v>
      </c>
    </row>
    <row r="2189" spans="1:6" ht="57.6">
      <c r="A2189" s="8">
        <v>711</v>
      </c>
      <c r="B2189" s="8" t="s">
        <v>1423</v>
      </c>
      <c r="C2189" s="8">
        <v>0</v>
      </c>
      <c r="D2189" s="8" t="s">
        <v>1443</v>
      </c>
      <c r="E2189" s="8" t="s">
        <v>3128</v>
      </c>
      <c r="F2189" s="48" t="s">
        <v>6431</v>
      </c>
    </row>
    <row r="2190" spans="1:6" ht="115.2">
      <c r="A2190" s="8">
        <v>723</v>
      </c>
      <c r="B2190" s="8" t="s">
        <v>1423</v>
      </c>
      <c r="C2190" s="8">
        <v>0</v>
      </c>
      <c r="D2190" s="8" t="s">
        <v>1430</v>
      </c>
      <c r="E2190" s="8" t="s">
        <v>3129</v>
      </c>
      <c r="F2190" s="49" t="s">
        <v>6431</v>
      </c>
    </row>
    <row r="2191" spans="1:6" ht="43.2">
      <c r="A2191" s="8">
        <v>713</v>
      </c>
      <c r="B2191" s="8" t="s">
        <v>1423</v>
      </c>
      <c r="C2191" s="8">
        <v>0</v>
      </c>
      <c r="D2191" s="8" t="s">
        <v>1428</v>
      </c>
      <c r="E2191" s="8" t="s">
        <v>3130</v>
      </c>
      <c r="F2191" s="48" t="s">
        <v>6431</v>
      </c>
    </row>
    <row r="2192" spans="1:6" ht="86.4">
      <c r="A2192" s="8">
        <v>714</v>
      </c>
      <c r="B2192" s="8" t="s">
        <v>1423</v>
      </c>
      <c r="C2192" s="8">
        <v>0</v>
      </c>
      <c r="D2192" s="8" t="s">
        <v>1429</v>
      </c>
      <c r="E2192" s="8" t="s">
        <v>3131</v>
      </c>
      <c r="F2192" s="49" t="s">
        <v>6431</v>
      </c>
    </row>
    <row r="2193" spans="1:6" ht="57.6">
      <c r="A2193" s="8">
        <v>711</v>
      </c>
      <c r="B2193" s="8" t="s">
        <v>1423</v>
      </c>
      <c r="C2193" s="8">
        <v>0</v>
      </c>
      <c r="D2193" s="8" t="s">
        <v>1443</v>
      </c>
      <c r="E2193" s="8" t="s">
        <v>3128</v>
      </c>
      <c r="F2193" s="48" t="s">
        <v>6429</v>
      </c>
    </row>
    <row r="2194" spans="1:6" ht="86.4">
      <c r="A2194" s="8">
        <v>734</v>
      </c>
      <c r="B2194" s="8" t="s">
        <v>1423</v>
      </c>
      <c r="C2194" s="8">
        <v>2</v>
      </c>
      <c r="D2194" s="8" t="s">
        <v>1433</v>
      </c>
      <c r="E2194" s="8" t="s">
        <v>3132</v>
      </c>
      <c r="F2194" s="49" t="s">
        <v>6433</v>
      </c>
    </row>
    <row r="2195" spans="1:6" ht="28.8">
      <c r="A2195" s="8">
        <v>719</v>
      </c>
      <c r="B2195" s="8" t="s">
        <v>1423</v>
      </c>
      <c r="C2195" s="8">
        <v>3</v>
      </c>
      <c r="D2195" s="8" t="s">
        <v>1441</v>
      </c>
      <c r="E2195" s="8" t="s">
        <v>3133</v>
      </c>
      <c r="F2195" s="48" t="s">
        <v>6429</v>
      </c>
    </row>
    <row r="2196" spans="1:6">
      <c r="A2196" s="8">
        <v>712</v>
      </c>
      <c r="B2196" s="8" t="s">
        <v>1423</v>
      </c>
      <c r="C2196" s="8">
        <v>0</v>
      </c>
      <c r="D2196" s="8" t="s">
        <v>3134</v>
      </c>
      <c r="E2196" s="8" t="s">
        <v>3135</v>
      </c>
      <c r="F2196" s="49" t="s">
        <v>6429</v>
      </c>
    </row>
    <row r="2197" spans="1:6" ht="43.2">
      <c r="A2197" s="8">
        <v>713</v>
      </c>
      <c r="B2197" s="8" t="s">
        <v>1423</v>
      </c>
      <c r="C2197" s="8">
        <v>0</v>
      </c>
      <c r="D2197" s="8" t="s">
        <v>1428</v>
      </c>
      <c r="E2197" s="8" t="s">
        <v>3130</v>
      </c>
      <c r="F2197" s="48" t="s">
        <v>6429</v>
      </c>
    </row>
    <row r="2198" spans="1:6" ht="28.8">
      <c r="A2198" s="8">
        <v>707</v>
      </c>
      <c r="B2198" s="8" t="s">
        <v>1423</v>
      </c>
      <c r="C2198" s="8">
        <v>0</v>
      </c>
      <c r="D2198" s="8" t="s">
        <v>1440</v>
      </c>
      <c r="E2198" s="8" t="s">
        <v>3136</v>
      </c>
      <c r="F2198" s="49" t="s">
        <v>6429</v>
      </c>
    </row>
    <row r="2199" spans="1:6" ht="115.2">
      <c r="A2199" s="8">
        <v>705</v>
      </c>
      <c r="B2199" s="8" t="s">
        <v>1423</v>
      </c>
      <c r="C2199" s="8">
        <v>1</v>
      </c>
      <c r="D2199" s="8" t="s">
        <v>1442</v>
      </c>
      <c r="E2199" s="8" t="s">
        <v>3127</v>
      </c>
      <c r="F2199" s="48" t="s">
        <v>6429</v>
      </c>
    </row>
    <row r="2200" spans="1:6" ht="345.6">
      <c r="A2200" s="8">
        <v>703</v>
      </c>
      <c r="B2200" s="8" t="s">
        <v>1423</v>
      </c>
      <c r="C2200" s="8">
        <v>3</v>
      </c>
      <c r="D2200" s="8" t="s">
        <v>1424</v>
      </c>
      <c r="E2200" s="8" t="s">
        <v>3126</v>
      </c>
      <c r="F2200" s="49" t="s">
        <v>6429</v>
      </c>
    </row>
    <row r="2201" spans="1:6" ht="43.2">
      <c r="A2201" s="8">
        <v>710</v>
      </c>
      <c r="B2201" s="8" t="s">
        <v>1423</v>
      </c>
      <c r="C2201" s="8">
        <v>0</v>
      </c>
      <c r="D2201" s="8" t="s">
        <v>1435</v>
      </c>
      <c r="E2201" s="8" t="s">
        <v>3137</v>
      </c>
      <c r="F2201" s="48" t="s">
        <v>6430</v>
      </c>
    </row>
    <row r="2202" spans="1:6" ht="43.2">
      <c r="A2202" s="8">
        <v>736</v>
      </c>
      <c r="B2202" s="8" t="s">
        <v>1423</v>
      </c>
      <c r="C2202" s="8">
        <v>2</v>
      </c>
      <c r="D2202" s="8" t="s">
        <v>1425</v>
      </c>
      <c r="E2202" s="8" t="s">
        <v>3125</v>
      </c>
      <c r="F2202" s="49" t="s">
        <v>6430</v>
      </c>
    </row>
    <row r="2203" spans="1:6" ht="345.6">
      <c r="A2203" s="8">
        <v>703</v>
      </c>
      <c r="B2203" s="8" t="s">
        <v>1423</v>
      </c>
      <c r="C2203" s="8">
        <v>3</v>
      </c>
      <c r="D2203" s="8" t="s">
        <v>1424</v>
      </c>
      <c r="E2203" s="8" t="s">
        <v>3126</v>
      </c>
      <c r="F2203" s="48" t="s">
        <v>6430</v>
      </c>
    </row>
    <row r="2204" spans="1:6" ht="57.6">
      <c r="A2204" s="8">
        <v>711</v>
      </c>
      <c r="B2204" s="8" t="s">
        <v>1423</v>
      </c>
      <c r="C2204" s="8">
        <v>0</v>
      </c>
      <c r="D2204" s="8" t="s">
        <v>1443</v>
      </c>
      <c r="E2204" s="8" t="s">
        <v>3128</v>
      </c>
      <c r="F2204" s="49" t="s">
        <v>6432</v>
      </c>
    </row>
    <row r="2205" spans="1:6" ht="28.8">
      <c r="A2205" s="8">
        <v>735</v>
      </c>
      <c r="B2205" s="8" t="s">
        <v>1423</v>
      </c>
      <c r="C2205" s="8">
        <v>0</v>
      </c>
      <c r="D2205" s="8" t="s">
        <v>1432</v>
      </c>
      <c r="E2205" s="8" t="s">
        <v>3138</v>
      </c>
      <c r="F2205" s="48" t="s">
        <v>6433</v>
      </c>
    </row>
    <row r="2206" spans="1:6">
      <c r="A2206" s="8">
        <v>702</v>
      </c>
      <c r="B2206" s="8" t="s">
        <v>1423</v>
      </c>
      <c r="C2206" s="8">
        <v>2</v>
      </c>
      <c r="D2206" s="8" t="s">
        <v>3139</v>
      </c>
      <c r="E2206" s="8" t="s">
        <v>2919</v>
      </c>
      <c r="F2206" s="49" t="s">
        <v>6432</v>
      </c>
    </row>
    <row r="2207" spans="1:6" ht="115.2">
      <c r="A2207" s="8">
        <v>705</v>
      </c>
      <c r="B2207" s="8" t="s">
        <v>1423</v>
      </c>
      <c r="C2207" s="8">
        <v>1</v>
      </c>
      <c r="D2207" s="8" t="s">
        <v>1442</v>
      </c>
      <c r="E2207" s="8" t="s">
        <v>3127</v>
      </c>
      <c r="F2207" s="48" t="s">
        <v>6432</v>
      </c>
    </row>
    <row r="2208" spans="1:6" ht="43.2">
      <c r="A2208" s="8">
        <v>710</v>
      </c>
      <c r="B2208" s="8" t="s">
        <v>1423</v>
      </c>
      <c r="C2208" s="8">
        <v>0</v>
      </c>
      <c r="D2208" s="8" t="s">
        <v>1435</v>
      </c>
      <c r="E2208" s="8" t="s">
        <v>3137</v>
      </c>
      <c r="F2208" s="49" t="s">
        <v>6432</v>
      </c>
    </row>
    <row r="2209" spans="1:6" ht="43.2">
      <c r="A2209" s="8">
        <v>713</v>
      </c>
      <c r="B2209" s="8" t="s">
        <v>1423</v>
      </c>
      <c r="C2209" s="8">
        <v>0</v>
      </c>
      <c r="D2209" s="8" t="s">
        <v>1428</v>
      </c>
      <c r="E2209" s="8" t="s">
        <v>3130</v>
      </c>
      <c r="F2209" s="48" t="s">
        <v>6432</v>
      </c>
    </row>
    <row r="2210" spans="1:6" ht="57.6">
      <c r="A2210" s="8">
        <v>731</v>
      </c>
      <c r="B2210" s="8" t="s">
        <v>1423</v>
      </c>
      <c r="C2210" s="8">
        <v>261</v>
      </c>
      <c r="D2210" s="8" t="s">
        <v>1434</v>
      </c>
      <c r="E2210" s="8" t="s">
        <v>3124</v>
      </c>
      <c r="F2210" s="49" t="s">
        <v>6432</v>
      </c>
    </row>
    <row r="2211" spans="1:6" ht="28.8">
      <c r="A2211" s="8">
        <v>718</v>
      </c>
      <c r="B2211" s="8" t="s">
        <v>1423</v>
      </c>
      <c r="C2211" s="8">
        <v>0</v>
      </c>
      <c r="D2211" s="8" t="s">
        <v>1427</v>
      </c>
      <c r="E2211" s="8" t="s">
        <v>3140</v>
      </c>
      <c r="F2211" s="48" t="s">
        <v>6432</v>
      </c>
    </row>
    <row r="2212" spans="1:6" ht="115.2">
      <c r="A2212" s="8">
        <v>723</v>
      </c>
      <c r="B2212" s="8" t="s">
        <v>1423</v>
      </c>
      <c r="C2212" s="8">
        <v>0</v>
      </c>
      <c r="D2212" s="8" t="s">
        <v>1430</v>
      </c>
      <c r="E2212" s="8" t="s">
        <v>3129</v>
      </c>
      <c r="F2212" s="49" t="s">
        <v>6432</v>
      </c>
    </row>
    <row r="2213" spans="1:6" ht="86.4">
      <c r="A2213" s="8">
        <v>725</v>
      </c>
      <c r="B2213" s="8" t="s">
        <v>1423</v>
      </c>
      <c r="C2213" s="8">
        <v>2</v>
      </c>
      <c r="D2213" s="8" t="s">
        <v>1438</v>
      </c>
      <c r="E2213" s="8" t="s">
        <v>3141</v>
      </c>
      <c r="F2213" s="48" t="s">
        <v>6432</v>
      </c>
    </row>
    <row r="2214" spans="1:6" ht="72">
      <c r="A2214" s="8">
        <v>729</v>
      </c>
      <c r="B2214" s="8" t="s">
        <v>1423</v>
      </c>
      <c r="C2214" s="8">
        <v>0</v>
      </c>
      <c r="D2214" s="8" t="s">
        <v>1426</v>
      </c>
      <c r="E2214" s="8" t="s">
        <v>3142</v>
      </c>
      <c r="F2214" s="49" t="s">
        <v>6432</v>
      </c>
    </row>
    <row r="2215" spans="1:6" ht="43.2">
      <c r="A2215" s="8">
        <v>736</v>
      </c>
      <c r="B2215" s="8" t="s">
        <v>1423</v>
      </c>
      <c r="C2215" s="8">
        <v>2</v>
      </c>
      <c r="D2215" s="8" t="s">
        <v>1425</v>
      </c>
      <c r="E2215" s="8" t="s">
        <v>3125</v>
      </c>
      <c r="F2215" s="48" t="s">
        <v>6432</v>
      </c>
    </row>
    <row r="2216" spans="1:6" ht="86.4">
      <c r="A2216" s="8">
        <v>714</v>
      </c>
      <c r="B2216" s="8" t="s">
        <v>1423</v>
      </c>
      <c r="C2216" s="8">
        <v>0</v>
      </c>
      <c r="D2216" s="8" t="s">
        <v>1429</v>
      </c>
      <c r="E2216" s="8" t="s">
        <v>3131</v>
      </c>
      <c r="F2216" s="49" t="s">
        <v>6432</v>
      </c>
    </row>
    <row r="2217" spans="1:6" ht="345.6">
      <c r="A2217" s="8">
        <v>703</v>
      </c>
      <c r="B2217" s="8" t="s">
        <v>1423</v>
      </c>
      <c r="C2217" s="8">
        <v>3</v>
      </c>
      <c r="D2217" s="8" t="s">
        <v>1424</v>
      </c>
      <c r="E2217" s="8" t="s">
        <v>3126</v>
      </c>
      <c r="F2217" s="48" t="s">
        <v>6432</v>
      </c>
    </row>
    <row r="2218" spans="1:6" ht="28.8">
      <c r="A2218" s="8">
        <v>726</v>
      </c>
      <c r="B2218" s="8" t="s">
        <v>1423</v>
      </c>
      <c r="C2218" s="8">
        <v>2</v>
      </c>
      <c r="D2218" s="8" t="s">
        <v>1437</v>
      </c>
      <c r="E2218" s="8" t="s">
        <v>3143</v>
      </c>
      <c r="F2218" s="49" t="s">
        <v>6429</v>
      </c>
    </row>
    <row r="2219" spans="1:6" ht="86.4">
      <c r="A2219" s="8">
        <v>725</v>
      </c>
      <c r="B2219" s="8" t="s">
        <v>1423</v>
      </c>
      <c r="C2219" s="8">
        <v>2</v>
      </c>
      <c r="D2219" s="8" t="s">
        <v>1438</v>
      </c>
      <c r="E2219" s="8" t="s">
        <v>3141</v>
      </c>
      <c r="F2219" s="48" t="s">
        <v>6429</v>
      </c>
    </row>
    <row r="2220" spans="1:6" ht="72">
      <c r="A2220" s="8">
        <v>729</v>
      </c>
      <c r="B2220" s="8" t="s">
        <v>1423</v>
      </c>
      <c r="C2220" s="8">
        <v>0</v>
      </c>
      <c r="D2220" s="8" t="s">
        <v>1426</v>
      </c>
      <c r="E2220" s="8" t="s">
        <v>3142</v>
      </c>
      <c r="F2220" s="49" t="s">
        <v>6429</v>
      </c>
    </row>
    <row r="2221" spans="1:6" ht="43.2">
      <c r="A2221" s="8">
        <v>728</v>
      </c>
      <c r="B2221" s="8" t="s">
        <v>1423</v>
      </c>
      <c r="C2221" s="8">
        <v>0</v>
      </c>
      <c r="D2221" s="8" t="s">
        <v>1439</v>
      </c>
      <c r="E2221" s="8" t="s">
        <v>3144</v>
      </c>
      <c r="F2221" s="48" t="s">
        <v>6433</v>
      </c>
    </row>
    <row r="2222" spans="1:6" ht="28.8">
      <c r="A2222" s="8">
        <v>718</v>
      </c>
      <c r="B2222" s="8" t="s">
        <v>1423</v>
      </c>
      <c r="C2222" s="8">
        <v>0</v>
      </c>
      <c r="D2222" s="8" t="s">
        <v>1427</v>
      </c>
      <c r="E2222" s="8" t="s">
        <v>3140</v>
      </c>
      <c r="F2222" s="49" t="s">
        <v>6433</v>
      </c>
    </row>
    <row r="2223" spans="1:6">
      <c r="A2223" s="8">
        <v>701</v>
      </c>
      <c r="B2223" s="8" t="s">
        <v>1423</v>
      </c>
      <c r="C2223" s="8">
        <v>0</v>
      </c>
      <c r="D2223" s="8" t="s">
        <v>3145</v>
      </c>
      <c r="E2223" s="8" t="s">
        <v>3146</v>
      </c>
      <c r="F2223" s="48" t="s">
        <v>6433</v>
      </c>
    </row>
    <row r="2224" spans="1:6" ht="43.2">
      <c r="A2224" s="8">
        <v>728</v>
      </c>
      <c r="B2224" s="8" t="s">
        <v>1423</v>
      </c>
      <c r="C2224" s="8">
        <v>0</v>
      </c>
      <c r="D2224" s="8" t="s">
        <v>1439</v>
      </c>
      <c r="E2224" s="8" t="s">
        <v>3144</v>
      </c>
      <c r="F2224" s="49" t="s">
        <v>205</v>
      </c>
    </row>
    <row r="2225" spans="1:6" ht="86.4">
      <c r="A2225" s="8">
        <v>725</v>
      </c>
      <c r="B2225" s="8" t="s">
        <v>1423</v>
      </c>
      <c r="C2225" s="8">
        <v>2</v>
      </c>
      <c r="D2225" s="8" t="s">
        <v>1438</v>
      </c>
      <c r="E2225" s="8" t="s">
        <v>3141</v>
      </c>
      <c r="F2225" s="48" t="s">
        <v>205</v>
      </c>
    </row>
    <row r="2226" spans="1:6" ht="115.2">
      <c r="A2226" s="8">
        <v>723</v>
      </c>
      <c r="B2226" s="8" t="s">
        <v>1423</v>
      </c>
      <c r="C2226" s="8">
        <v>0</v>
      </c>
      <c r="D2226" s="8" t="s">
        <v>1430</v>
      </c>
      <c r="E2226" s="8" t="s">
        <v>3129</v>
      </c>
      <c r="F2226" s="49" t="s">
        <v>205</v>
      </c>
    </row>
    <row r="2227" spans="1:6" ht="28.8">
      <c r="A2227" s="8">
        <v>719</v>
      </c>
      <c r="B2227" s="8" t="s">
        <v>1423</v>
      </c>
      <c r="C2227" s="8">
        <v>3</v>
      </c>
      <c r="D2227" s="8" t="s">
        <v>1441</v>
      </c>
      <c r="E2227" s="8" t="s">
        <v>3133</v>
      </c>
      <c r="F2227" s="48" t="s">
        <v>205</v>
      </c>
    </row>
    <row r="2228" spans="1:6" ht="43.2">
      <c r="A2228" s="8">
        <v>710</v>
      </c>
      <c r="B2228" s="8" t="s">
        <v>1423</v>
      </c>
      <c r="C2228" s="8">
        <v>0</v>
      </c>
      <c r="D2228" s="8" t="s">
        <v>1435</v>
      </c>
      <c r="E2228" s="8" t="s">
        <v>3137</v>
      </c>
      <c r="F2228" s="49" t="s">
        <v>205</v>
      </c>
    </row>
    <row r="2229" spans="1:6">
      <c r="A2229" s="8">
        <v>727</v>
      </c>
      <c r="B2229" s="8" t="s">
        <v>1423</v>
      </c>
      <c r="C2229" s="8">
        <v>0</v>
      </c>
      <c r="D2229" s="8" t="s">
        <v>1436</v>
      </c>
      <c r="E2229" s="8" t="s">
        <v>3147</v>
      </c>
      <c r="F2229" s="48" t="s">
        <v>6429</v>
      </c>
    </row>
    <row r="2230" spans="1:6" ht="345.6">
      <c r="A2230" s="8">
        <v>703</v>
      </c>
      <c r="B2230" s="8" t="s">
        <v>1423</v>
      </c>
      <c r="C2230" s="8">
        <v>3</v>
      </c>
      <c r="D2230" s="8" t="s">
        <v>1424</v>
      </c>
      <c r="E2230" s="8" t="s">
        <v>3126</v>
      </c>
      <c r="F2230" s="49" t="s">
        <v>205</v>
      </c>
    </row>
    <row r="2231" spans="1:6" ht="28.8">
      <c r="A2231" s="8">
        <v>737</v>
      </c>
      <c r="B2231" s="8" t="s">
        <v>1423</v>
      </c>
      <c r="C2231" s="8">
        <v>0</v>
      </c>
      <c r="D2231" s="8" t="s">
        <v>1431</v>
      </c>
      <c r="E2231" s="8" t="s">
        <v>3148</v>
      </c>
      <c r="F2231" s="48" t="s">
        <v>6429</v>
      </c>
    </row>
    <row r="2232" spans="1:6" ht="86.4">
      <c r="A2232" s="8">
        <v>714</v>
      </c>
      <c r="B2232" s="8" t="s">
        <v>1423</v>
      </c>
      <c r="C2232" s="8">
        <v>0</v>
      </c>
      <c r="D2232" s="8" t="s">
        <v>1429</v>
      </c>
      <c r="E2232" s="8" t="s">
        <v>3131</v>
      </c>
      <c r="F2232" s="49" t="s">
        <v>6429</v>
      </c>
    </row>
    <row r="2233" spans="1:6" ht="57.6">
      <c r="A2233" s="8">
        <v>699</v>
      </c>
      <c r="B2233" s="8" t="s">
        <v>1444</v>
      </c>
      <c r="C2233" s="8">
        <v>0</v>
      </c>
      <c r="D2233" s="8" t="s">
        <v>1445</v>
      </c>
      <c r="E2233" s="8" t="s">
        <v>3149</v>
      </c>
      <c r="F2233" s="48" t="s">
        <v>6429</v>
      </c>
    </row>
    <row r="2234" spans="1:6" ht="43.2">
      <c r="A2234" s="8">
        <v>692</v>
      </c>
      <c r="B2234" s="8" t="s">
        <v>1444</v>
      </c>
      <c r="C2234" s="8">
        <v>2</v>
      </c>
      <c r="D2234" s="8" t="s">
        <v>3150</v>
      </c>
      <c r="E2234" s="8" t="s">
        <v>3151</v>
      </c>
      <c r="F2234" s="49" t="s">
        <v>6427</v>
      </c>
    </row>
    <row r="2235" spans="1:6" ht="86.4">
      <c r="A2235" s="8">
        <v>679</v>
      </c>
      <c r="B2235" s="8" t="s">
        <v>1444</v>
      </c>
      <c r="C2235" s="8">
        <v>1</v>
      </c>
      <c r="D2235" s="8" t="s">
        <v>1452</v>
      </c>
      <c r="E2235" s="8" t="s">
        <v>3152</v>
      </c>
      <c r="F2235" s="48" t="s">
        <v>6427</v>
      </c>
    </row>
    <row r="2236" spans="1:6" ht="86.4">
      <c r="A2236" s="8">
        <v>672</v>
      </c>
      <c r="B2236" s="8" t="s">
        <v>1444</v>
      </c>
      <c r="C2236" s="8">
        <v>0</v>
      </c>
      <c r="D2236" s="8" t="s">
        <v>1449</v>
      </c>
      <c r="E2236" s="8" t="s">
        <v>3153</v>
      </c>
      <c r="F2236" s="49" t="s">
        <v>6429</v>
      </c>
    </row>
    <row r="2237" spans="1:6" ht="57.6">
      <c r="A2237" s="8">
        <v>668</v>
      </c>
      <c r="B2237" s="8" t="s">
        <v>1444</v>
      </c>
      <c r="C2237" s="8">
        <v>0</v>
      </c>
      <c r="D2237" s="8" t="s">
        <v>1448</v>
      </c>
      <c r="E2237" s="8" t="s">
        <v>3154</v>
      </c>
      <c r="F2237" s="48" t="s">
        <v>6431</v>
      </c>
    </row>
    <row r="2238" spans="1:6">
      <c r="A2238" s="8">
        <v>696</v>
      </c>
      <c r="B2238" s="8" t="s">
        <v>1444</v>
      </c>
      <c r="C2238" s="8">
        <v>2</v>
      </c>
      <c r="D2238" s="8" t="s">
        <v>3155</v>
      </c>
      <c r="E2238" s="8" t="s">
        <v>3156</v>
      </c>
      <c r="F2238" s="49" t="s">
        <v>6429</v>
      </c>
    </row>
    <row r="2239" spans="1:6" ht="57.6">
      <c r="A2239" s="8">
        <v>674</v>
      </c>
      <c r="B2239" s="8" t="s">
        <v>1444</v>
      </c>
      <c r="C2239" s="8">
        <v>2</v>
      </c>
      <c r="D2239" s="8" t="s">
        <v>1450</v>
      </c>
      <c r="E2239" s="8" t="s">
        <v>3157</v>
      </c>
      <c r="F2239" s="48" t="s">
        <v>6429</v>
      </c>
    </row>
    <row r="2240" spans="1:6" ht="28.8">
      <c r="A2240" s="8">
        <v>683</v>
      </c>
      <c r="B2240" s="8" t="s">
        <v>1444</v>
      </c>
      <c r="C2240" s="8">
        <v>2</v>
      </c>
      <c r="D2240" s="8" t="s">
        <v>3158</v>
      </c>
      <c r="E2240" s="8" t="s">
        <v>3159</v>
      </c>
      <c r="F2240" s="49" t="s">
        <v>6428</v>
      </c>
    </row>
    <row r="2241" spans="1:6" ht="86.4">
      <c r="A2241" s="8">
        <v>679</v>
      </c>
      <c r="B2241" s="8" t="s">
        <v>1444</v>
      </c>
      <c r="C2241" s="8">
        <v>1</v>
      </c>
      <c r="D2241" s="8" t="s">
        <v>1452</v>
      </c>
      <c r="E2241" s="8" t="s">
        <v>3152</v>
      </c>
      <c r="F2241" s="48" t="s">
        <v>6429</v>
      </c>
    </row>
    <row r="2242" spans="1:6" ht="28.8">
      <c r="A2242" s="8">
        <v>682</v>
      </c>
      <c r="B2242" s="8" t="s">
        <v>1444</v>
      </c>
      <c r="C2242" s="8">
        <v>0</v>
      </c>
      <c r="D2242" s="8" t="s">
        <v>1451</v>
      </c>
      <c r="E2242" s="8" t="s">
        <v>3160</v>
      </c>
      <c r="F2242" s="49" t="s">
        <v>6429</v>
      </c>
    </row>
    <row r="2243" spans="1:6" ht="43.2">
      <c r="A2243" s="8">
        <v>693</v>
      </c>
      <c r="B2243" s="8" t="s">
        <v>1444</v>
      </c>
      <c r="C2243" s="8">
        <v>0</v>
      </c>
      <c r="D2243" s="8" t="s">
        <v>1447</v>
      </c>
      <c r="E2243" s="8" t="s">
        <v>3161</v>
      </c>
      <c r="F2243" s="48" t="s">
        <v>6429</v>
      </c>
    </row>
    <row r="2244" spans="1:6">
      <c r="A2244" s="8">
        <v>694</v>
      </c>
      <c r="B2244" s="8" t="s">
        <v>1444</v>
      </c>
      <c r="C2244" s="8">
        <v>1</v>
      </c>
      <c r="D2244" s="8" t="s">
        <v>1454</v>
      </c>
      <c r="E2244" s="8" t="s">
        <v>3162</v>
      </c>
      <c r="F2244" s="49" t="s">
        <v>6429</v>
      </c>
    </row>
    <row r="2245" spans="1:6" ht="43.2">
      <c r="A2245" s="8">
        <v>692</v>
      </c>
      <c r="B2245" s="8" t="s">
        <v>1444</v>
      </c>
      <c r="C2245" s="8">
        <v>2</v>
      </c>
      <c r="D2245" s="8" t="s">
        <v>3150</v>
      </c>
      <c r="E2245" s="8" t="s">
        <v>3151</v>
      </c>
      <c r="F2245" s="48" t="s">
        <v>6429</v>
      </c>
    </row>
    <row r="2246" spans="1:6">
      <c r="A2246" s="8">
        <v>671</v>
      </c>
      <c r="B2246" s="8" t="s">
        <v>1444</v>
      </c>
      <c r="C2246" s="8">
        <v>1</v>
      </c>
      <c r="D2246" s="8" t="s">
        <v>3163</v>
      </c>
      <c r="E2246" s="8" t="s">
        <v>3164</v>
      </c>
      <c r="F2246" s="49" t="s">
        <v>6428</v>
      </c>
    </row>
    <row r="2247" spans="1:6" ht="28.8">
      <c r="A2247" s="8">
        <v>676</v>
      </c>
      <c r="B2247" s="8" t="s">
        <v>1444</v>
      </c>
      <c r="C2247" s="8">
        <v>0</v>
      </c>
      <c r="D2247" s="8" t="s">
        <v>3165</v>
      </c>
      <c r="E2247" s="8" t="s">
        <v>3166</v>
      </c>
      <c r="F2247" s="48" t="s">
        <v>6431</v>
      </c>
    </row>
    <row r="2248" spans="1:6" ht="43.2">
      <c r="A2248" s="8">
        <v>692</v>
      </c>
      <c r="B2248" s="8" t="s">
        <v>1444</v>
      </c>
      <c r="C2248" s="8">
        <v>2</v>
      </c>
      <c r="D2248" s="8" t="s">
        <v>3150</v>
      </c>
      <c r="E2248" s="8" t="s">
        <v>3151</v>
      </c>
      <c r="F2248" s="49" t="s">
        <v>6431</v>
      </c>
    </row>
    <row r="2249" spans="1:6" ht="57.6">
      <c r="A2249" s="8">
        <v>699</v>
      </c>
      <c r="B2249" s="8" t="s">
        <v>1444</v>
      </c>
      <c r="C2249" s="8">
        <v>0</v>
      </c>
      <c r="D2249" s="8" t="s">
        <v>1445</v>
      </c>
      <c r="E2249" s="8" t="s">
        <v>3149</v>
      </c>
      <c r="F2249" s="48" t="s">
        <v>6431</v>
      </c>
    </row>
    <row r="2250" spans="1:6" ht="86.4">
      <c r="A2250" s="8">
        <v>672</v>
      </c>
      <c r="B2250" s="8" t="s">
        <v>1444</v>
      </c>
      <c r="C2250" s="8">
        <v>0</v>
      </c>
      <c r="D2250" s="8" t="s">
        <v>1449</v>
      </c>
      <c r="E2250" s="8" t="s">
        <v>3153</v>
      </c>
      <c r="F2250" s="49" t="s">
        <v>6430</v>
      </c>
    </row>
    <row r="2251" spans="1:6" ht="216">
      <c r="A2251" s="8">
        <v>689</v>
      </c>
      <c r="B2251" s="8" t="s">
        <v>1444</v>
      </c>
      <c r="C2251" s="8">
        <v>3</v>
      </c>
      <c r="D2251" s="8" t="s">
        <v>1453</v>
      </c>
      <c r="E2251" s="8" t="s">
        <v>3167</v>
      </c>
      <c r="F2251" s="48" t="s">
        <v>6430</v>
      </c>
    </row>
    <row r="2252" spans="1:6" ht="57.6">
      <c r="A2252" s="8">
        <v>699</v>
      </c>
      <c r="B2252" s="8" t="s">
        <v>1444</v>
      </c>
      <c r="C2252" s="8">
        <v>0</v>
      </c>
      <c r="D2252" s="8" t="s">
        <v>1445</v>
      </c>
      <c r="E2252" s="8" t="s">
        <v>3149</v>
      </c>
      <c r="F2252" s="49" t="s">
        <v>6430</v>
      </c>
    </row>
    <row r="2253" spans="1:6" ht="57.6">
      <c r="A2253" s="8">
        <v>699</v>
      </c>
      <c r="B2253" s="8" t="s">
        <v>1444</v>
      </c>
      <c r="C2253" s="8">
        <v>0</v>
      </c>
      <c r="D2253" s="8" t="s">
        <v>1445</v>
      </c>
      <c r="E2253" s="8" t="s">
        <v>3149</v>
      </c>
      <c r="F2253" s="48" t="s">
        <v>6432</v>
      </c>
    </row>
    <row r="2254" spans="1:6" ht="28.8">
      <c r="A2254" s="8">
        <v>680</v>
      </c>
      <c r="B2254" s="8" t="s">
        <v>1444</v>
      </c>
      <c r="C2254" s="8">
        <v>2</v>
      </c>
      <c r="D2254" s="8" t="s">
        <v>1446</v>
      </c>
      <c r="E2254" s="8" t="s">
        <v>3168</v>
      </c>
      <c r="F2254" s="49" t="s">
        <v>6432</v>
      </c>
    </row>
    <row r="2255" spans="1:6" ht="28.8">
      <c r="A2255" s="8">
        <v>675</v>
      </c>
      <c r="B2255" s="8" t="s">
        <v>1444</v>
      </c>
      <c r="C2255" s="8">
        <v>1</v>
      </c>
      <c r="D2255" s="8" t="s">
        <v>1456</v>
      </c>
      <c r="E2255" s="8" t="s">
        <v>3169</v>
      </c>
      <c r="F2255" s="48" t="s">
        <v>6432</v>
      </c>
    </row>
    <row r="2256" spans="1:6" ht="216">
      <c r="A2256" s="8">
        <v>689</v>
      </c>
      <c r="B2256" s="8" t="s">
        <v>1444</v>
      </c>
      <c r="C2256" s="8">
        <v>3</v>
      </c>
      <c r="D2256" s="8" t="s">
        <v>1453</v>
      </c>
      <c r="E2256" s="8" t="s">
        <v>3167</v>
      </c>
      <c r="F2256" s="49" t="s">
        <v>6431</v>
      </c>
    </row>
    <row r="2257" spans="1:6" ht="86.4">
      <c r="A2257" s="8">
        <v>672</v>
      </c>
      <c r="B2257" s="8" t="s">
        <v>1444</v>
      </c>
      <c r="C2257" s="8">
        <v>0</v>
      </c>
      <c r="D2257" s="8" t="s">
        <v>1449</v>
      </c>
      <c r="E2257" s="8" t="s">
        <v>3153</v>
      </c>
      <c r="F2257" s="48" t="s">
        <v>6432</v>
      </c>
    </row>
    <row r="2258" spans="1:6" ht="57.6">
      <c r="A2258" s="8">
        <v>668</v>
      </c>
      <c r="B2258" s="8" t="s">
        <v>1444</v>
      </c>
      <c r="C2258" s="8">
        <v>0</v>
      </c>
      <c r="D2258" s="8" t="s">
        <v>1448</v>
      </c>
      <c r="E2258" s="8" t="s">
        <v>3154</v>
      </c>
      <c r="F2258" s="49" t="s">
        <v>205</v>
      </c>
    </row>
    <row r="2259" spans="1:6" ht="57.6">
      <c r="A2259" s="8">
        <v>674</v>
      </c>
      <c r="B2259" s="8" t="s">
        <v>1444</v>
      </c>
      <c r="C2259" s="8">
        <v>2</v>
      </c>
      <c r="D2259" s="8" t="s">
        <v>1450</v>
      </c>
      <c r="E2259" s="8" t="s">
        <v>3157</v>
      </c>
      <c r="F2259" s="48" t="s">
        <v>205</v>
      </c>
    </row>
    <row r="2260" spans="1:6" ht="86.4">
      <c r="A2260" s="8">
        <v>679</v>
      </c>
      <c r="B2260" s="8" t="s">
        <v>1444</v>
      </c>
      <c r="C2260" s="8">
        <v>1</v>
      </c>
      <c r="D2260" s="8" t="s">
        <v>1452</v>
      </c>
      <c r="E2260" s="8" t="s">
        <v>3152</v>
      </c>
      <c r="F2260" s="49" t="s">
        <v>6430</v>
      </c>
    </row>
    <row r="2261" spans="1:6" ht="28.8">
      <c r="A2261" s="8">
        <v>676</v>
      </c>
      <c r="B2261" s="8" t="s">
        <v>1444</v>
      </c>
      <c r="C2261" s="8">
        <v>0</v>
      </c>
      <c r="D2261" s="8" t="s">
        <v>3165</v>
      </c>
      <c r="E2261" s="8" t="s">
        <v>3166</v>
      </c>
      <c r="F2261" s="48" t="s">
        <v>6433</v>
      </c>
    </row>
    <row r="2262" spans="1:6" ht="216">
      <c r="A2262" s="8">
        <v>689</v>
      </c>
      <c r="B2262" s="8" t="s">
        <v>1444</v>
      </c>
      <c r="C2262" s="8">
        <v>3</v>
      </c>
      <c r="D2262" s="8" t="s">
        <v>1453</v>
      </c>
      <c r="E2262" s="8" t="s">
        <v>3167</v>
      </c>
      <c r="F2262" s="49" t="s">
        <v>6433</v>
      </c>
    </row>
    <row r="2263" spans="1:6" ht="28.8">
      <c r="A2263" s="8">
        <v>682</v>
      </c>
      <c r="B2263" s="8" t="s">
        <v>1444</v>
      </c>
      <c r="C2263" s="8">
        <v>0</v>
      </c>
      <c r="D2263" s="8" t="s">
        <v>1451</v>
      </c>
      <c r="E2263" s="8" t="s">
        <v>3160</v>
      </c>
      <c r="F2263" s="48" t="s">
        <v>6433</v>
      </c>
    </row>
    <row r="2264" spans="1:6" ht="86.4">
      <c r="A2264" s="8">
        <v>679</v>
      </c>
      <c r="B2264" s="8" t="s">
        <v>1444</v>
      </c>
      <c r="C2264" s="8">
        <v>1</v>
      </c>
      <c r="D2264" s="8" t="s">
        <v>1452</v>
      </c>
      <c r="E2264" s="8" t="s">
        <v>3152</v>
      </c>
      <c r="F2264" s="49" t="s">
        <v>6433</v>
      </c>
    </row>
    <row r="2265" spans="1:6" ht="216">
      <c r="A2265" s="8">
        <v>689</v>
      </c>
      <c r="B2265" s="8" t="s">
        <v>1444</v>
      </c>
      <c r="C2265" s="8">
        <v>3</v>
      </c>
      <c r="D2265" s="8" t="s">
        <v>1453</v>
      </c>
      <c r="E2265" s="8" t="s">
        <v>3167</v>
      </c>
      <c r="F2265" s="48" t="s">
        <v>205</v>
      </c>
    </row>
    <row r="2266" spans="1:6" ht="28.8">
      <c r="A2266" s="8">
        <v>675</v>
      </c>
      <c r="B2266" s="8" t="s">
        <v>1444</v>
      </c>
      <c r="C2266" s="8">
        <v>1</v>
      </c>
      <c r="D2266" s="8" t="s">
        <v>1456</v>
      </c>
      <c r="E2266" s="8" t="s">
        <v>3169</v>
      </c>
      <c r="F2266" s="49" t="s">
        <v>6433</v>
      </c>
    </row>
    <row r="2267" spans="1:6" ht="43.2">
      <c r="A2267" s="8">
        <v>690</v>
      </c>
      <c r="B2267" s="8" t="s">
        <v>1444</v>
      </c>
      <c r="C2267" s="8">
        <v>0</v>
      </c>
      <c r="D2267" s="8" t="s">
        <v>1455</v>
      </c>
      <c r="E2267" s="8" t="s">
        <v>3170</v>
      </c>
      <c r="F2267" s="48" t="s">
        <v>6433</v>
      </c>
    </row>
    <row r="2268" spans="1:6">
      <c r="A2268" s="8">
        <v>673</v>
      </c>
      <c r="B2268" s="8" t="s">
        <v>1444</v>
      </c>
      <c r="C2268" s="8">
        <v>0</v>
      </c>
      <c r="D2268" s="8" t="s">
        <v>3171</v>
      </c>
      <c r="E2268" s="8" t="s">
        <v>3041</v>
      </c>
      <c r="F2268" s="49" t="s">
        <v>6433</v>
      </c>
    </row>
    <row r="2269" spans="1:6" ht="28.8">
      <c r="A2269" s="8">
        <v>683</v>
      </c>
      <c r="B2269" s="8" t="s">
        <v>1444</v>
      </c>
      <c r="C2269" s="8">
        <v>2</v>
      </c>
      <c r="D2269" s="8" t="s">
        <v>3158</v>
      </c>
      <c r="E2269" s="8" t="s">
        <v>3159</v>
      </c>
      <c r="F2269" s="48" t="s">
        <v>6430</v>
      </c>
    </row>
    <row r="2270" spans="1:6" ht="86.4">
      <c r="A2270" s="8">
        <v>672</v>
      </c>
      <c r="B2270" s="8" t="s">
        <v>1444</v>
      </c>
      <c r="C2270" s="8">
        <v>0</v>
      </c>
      <c r="D2270" s="8" t="s">
        <v>1449</v>
      </c>
      <c r="E2270" s="8" t="s">
        <v>3153</v>
      </c>
      <c r="F2270" s="49" t="s">
        <v>6433</v>
      </c>
    </row>
    <row r="2271" spans="1:6" ht="57.6">
      <c r="A2271" s="8">
        <v>668</v>
      </c>
      <c r="B2271" s="8" t="s">
        <v>1444</v>
      </c>
      <c r="C2271" s="8">
        <v>0</v>
      </c>
      <c r="D2271" s="8" t="s">
        <v>1448</v>
      </c>
      <c r="E2271" s="8" t="s">
        <v>3154</v>
      </c>
      <c r="F2271" s="48" t="s">
        <v>6433</v>
      </c>
    </row>
    <row r="2272" spans="1:6" ht="43.2">
      <c r="A2272" s="8">
        <v>667</v>
      </c>
      <c r="B2272" s="8" t="s">
        <v>1457</v>
      </c>
      <c r="C2272" s="8">
        <v>0</v>
      </c>
      <c r="D2272" s="8" t="s">
        <v>1466</v>
      </c>
      <c r="E2272" s="8" t="s">
        <v>3172</v>
      </c>
      <c r="F2272" s="49" t="s">
        <v>6433</v>
      </c>
    </row>
    <row r="2273" spans="1:6" ht="28.8">
      <c r="A2273" s="8">
        <v>653</v>
      </c>
      <c r="B2273" s="8" t="s">
        <v>1457</v>
      </c>
      <c r="C2273" s="8">
        <v>0</v>
      </c>
      <c r="D2273" s="8" t="s">
        <v>1462</v>
      </c>
      <c r="E2273" s="8" t="s">
        <v>3173</v>
      </c>
      <c r="F2273" s="48" t="s">
        <v>6432</v>
      </c>
    </row>
    <row r="2274" spans="1:6" ht="57.6">
      <c r="A2274" s="8">
        <v>661</v>
      </c>
      <c r="B2274" s="8" t="s">
        <v>1457</v>
      </c>
      <c r="C2274" s="8">
        <v>0</v>
      </c>
      <c r="D2274" s="8" t="s">
        <v>3174</v>
      </c>
      <c r="E2274" s="8" t="s">
        <v>3175</v>
      </c>
      <c r="F2274" s="49" t="s">
        <v>6431</v>
      </c>
    </row>
    <row r="2275" spans="1:6" ht="57.6">
      <c r="A2275" s="8">
        <v>651</v>
      </c>
      <c r="B2275" s="8" t="s">
        <v>1457</v>
      </c>
      <c r="C2275" s="8">
        <v>1</v>
      </c>
      <c r="D2275" s="8" t="s">
        <v>1463</v>
      </c>
      <c r="E2275" s="8" t="s">
        <v>3176</v>
      </c>
      <c r="F2275" s="48" t="s">
        <v>6429</v>
      </c>
    </row>
    <row r="2276" spans="1:6" ht="43.2">
      <c r="A2276" s="8">
        <v>659</v>
      </c>
      <c r="B2276" s="8" t="s">
        <v>1457</v>
      </c>
      <c r="C2276" s="8">
        <v>0</v>
      </c>
      <c r="D2276" s="8" t="s">
        <v>1460</v>
      </c>
      <c r="E2276" s="8" t="s">
        <v>3177</v>
      </c>
      <c r="F2276" s="49" t="s">
        <v>6429</v>
      </c>
    </row>
    <row r="2277" spans="1:6" ht="57.6">
      <c r="A2277" s="8">
        <v>661</v>
      </c>
      <c r="B2277" s="8" t="s">
        <v>1457</v>
      </c>
      <c r="C2277" s="8">
        <v>0</v>
      </c>
      <c r="D2277" s="8" t="s">
        <v>3174</v>
      </c>
      <c r="E2277" s="8" t="s">
        <v>3175</v>
      </c>
      <c r="F2277" s="48" t="s">
        <v>6429</v>
      </c>
    </row>
    <row r="2278" spans="1:6" ht="43.2">
      <c r="A2278" s="8">
        <v>664</v>
      </c>
      <c r="B2278" s="8" t="s">
        <v>1457</v>
      </c>
      <c r="C2278" s="8">
        <v>7</v>
      </c>
      <c r="D2278" s="8" t="s">
        <v>1458</v>
      </c>
      <c r="E2278" s="8" t="s">
        <v>3178</v>
      </c>
      <c r="F2278" s="49" t="s">
        <v>205</v>
      </c>
    </row>
    <row r="2279" spans="1:6" ht="43.2">
      <c r="A2279" s="8">
        <v>659</v>
      </c>
      <c r="B2279" s="8" t="s">
        <v>1457</v>
      </c>
      <c r="C2279" s="8">
        <v>0</v>
      </c>
      <c r="D2279" s="8" t="s">
        <v>1460</v>
      </c>
      <c r="E2279" s="8" t="s">
        <v>3177</v>
      </c>
      <c r="F2279" s="48" t="s">
        <v>205</v>
      </c>
    </row>
    <row r="2280" spans="1:6" ht="43.2">
      <c r="A2280" s="8">
        <v>662</v>
      </c>
      <c r="B2280" s="8" t="s">
        <v>1457</v>
      </c>
      <c r="C2280" s="8">
        <v>0</v>
      </c>
      <c r="D2280" s="8" t="s">
        <v>1464</v>
      </c>
      <c r="E2280" s="8" t="s">
        <v>3179</v>
      </c>
      <c r="F2280" s="49" t="s">
        <v>6431</v>
      </c>
    </row>
    <row r="2281" spans="1:6" ht="86.4">
      <c r="A2281" s="8">
        <v>657</v>
      </c>
      <c r="B2281" s="8" t="s">
        <v>1457</v>
      </c>
      <c r="C2281" s="8">
        <v>1</v>
      </c>
      <c r="D2281" s="8" t="s">
        <v>1461</v>
      </c>
      <c r="E2281" s="8" t="s">
        <v>3180</v>
      </c>
      <c r="F2281" s="48" t="s">
        <v>6431</v>
      </c>
    </row>
    <row r="2282" spans="1:6" ht="57.6">
      <c r="A2282" s="8">
        <v>651</v>
      </c>
      <c r="B2282" s="8" t="s">
        <v>1457</v>
      </c>
      <c r="C2282" s="8">
        <v>1</v>
      </c>
      <c r="D2282" s="8" t="s">
        <v>1463</v>
      </c>
      <c r="E2282" s="8" t="s">
        <v>3176</v>
      </c>
      <c r="F2282" s="49" t="s">
        <v>6431</v>
      </c>
    </row>
    <row r="2283" spans="1:6" ht="43.2">
      <c r="A2283" s="8">
        <v>663</v>
      </c>
      <c r="B2283" s="8" t="s">
        <v>1457</v>
      </c>
      <c r="C2283" s="8">
        <v>2</v>
      </c>
      <c r="D2283" s="8" t="s">
        <v>1459</v>
      </c>
      <c r="E2283" s="8" t="s">
        <v>3181</v>
      </c>
      <c r="F2283" s="48" t="s">
        <v>6430</v>
      </c>
    </row>
    <row r="2284" spans="1:6" ht="43.2">
      <c r="A2284" s="8">
        <v>667</v>
      </c>
      <c r="B2284" s="8" t="s">
        <v>1457</v>
      </c>
      <c r="C2284" s="8">
        <v>0</v>
      </c>
      <c r="D2284" s="8" t="s">
        <v>1466</v>
      </c>
      <c r="E2284" s="8" t="s">
        <v>3172</v>
      </c>
      <c r="F2284" s="49" t="s">
        <v>6430</v>
      </c>
    </row>
    <row r="2285" spans="1:6" ht="43.2">
      <c r="A2285" s="8">
        <v>664</v>
      </c>
      <c r="B2285" s="8" t="s">
        <v>1457</v>
      </c>
      <c r="C2285" s="8">
        <v>7</v>
      </c>
      <c r="D2285" s="8" t="s">
        <v>1458</v>
      </c>
      <c r="E2285" s="8" t="s">
        <v>3178</v>
      </c>
      <c r="F2285" s="48" t="s">
        <v>6430</v>
      </c>
    </row>
    <row r="2286" spans="1:6" ht="43.2">
      <c r="A2286" s="8">
        <v>662</v>
      </c>
      <c r="B2286" s="8" t="s">
        <v>1457</v>
      </c>
      <c r="C2286" s="8">
        <v>0</v>
      </c>
      <c r="D2286" s="8" t="s">
        <v>1464</v>
      </c>
      <c r="E2286" s="8" t="s">
        <v>3179</v>
      </c>
      <c r="F2286" s="49" t="s">
        <v>6430</v>
      </c>
    </row>
    <row r="2287" spans="1:6" ht="57.6">
      <c r="A2287" s="8">
        <v>651</v>
      </c>
      <c r="B2287" s="8" t="s">
        <v>1457</v>
      </c>
      <c r="C2287" s="8">
        <v>1</v>
      </c>
      <c r="D2287" s="8" t="s">
        <v>1463</v>
      </c>
      <c r="E2287" s="8" t="s">
        <v>3176</v>
      </c>
      <c r="F2287" s="48" t="s">
        <v>6430</v>
      </c>
    </row>
    <row r="2288" spans="1:6" ht="43.2">
      <c r="A2288" s="8">
        <v>655</v>
      </c>
      <c r="B2288" s="8" t="s">
        <v>1457</v>
      </c>
      <c r="C2288" s="8">
        <v>0</v>
      </c>
      <c r="D2288" s="8" t="s">
        <v>3182</v>
      </c>
      <c r="E2288" s="8" t="s">
        <v>3183</v>
      </c>
      <c r="F2288" s="49" t="s">
        <v>6431</v>
      </c>
    </row>
    <row r="2289" spans="1:6" ht="43.2">
      <c r="A2289" s="8">
        <v>663</v>
      </c>
      <c r="B2289" s="8" t="s">
        <v>1457</v>
      </c>
      <c r="C2289" s="8">
        <v>2</v>
      </c>
      <c r="D2289" s="8" t="s">
        <v>1459</v>
      </c>
      <c r="E2289" s="8" t="s">
        <v>3181</v>
      </c>
      <c r="F2289" s="48" t="s">
        <v>6431</v>
      </c>
    </row>
    <row r="2290" spans="1:6" ht="57.6">
      <c r="A2290" s="8">
        <v>661</v>
      </c>
      <c r="B2290" s="8" t="s">
        <v>1457</v>
      </c>
      <c r="C2290" s="8">
        <v>0</v>
      </c>
      <c r="D2290" s="8" t="s">
        <v>3174</v>
      </c>
      <c r="E2290" s="8" t="s">
        <v>3175</v>
      </c>
      <c r="F2290" s="49" t="s">
        <v>205</v>
      </c>
    </row>
    <row r="2291" spans="1:6" ht="28.8">
      <c r="A2291" s="8">
        <v>666</v>
      </c>
      <c r="B2291" s="8" t="s">
        <v>1457</v>
      </c>
      <c r="C2291" s="8">
        <v>3</v>
      </c>
      <c r="D2291" s="8" t="s">
        <v>1465</v>
      </c>
      <c r="E2291" s="8" t="s">
        <v>3184</v>
      </c>
      <c r="F2291" s="48" t="s">
        <v>6431</v>
      </c>
    </row>
    <row r="2292" spans="1:6" ht="28.8">
      <c r="A2292" s="8">
        <v>653</v>
      </c>
      <c r="B2292" s="8" t="s">
        <v>1457</v>
      </c>
      <c r="C2292" s="8">
        <v>0</v>
      </c>
      <c r="D2292" s="8" t="s">
        <v>1462</v>
      </c>
      <c r="E2292" s="8" t="s">
        <v>3173</v>
      </c>
      <c r="F2292" s="49" t="s">
        <v>205</v>
      </c>
    </row>
    <row r="2293" spans="1:6" ht="28.8">
      <c r="A2293" s="8">
        <v>666</v>
      </c>
      <c r="B2293" s="8" t="s">
        <v>1457</v>
      </c>
      <c r="C2293" s="8">
        <v>3</v>
      </c>
      <c r="D2293" s="8" t="s">
        <v>1465</v>
      </c>
      <c r="E2293" s="8" t="s">
        <v>3184</v>
      </c>
      <c r="F2293" s="48" t="s">
        <v>6433</v>
      </c>
    </row>
    <row r="2294" spans="1:6" ht="43.2">
      <c r="A2294" s="8">
        <v>663</v>
      </c>
      <c r="B2294" s="8" t="s">
        <v>1457</v>
      </c>
      <c r="C2294" s="8">
        <v>2</v>
      </c>
      <c r="D2294" s="8" t="s">
        <v>1459</v>
      </c>
      <c r="E2294" s="8" t="s">
        <v>3181</v>
      </c>
      <c r="F2294" s="49" t="s">
        <v>6433</v>
      </c>
    </row>
    <row r="2295" spans="1:6">
      <c r="A2295" s="8">
        <v>660</v>
      </c>
      <c r="B2295" s="8" t="s">
        <v>1457</v>
      </c>
      <c r="C2295" s="8">
        <v>0</v>
      </c>
      <c r="D2295" s="8" t="s">
        <v>3185</v>
      </c>
      <c r="E2295" s="8" t="s">
        <v>3186</v>
      </c>
      <c r="F2295" s="48" t="s">
        <v>6433</v>
      </c>
    </row>
    <row r="2296" spans="1:6" ht="43.2">
      <c r="A2296" s="8">
        <v>659</v>
      </c>
      <c r="B2296" s="8" t="s">
        <v>1457</v>
      </c>
      <c r="C2296" s="8">
        <v>0</v>
      </c>
      <c r="D2296" s="8" t="s">
        <v>1460</v>
      </c>
      <c r="E2296" s="8" t="s">
        <v>3177</v>
      </c>
      <c r="F2296" s="49" t="s">
        <v>6433</v>
      </c>
    </row>
    <row r="2297" spans="1:6" ht="43.2">
      <c r="A2297" s="8">
        <v>667</v>
      </c>
      <c r="B2297" s="8" t="s">
        <v>1457</v>
      </c>
      <c r="C2297" s="8">
        <v>0</v>
      </c>
      <c r="D2297" s="8" t="s">
        <v>1466</v>
      </c>
      <c r="E2297" s="8" t="s">
        <v>3172</v>
      </c>
      <c r="F2297" s="48" t="s">
        <v>6432</v>
      </c>
    </row>
    <row r="2298" spans="1:6" ht="86.4">
      <c r="A2298" s="8">
        <v>657</v>
      </c>
      <c r="B2298" s="8" t="s">
        <v>1457</v>
      </c>
      <c r="C2298" s="8">
        <v>1</v>
      </c>
      <c r="D2298" s="8" t="s">
        <v>1461</v>
      </c>
      <c r="E2298" s="8" t="s">
        <v>3180</v>
      </c>
      <c r="F2298" s="49" t="s">
        <v>6432</v>
      </c>
    </row>
    <row r="2299" spans="1:6" ht="43.2">
      <c r="A2299" s="8">
        <v>655</v>
      </c>
      <c r="B2299" s="8" t="s">
        <v>1457</v>
      </c>
      <c r="C2299" s="8">
        <v>0</v>
      </c>
      <c r="D2299" s="8" t="s">
        <v>3182</v>
      </c>
      <c r="E2299" s="8" t="s">
        <v>3183</v>
      </c>
      <c r="F2299" s="48" t="s">
        <v>6432</v>
      </c>
    </row>
    <row r="2300" spans="1:6" ht="86.4">
      <c r="A2300" s="8">
        <v>657</v>
      </c>
      <c r="B2300" s="8" t="s">
        <v>1457</v>
      </c>
      <c r="C2300" s="8">
        <v>1</v>
      </c>
      <c r="D2300" s="8" t="s">
        <v>1461</v>
      </c>
      <c r="E2300" s="8" t="s">
        <v>3180</v>
      </c>
      <c r="F2300" s="49" t="s">
        <v>205</v>
      </c>
    </row>
    <row r="2301" spans="1:6" ht="57.6">
      <c r="A2301" s="8">
        <v>643</v>
      </c>
      <c r="B2301" s="8" t="s">
        <v>1467</v>
      </c>
      <c r="C2301" s="8">
        <v>0</v>
      </c>
      <c r="D2301" s="8" t="s">
        <v>1473</v>
      </c>
      <c r="E2301" s="8" t="s">
        <v>3187</v>
      </c>
      <c r="F2301" s="48" t="s">
        <v>6433</v>
      </c>
    </row>
    <row r="2302" spans="1:6" ht="288">
      <c r="A2302" s="8">
        <v>633</v>
      </c>
      <c r="B2302" s="8" t="s">
        <v>1467</v>
      </c>
      <c r="C2302" s="8">
        <v>1</v>
      </c>
      <c r="D2302" s="8" t="s">
        <v>1468</v>
      </c>
      <c r="E2302" s="8" t="s">
        <v>3188</v>
      </c>
      <c r="F2302" s="49" t="s">
        <v>6430</v>
      </c>
    </row>
    <row r="2303" spans="1:6">
      <c r="A2303" s="8">
        <v>635</v>
      </c>
      <c r="B2303" s="8" t="s">
        <v>1467</v>
      </c>
      <c r="C2303" s="8">
        <v>0</v>
      </c>
      <c r="D2303" s="8" t="s">
        <v>3189</v>
      </c>
      <c r="E2303" s="8" t="s">
        <v>3190</v>
      </c>
      <c r="F2303" s="48" t="s">
        <v>6434</v>
      </c>
    </row>
    <row r="2304" spans="1:6" ht="288">
      <c r="A2304" s="8">
        <v>633</v>
      </c>
      <c r="B2304" s="8" t="s">
        <v>1467</v>
      </c>
      <c r="C2304" s="8">
        <v>1</v>
      </c>
      <c r="D2304" s="8" t="s">
        <v>1468</v>
      </c>
      <c r="E2304" s="8" t="s">
        <v>3188</v>
      </c>
      <c r="F2304" s="49" t="s">
        <v>6432</v>
      </c>
    </row>
    <row r="2305" spans="1:6" ht="288">
      <c r="A2305" s="8">
        <v>633</v>
      </c>
      <c r="B2305" s="8" t="s">
        <v>1467</v>
      </c>
      <c r="C2305" s="8">
        <v>1</v>
      </c>
      <c r="D2305" s="8" t="s">
        <v>1468</v>
      </c>
      <c r="E2305" s="8" t="s">
        <v>3188</v>
      </c>
      <c r="F2305" s="48" t="s">
        <v>6428</v>
      </c>
    </row>
    <row r="2306" spans="1:6" ht="86.4">
      <c r="A2306" s="8">
        <v>639</v>
      </c>
      <c r="B2306" s="8" t="s">
        <v>1467</v>
      </c>
      <c r="C2306" s="8">
        <v>0</v>
      </c>
      <c r="D2306" s="8" t="s">
        <v>1472</v>
      </c>
      <c r="E2306" s="8" t="s">
        <v>3191</v>
      </c>
      <c r="F2306" s="49" t="s">
        <v>205</v>
      </c>
    </row>
    <row r="2307" spans="1:6" ht="57.6">
      <c r="A2307" s="8">
        <v>643</v>
      </c>
      <c r="B2307" s="8" t="s">
        <v>1467</v>
      </c>
      <c r="C2307" s="8">
        <v>0</v>
      </c>
      <c r="D2307" s="8" t="s">
        <v>1473</v>
      </c>
      <c r="E2307" s="8" t="s">
        <v>3187</v>
      </c>
      <c r="F2307" s="48" t="s">
        <v>205</v>
      </c>
    </row>
    <row r="2308" spans="1:6" ht="115.2">
      <c r="A2308" s="8">
        <v>641</v>
      </c>
      <c r="B2308" s="8" t="s">
        <v>1467</v>
      </c>
      <c r="C2308" s="8">
        <v>0</v>
      </c>
      <c r="D2308" s="8" t="s">
        <v>1470</v>
      </c>
      <c r="E2308" s="8" t="s">
        <v>3192</v>
      </c>
      <c r="F2308" s="49" t="s">
        <v>205</v>
      </c>
    </row>
    <row r="2309" spans="1:6" ht="28.8">
      <c r="A2309" s="8">
        <v>634</v>
      </c>
      <c r="B2309" s="8" t="s">
        <v>1467</v>
      </c>
      <c r="C2309" s="8">
        <v>0</v>
      </c>
      <c r="D2309" s="8" t="s">
        <v>1474</v>
      </c>
      <c r="E2309" s="8" t="s">
        <v>3193</v>
      </c>
      <c r="F2309" s="48" t="s">
        <v>205</v>
      </c>
    </row>
    <row r="2310" spans="1:6" ht="288">
      <c r="A2310" s="8">
        <v>633</v>
      </c>
      <c r="B2310" s="8" t="s">
        <v>1467</v>
      </c>
      <c r="C2310" s="8">
        <v>1</v>
      </c>
      <c r="D2310" s="8" t="s">
        <v>1468</v>
      </c>
      <c r="E2310" s="8" t="s">
        <v>3188</v>
      </c>
      <c r="F2310" s="49" t="s">
        <v>205</v>
      </c>
    </row>
    <row r="2311" spans="1:6" ht="57.6">
      <c r="A2311" s="8">
        <v>642</v>
      </c>
      <c r="B2311" s="8" t="s">
        <v>1467</v>
      </c>
      <c r="C2311" s="8">
        <v>0</v>
      </c>
      <c r="D2311" s="8" t="s">
        <v>3194</v>
      </c>
      <c r="E2311" s="8" t="s">
        <v>3195</v>
      </c>
      <c r="F2311" s="48" t="s">
        <v>6428</v>
      </c>
    </row>
    <row r="2312" spans="1:6" ht="28.8">
      <c r="A2312" s="8">
        <v>646</v>
      </c>
      <c r="B2312" s="8" t="s">
        <v>1467</v>
      </c>
      <c r="C2312" s="8">
        <v>0</v>
      </c>
      <c r="D2312" s="8" t="s">
        <v>1469</v>
      </c>
      <c r="E2312" s="8" t="s">
        <v>3196</v>
      </c>
      <c r="F2312" s="49" t="s">
        <v>6432</v>
      </c>
    </row>
    <row r="2313" spans="1:6" ht="86.4">
      <c r="A2313" s="8">
        <v>639</v>
      </c>
      <c r="B2313" s="8" t="s">
        <v>1467</v>
      </c>
      <c r="C2313" s="8">
        <v>0</v>
      </c>
      <c r="D2313" s="8" t="s">
        <v>1472</v>
      </c>
      <c r="E2313" s="8" t="s">
        <v>3191</v>
      </c>
      <c r="F2313" s="48" t="s">
        <v>6432</v>
      </c>
    </row>
    <row r="2314" spans="1:6" ht="288">
      <c r="A2314" s="8">
        <v>633</v>
      </c>
      <c r="B2314" s="8" t="s">
        <v>1467</v>
      </c>
      <c r="C2314" s="8">
        <v>1</v>
      </c>
      <c r="D2314" s="8" t="s">
        <v>1468</v>
      </c>
      <c r="E2314" s="8" t="s">
        <v>3188</v>
      </c>
      <c r="F2314" s="49" t="s">
        <v>6431</v>
      </c>
    </row>
    <row r="2315" spans="1:6" ht="86.4">
      <c r="A2315" s="8">
        <v>639</v>
      </c>
      <c r="B2315" s="8" t="s">
        <v>1467</v>
      </c>
      <c r="C2315" s="8">
        <v>0</v>
      </c>
      <c r="D2315" s="8" t="s">
        <v>1472</v>
      </c>
      <c r="E2315" s="8" t="s">
        <v>3191</v>
      </c>
      <c r="F2315" s="48" t="s">
        <v>6429</v>
      </c>
    </row>
    <row r="2316" spans="1:6" ht="28.8">
      <c r="A2316" s="8">
        <v>646</v>
      </c>
      <c r="B2316" s="8" t="s">
        <v>1467</v>
      </c>
      <c r="C2316" s="8">
        <v>0</v>
      </c>
      <c r="D2316" s="8" t="s">
        <v>1469</v>
      </c>
      <c r="E2316" s="8" t="s">
        <v>3196</v>
      </c>
      <c r="F2316" s="49" t="s">
        <v>205</v>
      </c>
    </row>
    <row r="2317" spans="1:6" ht="43.2">
      <c r="A2317" s="8">
        <v>649</v>
      </c>
      <c r="B2317" s="8" t="s">
        <v>1467</v>
      </c>
      <c r="C2317" s="8">
        <v>0</v>
      </c>
      <c r="D2317" s="8" t="s">
        <v>1471</v>
      </c>
      <c r="E2317" s="8" t="s">
        <v>3197</v>
      </c>
      <c r="F2317" s="48" t="s">
        <v>6429</v>
      </c>
    </row>
    <row r="2318" spans="1:6" ht="57.6">
      <c r="A2318" s="8">
        <v>643</v>
      </c>
      <c r="B2318" s="8" t="s">
        <v>1467</v>
      </c>
      <c r="C2318" s="8">
        <v>0</v>
      </c>
      <c r="D2318" s="8" t="s">
        <v>1473</v>
      </c>
      <c r="E2318" s="8" t="s">
        <v>3187</v>
      </c>
      <c r="F2318" s="49" t="s">
        <v>6429</v>
      </c>
    </row>
    <row r="2319" spans="1:6" ht="57.6">
      <c r="A2319" s="8">
        <v>620</v>
      </c>
      <c r="B2319" s="8" t="s">
        <v>1475</v>
      </c>
      <c r="C2319" s="8">
        <v>0</v>
      </c>
      <c r="D2319" s="8" t="s">
        <v>1476</v>
      </c>
      <c r="E2319" s="8" t="s">
        <v>3198</v>
      </c>
      <c r="F2319" s="48" t="s">
        <v>6431</v>
      </c>
    </row>
    <row r="2320" spans="1:6" ht="57.6">
      <c r="A2320" s="8">
        <v>620</v>
      </c>
      <c r="B2320" s="8" t="s">
        <v>1475</v>
      </c>
      <c r="C2320" s="8">
        <v>0</v>
      </c>
      <c r="D2320" s="8" t="s">
        <v>1476</v>
      </c>
      <c r="E2320" s="8" t="s">
        <v>3198</v>
      </c>
      <c r="F2320" s="49" t="s">
        <v>6432</v>
      </c>
    </row>
    <row r="2321" spans="1:6" ht="28.8">
      <c r="A2321" s="8">
        <v>624</v>
      </c>
      <c r="B2321" s="8" t="s">
        <v>1475</v>
      </c>
      <c r="C2321" s="8">
        <v>0</v>
      </c>
      <c r="D2321" s="8" t="s">
        <v>3199</v>
      </c>
      <c r="E2321" s="8" t="s">
        <v>3200</v>
      </c>
      <c r="F2321" s="48" t="s">
        <v>6430</v>
      </c>
    </row>
    <row r="2322" spans="1:6" ht="28.8">
      <c r="A2322" s="8">
        <v>624</v>
      </c>
      <c r="B2322" s="8" t="s">
        <v>1475</v>
      </c>
      <c r="C2322" s="8">
        <v>0</v>
      </c>
      <c r="D2322" s="8" t="s">
        <v>3199</v>
      </c>
      <c r="E2322" s="8" t="s">
        <v>3200</v>
      </c>
      <c r="F2322" s="49" t="s">
        <v>6433</v>
      </c>
    </row>
    <row r="2323" spans="1:6" ht="57.6">
      <c r="A2323" s="8">
        <v>620</v>
      </c>
      <c r="B2323" s="8" t="s">
        <v>1475</v>
      </c>
      <c r="C2323" s="8">
        <v>0</v>
      </c>
      <c r="D2323" s="8" t="s">
        <v>1476</v>
      </c>
      <c r="E2323" s="8" t="s">
        <v>3198</v>
      </c>
      <c r="F2323" s="48" t="s">
        <v>6433</v>
      </c>
    </row>
    <row r="2324" spans="1:6">
      <c r="A2324" s="8">
        <v>629</v>
      </c>
      <c r="B2324" s="8" t="s">
        <v>1475</v>
      </c>
      <c r="C2324" s="8">
        <v>0</v>
      </c>
      <c r="D2324" s="8" t="s">
        <v>1477</v>
      </c>
      <c r="E2324" s="8" t="s">
        <v>3041</v>
      </c>
      <c r="F2324" s="49" t="s">
        <v>6433</v>
      </c>
    </row>
    <row r="2325" spans="1:6">
      <c r="A2325" s="8">
        <v>623</v>
      </c>
      <c r="B2325" s="8" t="s">
        <v>1475</v>
      </c>
      <c r="C2325" s="8">
        <v>0</v>
      </c>
      <c r="D2325" s="8" t="s">
        <v>1478</v>
      </c>
      <c r="E2325" s="8" t="s">
        <v>1479</v>
      </c>
      <c r="F2325" s="48" t="s">
        <v>6429</v>
      </c>
    </row>
    <row r="2326" spans="1:6" ht="72">
      <c r="A2326" s="8">
        <v>613</v>
      </c>
      <c r="B2326" s="8" t="s">
        <v>1480</v>
      </c>
      <c r="C2326" s="8">
        <v>1</v>
      </c>
      <c r="D2326" s="8" t="s">
        <v>3201</v>
      </c>
      <c r="E2326" s="8" t="s">
        <v>3202</v>
      </c>
      <c r="F2326" s="49" t="s">
        <v>6432</v>
      </c>
    </row>
    <row r="2327" spans="1:6" ht="57.6">
      <c r="A2327" s="8">
        <v>617</v>
      </c>
      <c r="B2327" s="8" t="s">
        <v>1480</v>
      </c>
      <c r="C2327" s="8">
        <v>0</v>
      </c>
      <c r="D2327" s="8" t="s">
        <v>1482</v>
      </c>
      <c r="E2327" s="8" t="s">
        <v>3203</v>
      </c>
      <c r="F2327" s="48" t="s">
        <v>6429</v>
      </c>
    </row>
    <row r="2328" spans="1:6" ht="57.6">
      <c r="A2328" s="8">
        <v>618</v>
      </c>
      <c r="B2328" s="8" t="s">
        <v>1480</v>
      </c>
      <c r="C2328" s="8">
        <v>0</v>
      </c>
      <c r="D2328" s="8" t="s">
        <v>3204</v>
      </c>
      <c r="E2328" s="8" t="s">
        <v>3205</v>
      </c>
      <c r="F2328" s="49" t="s">
        <v>6434</v>
      </c>
    </row>
    <row r="2329" spans="1:6" ht="72">
      <c r="A2329" s="8">
        <v>613</v>
      </c>
      <c r="B2329" s="8" t="s">
        <v>1480</v>
      </c>
      <c r="C2329" s="8">
        <v>1</v>
      </c>
      <c r="D2329" s="8" t="s">
        <v>3201</v>
      </c>
      <c r="E2329" s="8" t="s">
        <v>3202</v>
      </c>
      <c r="F2329" s="48" t="s">
        <v>205</v>
      </c>
    </row>
    <row r="2330" spans="1:6" ht="28.8">
      <c r="A2330" s="8">
        <v>615</v>
      </c>
      <c r="B2330" s="8" t="s">
        <v>1480</v>
      </c>
      <c r="C2330" s="8">
        <v>0</v>
      </c>
      <c r="D2330" s="8" t="s">
        <v>1481</v>
      </c>
      <c r="E2330" s="8" t="s">
        <v>3206</v>
      </c>
      <c r="F2330" s="49" t="s">
        <v>6429</v>
      </c>
    </row>
    <row r="2331" spans="1:6" ht="57.6">
      <c r="A2331" s="8">
        <v>618</v>
      </c>
      <c r="B2331" s="8" t="s">
        <v>1480</v>
      </c>
      <c r="C2331" s="8">
        <v>0</v>
      </c>
      <c r="D2331" s="8" t="s">
        <v>3204</v>
      </c>
      <c r="E2331" s="8" t="s">
        <v>3205</v>
      </c>
      <c r="F2331" s="48" t="s">
        <v>6431</v>
      </c>
    </row>
    <row r="2332" spans="1:6" ht="28.8">
      <c r="A2332" s="8">
        <v>615</v>
      </c>
      <c r="B2332" s="8" t="s">
        <v>1480</v>
      </c>
      <c r="C2332" s="8">
        <v>0</v>
      </c>
      <c r="D2332" s="8" t="s">
        <v>1481</v>
      </c>
      <c r="E2332" s="8" t="s">
        <v>3206</v>
      </c>
      <c r="F2332" s="49" t="s">
        <v>6433</v>
      </c>
    </row>
    <row r="2333" spans="1:6" ht="57.6">
      <c r="A2333" s="8">
        <v>617</v>
      </c>
      <c r="B2333" s="8" t="s">
        <v>1480</v>
      </c>
      <c r="C2333" s="8">
        <v>0</v>
      </c>
      <c r="D2333" s="8" t="s">
        <v>1482</v>
      </c>
      <c r="E2333" s="8" t="s">
        <v>3203</v>
      </c>
      <c r="F2333" s="48" t="s">
        <v>6434</v>
      </c>
    </row>
    <row r="2334" spans="1:6">
      <c r="A2334" s="8">
        <v>616</v>
      </c>
      <c r="B2334" s="8" t="s">
        <v>1480</v>
      </c>
      <c r="C2334" s="8">
        <v>1</v>
      </c>
      <c r="D2334" s="8" t="s">
        <v>1483</v>
      </c>
      <c r="E2334" s="8" t="s">
        <v>873</v>
      </c>
      <c r="F2334" s="49" t="s">
        <v>6433</v>
      </c>
    </row>
    <row r="2335" spans="1:6" ht="28.8">
      <c r="A2335" s="8">
        <v>612</v>
      </c>
      <c r="B2335" s="8" t="s">
        <v>1484</v>
      </c>
      <c r="C2335" s="8">
        <v>0</v>
      </c>
      <c r="D2335" s="8" t="s">
        <v>1485</v>
      </c>
      <c r="E2335" s="8" t="s">
        <v>3207</v>
      </c>
      <c r="F2335" s="48" t="s">
        <v>6432</v>
      </c>
    </row>
    <row r="2336" spans="1:6" ht="28.8">
      <c r="A2336" s="8">
        <v>609</v>
      </c>
      <c r="B2336" s="8" t="s">
        <v>1484</v>
      </c>
      <c r="C2336" s="8">
        <v>55</v>
      </c>
      <c r="D2336" s="8" t="s">
        <v>3208</v>
      </c>
      <c r="E2336" s="8" t="s">
        <v>1062</v>
      </c>
      <c r="F2336" s="49" t="s">
        <v>6429</v>
      </c>
    </row>
    <row r="2337" spans="1:6" ht="28.8">
      <c r="A2337" s="8">
        <v>612</v>
      </c>
      <c r="B2337" s="8" t="s">
        <v>1484</v>
      </c>
      <c r="C2337" s="8">
        <v>0</v>
      </c>
      <c r="D2337" s="8" t="s">
        <v>1485</v>
      </c>
      <c r="E2337" s="8" t="s">
        <v>3207</v>
      </c>
      <c r="F2337" s="48" t="s">
        <v>6433</v>
      </c>
    </row>
    <row r="2338" spans="1:6" ht="129.6">
      <c r="A2338" s="8">
        <v>606</v>
      </c>
      <c r="B2338" s="8" t="s">
        <v>1486</v>
      </c>
      <c r="C2338" s="8">
        <v>0</v>
      </c>
      <c r="D2338" s="8" t="s">
        <v>1488</v>
      </c>
      <c r="E2338" s="8" t="s">
        <v>3209</v>
      </c>
      <c r="F2338" s="49" t="s">
        <v>6431</v>
      </c>
    </row>
    <row r="2339" spans="1:6" ht="28.8">
      <c r="A2339" s="8">
        <v>605</v>
      </c>
      <c r="B2339" s="8" t="s">
        <v>1486</v>
      </c>
      <c r="C2339" s="8">
        <v>0</v>
      </c>
      <c r="D2339" s="8" t="s">
        <v>1487</v>
      </c>
      <c r="E2339" s="8" t="s">
        <v>3210</v>
      </c>
      <c r="F2339" s="48" t="s">
        <v>6433</v>
      </c>
    </row>
    <row r="2340" spans="1:6" ht="28.8">
      <c r="A2340" s="8">
        <v>605</v>
      </c>
      <c r="B2340" s="8" t="s">
        <v>1486</v>
      </c>
      <c r="C2340" s="8">
        <v>0</v>
      </c>
      <c r="D2340" s="8" t="s">
        <v>1487</v>
      </c>
      <c r="E2340" s="8" t="s">
        <v>3210</v>
      </c>
      <c r="F2340" s="49" t="s">
        <v>6432</v>
      </c>
    </row>
    <row r="2341" spans="1:6" ht="129.6">
      <c r="A2341" s="8">
        <v>606</v>
      </c>
      <c r="B2341" s="8" t="s">
        <v>1486</v>
      </c>
      <c r="C2341" s="8">
        <v>0</v>
      </c>
      <c r="D2341" s="8" t="s">
        <v>1488</v>
      </c>
      <c r="E2341" s="8" t="s">
        <v>3209</v>
      </c>
      <c r="F2341" s="48" t="s">
        <v>6429</v>
      </c>
    </row>
    <row r="2342" spans="1:6" ht="129.6">
      <c r="A2342" s="8">
        <v>606</v>
      </c>
      <c r="B2342" s="8" t="s">
        <v>1486</v>
      </c>
      <c r="C2342" s="8">
        <v>0</v>
      </c>
      <c r="D2342" s="8" t="s">
        <v>1488</v>
      </c>
      <c r="E2342" s="8" t="s">
        <v>3209</v>
      </c>
      <c r="F2342" s="49" t="s">
        <v>205</v>
      </c>
    </row>
    <row r="2343" spans="1:6" ht="129.6">
      <c r="A2343" s="8">
        <v>606</v>
      </c>
      <c r="B2343" s="8" t="s">
        <v>1486</v>
      </c>
      <c r="C2343" s="8">
        <v>0</v>
      </c>
      <c r="D2343" s="8" t="s">
        <v>1488</v>
      </c>
      <c r="E2343" s="8" t="s">
        <v>3209</v>
      </c>
      <c r="F2343" s="48" t="s">
        <v>6432</v>
      </c>
    </row>
    <row r="2344" spans="1:6" ht="28.8">
      <c r="A2344" s="8">
        <v>595</v>
      </c>
      <c r="B2344" s="8" t="s">
        <v>1489</v>
      </c>
      <c r="C2344" s="8">
        <v>0</v>
      </c>
      <c r="D2344" s="8" t="s">
        <v>3211</v>
      </c>
      <c r="E2344" s="8" t="s">
        <v>3212</v>
      </c>
      <c r="F2344" s="49" t="s">
        <v>6433</v>
      </c>
    </row>
    <row r="2345" spans="1:6" ht="57.6">
      <c r="A2345" s="8">
        <v>600</v>
      </c>
      <c r="B2345" s="8" t="s">
        <v>1489</v>
      </c>
      <c r="C2345" s="8">
        <v>0</v>
      </c>
      <c r="D2345" s="8" t="s">
        <v>1490</v>
      </c>
      <c r="E2345" s="8" t="s">
        <v>3213</v>
      </c>
      <c r="F2345" s="48" t="s">
        <v>6431</v>
      </c>
    </row>
    <row r="2346" spans="1:6" ht="57.6">
      <c r="A2346" s="8">
        <v>601</v>
      </c>
      <c r="B2346" s="8" t="s">
        <v>1489</v>
      </c>
      <c r="C2346" s="8">
        <v>1</v>
      </c>
      <c r="D2346" s="8" t="s">
        <v>3214</v>
      </c>
      <c r="E2346" s="8" t="s">
        <v>3215</v>
      </c>
      <c r="F2346" s="49" t="s">
        <v>6429</v>
      </c>
    </row>
    <row r="2347" spans="1:6" ht="43.2">
      <c r="A2347" s="8">
        <v>603</v>
      </c>
      <c r="B2347" s="8" t="s">
        <v>1489</v>
      </c>
      <c r="C2347" s="8">
        <v>0</v>
      </c>
      <c r="D2347" s="8" t="s">
        <v>1491</v>
      </c>
      <c r="E2347" s="8" t="s">
        <v>3216</v>
      </c>
      <c r="F2347" s="48" t="s">
        <v>6431</v>
      </c>
    </row>
    <row r="2348" spans="1:6" ht="43.2">
      <c r="A2348" s="8">
        <v>603</v>
      </c>
      <c r="B2348" s="8" t="s">
        <v>1489</v>
      </c>
      <c r="C2348" s="8">
        <v>0</v>
      </c>
      <c r="D2348" s="8" t="s">
        <v>1491</v>
      </c>
      <c r="E2348" s="8" t="s">
        <v>3216</v>
      </c>
      <c r="F2348" s="49" t="s">
        <v>205</v>
      </c>
    </row>
    <row r="2349" spans="1:6" ht="57.6">
      <c r="A2349" s="8">
        <v>601</v>
      </c>
      <c r="B2349" s="8" t="s">
        <v>1489</v>
      </c>
      <c r="C2349" s="8">
        <v>1</v>
      </c>
      <c r="D2349" s="8" t="s">
        <v>3214</v>
      </c>
      <c r="E2349" s="8" t="s">
        <v>3215</v>
      </c>
      <c r="F2349" s="48" t="s">
        <v>6431</v>
      </c>
    </row>
    <row r="2350" spans="1:6">
      <c r="A2350" s="8">
        <v>599</v>
      </c>
      <c r="B2350" s="8" t="s">
        <v>1489</v>
      </c>
      <c r="C2350" s="8">
        <v>0</v>
      </c>
      <c r="D2350" s="8" t="s">
        <v>3217</v>
      </c>
      <c r="E2350" s="8" t="s">
        <v>3218</v>
      </c>
      <c r="F2350" s="49" t="s">
        <v>6431</v>
      </c>
    </row>
    <row r="2351" spans="1:6" ht="57.6">
      <c r="A2351" s="8">
        <v>601</v>
      </c>
      <c r="B2351" s="8" t="s">
        <v>1489</v>
      </c>
      <c r="C2351" s="8">
        <v>1</v>
      </c>
      <c r="D2351" s="8" t="s">
        <v>3214</v>
      </c>
      <c r="E2351" s="8" t="s">
        <v>3215</v>
      </c>
      <c r="F2351" s="48" t="s">
        <v>6432</v>
      </c>
    </row>
    <row r="2352" spans="1:6" ht="57.6">
      <c r="A2352" s="8">
        <v>600</v>
      </c>
      <c r="B2352" s="8" t="s">
        <v>1489</v>
      </c>
      <c r="C2352" s="8">
        <v>0</v>
      </c>
      <c r="D2352" s="8" t="s">
        <v>1490</v>
      </c>
      <c r="E2352" s="8" t="s">
        <v>3213</v>
      </c>
      <c r="F2352" s="49" t="s">
        <v>6432</v>
      </c>
    </row>
    <row r="2353" spans="1:6" ht="28.8">
      <c r="A2353" s="8">
        <v>602</v>
      </c>
      <c r="B2353" s="8" t="s">
        <v>1489</v>
      </c>
      <c r="C2353" s="8">
        <v>0</v>
      </c>
      <c r="D2353" s="8" t="s">
        <v>3219</v>
      </c>
      <c r="E2353" s="8" t="s">
        <v>3220</v>
      </c>
      <c r="F2353" s="48" t="s">
        <v>6429</v>
      </c>
    </row>
    <row r="2354" spans="1:6" ht="57.6">
      <c r="A2354" s="8">
        <v>601</v>
      </c>
      <c r="B2354" s="8" t="s">
        <v>1489</v>
      </c>
      <c r="C2354" s="8">
        <v>1</v>
      </c>
      <c r="D2354" s="8" t="s">
        <v>3214</v>
      </c>
      <c r="E2354" s="8" t="s">
        <v>3215</v>
      </c>
      <c r="F2354" s="49" t="s">
        <v>205</v>
      </c>
    </row>
    <row r="2355" spans="1:6" ht="28.8">
      <c r="A2355" s="8">
        <v>595</v>
      </c>
      <c r="B2355" s="8" t="s">
        <v>1489</v>
      </c>
      <c r="C2355" s="8">
        <v>0</v>
      </c>
      <c r="D2355" s="8" t="s">
        <v>3211</v>
      </c>
      <c r="E2355" s="8" t="s">
        <v>3212</v>
      </c>
      <c r="F2355" s="48" t="s">
        <v>6432</v>
      </c>
    </row>
    <row r="2356" spans="1:6" ht="144">
      <c r="A2356" s="8">
        <v>592</v>
      </c>
      <c r="B2356" s="8" t="s">
        <v>1492</v>
      </c>
      <c r="C2356" s="8">
        <v>0</v>
      </c>
      <c r="D2356" s="8" t="s">
        <v>1493</v>
      </c>
      <c r="E2356" s="8" t="s">
        <v>3221</v>
      </c>
      <c r="F2356" s="49" t="s">
        <v>6431</v>
      </c>
    </row>
    <row r="2357" spans="1:6" ht="144">
      <c r="A2357" s="8">
        <v>592</v>
      </c>
      <c r="B2357" s="8" t="s">
        <v>1492</v>
      </c>
      <c r="C2357" s="8">
        <v>0</v>
      </c>
      <c r="D2357" s="8" t="s">
        <v>1493</v>
      </c>
      <c r="E2357" s="8" t="s">
        <v>3221</v>
      </c>
      <c r="F2357" s="48" t="s">
        <v>6429</v>
      </c>
    </row>
    <row r="2358" spans="1:6" ht="43.2">
      <c r="A2358" s="8">
        <v>586</v>
      </c>
      <c r="B2358" s="8" t="s">
        <v>1492</v>
      </c>
      <c r="C2358" s="8">
        <v>1</v>
      </c>
      <c r="D2358" s="8" t="s">
        <v>1498</v>
      </c>
      <c r="E2358" s="8" t="s">
        <v>3222</v>
      </c>
      <c r="F2358" s="49" t="s">
        <v>6429</v>
      </c>
    </row>
    <row r="2359" spans="1:6" ht="57.6">
      <c r="A2359" s="8">
        <v>583</v>
      </c>
      <c r="B2359" s="8" t="s">
        <v>1492</v>
      </c>
      <c r="C2359" s="8">
        <v>1</v>
      </c>
      <c r="D2359" s="8" t="s">
        <v>3223</v>
      </c>
      <c r="E2359" s="8" t="s">
        <v>3224</v>
      </c>
      <c r="F2359" s="48" t="s">
        <v>6429</v>
      </c>
    </row>
    <row r="2360" spans="1:6" ht="28.8">
      <c r="A2360" s="8">
        <v>588</v>
      </c>
      <c r="B2360" s="8" t="s">
        <v>1492</v>
      </c>
      <c r="C2360" s="8">
        <v>1</v>
      </c>
      <c r="D2360" s="8" t="s">
        <v>1496</v>
      </c>
      <c r="E2360" s="8" t="s">
        <v>3225</v>
      </c>
      <c r="F2360" s="49" t="s">
        <v>6433</v>
      </c>
    </row>
    <row r="2361" spans="1:6" ht="28.8">
      <c r="A2361" s="8">
        <v>587</v>
      </c>
      <c r="B2361" s="8" t="s">
        <v>1492</v>
      </c>
      <c r="C2361" s="8">
        <v>0</v>
      </c>
      <c r="D2361" s="8" t="s">
        <v>1497</v>
      </c>
      <c r="E2361" s="8" t="s">
        <v>3226</v>
      </c>
      <c r="F2361" s="48" t="s">
        <v>6433</v>
      </c>
    </row>
    <row r="2362" spans="1:6" ht="43.2">
      <c r="A2362" s="8">
        <v>585</v>
      </c>
      <c r="B2362" s="8" t="s">
        <v>1492</v>
      </c>
      <c r="C2362" s="8">
        <v>0</v>
      </c>
      <c r="D2362" s="8" t="s">
        <v>1495</v>
      </c>
      <c r="E2362" s="8" t="s">
        <v>3227</v>
      </c>
      <c r="F2362" s="49" t="s">
        <v>6431</v>
      </c>
    </row>
    <row r="2363" spans="1:6">
      <c r="A2363" s="8">
        <v>591</v>
      </c>
      <c r="B2363" s="8" t="s">
        <v>1492</v>
      </c>
      <c r="C2363" s="8">
        <v>1</v>
      </c>
      <c r="D2363" s="8" t="s">
        <v>1494</v>
      </c>
      <c r="E2363" s="8" t="s">
        <v>3228</v>
      </c>
      <c r="F2363" s="48" t="s">
        <v>6430</v>
      </c>
    </row>
    <row r="2364" spans="1:6" ht="57.6">
      <c r="A2364" s="8">
        <v>583</v>
      </c>
      <c r="B2364" s="8" t="s">
        <v>1492</v>
      </c>
      <c r="C2364" s="8">
        <v>1</v>
      </c>
      <c r="D2364" s="8" t="s">
        <v>3223</v>
      </c>
      <c r="E2364" s="8" t="s">
        <v>3224</v>
      </c>
      <c r="F2364" s="49" t="s">
        <v>6430</v>
      </c>
    </row>
    <row r="2365" spans="1:6" ht="144">
      <c r="A2365" s="8">
        <v>592</v>
      </c>
      <c r="B2365" s="8" t="s">
        <v>1492</v>
      </c>
      <c r="C2365" s="8">
        <v>0</v>
      </c>
      <c r="D2365" s="8" t="s">
        <v>1493</v>
      </c>
      <c r="E2365" s="8" t="s">
        <v>3221</v>
      </c>
      <c r="F2365" s="48" t="s">
        <v>6432</v>
      </c>
    </row>
    <row r="2366" spans="1:6" ht="57.6">
      <c r="A2366" s="8">
        <v>583</v>
      </c>
      <c r="B2366" s="8" t="s">
        <v>1492</v>
      </c>
      <c r="C2366" s="8">
        <v>1</v>
      </c>
      <c r="D2366" s="8" t="s">
        <v>3223</v>
      </c>
      <c r="E2366" s="8" t="s">
        <v>3224</v>
      </c>
      <c r="F2366" s="49" t="s">
        <v>205</v>
      </c>
    </row>
    <row r="2367" spans="1:6" ht="43.2">
      <c r="A2367" s="8">
        <v>586</v>
      </c>
      <c r="B2367" s="8" t="s">
        <v>1492</v>
      </c>
      <c r="C2367" s="8">
        <v>1</v>
      </c>
      <c r="D2367" s="8" t="s">
        <v>1498</v>
      </c>
      <c r="E2367" s="8" t="s">
        <v>3222</v>
      </c>
      <c r="F2367" s="48" t="s">
        <v>6433</v>
      </c>
    </row>
    <row r="2368" spans="1:6" ht="28.8">
      <c r="A2368" s="8">
        <v>588</v>
      </c>
      <c r="B2368" s="8" t="s">
        <v>1492</v>
      </c>
      <c r="C2368" s="8">
        <v>1</v>
      </c>
      <c r="D2368" s="8" t="s">
        <v>1496</v>
      </c>
      <c r="E2368" s="8" t="s">
        <v>3225</v>
      </c>
      <c r="F2368" s="49" t="s">
        <v>6432</v>
      </c>
    </row>
    <row r="2369" spans="1:6" ht="28.8">
      <c r="A2369" s="8">
        <v>587</v>
      </c>
      <c r="B2369" s="8" t="s">
        <v>1492</v>
      </c>
      <c r="C2369" s="8">
        <v>0</v>
      </c>
      <c r="D2369" s="8" t="s">
        <v>1497</v>
      </c>
      <c r="E2369" s="8" t="s">
        <v>3226</v>
      </c>
      <c r="F2369" s="48" t="s">
        <v>6432</v>
      </c>
    </row>
    <row r="2370" spans="1:6" ht="57.6">
      <c r="A2370" s="8">
        <v>581</v>
      </c>
      <c r="B2370" s="8" t="s">
        <v>1499</v>
      </c>
      <c r="C2370" s="8">
        <v>0</v>
      </c>
      <c r="D2370" s="8" t="s">
        <v>1501</v>
      </c>
      <c r="E2370" s="8" t="s">
        <v>3229</v>
      </c>
      <c r="F2370" s="49" t="s">
        <v>6432</v>
      </c>
    </row>
    <row r="2371" spans="1:6" ht="57.6">
      <c r="A2371" s="8">
        <v>581</v>
      </c>
      <c r="B2371" s="8" t="s">
        <v>1499</v>
      </c>
      <c r="C2371" s="8">
        <v>0</v>
      </c>
      <c r="D2371" s="8" t="s">
        <v>1501</v>
      </c>
      <c r="E2371" s="8" t="s">
        <v>3229</v>
      </c>
      <c r="F2371" s="48" t="s">
        <v>6429</v>
      </c>
    </row>
    <row r="2372" spans="1:6" ht="57.6">
      <c r="A2372" s="8">
        <v>581</v>
      </c>
      <c r="B2372" s="8" t="s">
        <v>1499</v>
      </c>
      <c r="C2372" s="8">
        <v>0</v>
      </c>
      <c r="D2372" s="8" t="s">
        <v>1501</v>
      </c>
      <c r="E2372" s="8" t="s">
        <v>3229</v>
      </c>
      <c r="F2372" s="49" t="s">
        <v>6428</v>
      </c>
    </row>
    <row r="2373" spans="1:6" ht="57.6">
      <c r="A2373" s="8">
        <v>581</v>
      </c>
      <c r="B2373" s="8" t="s">
        <v>1499</v>
      </c>
      <c r="C2373" s="8">
        <v>0</v>
      </c>
      <c r="D2373" s="8" t="s">
        <v>1501</v>
      </c>
      <c r="E2373" s="8" t="s">
        <v>3229</v>
      </c>
      <c r="F2373" s="48" t="s">
        <v>205</v>
      </c>
    </row>
    <row r="2374" spans="1:6" ht="57.6">
      <c r="A2374" s="8">
        <v>582</v>
      </c>
      <c r="B2374" s="8" t="s">
        <v>1499</v>
      </c>
      <c r="C2374" s="8">
        <v>1</v>
      </c>
      <c r="D2374" s="8" t="s">
        <v>1500</v>
      </c>
      <c r="E2374" s="8" t="s">
        <v>3230</v>
      </c>
      <c r="F2374" s="49" t="s">
        <v>6433</v>
      </c>
    </row>
    <row r="2375" spans="1:6" ht="43.2">
      <c r="A2375" s="8">
        <v>576</v>
      </c>
      <c r="B2375" s="8" t="s">
        <v>1502</v>
      </c>
      <c r="C2375" s="8">
        <v>0</v>
      </c>
      <c r="D2375" s="8" t="s">
        <v>3231</v>
      </c>
      <c r="E2375" s="8" t="s">
        <v>3232</v>
      </c>
      <c r="F2375" s="48" t="s">
        <v>6433</v>
      </c>
    </row>
    <row r="2376" spans="1:6" ht="43.2">
      <c r="A2376" s="8">
        <v>577</v>
      </c>
      <c r="B2376" s="8" t="s">
        <v>1502</v>
      </c>
      <c r="C2376" s="8">
        <v>0</v>
      </c>
      <c r="D2376" s="8" t="s">
        <v>3233</v>
      </c>
      <c r="E2376" s="8" t="s">
        <v>3234</v>
      </c>
      <c r="F2376" s="49" t="s">
        <v>6431</v>
      </c>
    </row>
    <row r="2377" spans="1:6" ht="43.2">
      <c r="A2377" s="8">
        <v>577</v>
      </c>
      <c r="B2377" s="8" t="s">
        <v>1502</v>
      </c>
      <c r="C2377" s="8">
        <v>0</v>
      </c>
      <c r="D2377" s="8" t="s">
        <v>3233</v>
      </c>
      <c r="E2377" s="8" t="s">
        <v>3234</v>
      </c>
      <c r="F2377" s="48" t="s">
        <v>6432</v>
      </c>
    </row>
    <row r="2378" spans="1:6" ht="43.2">
      <c r="A2378" s="8">
        <v>577</v>
      </c>
      <c r="B2378" s="8" t="s">
        <v>1502</v>
      </c>
      <c r="C2378" s="8">
        <v>0</v>
      </c>
      <c r="D2378" s="8" t="s">
        <v>3233</v>
      </c>
      <c r="E2378" s="8" t="s">
        <v>3234</v>
      </c>
      <c r="F2378" s="49" t="s">
        <v>6433</v>
      </c>
    </row>
    <row r="2379" spans="1:6" ht="43.2">
      <c r="A2379" s="8">
        <v>580</v>
      </c>
      <c r="B2379" s="8" t="s">
        <v>1502</v>
      </c>
      <c r="C2379" s="8">
        <v>0</v>
      </c>
      <c r="D2379" s="8" t="s">
        <v>1503</v>
      </c>
      <c r="E2379" s="8" t="s">
        <v>3235</v>
      </c>
      <c r="F2379" s="48" t="s">
        <v>6433</v>
      </c>
    </row>
    <row r="2380" spans="1:6" ht="43.2">
      <c r="A2380" s="8">
        <v>576</v>
      </c>
      <c r="B2380" s="8" t="s">
        <v>1502</v>
      </c>
      <c r="C2380" s="8">
        <v>0</v>
      </c>
      <c r="D2380" s="8" t="s">
        <v>3231</v>
      </c>
      <c r="E2380" s="8" t="s">
        <v>3232</v>
      </c>
      <c r="F2380" s="49" t="s">
        <v>205</v>
      </c>
    </row>
    <row r="2381" spans="1:6" ht="43.2">
      <c r="A2381" s="8">
        <v>580</v>
      </c>
      <c r="B2381" s="8" t="s">
        <v>1502</v>
      </c>
      <c r="C2381" s="8">
        <v>0</v>
      </c>
      <c r="D2381" s="8" t="s">
        <v>1503</v>
      </c>
      <c r="E2381" s="8" t="s">
        <v>3235</v>
      </c>
      <c r="F2381" s="48" t="s">
        <v>205</v>
      </c>
    </row>
    <row r="2382" spans="1:6" ht="43.2">
      <c r="A2382" s="8">
        <v>576</v>
      </c>
      <c r="B2382" s="8" t="s">
        <v>1502</v>
      </c>
      <c r="C2382" s="8">
        <v>0</v>
      </c>
      <c r="D2382" s="8" t="s">
        <v>3231</v>
      </c>
      <c r="E2382" s="8" t="s">
        <v>3232</v>
      </c>
      <c r="F2382" s="49" t="s">
        <v>6429</v>
      </c>
    </row>
    <row r="2383" spans="1:6" ht="216">
      <c r="A2383" s="8">
        <v>566</v>
      </c>
      <c r="B2383" s="8" t="s">
        <v>1504</v>
      </c>
      <c r="C2383" s="8">
        <v>0</v>
      </c>
      <c r="D2383" s="8" t="s">
        <v>1505</v>
      </c>
      <c r="E2383" s="8" t="s">
        <v>3236</v>
      </c>
      <c r="F2383" s="48" t="s">
        <v>205</v>
      </c>
    </row>
    <row r="2384" spans="1:6" ht="216">
      <c r="A2384" s="8">
        <v>566</v>
      </c>
      <c r="B2384" s="8" t="s">
        <v>1504</v>
      </c>
      <c r="C2384" s="8">
        <v>0</v>
      </c>
      <c r="D2384" s="8" t="s">
        <v>1505</v>
      </c>
      <c r="E2384" s="8" t="s">
        <v>3236</v>
      </c>
      <c r="F2384" s="49" t="s">
        <v>6431</v>
      </c>
    </row>
    <row r="2385" spans="1:6" ht="216">
      <c r="A2385" s="8">
        <v>566</v>
      </c>
      <c r="B2385" s="8" t="s">
        <v>1504</v>
      </c>
      <c r="C2385" s="8">
        <v>0</v>
      </c>
      <c r="D2385" s="8" t="s">
        <v>1505</v>
      </c>
      <c r="E2385" s="8" t="s">
        <v>3236</v>
      </c>
      <c r="F2385" s="48" t="s">
        <v>6433</v>
      </c>
    </row>
    <row r="2386" spans="1:6" ht="115.2">
      <c r="A2386" s="8">
        <v>559</v>
      </c>
      <c r="B2386" s="8" t="s">
        <v>1506</v>
      </c>
      <c r="C2386" s="8">
        <v>0</v>
      </c>
      <c r="D2386" s="8" t="s">
        <v>1508</v>
      </c>
      <c r="E2386" s="8" t="s">
        <v>3237</v>
      </c>
      <c r="F2386" s="49" t="s">
        <v>6433</v>
      </c>
    </row>
    <row r="2387" spans="1:6" ht="57.6">
      <c r="A2387" s="8">
        <v>557</v>
      </c>
      <c r="B2387" s="8" t="s">
        <v>1506</v>
      </c>
      <c r="C2387" s="8">
        <v>1</v>
      </c>
      <c r="D2387" s="8" t="s">
        <v>3238</v>
      </c>
      <c r="E2387" s="8" t="s">
        <v>3239</v>
      </c>
      <c r="F2387" s="48" t="s">
        <v>6431</v>
      </c>
    </row>
    <row r="2388" spans="1:6" ht="72">
      <c r="A2388" s="8">
        <v>556</v>
      </c>
      <c r="B2388" s="8" t="s">
        <v>1506</v>
      </c>
      <c r="C2388" s="8">
        <v>0</v>
      </c>
      <c r="D2388" s="8" t="s">
        <v>1510</v>
      </c>
      <c r="E2388" s="8" t="s">
        <v>3240</v>
      </c>
      <c r="F2388" s="49" t="s">
        <v>6431</v>
      </c>
    </row>
    <row r="2389" spans="1:6" ht="86.4">
      <c r="A2389" s="8">
        <v>560</v>
      </c>
      <c r="B2389" s="8" t="s">
        <v>1506</v>
      </c>
      <c r="C2389" s="8">
        <v>0</v>
      </c>
      <c r="D2389" s="8" t="s">
        <v>1507</v>
      </c>
      <c r="E2389" s="8" t="s">
        <v>3241</v>
      </c>
      <c r="F2389" s="48" t="s">
        <v>6433</v>
      </c>
    </row>
    <row r="2390" spans="1:6">
      <c r="A2390" s="8">
        <v>562</v>
      </c>
      <c r="B2390" s="8" t="s">
        <v>1506</v>
      </c>
      <c r="C2390" s="8">
        <v>0</v>
      </c>
      <c r="D2390" s="8" t="s">
        <v>3242</v>
      </c>
      <c r="E2390" s="8" t="s">
        <v>2778</v>
      </c>
      <c r="F2390" s="49" t="s">
        <v>6433</v>
      </c>
    </row>
    <row r="2391" spans="1:6" ht="115.2">
      <c r="A2391" s="8">
        <v>559</v>
      </c>
      <c r="B2391" s="8" t="s">
        <v>1506</v>
      </c>
      <c r="C2391" s="8">
        <v>0</v>
      </c>
      <c r="D2391" s="8" t="s">
        <v>1508</v>
      </c>
      <c r="E2391" s="8" t="s">
        <v>3237</v>
      </c>
      <c r="F2391" s="48" t="s">
        <v>6431</v>
      </c>
    </row>
    <row r="2392" spans="1:6" ht="28.8">
      <c r="A2392" s="8">
        <v>555</v>
      </c>
      <c r="B2392" s="8" t="s">
        <v>1506</v>
      </c>
      <c r="C2392" s="8">
        <v>0</v>
      </c>
      <c r="D2392" s="8" t="s">
        <v>3243</v>
      </c>
      <c r="E2392" s="8" t="s">
        <v>3244</v>
      </c>
      <c r="F2392" s="49" t="s">
        <v>6433</v>
      </c>
    </row>
    <row r="2393" spans="1:6" ht="72">
      <c r="A2393" s="8">
        <v>556</v>
      </c>
      <c r="B2393" s="8" t="s">
        <v>1506</v>
      </c>
      <c r="C2393" s="8">
        <v>0</v>
      </c>
      <c r="D2393" s="8" t="s">
        <v>1510</v>
      </c>
      <c r="E2393" s="8" t="s">
        <v>3240</v>
      </c>
      <c r="F2393" s="48" t="s">
        <v>6429</v>
      </c>
    </row>
    <row r="2394" spans="1:6" ht="72">
      <c r="A2394" s="8">
        <v>556</v>
      </c>
      <c r="B2394" s="8" t="s">
        <v>1506</v>
      </c>
      <c r="C2394" s="8">
        <v>0</v>
      </c>
      <c r="D2394" s="8" t="s">
        <v>1510</v>
      </c>
      <c r="E2394" s="8" t="s">
        <v>3240</v>
      </c>
      <c r="F2394" s="49" t="s">
        <v>6430</v>
      </c>
    </row>
    <row r="2395" spans="1:6" ht="57.6">
      <c r="A2395" s="8">
        <v>554</v>
      </c>
      <c r="B2395" s="8" t="s">
        <v>1506</v>
      </c>
      <c r="C2395" s="8">
        <v>0</v>
      </c>
      <c r="D2395" s="8" t="s">
        <v>3245</v>
      </c>
      <c r="E2395" s="8" t="s">
        <v>3246</v>
      </c>
      <c r="F2395" s="48" t="s">
        <v>6429</v>
      </c>
    </row>
    <row r="2396" spans="1:6" ht="72">
      <c r="A2396" s="8">
        <v>556</v>
      </c>
      <c r="B2396" s="8" t="s">
        <v>1506</v>
      </c>
      <c r="C2396" s="8">
        <v>0</v>
      </c>
      <c r="D2396" s="8" t="s">
        <v>1510</v>
      </c>
      <c r="E2396" s="8" t="s">
        <v>3240</v>
      </c>
      <c r="F2396" s="49" t="s">
        <v>205</v>
      </c>
    </row>
    <row r="2397" spans="1:6" ht="72">
      <c r="A2397" s="8">
        <v>558</v>
      </c>
      <c r="B2397" s="8" t="s">
        <v>1506</v>
      </c>
      <c r="C2397" s="8">
        <v>0</v>
      </c>
      <c r="D2397" s="8" t="s">
        <v>1509</v>
      </c>
      <c r="E2397" s="8" t="s">
        <v>3247</v>
      </c>
      <c r="F2397" s="48" t="s">
        <v>205</v>
      </c>
    </row>
    <row r="2398" spans="1:6" ht="115.2">
      <c r="A2398" s="8">
        <v>559</v>
      </c>
      <c r="B2398" s="8" t="s">
        <v>1506</v>
      </c>
      <c r="C2398" s="8">
        <v>0</v>
      </c>
      <c r="D2398" s="8" t="s">
        <v>1508</v>
      </c>
      <c r="E2398" s="8" t="s">
        <v>3237</v>
      </c>
      <c r="F2398" s="49" t="s">
        <v>6429</v>
      </c>
    </row>
    <row r="2399" spans="1:6" ht="86.4">
      <c r="A2399" s="8">
        <v>560</v>
      </c>
      <c r="B2399" s="8" t="s">
        <v>1506</v>
      </c>
      <c r="C2399" s="8">
        <v>0</v>
      </c>
      <c r="D2399" s="8" t="s">
        <v>1507</v>
      </c>
      <c r="E2399" s="8" t="s">
        <v>3241</v>
      </c>
      <c r="F2399" s="48" t="s">
        <v>6429</v>
      </c>
    </row>
    <row r="2400" spans="1:6" ht="57.6">
      <c r="A2400" s="8">
        <v>554</v>
      </c>
      <c r="B2400" s="8" t="s">
        <v>1506</v>
      </c>
      <c r="C2400" s="8">
        <v>0</v>
      </c>
      <c r="D2400" s="8" t="s">
        <v>3245</v>
      </c>
      <c r="E2400" s="8" t="s">
        <v>3246</v>
      </c>
      <c r="F2400" s="49" t="s">
        <v>6430</v>
      </c>
    </row>
    <row r="2401" spans="1:6" ht="28.8">
      <c r="A2401" s="8">
        <v>564</v>
      </c>
      <c r="B2401" s="8" t="s">
        <v>1506</v>
      </c>
      <c r="C2401" s="8">
        <v>0</v>
      </c>
      <c r="D2401" s="8" t="s">
        <v>1511</v>
      </c>
      <c r="E2401" s="8" t="s">
        <v>3248</v>
      </c>
      <c r="F2401" s="48" t="s">
        <v>6432</v>
      </c>
    </row>
    <row r="2402" spans="1:6" ht="57.6">
      <c r="A2402" s="8">
        <v>554</v>
      </c>
      <c r="B2402" s="8" t="s">
        <v>1506</v>
      </c>
      <c r="C2402" s="8">
        <v>0</v>
      </c>
      <c r="D2402" s="8" t="s">
        <v>3245</v>
      </c>
      <c r="E2402" s="8" t="s">
        <v>3246</v>
      </c>
      <c r="F2402" s="49" t="s">
        <v>6432</v>
      </c>
    </row>
    <row r="2403" spans="1:6" ht="72">
      <c r="A2403" s="8">
        <v>556</v>
      </c>
      <c r="B2403" s="8" t="s">
        <v>1506</v>
      </c>
      <c r="C2403" s="8">
        <v>0</v>
      </c>
      <c r="D2403" s="8" t="s">
        <v>1510</v>
      </c>
      <c r="E2403" s="8" t="s">
        <v>3240</v>
      </c>
      <c r="F2403" s="48" t="s">
        <v>6432</v>
      </c>
    </row>
    <row r="2404" spans="1:6" ht="57.6">
      <c r="A2404" s="8">
        <v>557</v>
      </c>
      <c r="B2404" s="8" t="s">
        <v>1506</v>
      </c>
      <c r="C2404" s="8">
        <v>1</v>
      </c>
      <c r="D2404" s="8" t="s">
        <v>3238</v>
      </c>
      <c r="E2404" s="8" t="s">
        <v>3239</v>
      </c>
      <c r="F2404" s="49" t="s">
        <v>6430</v>
      </c>
    </row>
    <row r="2405" spans="1:6" ht="57.6">
      <c r="A2405" s="8">
        <v>557</v>
      </c>
      <c r="B2405" s="8" t="s">
        <v>1506</v>
      </c>
      <c r="C2405" s="8">
        <v>1</v>
      </c>
      <c r="D2405" s="8" t="s">
        <v>3238</v>
      </c>
      <c r="E2405" s="8" t="s">
        <v>3239</v>
      </c>
      <c r="F2405" s="48" t="s">
        <v>6429</v>
      </c>
    </row>
    <row r="2406" spans="1:6" ht="28.8">
      <c r="A2406" s="8">
        <v>564</v>
      </c>
      <c r="B2406" s="8" t="s">
        <v>1506</v>
      </c>
      <c r="C2406" s="8">
        <v>0</v>
      </c>
      <c r="D2406" s="8" t="s">
        <v>1511</v>
      </c>
      <c r="E2406" s="8" t="s">
        <v>3248</v>
      </c>
      <c r="F2406" s="49" t="s">
        <v>6429</v>
      </c>
    </row>
    <row r="2407" spans="1:6" ht="72">
      <c r="A2407" s="8">
        <v>558</v>
      </c>
      <c r="B2407" s="8" t="s">
        <v>1506</v>
      </c>
      <c r="C2407" s="8">
        <v>0</v>
      </c>
      <c r="D2407" s="8" t="s">
        <v>1509</v>
      </c>
      <c r="E2407" s="8" t="s">
        <v>3247</v>
      </c>
      <c r="F2407" s="48" t="s">
        <v>6432</v>
      </c>
    </row>
    <row r="2408" spans="1:6" ht="115.2">
      <c r="A2408" s="8">
        <v>559</v>
      </c>
      <c r="B2408" s="8" t="s">
        <v>1506</v>
      </c>
      <c r="C2408" s="8">
        <v>0</v>
      </c>
      <c r="D2408" s="8" t="s">
        <v>1508</v>
      </c>
      <c r="E2408" s="8" t="s">
        <v>3237</v>
      </c>
      <c r="F2408" s="49" t="s">
        <v>6432</v>
      </c>
    </row>
    <row r="2409" spans="1:6" ht="72">
      <c r="A2409" s="8">
        <v>550</v>
      </c>
      <c r="B2409" s="8" t="s">
        <v>1512</v>
      </c>
      <c r="C2409" s="8">
        <v>1</v>
      </c>
      <c r="D2409" s="8" t="s">
        <v>1513</v>
      </c>
      <c r="E2409" s="8" t="s">
        <v>3249</v>
      </c>
      <c r="F2409" s="48" t="s">
        <v>6433</v>
      </c>
    </row>
    <row r="2410" spans="1:6" ht="43.2">
      <c r="A2410" s="8">
        <v>547</v>
      </c>
      <c r="B2410" s="8" t="s">
        <v>1512</v>
      </c>
      <c r="C2410" s="8">
        <v>0</v>
      </c>
      <c r="D2410" s="8" t="s">
        <v>1515</v>
      </c>
      <c r="E2410" s="8" t="s">
        <v>3250</v>
      </c>
      <c r="F2410" s="49" t="s">
        <v>6429</v>
      </c>
    </row>
    <row r="2411" spans="1:6">
      <c r="A2411" s="8">
        <v>545</v>
      </c>
      <c r="B2411" s="8" t="s">
        <v>1512</v>
      </c>
      <c r="C2411" s="8">
        <v>1</v>
      </c>
      <c r="D2411" s="8" t="s">
        <v>1514</v>
      </c>
      <c r="E2411" s="8" t="s">
        <v>3251</v>
      </c>
      <c r="F2411" s="48" t="s">
        <v>205</v>
      </c>
    </row>
    <row r="2412" spans="1:6" ht="43.2">
      <c r="A2412" s="8">
        <v>547</v>
      </c>
      <c r="B2412" s="8" t="s">
        <v>1512</v>
      </c>
      <c r="C2412" s="8">
        <v>0</v>
      </c>
      <c r="D2412" s="8" t="s">
        <v>1515</v>
      </c>
      <c r="E2412" s="8" t="s">
        <v>3250</v>
      </c>
      <c r="F2412" s="49" t="s">
        <v>205</v>
      </c>
    </row>
    <row r="2413" spans="1:6">
      <c r="A2413" s="8">
        <v>546</v>
      </c>
      <c r="B2413" s="8" t="s">
        <v>1512</v>
      </c>
      <c r="C2413" s="8">
        <v>0</v>
      </c>
      <c r="D2413" s="8" t="s">
        <v>3252</v>
      </c>
      <c r="E2413" s="8" t="s">
        <v>3253</v>
      </c>
      <c r="F2413" s="48" t="s">
        <v>6428</v>
      </c>
    </row>
    <row r="2414" spans="1:6" ht="43.2">
      <c r="A2414" s="8">
        <v>549</v>
      </c>
      <c r="B2414" s="8" t="s">
        <v>1512</v>
      </c>
      <c r="C2414" s="8">
        <v>0</v>
      </c>
      <c r="D2414" s="8" t="s">
        <v>3254</v>
      </c>
      <c r="E2414" s="8" t="s">
        <v>3255</v>
      </c>
      <c r="F2414" s="49" t="s">
        <v>6432</v>
      </c>
    </row>
    <row r="2415" spans="1:6" ht="43.2">
      <c r="A2415" s="8">
        <v>549</v>
      </c>
      <c r="B2415" s="8" t="s">
        <v>1512</v>
      </c>
      <c r="C2415" s="8">
        <v>0</v>
      </c>
      <c r="D2415" s="8" t="s">
        <v>3254</v>
      </c>
      <c r="E2415" s="8" t="s">
        <v>3255</v>
      </c>
      <c r="F2415" s="48" t="s">
        <v>6431</v>
      </c>
    </row>
    <row r="2416" spans="1:6" ht="72">
      <c r="A2416" s="8">
        <v>550</v>
      </c>
      <c r="B2416" s="8" t="s">
        <v>1512</v>
      </c>
      <c r="C2416" s="8">
        <v>1</v>
      </c>
      <c r="D2416" s="8" t="s">
        <v>1513</v>
      </c>
      <c r="E2416" s="8" t="s">
        <v>3249</v>
      </c>
      <c r="F2416" s="49" t="s">
        <v>6432</v>
      </c>
    </row>
    <row r="2417" spans="1:6" ht="28.8">
      <c r="A2417" s="8">
        <v>540</v>
      </c>
      <c r="B2417" s="8" t="s">
        <v>1516</v>
      </c>
      <c r="C2417" s="8">
        <v>0</v>
      </c>
      <c r="D2417" s="8" t="s">
        <v>1520</v>
      </c>
      <c r="E2417" s="8" t="s">
        <v>3256</v>
      </c>
      <c r="F2417" s="48" t="s">
        <v>6432</v>
      </c>
    </row>
    <row r="2418" spans="1:6">
      <c r="A2418" s="8">
        <v>543</v>
      </c>
      <c r="B2418" s="8" t="s">
        <v>1516</v>
      </c>
      <c r="C2418" s="8">
        <v>1</v>
      </c>
      <c r="D2418" s="8" t="s">
        <v>3257</v>
      </c>
      <c r="E2418" s="8" t="s">
        <v>1225</v>
      </c>
      <c r="F2418" s="49" t="s">
        <v>205</v>
      </c>
    </row>
    <row r="2419" spans="1:6" ht="43.2">
      <c r="A2419" s="8">
        <v>544</v>
      </c>
      <c r="B2419" s="8" t="s">
        <v>1516</v>
      </c>
      <c r="C2419" s="8">
        <v>3</v>
      </c>
      <c r="D2419" s="8" t="s">
        <v>1517</v>
      </c>
      <c r="E2419" s="8" t="s">
        <v>3258</v>
      </c>
      <c r="F2419" s="48" t="s">
        <v>6432</v>
      </c>
    </row>
    <row r="2420" spans="1:6" ht="72">
      <c r="A2420" s="8">
        <v>542</v>
      </c>
      <c r="B2420" s="8" t="s">
        <v>1516</v>
      </c>
      <c r="C2420" s="8">
        <v>0</v>
      </c>
      <c r="D2420" s="8" t="s">
        <v>1518</v>
      </c>
      <c r="E2420" s="8" t="s">
        <v>3259</v>
      </c>
      <c r="F2420" s="49" t="s">
        <v>6430</v>
      </c>
    </row>
    <row r="2421" spans="1:6" ht="72">
      <c r="A2421" s="8">
        <v>542</v>
      </c>
      <c r="B2421" s="8" t="s">
        <v>1516</v>
      </c>
      <c r="C2421" s="8">
        <v>0</v>
      </c>
      <c r="D2421" s="8" t="s">
        <v>1518</v>
      </c>
      <c r="E2421" s="8" t="s">
        <v>3259</v>
      </c>
      <c r="F2421" s="48" t="s">
        <v>6433</v>
      </c>
    </row>
    <row r="2422" spans="1:6" ht="43.2">
      <c r="A2422" s="8">
        <v>541</v>
      </c>
      <c r="B2422" s="8" t="s">
        <v>1516</v>
      </c>
      <c r="C2422" s="8">
        <v>0</v>
      </c>
      <c r="D2422" s="8" t="s">
        <v>1519</v>
      </c>
      <c r="E2422" s="8" t="s">
        <v>3260</v>
      </c>
      <c r="F2422" s="49" t="s">
        <v>205</v>
      </c>
    </row>
    <row r="2423" spans="1:6" ht="28.8">
      <c r="A2423" s="8">
        <v>540</v>
      </c>
      <c r="B2423" s="8" t="s">
        <v>1516</v>
      </c>
      <c r="C2423" s="8">
        <v>0</v>
      </c>
      <c r="D2423" s="8" t="s">
        <v>1520</v>
      </c>
      <c r="E2423" s="8" t="s">
        <v>3256</v>
      </c>
      <c r="F2423" s="48" t="s">
        <v>6429</v>
      </c>
    </row>
    <row r="2424" spans="1:6" ht="43.2">
      <c r="A2424" s="8">
        <v>541</v>
      </c>
      <c r="B2424" s="8" t="s">
        <v>1516</v>
      </c>
      <c r="C2424" s="8">
        <v>0</v>
      </c>
      <c r="D2424" s="8" t="s">
        <v>1519</v>
      </c>
      <c r="E2424" s="8" t="s">
        <v>3260</v>
      </c>
      <c r="F2424" s="49" t="s">
        <v>6429</v>
      </c>
    </row>
    <row r="2425" spans="1:6" ht="72">
      <c r="A2425" s="8">
        <v>542</v>
      </c>
      <c r="B2425" s="8" t="s">
        <v>1516</v>
      </c>
      <c r="C2425" s="8">
        <v>0</v>
      </c>
      <c r="D2425" s="8" t="s">
        <v>1518</v>
      </c>
      <c r="E2425" s="8" t="s">
        <v>3259</v>
      </c>
      <c r="F2425" s="48" t="s">
        <v>6427</v>
      </c>
    </row>
    <row r="2426" spans="1:6" ht="57.6">
      <c r="A2426" s="8">
        <v>539</v>
      </c>
      <c r="B2426" s="8" t="s">
        <v>1521</v>
      </c>
      <c r="C2426" s="8">
        <v>0</v>
      </c>
      <c r="D2426" s="8" t="s">
        <v>1525</v>
      </c>
      <c r="E2426" s="8" t="s">
        <v>3261</v>
      </c>
      <c r="F2426" s="49" t="s">
        <v>6432</v>
      </c>
    </row>
    <row r="2427" spans="1:6">
      <c r="A2427" s="8">
        <v>537</v>
      </c>
      <c r="B2427" s="8" t="s">
        <v>1521</v>
      </c>
      <c r="C2427" s="8">
        <v>0</v>
      </c>
      <c r="D2427" s="8" t="s">
        <v>1522</v>
      </c>
      <c r="E2427" s="8" t="s">
        <v>3262</v>
      </c>
      <c r="F2427" s="48" t="s">
        <v>6434</v>
      </c>
    </row>
    <row r="2428" spans="1:6" ht="57.6">
      <c r="A2428" s="8">
        <v>534</v>
      </c>
      <c r="B2428" s="8" t="s">
        <v>1521</v>
      </c>
      <c r="C2428" s="8">
        <v>4</v>
      </c>
      <c r="D2428" s="8" t="s">
        <v>3263</v>
      </c>
      <c r="E2428" s="8" t="s">
        <v>3264</v>
      </c>
      <c r="F2428" s="49" t="s">
        <v>6430</v>
      </c>
    </row>
    <row r="2429" spans="1:6" ht="57.6">
      <c r="A2429" s="8">
        <v>534</v>
      </c>
      <c r="B2429" s="8" t="s">
        <v>1521</v>
      </c>
      <c r="C2429" s="8">
        <v>4</v>
      </c>
      <c r="D2429" s="8" t="s">
        <v>3263</v>
      </c>
      <c r="E2429" s="8" t="s">
        <v>3264</v>
      </c>
      <c r="F2429" s="48" t="s">
        <v>6432</v>
      </c>
    </row>
    <row r="2430" spans="1:6" ht="43.2">
      <c r="A2430" s="8">
        <v>538</v>
      </c>
      <c r="B2430" s="8" t="s">
        <v>1521</v>
      </c>
      <c r="C2430" s="8">
        <v>0</v>
      </c>
      <c r="D2430" s="8" t="s">
        <v>1523</v>
      </c>
      <c r="E2430" s="8" t="s">
        <v>3265</v>
      </c>
      <c r="F2430" s="49" t="s">
        <v>6432</v>
      </c>
    </row>
    <row r="2431" spans="1:6" ht="43.2">
      <c r="A2431" s="8">
        <v>538</v>
      </c>
      <c r="B2431" s="8" t="s">
        <v>1521</v>
      </c>
      <c r="C2431" s="8">
        <v>0</v>
      </c>
      <c r="D2431" s="8" t="s">
        <v>1523</v>
      </c>
      <c r="E2431" s="8" t="s">
        <v>3265</v>
      </c>
      <c r="F2431" s="48" t="s">
        <v>6433</v>
      </c>
    </row>
    <row r="2432" spans="1:6" ht="28.8">
      <c r="A2432" s="8">
        <v>535</v>
      </c>
      <c r="B2432" s="8" t="s">
        <v>1521</v>
      </c>
      <c r="C2432" s="8">
        <v>1</v>
      </c>
      <c r="D2432" s="8" t="s">
        <v>1524</v>
      </c>
      <c r="E2432" s="8" t="s">
        <v>3266</v>
      </c>
      <c r="F2432" s="49" t="s">
        <v>6432</v>
      </c>
    </row>
    <row r="2433" spans="1:6" ht="57.6">
      <c r="A2433" s="8">
        <v>534</v>
      </c>
      <c r="B2433" s="8" t="s">
        <v>1521</v>
      </c>
      <c r="C2433" s="8">
        <v>4</v>
      </c>
      <c r="D2433" s="8" t="s">
        <v>3263</v>
      </c>
      <c r="E2433" s="8" t="s">
        <v>3264</v>
      </c>
      <c r="F2433" s="48" t="s">
        <v>6429</v>
      </c>
    </row>
    <row r="2434" spans="1:6" ht="28.8">
      <c r="A2434" s="8">
        <v>535</v>
      </c>
      <c r="B2434" s="8" t="s">
        <v>1521</v>
      </c>
      <c r="C2434" s="8">
        <v>1</v>
      </c>
      <c r="D2434" s="8" t="s">
        <v>1524</v>
      </c>
      <c r="E2434" s="8" t="s">
        <v>3266</v>
      </c>
      <c r="F2434" s="49" t="s">
        <v>6429</v>
      </c>
    </row>
    <row r="2435" spans="1:6">
      <c r="A2435" s="8">
        <v>536</v>
      </c>
      <c r="B2435" s="8" t="s">
        <v>1521</v>
      </c>
      <c r="C2435" s="8">
        <v>0</v>
      </c>
      <c r="D2435" s="8" t="s">
        <v>3267</v>
      </c>
      <c r="E2435" s="8" t="s">
        <v>3268</v>
      </c>
      <c r="F2435" s="48" t="s">
        <v>6429</v>
      </c>
    </row>
    <row r="2436" spans="1:6" ht="43.2">
      <c r="A2436" s="8">
        <v>538</v>
      </c>
      <c r="B2436" s="8" t="s">
        <v>1521</v>
      </c>
      <c r="C2436" s="8">
        <v>0</v>
      </c>
      <c r="D2436" s="8" t="s">
        <v>1523</v>
      </c>
      <c r="E2436" s="8" t="s">
        <v>3265</v>
      </c>
      <c r="F2436" s="49" t="s">
        <v>6429</v>
      </c>
    </row>
    <row r="2437" spans="1:6" ht="57.6">
      <c r="A2437" s="8">
        <v>539</v>
      </c>
      <c r="B2437" s="8" t="s">
        <v>1521</v>
      </c>
      <c r="C2437" s="8">
        <v>0</v>
      </c>
      <c r="D2437" s="8" t="s">
        <v>1525</v>
      </c>
      <c r="E2437" s="8" t="s">
        <v>3261</v>
      </c>
      <c r="F2437" s="48" t="s">
        <v>6429</v>
      </c>
    </row>
    <row r="2438" spans="1:6" ht="57.6">
      <c r="A2438" s="8">
        <v>534</v>
      </c>
      <c r="B2438" s="8" t="s">
        <v>1521</v>
      </c>
      <c r="C2438" s="8">
        <v>4</v>
      </c>
      <c r="D2438" s="8" t="s">
        <v>3263</v>
      </c>
      <c r="E2438" s="8" t="s">
        <v>3264</v>
      </c>
      <c r="F2438" s="49" t="s">
        <v>6433</v>
      </c>
    </row>
    <row r="2439" spans="1:6" ht="57.6">
      <c r="A2439" s="8">
        <v>539</v>
      </c>
      <c r="B2439" s="8" t="s">
        <v>1521</v>
      </c>
      <c r="C2439" s="8">
        <v>0</v>
      </c>
      <c r="D2439" s="8" t="s">
        <v>1525</v>
      </c>
      <c r="E2439" s="8" t="s">
        <v>3261</v>
      </c>
      <c r="F2439" s="48" t="s">
        <v>6433</v>
      </c>
    </row>
    <row r="2440" spans="1:6" ht="43.2">
      <c r="A2440" s="8">
        <v>532</v>
      </c>
      <c r="B2440" s="8" t="s">
        <v>1526</v>
      </c>
      <c r="C2440" s="8">
        <v>0</v>
      </c>
      <c r="D2440" s="8" t="s">
        <v>1527</v>
      </c>
      <c r="E2440" s="8" t="s">
        <v>3269</v>
      </c>
      <c r="F2440" s="49" t="s">
        <v>6433</v>
      </c>
    </row>
    <row r="2441" spans="1:6" ht="43.2">
      <c r="A2441" s="8">
        <v>533</v>
      </c>
      <c r="B2441" s="8" t="s">
        <v>1526</v>
      </c>
      <c r="C2441" s="8">
        <v>0</v>
      </c>
      <c r="D2441" s="8" t="s">
        <v>3270</v>
      </c>
      <c r="E2441" s="8" t="s">
        <v>3271</v>
      </c>
      <c r="F2441" s="48" t="s">
        <v>6427</v>
      </c>
    </row>
    <row r="2442" spans="1:6" ht="43.2">
      <c r="A2442" s="8">
        <v>532</v>
      </c>
      <c r="B2442" s="8" t="s">
        <v>1526</v>
      </c>
      <c r="C2442" s="8">
        <v>0</v>
      </c>
      <c r="D2442" s="8" t="s">
        <v>1527</v>
      </c>
      <c r="E2442" s="8" t="s">
        <v>3269</v>
      </c>
      <c r="F2442" s="49" t="s">
        <v>6429</v>
      </c>
    </row>
    <row r="2443" spans="1:6" ht="43.2">
      <c r="A2443" s="8">
        <v>533</v>
      </c>
      <c r="B2443" s="8" t="s">
        <v>1526</v>
      </c>
      <c r="C2443" s="8">
        <v>0</v>
      </c>
      <c r="D2443" s="8" t="s">
        <v>3270</v>
      </c>
      <c r="E2443" s="8" t="s">
        <v>3271</v>
      </c>
      <c r="F2443" s="48" t="s">
        <v>6433</v>
      </c>
    </row>
    <row r="2444" spans="1:6" ht="43.2">
      <c r="A2444" s="8">
        <v>533</v>
      </c>
      <c r="B2444" s="8" t="s">
        <v>1526</v>
      </c>
      <c r="C2444" s="8">
        <v>0</v>
      </c>
      <c r="D2444" s="8" t="s">
        <v>3270</v>
      </c>
      <c r="E2444" s="8" t="s">
        <v>3271</v>
      </c>
      <c r="F2444" s="49" t="s">
        <v>6432</v>
      </c>
    </row>
    <row r="2445" spans="1:6" ht="144">
      <c r="A2445" s="8">
        <v>527</v>
      </c>
      <c r="B2445" s="8" t="s">
        <v>1528</v>
      </c>
      <c r="C2445" s="8">
        <v>4</v>
      </c>
      <c r="D2445" s="8" t="s">
        <v>1529</v>
      </c>
      <c r="E2445" s="8" t="s">
        <v>3272</v>
      </c>
      <c r="F2445" s="48" t="s">
        <v>6431</v>
      </c>
    </row>
    <row r="2446" spans="1:6" ht="57.6">
      <c r="A2446" s="8">
        <v>528</v>
      </c>
      <c r="B2446" s="8" t="s">
        <v>1528</v>
      </c>
      <c r="C2446" s="8">
        <v>0</v>
      </c>
      <c r="D2446" s="8" t="s">
        <v>1531</v>
      </c>
      <c r="E2446" s="8" t="s">
        <v>3273</v>
      </c>
      <c r="F2446" s="49" t="s">
        <v>6432</v>
      </c>
    </row>
    <row r="2447" spans="1:6" ht="144">
      <c r="A2447" s="8">
        <v>527</v>
      </c>
      <c r="B2447" s="8" t="s">
        <v>1528</v>
      </c>
      <c r="C2447" s="8">
        <v>4</v>
      </c>
      <c r="D2447" s="8" t="s">
        <v>1529</v>
      </c>
      <c r="E2447" s="8" t="s">
        <v>3272</v>
      </c>
      <c r="F2447" s="48" t="s">
        <v>6432</v>
      </c>
    </row>
    <row r="2448" spans="1:6">
      <c r="A2448" s="8">
        <v>526</v>
      </c>
      <c r="B2448" s="8" t="s">
        <v>1528</v>
      </c>
      <c r="C2448" s="8">
        <v>1</v>
      </c>
      <c r="D2448" s="8" t="s">
        <v>1532</v>
      </c>
      <c r="E2448" s="8" t="s">
        <v>3274</v>
      </c>
      <c r="F2448" s="49" t="s">
        <v>6431</v>
      </c>
    </row>
    <row r="2449" spans="1:6" ht="57.6">
      <c r="A2449" s="8">
        <v>525</v>
      </c>
      <c r="B2449" s="8" t="s">
        <v>1528</v>
      </c>
      <c r="C2449" s="8">
        <v>1</v>
      </c>
      <c r="D2449" s="8" t="s">
        <v>1530</v>
      </c>
      <c r="E2449" s="8" t="s">
        <v>3275</v>
      </c>
      <c r="F2449" s="48" t="s">
        <v>6429</v>
      </c>
    </row>
    <row r="2450" spans="1:6" ht="144">
      <c r="A2450" s="8">
        <v>527</v>
      </c>
      <c r="B2450" s="8" t="s">
        <v>1528</v>
      </c>
      <c r="C2450" s="8">
        <v>4</v>
      </c>
      <c r="D2450" s="8" t="s">
        <v>1529</v>
      </c>
      <c r="E2450" s="8" t="s">
        <v>3272</v>
      </c>
      <c r="F2450" s="49" t="s">
        <v>6429</v>
      </c>
    </row>
    <row r="2451" spans="1:6" ht="144">
      <c r="A2451" s="8">
        <v>527</v>
      </c>
      <c r="B2451" s="8" t="s">
        <v>1528</v>
      </c>
      <c r="C2451" s="8">
        <v>4</v>
      </c>
      <c r="D2451" s="8" t="s">
        <v>1529</v>
      </c>
      <c r="E2451" s="8" t="s">
        <v>3272</v>
      </c>
      <c r="F2451" s="48" t="s">
        <v>6428</v>
      </c>
    </row>
    <row r="2452" spans="1:6" ht="57.6">
      <c r="A2452" s="8">
        <v>525</v>
      </c>
      <c r="B2452" s="8" t="s">
        <v>1528</v>
      </c>
      <c r="C2452" s="8">
        <v>1</v>
      </c>
      <c r="D2452" s="8" t="s">
        <v>1530</v>
      </c>
      <c r="E2452" s="8" t="s">
        <v>3275</v>
      </c>
      <c r="F2452" s="49" t="s">
        <v>6432</v>
      </c>
    </row>
    <row r="2453" spans="1:6" ht="72">
      <c r="A2453" s="8">
        <v>518</v>
      </c>
      <c r="B2453" s="8" t="s">
        <v>1533</v>
      </c>
      <c r="C2453" s="8">
        <v>18</v>
      </c>
      <c r="D2453" s="8" t="s">
        <v>1536</v>
      </c>
      <c r="E2453" s="8" t="s">
        <v>3276</v>
      </c>
      <c r="F2453" s="48" t="s">
        <v>6432</v>
      </c>
    </row>
    <row r="2454" spans="1:6" ht="72">
      <c r="A2454" s="8">
        <v>518</v>
      </c>
      <c r="B2454" s="8" t="s">
        <v>1533</v>
      </c>
      <c r="C2454" s="8">
        <v>18</v>
      </c>
      <c r="D2454" s="8" t="s">
        <v>1536</v>
      </c>
      <c r="E2454" s="8" t="s">
        <v>3276</v>
      </c>
      <c r="F2454" s="49" t="s">
        <v>205</v>
      </c>
    </row>
    <row r="2455" spans="1:6" ht="28.8">
      <c r="A2455" s="8">
        <v>521</v>
      </c>
      <c r="B2455" s="8" t="s">
        <v>1533</v>
      </c>
      <c r="C2455" s="8">
        <v>0</v>
      </c>
      <c r="D2455" s="8" t="s">
        <v>1534</v>
      </c>
      <c r="E2455" s="8" t="s">
        <v>3277</v>
      </c>
      <c r="F2455" s="48" t="s">
        <v>6429</v>
      </c>
    </row>
    <row r="2456" spans="1:6" ht="57.6">
      <c r="A2456" s="8">
        <v>517</v>
      </c>
      <c r="B2456" s="8" t="s">
        <v>1533</v>
      </c>
      <c r="C2456" s="8">
        <v>1</v>
      </c>
      <c r="D2456" s="8" t="s">
        <v>1537</v>
      </c>
      <c r="E2456" s="8" t="s">
        <v>3278</v>
      </c>
      <c r="F2456" s="49" t="s">
        <v>6429</v>
      </c>
    </row>
    <row r="2457" spans="1:6" ht="57.6">
      <c r="A2457" s="8">
        <v>517</v>
      </c>
      <c r="B2457" s="8" t="s">
        <v>1533</v>
      </c>
      <c r="C2457" s="8">
        <v>1</v>
      </c>
      <c r="D2457" s="8" t="s">
        <v>1537</v>
      </c>
      <c r="E2457" s="8" t="s">
        <v>3278</v>
      </c>
      <c r="F2457" s="48" t="s">
        <v>6430</v>
      </c>
    </row>
    <row r="2458" spans="1:6" ht="72">
      <c r="A2458" s="8">
        <v>518</v>
      </c>
      <c r="B2458" s="8" t="s">
        <v>1533</v>
      </c>
      <c r="C2458" s="8">
        <v>18</v>
      </c>
      <c r="D2458" s="8" t="s">
        <v>1536</v>
      </c>
      <c r="E2458" s="8" t="s">
        <v>3276</v>
      </c>
      <c r="F2458" s="49" t="s">
        <v>6431</v>
      </c>
    </row>
    <row r="2459" spans="1:6" ht="43.2">
      <c r="A2459" s="8">
        <v>519</v>
      </c>
      <c r="B2459" s="8" t="s">
        <v>1533</v>
      </c>
      <c r="C2459" s="8">
        <v>0</v>
      </c>
      <c r="D2459" s="8" t="s">
        <v>1535</v>
      </c>
      <c r="E2459" s="8" t="s">
        <v>3279</v>
      </c>
      <c r="F2459" s="48" t="s">
        <v>6433</v>
      </c>
    </row>
    <row r="2460" spans="1:6" ht="43.2">
      <c r="A2460" s="8">
        <v>519</v>
      </c>
      <c r="B2460" s="8" t="s">
        <v>1533</v>
      </c>
      <c r="C2460" s="8">
        <v>0</v>
      </c>
      <c r="D2460" s="8" t="s">
        <v>1535</v>
      </c>
      <c r="E2460" s="8" t="s">
        <v>3279</v>
      </c>
      <c r="F2460" s="49" t="s">
        <v>6432</v>
      </c>
    </row>
    <row r="2461" spans="1:6">
      <c r="A2461" s="8">
        <v>513</v>
      </c>
      <c r="B2461" s="8" t="s">
        <v>149</v>
      </c>
      <c r="C2461" s="8">
        <v>0</v>
      </c>
      <c r="D2461" s="8" t="s">
        <v>1541</v>
      </c>
      <c r="E2461" s="8" t="s">
        <v>3280</v>
      </c>
      <c r="F2461" s="48" t="s">
        <v>205</v>
      </c>
    </row>
    <row r="2462" spans="1:6" ht="57.6">
      <c r="A2462" s="8">
        <v>515</v>
      </c>
      <c r="B2462" s="8" t="s">
        <v>149</v>
      </c>
      <c r="C2462" s="8">
        <v>2</v>
      </c>
      <c r="D2462" s="8" t="s">
        <v>1539</v>
      </c>
      <c r="E2462" s="8" t="s">
        <v>3281</v>
      </c>
      <c r="F2462" s="49" t="s">
        <v>205</v>
      </c>
    </row>
    <row r="2463" spans="1:6" ht="57.6">
      <c r="A2463" s="8">
        <v>515</v>
      </c>
      <c r="B2463" s="8" t="s">
        <v>149</v>
      </c>
      <c r="C2463" s="8">
        <v>2</v>
      </c>
      <c r="D2463" s="8" t="s">
        <v>1539</v>
      </c>
      <c r="E2463" s="8" t="s">
        <v>3281</v>
      </c>
      <c r="F2463" s="48" t="s">
        <v>6430</v>
      </c>
    </row>
    <row r="2464" spans="1:6" ht="28.8">
      <c r="A2464" s="8">
        <v>516</v>
      </c>
      <c r="B2464" s="8" t="s">
        <v>149</v>
      </c>
      <c r="C2464" s="8">
        <v>0</v>
      </c>
      <c r="D2464" s="8" t="s">
        <v>1538</v>
      </c>
      <c r="E2464" s="8" t="s">
        <v>3282</v>
      </c>
      <c r="F2464" s="49" t="s">
        <v>6430</v>
      </c>
    </row>
    <row r="2465" spans="1:6" ht="43.2">
      <c r="A2465" s="8">
        <v>512</v>
      </c>
      <c r="B2465" s="8" t="s">
        <v>149</v>
      </c>
      <c r="C2465" s="8">
        <v>1</v>
      </c>
      <c r="D2465" s="8" t="s">
        <v>1540</v>
      </c>
      <c r="E2465" s="8" t="s">
        <v>3283</v>
      </c>
      <c r="F2465" s="48" t="s">
        <v>6432</v>
      </c>
    </row>
    <row r="2466" spans="1:6" ht="28.8">
      <c r="A2466" s="8">
        <v>516</v>
      </c>
      <c r="B2466" s="8" t="s">
        <v>149</v>
      </c>
      <c r="C2466" s="8">
        <v>0</v>
      </c>
      <c r="D2466" s="8" t="s">
        <v>1538</v>
      </c>
      <c r="E2466" s="8" t="s">
        <v>3282</v>
      </c>
      <c r="F2466" s="49" t="s">
        <v>6432</v>
      </c>
    </row>
    <row r="2467" spans="1:6" ht="115.2">
      <c r="A2467" s="8">
        <v>497</v>
      </c>
      <c r="B2467" s="8" t="s">
        <v>1542</v>
      </c>
      <c r="C2467" s="8">
        <v>2</v>
      </c>
      <c r="D2467" s="8" t="s">
        <v>1549</v>
      </c>
      <c r="E2467" s="8" t="s">
        <v>3284</v>
      </c>
      <c r="F2467" s="48" t="s">
        <v>6431</v>
      </c>
    </row>
    <row r="2468" spans="1:6" ht="216">
      <c r="A2468" s="8">
        <v>498</v>
      </c>
      <c r="B2468" s="8" t="s">
        <v>1542</v>
      </c>
      <c r="C2468" s="8">
        <v>0</v>
      </c>
      <c r="D2468" s="8" t="s">
        <v>1545</v>
      </c>
      <c r="E2468" s="8" t="s">
        <v>3285</v>
      </c>
      <c r="F2468" s="49" t="s">
        <v>6431</v>
      </c>
    </row>
    <row r="2469" spans="1:6" ht="28.8">
      <c r="A2469" s="8">
        <v>499</v>
      </c>
      <c r="B2469" s="8" t="s">
        <v>1542</v>
      </c>
      <c r="C2469" s="8">
        <v>1</v>
      </c>
      <c r="D2469" s="8" t="s">
        <v>3286</v>
      </c>
      <c r="E2469" s="8" t="s">
        <v>3287</v>
      </c>
      <c r="F2469" s="48" t="s">
        <v>6431</v>
      </c>
    </row>
    <row r="2470" spans="1:6" ht="86.4">
      <c r="A2470" s="8">
        <v>503</v>
      </c>
      <c r="B2470" s="8" t="s">
        <v>1542</v>
      </c>
      <c r="C2470" s="8">
        <v>0</v>
      </c>
      <c r="D2470" s="8" t="s">
        <v>1546</v>
      </c>
      <c r="E2470" s="8" t="s">
        <v>3288</v>
      </c>
      <c r="F2470" s="49" t="s">
        <v>6431</v>
      </c>
    </row>
    <row r="2471" spans="1:6" ht="129.6">
      <c r="A2471" s="8">
        <v>506</v>
      </c>
      <c r="B2471" s="8" t="s">
        <v>1542</v>
      </c>
      <c r="C2471" s="8">
        <v>0</v>
      </c>
      <c r="D2471" s="8" t="s">
        <v>1547</v>
      </c>
      <c r="E2471" s="8" t="s">
        <v>3289</v>
      </c>
      <c r="F2471" s="48" t="s">
        <v>6431</v>
      </c>
    </row>
    <row r="2472" spans="1:6" ht="72">
      <c r="A2472" s="8">
        <v>500</v>
      </c>
      <c r="B2472" s="8" t="s">
        <v>1542</v>
      </c>
      <c r="C2472" s="8">
        <v>0</v>
      </c>
      <c r="D2472" s="8" t="s">
        <v>1544</v>
      </c>
      <c r="E2472" s="8" t="s">
        <v>3290</v>
      </c>
      <c r="F2472" s="49" t="s">
        <v>6431</v>
      </c>
    </row>
    <row r="2473" spans="1:6" ht="28.8">
      <c r="A2473" s="8">
        <v>501</v>
      </c>
      <c r="B2473" s="8" t="s">
        <v>1542</v>
      </c>
      <c r="C2473" s="8">
        <v>0</v>
      </c>
      <c r="D2473" s="8" t="s">
        <v>1543</v>
      </c>
      <c r="E2473" s="8" t="s">
        <v>3291</v>
      </c>
      <c r="F2473" s="48" t="s">
        <v>6429</v>
      </c>
    </row>
    <row r="2474" spans="1:6" ht="129.6">
      <c r="A2474" s="8">
        <v>506</v>
      </c>
      <c r="B2474" s="8" t="s">
        <v>1542</v>
      </c>
      <c r="C2474" s="8">
        <v>0</v>
      </c>
      <c r="D2474" s="8" t="s">
        <v>1547</v>
      </c>
      <c r="E2474" s="8" t="s">
        <v>3289</v>
      </c>
      <c r="F2474" s="49" t="s">
        <v>6429</v>
      </c>
    </row>
    <row r="2475" spans="1:6" ht="72">
      <c r="A2475" s="8">
        <v>500</v>
      </c>
      <c r="B2475" s="8" t="s">
        <v>1542</v>
      </c>
      <c r="C2475" s="8">
        <v>0</v>
      </c>
      <c r="D2475" s="8" t="s">
        <v>1544</v>
      </c>
      <c r="E2475" s="8" t="s">
        <v>3290</v>
      </c>
      <c r="F2475" s="48" t="s">
        <v>6432</v>
      </c>
    </row>
    <row r="2476" spans="1:6" ht="115.2">
      <c r="A2476" s="8">
        <v>497</v>
      </c>
      <c r="B2476" s="8" t="s">
        <v>1542</v>
      </c>
      <c r="C2476" s="8">
        <v>2</v>
      </c>
      <c r="D2476" s="8" t="s">
        <v>1549</v>
      </c>
      <c r="E2476" s="8" t="s">
        <v>3284</v>
      </c>
      <c r="F2476" s="49" t="s">
        <v>6433</v>
      </c>
    </row>
    <row r="2477" spans="1:6" ht="115.2">
      <c r="A2477" s="8">
        <v>497</v>
      </c>
      <c r="B2477" s="8" t="s">
        <v>1542</v>
      </c>
      <c r="C2477" s="8">
        <v>2</v>
      </c>
      <c r="D2477" s="8" t="s">
        <v>1549</v>
      </c>
      <c r="E2477" s="8" t="s">
        <v>3284</v>
      </c>
      <c r="F2477" s="48" t="s">
        <v>6430</v>
      </c>
    </row>
    <row r="2478" spans="1:6" ht="216">
      <c r="A2478" s="8">
        <v>498</v>
      </c>
      <c r="B2478" s="8" t="s">
        <v>1542</v>
      </c>
      <c r="C2478" s="8">
        <v>0</v>
      </c>
      <c r="D2478" s="8" t="s">
        <v>1545</v>
      </c>
      <c r="E2478" s="8" t="s">
        <v>3285</v>
      </c>
      <c r="F2478" s="49" t="s">
        <v>6433</v>
      </c>
    </row>
    <row r="2479" spans="1:6" ht="43.2">
      <c r="A2479" s="8">
        <v>509</v>
      </c>
      <c r="B2479" s="8" t="s">
        <v>1542</v>
      </c>
      <c r="C2479" s="8">
        <v>1</v>
      </c>
      <c r="D2479" s="8" t="s">
        <v>1548</v>
      </c>
      <c r="E2479" s="8" t="s">
        <v>3292</v>
      </c>
      <c r="F2479" s="48" t="s">
        <v>205</v>
      </c>
    </row>
    <row r="2480" spans="1:6" ht="129.6">
      <c r="A2480" s="8">
        <v>506</v>
      </c>
      <c r="B2480" s="8" t="s">
        <v>1542</v>
      </c>
      <c r="C2480" s="8">
        <v>0</v>
      </c>
      <c r="D2480" s="8" t="s">
        <v>1547</v>
      </c>
      <c r="E2480" s="8" t="s">
        <v>3289</v>
      </c>
      <c r="F2480" s="49" t="s">
        <v>205</v>
      </c>
    </row>
    <row r="2481" spans="1:6" ht="28.8">
      <c r="A2481" s="8">
        <v>501</v>
      </c>
      <c r="B2481" s="8" t="s">
        <v>1542</v>
      </c>
      <c r="C2481" s="8">
        <v>0</v>
      </c>
      <c r="D2481" s="8" t="s">
        <v>1543</v>
      </c>
      <c r="E2481" s="8" t="s">
        <v>3291</v>
      </c>
      <c r="F2481" s="48" t="s">
        <v>205</v>
      </c>
    </row>
    <row r="2482" spans="1:6" ht="216">
      <c r="A2482" s="8">
        <v>498</v>
      </c>
      <c r="B2482" s="8" t="s">
        <v>1542</v>
      </c>
      <c r="C2482" s="8">
        <v>0</v>
      </c>
      <c r="D2482" s="8" t="s">
        <v>1545</v>
      </c>
      <c r="E2482" s="8" t="s">
        <v>3285</v>
      </c>
      <c r="F2482" s="49" t="s">
        <v>6434</v>
      </c>
    </row>
    <row r="2483" spans="1:6" ht="216">
      <c r="A2483" s="8">
        <v>498</v>
      </c>
      <c r="B2483" s="8" t="s">
        <v>1542</v>
      </c>
      <c r="C2483" s="8">
        <v>0</v>
      </c>
      <c r="D2483" s="8" t="s">
        <v>1545</v>
      </c>
      <c r="E2483" s="8" t="s">
        <v>3285</v>
      </c>
      <c r="F2483" s="48" t="s">
        <v>6430</v>
      </c>
    </row>
    <row r="2484" spans="1:6" ht="86.4">
      <c r="A2484" s="8">
        <v>503</v>
      </c>
      <c r="B2484" s="8" t="s">
        <v>1542</v>
      </c>
      <c r="C2484" s="8">
        <v>0</v>
      </c>
      <c r="D2484" s="8" t="s">
        <v>1546</v>
      </c>
      <c r="E2484" s="8" t="s">
        <v>3288</v>
      </c>
      <c r="F2484" s="49" t="s">
        <v>6430</v>
      </c>
    </row>
    <row r="2485" spans="1:6" ht="129.6">
      <c r="A2485" s="8">
        <v>506</v>
      </c>
      <c r="B2485" s="8" t="s">
        <v>1542</v>
      </c>
      <c r="C2485" s="8">
        <v>0</v>
      </c>
      <c r="D2485" s="8" t="s">
        <v>1547</v>
      </c>
      <c r="E2485" s="8" t="s">
        <v>3289</v>
      </c>
      <c r="F2485" s="48" t="s">
        <v>6433</v>
      </c>
    </row>
    <row r="2486" spans="1:6" ht="129.6">
      <c r="A2486" s="8">
        <v>506</v>
      </c>
      <c r="B2486" s="8" t="s">
        <v>1542</v>
      </c>
      <c r="C2486" s="8">
        <v>0</v>
      </c>
      <c r="D2486" s="8" t="s">
        <v>1547</v>
      </c>
      <c r="E2486" s="8" t="s">
        <v>3289</v>
      </c>
      <c r="F2486" s="49" t="s">
        <v>6430</v>
      </c>
    </row>
    <row r="2487" spans="1:6" ht="86.4">
      <c r="A2487" s="8">
        <v>503</v>
      </c>
      <c r="B2487" s="8" t="s">
        <v>1542</v>
      </c>
      <c r="C2487" s="8">
        <v>0</v>
      </c>
      <c r="D2487" s="8" t="s">
        <v>1546</v>
      </c>
      <c r="E2487" s="8" t="s">
        <v>3288</v>
      </c>
      <c r="F2487" s="48" t="s">
        <v>6433</v>
      </c>
    </row>
    <row r="2488" spans="1:6" ht="129.6">
      <c r="A2488" s="8">
        <v>506</v>
      </c>
      <c r="B2488" s="8" t="s">
        <v>1542</v>
      </c>
      <c r="C2488" s="8">
        <v>0</v>
      </c>
      <c r="D2488" s="8" t="s">
        <v>1547</v>
      </c>
      <c r="E2488" s="8" t="s">
        <v>3289</v>
      </c>
      <c r="F2488" s="49" t="s">
        <v>6432</v>
      </c>
    </row>
    <row r="2489" spans="1:6" ht="72">
      <c r="A2489" s="8">
        <v>500</v>
      </c>
      <c r="B2489" s="8" t="s">
        <v>1542</v>
      </c>
      <c r="C2489" s="8">
        <v>0</v>
      </c>
      <c r="D2489" s="8" t="s">
        <v>1544</v>
      </c>
      <c r="E2489" s="8" t="s">
        <v>3290</v>
      </c>
      <c r="F2489" s="48" t="s">
        <v>6430</v>
      </c>
    </row>
    <row r="2490" spans="1:6" ht="28.8">
      <c r="A2490" s="8">
        <v>490</v>
      </c>
      <c r="B2490" s="8" t="s">
        <v>1550</v>
      </c>
      <c r="C2490" s="8">
        <v>0</v>
      </c>
      <c r="D2490" s="8" t="s">
        <v>1554</v>
      </c>
      <c r="E2490" s="8" t="s">
        <v>3293</v>
      </c>
      <c r="F2490" s="49" t="s">
        <v>6433</v>
      </c>
    </row>
    <row r="2491" spans="1:6" ht="43.2">
      <c r="A2491" s="8">
        <v>489</v>
      </c>
      <c r="B2491" s="8" t="s">
        <v>1550</v>
      </c>
      <c r="C2491" s="8">
        <v>1</v>
      </c>
      <c r="D2491" s="8" t="s">
        <v>1555</v>
      </c>
      <c r="E2491" s="8" t="s">
        <v>3294</v>
      </c>
      <c r="F2491" s="48" t="s">
        <v>6429</v>
      </c>
    </row>
    <row r="2492" spans="1:6" ht="28.8">
      <c r="A2492" s="8">
        <v>490</v>
      </c>
      <c r="B2492" s="8" t="s">
        <v>1550</v>
      </c>
      <c r="C2492" s="8">
        <v>0</v>
      </c>
      <c r="D2492" s="8" t="s">
        <v>1554</v>
      </c>
      <c r="E2492" s="8" t="s">
        <v>3293</v>
      </c>
      <c r="F2492" s="49" t="s">
        <v>6429</v>
      </c>
    </row>
    <row r="2493" spans="1:6">
      <c r="A2493" s="8">
        <v>494</v>
      </c>
      <c r="B2493" s="8" t="s">
        <v>1550</v>
      </c>
      <c r="C2493" s="8">
        <v>0</v>
      </c>
      <c r="D2493" s="8" t="s">
        <v>1552</v>
      </c>
      <c r="E2493" s="8" t="s">
        <v>1553</v>
      </c>
      <c r="F2493" s="48" t="s">
        <v>6430</v>
      </c>
    </row>
    <row r="2494" spans="1:6" ht="72">
      <c r="A2494" s="8">
        <v>488</v>
      </c>
      <c r="B2494" s="8" t="s">
        <v>1550</v>
      </c>
      <c r="C2494" s="8">
        <v>0</v>
      </c>
      <c r="D2494" s="8" t="s">
        <v>1551</v>
      </c>
      <c r="E2494" s="8" t="s">
        <v>3295</v>
      </c>
      <c r="F2494" s="49" t="s">
        <v>6432</v>
      </c>
    </row>
    <row r="2495" spans="1:6" ht="43.2">
      <c r="A2495" s="8">
        <v>482</v>
      </c>
      <c r="B2495" s="8" t="s">
        <v>1557</v>
      </c>
      <c r="C2495" s="8">
        <v>0</v>
      </c>
      <c r="D2495" s="8" t="s">
        <v>1558</v>
      </c>
      <c r="E2495" s="8" t="s">
        <v>3296</v>
      </c>
      <c r="F2495" s="48" t="s">
        <v>6429</v>
      </c>
    </row>
    <row r="2496" spans="1:6" ht="43.2">
      <c r="A2496" s="8">
        <v>482</v>
      </c>
      <c r="B2496" s="8" t="s">
        <v>1557</v>
      </c>
      <c r="C2496" s="8">
        <v>0</v>
      </c>
      <c r="D2496" s="8" t="s">
        <v>1558</v>
      </c>
      <c r="E2496" s="8" t="s">
        <v>3296</v>
      </c>
      <c r="F2496" s="49" t="s">
        <v>205</v>
      </c>
    </row>
    <row r="2497" spans="1:6" ht="43.2">
      <c r="A2497" s="8">
        <v>482</v>
      </c>
      <c r="B2497" s="8" t="s">
        <v>1557</v>
      </c>
      <c r="C2497" s="8">
        <v>0</v>
      </c>
      <c r="D2497" s="8" t="s">
        <v>1558</v>
      </c>
      <c r="E2497" s="8" t="s">
        <v>3296</v>
      </c>
      <c r="F2497" s="48" t="s">
        <v>6430</v>
      </c>
    </row>
    <row r="2498" spans="1:6" ht="28.8">
      <c r="A2498" s="8">
        <v>487</v>
      </c>
      <c r="B2498" s="8" t="s">
        <v>1557</v>
      </c>
      <c r="C2498" s="8">
        <v>1</v>
      </c>
      <c r="D2498" s="8" t="s">
        <v>1559</v>
      </c>
      <c r="E2498" s="8" t="s">
        <v>3297</v>
      </c>
      <c r="F2498" s="49" t="s">
        <v>6432</v>
      </c>
    </row>
    <row r="2499" spans="1:6" ht="28.8">
      <c r="A2499" s="8">
        <v>487</v>
      </c>
      <c r="B2499" s="8" t="s">
        <v>1557</v>
      </c>
      <c r="C2499" s="8">
        <v>1</v>
      </c>
      <c r="D2499" s="8" t="s">
        <v>1559</v>
      </c>
      <c r="E2499" s="8" t="s">
        <v>3297</v>
      </c>
      <c r="F2499" s="48" t="s">
        <v>6430</v>
      </c>
    </row>
    <row r="2500" spans="1:6" ht="86.4">
      <c r="A2500" s="8">
        <v>477</v>
      </c>
      <c r="B2500" s="8" t="s">
        <v>1560</v>
      </c>
      <c r="C2500" s="8">
        <v>1</v>
      </c>
      <c r="D2500" s="8" t="s">
        <v>1563</v>
      </c>
      <c r="E2500" s="8" t="s">
        <v>3298</v>
      </c>
      <c r="F2500" s="49" t="s">
        <v>6431</v>
      </c>
    </row>
    <row r="2501" spans="1:6">
      <c r="A2501" s="8">
        <v>479</v>
      </c>
      <c r="B2501" s="8" t="s">
        <v>1560</v>
      </c>
      <c r="C2501" s="8">
        <v>0</v>
      </c>
      <c r="D2501" s="8" t="s">
        <v>1561</v>
      </c>
      <c r="E2501" s="8" t="s">
        <v>1562</v>
      </c>
      <c r="F2501" s="48" t="s">
        <v>6429</v>
      </c>
    </row>
    <row r="2502" spans="1:6" ht="86.4">
      <c r="A2502" s="8">
        <v>477</v>
      </c>
      <c r="B2502" s="8" t="s">
        <v>1560</v>
      </c>
      <c r="C2502" s="8">
        <v>1</v>
      </c>
      <c r="D2502" s="8" t="s">
        <v>1563</v>
      </c>
      <c r="E2502" s="8" t="s">
        <v>3298</v>
      </c>
      <c r="F2502" s="49" t="s">
        <v>6428</v>
      </c>
    </row>
    <row r="2503" spans="1:6" ht="86.4">
      <c r="A2503" s="8">
        <v>477</v>
      </c>
      <c r="B2503" s="8" t="s">
        <v>1560</v>
      </c>
      <c r="C2503" s="8">
        <v>1</v>
      </c>
      <c r="D2503" s="8" t="s">
        <v>1563</v>
      </c>
      <c r="E2503" s="8" t="s">
        <v>3298</v>
      </c>
      <c r="F2503" s="48" t="s">
        <v>6432</v>
      </c>
    </row>
    <row r="2504" spans="1:6" ht="28.8">
      <c r="A2504" s="8">
        <v>478</v>
      </c>
      <c r="B2504" s="8" t="s">
        <v>1560</v>
      </c>
      <c r="C2504" s="8">
        <v>0</v>
      </c>
      <c r="D2504" s="8" t="s">
        <v>3299</v>
      </c>
      <c r="E2504" s="8" t="s">
        <v>3039</v>
      </c>
      <c r="F2504" s="49" t="s">
        <v>6427</v>
      </c>
    </row>
    <row r="2505" spans="1:6" ht="43.2">
      <c r="A2505" s="8">
        <v>471</v>
      </c>
      <c r="B2505" s="8" t="s">
        <v>1564</v>
      </c>
      <c r="C2505" s="8">
        <v>0</v>
      </c>
      <c r="D2505" s="8" t="s">
        <v>1568</v>
      </c>
      <c r="E2505" s="8" t="s">
        <v>3300</v>
      </c>
      <c r="F2505" s="48" t="s">
        <v>6432</v>
      </c>
    </row>
    <row r="2506" spans="1:6" ht="28.8">
      <c r="A2506" s="8">
        <v>476</v>
      </c>
      <c r="B2506" s="8" t="s">
        <v>1564</v>
      </c>
      <c r="C2506" s="8">
        <v>0</v>
      </c>
      <c r="D2506" s="8" t="s">
        <v>1565</v>
      </c>
      <c r="E2506" s="8" t="s">
        <v>3301</v>
      </c>
      <c r="F2506" s="49" t="s">
        <v>6427</v>
      </c>
    </row>
    <row r="2507" spans="1:6">
      <c r="A2507" s="8">
        <v>472</v>
      </c>
      <c r="B2507" s="8" t="s">
        <v>1564</v>
      </c>
      <c r="C2507" s="8">
        <v>3</v>
      </c>
      <c r="D2507" s="8" t="s">
        <v>3302</v>
      </c>
      <c r="E2507" s="8" t="s">
        <v>3303</v>
      </c>
      <c r="F2507" s="48" t="s">
        <v>6433</v>
      </c>
    </row>
    <row r="2508" spans="1:6" ht="43.2">
      <c r="A2508" s="8">
        <v>471</v>
      </c>
      <c r="B2508" s="8" t="s">
        <v>1564</v>
      </c>
      <c r="C2508" s="8">
        <v>0</v>
      </c>
      <c r="D2508" s="8" t="s">
        <v>1568</v>
      </c>
      <c r="E2508" s="8" t="s">
        <v>3300</v>
      </c>
      <c r="F2508" s="49" t="s">
        <v>6433</v>
      </c>
    </row>
    <row r="2509" spans="1:6">
      <c r="A2509" s="8">
        <v>474</v>
      </c>
      <c r="B2509" s="8" t="s">
        <v>1564</v>
      </c>
      <c r="C2509" s="8">
        <v>0</v>
      </c>
      <c r="D2509" s="8" t="s">
        <v>1567</v>
      </c>
      <c r="E2509" s="8" t="s">
        <v>3304</v>
      </c>
      <c r="F2509" s="48" t="s">
        <v>6429</v>
      </c>
    </row>
    <row r="2510" spans="1:6" ht="100.8">
      <c r="A2510" s="8">
        <v>469</v>
      </c>
      <c r="B2510" s="8" t="s">
        <v>1564</v>
      </c>
      <c r="C2510" s="8">
        <v>0</v>
      </c>
      <c r="D2510" s="8" t="s">
        <v>3305</v>
      </c>
      <c r="E2510" s="8" t="s">
        <v>3306</v>
      </c>
      <c r="F2510" s="49" t="s">
        <v>6431</v>
      </c>
    </row>
    <row r="2511" spans="1:6" ht="43.2">
      <c r="A2511" s="8">
        <v>475</v>
      </c>
      <c r="B2511" s="8" t="s">
        <v>1564</v>
      </c>
      <c r="C2511" s="8">
        <v>1</v>
      </c>
      <c r="D2511" s="8" t="s">
        <v>1566</v>
      </c>
      <c r="E2511" s="8" t="s">
        <v>3307</v>
      </c>
      <c r="F2511" s="48" t="s">
        <v>6431</v>
      </c>
    </row>
    <row r="2512" spans="1:6" ht="28.8">
      <c r="A2512" s="8">
        <v>476</v>
      </c>
      <c r="B2512" s="8" t="s">
        <v>1564</v>
      </c>
      <c r="C2512" s="8">
        <v>0</v>
      </c>
      <c r="D2512" s="8" t="s">
        <v>1565</v>
      </c>
      <c r="E2512" s="8" t="s">
        <v>3301</v>
      </c>
      <c r="F2512" s="49" t="s">
        <v>6430</v>
      </c>
    </row>
    <row r="2513" spans="1:6" ht="43.2">
      <c r="A2513" s="8">
        <v>475</v>
      </c>
      <c r="B2513" s="8" t="s">
        <v>1564</v>
      </c>
      <c r="C2513" s="8">
        <v>1</v>
      </c>
      <c r="D2513" s="8" t="s">
        <v>1566</v>
      </c>
      <c r="E2513" s="8" t="s">
        <v>3307</v>
      </c>
      <c r="F2513" s="48" t="s">
        <v>6433</v>
      </c>
    </row>
    <row r="2514" spans="1:6" ht="57.6">
      <c r="A2514" s="8">
        <v>468</v>
      </c>
      <c r="B2514" s="8" t="s">
        <v>1569</v>
      </c>
      <c r="C2514" s="8">
        <v>0</v>
      </c>
      <c r="D2514" s="8" t="s">
        <v>1571</v>
      </c>
      <c r="E2514" s="8" t="s">
        <v>3308</v>
      </c>
      <c r="F2514" s="49" t="s">
        <v>6429</v>
      </c>
    </row>
    <row r="2515" spans="1:6" ht="57.6">
      <c r="A2515" s="8">
        <v>468</v>
      </c>
      <c r="B2515" s="8" t="s">
        <v>1569</v>
      </c>
      <c r="C2515" s="8">
        <v>0</v>
      </c>
      <c r="D2515" s="8" t="s">
        <v>1571</v>
      </c>
      <c r="E2515" s="8" t="s">
        <v>3308</v>
      </c>
      <c r="F2515" s="48" t="s">
        <v>6433</v>
      </c>
    </row>
    <row r="2516" spans="1:6" ht="86.4">
      <c r="A2516" s="8">
        <v>463</v>
      </c>
      <c r="B2516" s="8" t="s">
        <v>1569</v>
      </c>
      <c r="C2516" s="8">
        <v>2</v>
      </c>
      <c r="D2516" s="8" t="s">
        <v>1570</v>
      </c>
      <c r="E2516" s="8" t="s">
        <v>3309</v>
      </c>
      <c r="F2516" s="49" t="s">
        <v>205</v>
      </c>
    </row>
    <row r="2517" spans="1:6" ht="86.4">
      <c r="A2517" s="8">
        <v>463</v>
      </c>
      <c r="B2517" s="8" t="s">
        <v>1569</v>
      </c>
      <c r="C2517" s="8">
        <v>2</v>
      </c>
      <c r="D2517" s="8" t="s">
        <v>1570</v>
      </c>
      <c r="E2517" s="8" t="s">
        <v>3309</v>
      </c>
      <c r="F2517" s="48" t="s">
        <v>6434</v>
      </c>
    </row>
    <row r="2518" spans="1:6" ht="57.6">
      <c r="A2518" s="8">
        <v>468</v>
      </c>
      <c r="B2518" s="8" t="s">
        <v>1569</v>
      </c>
      <c r="C2518" s="8">
        <v>0</v>
      </c>
      <c r="D2518" s="8" t="s">
        <v>1571</v>
      </c>
      <c r="E2518" s="8" t="s">
        <v>3308</v>
      </c>
      <c r="F2518" s="49" t="s">
        <v>6432</v>
      </c>
    </row>
    <row r="2519" spans="1:6" ht="86.4">
      <c r="A2519" s="8">
        <v>463</v>
      </c>
      <c r="B2519" s="8" t="s">
        <v>1569</v>
      </c>
      <c r="C2519" s="8">
        <v>2</v>
      </c>
      <c r="D2519" s="8" t="s">
        <v>1570</v>
      </c>
      <c r="E2519" s="8" t="s">
        <v>3309</v>
      </c>
      <c r="F2519" s="48" t="s">
        <v>6432</v>
      </c>
    </row>
    <row r="2520" spans="1:6" ht="86.4">
      <c r="A2520" s="8">
        <v>463</v>
      </c>
      <c r="B2520" s="8" t="s">
        <v>1569</v>
      </c>
      <c r="C2520" s="8">
        <v>2</v>
      </c>
      <c r="D2520" s="8" t="s">
        <v>1570</v>
      </c>
      <c r="E2520" s="8" t="s">
        <v>3309</v>
      </c>
      <c r="F2520" s="49" t="s">
        <v>6431</v>
      </c>
    </row>
    <row r="2521" spans="1:6" ht="57.6">
      <c r="A2521" s="8">
        <v>468</v>
      </c>
      <c r="B2521" s="8" t="s">
        <v>1569</v>
      </c>
      <c r="C2521" s="8">
        <v>0</v>
      </c>
      <c r="D2521" s="8" t="s">
        <v>1571</v>
      </c>
      <c r="E2521" s="8" t="s">
        <v>3308</v>
      </c>
      <c r="F2521" s="48" t="s">
        <v>205</v>
      </c>
    </row>
    <row r="2522" spans="1:6" ht="28.8">
      <c r="A2522" s="8">
        <v>465</v>
      </c>
      <c r="B2522" s="8" t="s">
        <v>1569</v>
      </c>
      <c r="C2522" s="8">
        <v>0</v>
      </c>
      <c r="D2522" s="8" t="s">
        <v>1572</v>
      </c>
      <c r="E2522" s="8" t="s">
        <v>3310</v>
      </c>
      <c r="F2522" s="49" t="s">
        <v>6429</v>
      </c>
    </row>
    <row r="2523" spans="1:6" ht="187.2">
      <c r="A2523" s="8">
        <v>460</v>
      </c>
      <c r="B2523" s="8" t="s">
        <v>1573</v>
      </c>
      <c r="C2523" s="8">
        <v>1</v>
      </c>
      <c r="D2523" s="8" t="s">
        <v>1575</v>
      </c>
      <c r="E2523" s="8" t="s">
        <v>3311</v>
      </c>
      <c r="F2523" s="48" t="s">
        <v>6432</v>
      </c>
    </row>
    <row r="2524" spans="1:6" ht="187.2">
      <c r="A2524" s="8">
        <v>460</v>
      </c>
      <c r="B2524" s="8" t="s">
        <v>1573</v>
      </c>
      <c r="C2524" s="8">
        <v>1</v>
      </c>
      <c r="D2524" s="8" t="s">
        <v>1575</v>
      </c>
      <c r="E2524" s="8" t="s">
        <v>3311</v>
      </c>
      <c r="F2524" s="49" t="s">
        <v>205</v>
      </c>
    </row>
    <row r="2525" spans="1:6" ht="187.2">
      <c r="A2525" s="8">
        <v>460</v>
      </c>
      <c r="B2525" s="8" t="s">
        <v>1573</v>
      </c>
      <c r="C2525" s="8">
        <v>1</v>
      </c>
      <c r="D2525" s="8" t="s">
        <v>1575</v>
      </c>
      <c r="E2525" s="8" t="s">
        <v>3311</v>
      </c>
      <c r="F2525" s="48" t="s">
        <v>6434</v>
      </c>
    </row>
    <row r="2526" spans="1:6" ht="28.8">
      <c r="A2526" s="8">
        <v>458</v>
      </c>
      <c r="B2526" s="8" t="s">
        <v>1573</v>
      </c>
      <c r="C2526" s="8">
        <v>0</v>
      </c>
      <c r="D2526" s="8" t="s">
        <v>1576</v>
      </c>
      <c r="E2526" s="8" t="s">
        <v>3312</v>
      </c>
      <c r="F2526" s="49" t="s">
        <v>6433</v>
      </c>
    </row>
    <row r="2527" spans="1:6" ht="28.8">
      <c r="A2527" s="8">
        <v>462</v>
      </c>
      <c r="B2527" s="8" t="s">
        <v>1573</v>
      </c>
      <c r="C2527" s="8">
        <v>0</v>
      </c>
      <c r="D2527" s="8" t="s">
        <v>3313</v>
      </c>
      <c r="E2527" s="8" t="s">
        <v>3314</v>
      </c>
      <c r="F2527" s="48" t="s">
        <v>6433</v>
      </c>
    </row>
    <row r="2528" spans="1:6">
      <c r="A2528" s="8">
        <v>461</v>
      </c>
      <c r="B2528" s="8" t="s">
        <v>1573</v>
      </c>
      <c r="C2528" s="8">
        <v>0</v>
      </c>
      <c r="D2528" s="8" t="s">
        <v>3315</v>
      </c>
      <c r="E2528" s="8" t="s">
        <v>3316</v>
      </c>
      <c r="F2528" s="49" t="s">
        <v>6430</v>
      </c>
    </row>
    <row r="2529" spans="1:6" ht="43.2">
      <c r="A2529" s="8">
        <v>456</v>
      </c>
      <c r="B2529" s="8" t="s">
        <v>1573</v>
      </c>
      <c r="C2529" s="8">
        <v>0</v>
      </c>
      <c r="D2529" s="8" t="s">
        <v>1577</v>
      </c>
      <c r="E2529" s="8" t="s">
        <v>3317</v>
      </c>
      <c r="F2529" s="48" t="s">
        <v>6433</v>
      </c>
    </row>
    <row r="2530" spans="1:6" ht="43.2">
      <c r="A2530" s="8">
        <v>454</v>
      </c>
      <c r="B2530" s="8" t="s">
        <v>1573</v>
      </c>
      <c r="C2530" s="8">
        <v>0</v>
      </c>
      <c r="D2530" s="8" t="s">
        <v>1574</v>
      </c>
      <c r="E2530" s="8" t="s">
        <v>3318</v>
      </c>
      <c r="F2530" s="49" t="s">
        <v>6433</v>
      </c>
    </row>
    <row r="2531" spans="1:6" ht="43.2">
      <c r="A2531" s="8">
        <v>454</v>
      </c>
      <c r="B2531" s="8" t="s">
        <v>1573</v>
      </c>
      <c r="C2531" s="8">
        <v>0</v>
      </c>
      <c r="D2531" s="8" t="s">
        <v>1574</v>
      </c>
      <c r="E2531" s="8" t="s">
        <v>3318</v>
      </c>
      <c r="F2531" s="48" t="s">
        <v>6428</v>
      </c>
    </row>
    <row r="2532" spans="1:6" ht="43.2">
      <c r="A2532" s="8">
        <v>456</v>
      </c>
      <c r="B2532" s="8" t="s">
        <v>1573</v>
      </c>
      <c r="C2532" s="8">
        <v>0</v>
      </c>
      <c r="D2532" s="8" t="s">
        <v>1577</v>
      </c>
      <c r="E2532" s="8" t="s">
        <v>3317</v>
      </c>
      <c r="F2532" s="49" t="s">
        <v>6431</v>
      </c>
    </row>
    <row r="2533" spans="1:6" ht="28.8">
      <c r="A2533" s="8">
        <v>458</v>
      </c>
      <c r="B2533" s="8" t="s">
        <v>1573</v>
      </c>
      <c r="C2533" s="8">
        <v>0</v>
      </c>
      <c r="D2533" s="8" t="s">
        <v>1576</v>
      </c>
      <c r="E2533" s="8" t="s">
        <v>3312</v>
      </c>
      <c r="F2533" s="48" t="s">
        <v>6431</v>
      </c>
    </row>
    <row r="2534" spans="1:6" ht="86.4">
      <c r="A2534" s="8">
        <v>451</v>
      </c>
      <c r="B2534" s="8" t="s">
        <v>1578</v>
      </c>
      <c r="C2534" s="8">
        <v>0</v>
      </c>
      <c r="D2534" s="8" t="s">
        <v>3319</v>
      </c>
      <c r="E2534" s="8" t="s">
        <v>3320</v>
      </c>
      <c r="F2534" s="49" t="s">
        <v>6432</v>
      </c>
    </row>
    <row r="2535" spans="1:6" ht="201.6">
      <c r="A2535" s="8">
        <v>452</v>
      </c>
      <c r="B2535" s="8" t="s">
        <v>1578</v>
      </c>
      <c r="C2535" s="8">
        <v>3</v>
      </c>
      <c r="D2535" s="8" t="s">
        <v>1582</v>
      </c>
      <c r="E2535" s="8" t="s">
        <v>3321</v>
      </c>
      <c r="F2535" s="48" t="s">
        <v>6432</v>
      </c>
    </row>
    <row r="2536" spans="1:6" ht="201.6">
      <c r="A2536" s="8">
        <v>452</v>
      </c>
      <c r="B2536" s="8" t="s">
        <v>1578</v>
      </c>
      <c r="C2536" s="8">
        <v>3</v>
      </c>
      <c r="D2536" s="8" t="s">
        <v>1582</v>
      </c>
      <c r="E2536" s="8" t="s">
        <v>3321</v>
      </c>
      <c r="F2536" s="49" t="s">
        <v>6428</v>
      </c>
    </row>
    <row r="2537" spans="1:6" ht="43.2">
      <c r="A2537" s="8">
        <v>447</v>
      </c>
      <c r="B2537" s="8" t="s">
        <v>1578</v>
      </c>
      <c r="C2537" s="8">
        <v>1</v>
      </c>
      <c r="D2537" s="8" t="s">
        <v>1580</v>
      </c>
      <c r="E2537" s="8" t="s">
        <v>3322</v>
      </c>
      <c r="F2537" s="48" t="s">
        <v>6434</v>
      </c>
    </row>
    <row r="2538" spans="1:6" ht="201.6">
      <c r="A2538" s="8">
        <v>452</v>
      </c>
      <c r="B2538" s="8" t="s">
        <v>1578</v>
      </c>
      <c r="C2538" s="8">
        <v>3</v>
      </c>
      <c r="D2538" s="8" t="s">
        <v>1582</v>
      </c>
      <c r="E2538" s="8" t="s">
        <v>3321</v>
      </c>
      <c r="F2538" s="49" t="s">
        <v>205</v>
      </c>
    </row>
    <row r="2539" spans="1:6" ht="28.8">
      <c r="A2539" s="8">
        <v>446</v>
      </c>
      <c r="B2539" s="8" t="s">
        <v>1578</v>
      </c>
      <c r="C2539" s="8">
        <v>0</v>
      </c>
      <c r="D2539" s="8" t="s">
        <v>1581</v>
      </c>
      <c r="E2539" s="8" t="s">
        <v>3323</v>
      </c>
      <c r="F2539" s="48" t="s">
        <v>6427</v>
      </c>
    </row>
    <row r="2540" spans="1:6" ht="158.4">
      <c r="A2540" s="8">
        <v>449</v>
      </c>
      <c r="B2540" s="8" t="s">
        <v>1578</v>
      </c>
      <c r="C2540" s="8">
        <v>8</v>
      </c>
      <c r="D2540" s="8" t="s">
        <v>3324</v>
      </c>
      <c r="E2540" s="8" t="s">
        <v>3325</v>
      </c>
      <c r="F2540" s="49" t="s">
        <v>6431</v>
      </c>
    </row>
    <row r="2541" spans="1:6" ht="86.4">
      <c r="A2541" s="8">
        <v>451</v>
      </c>
      <c r="B2541" s="8" t="s">
        <v>1578</v>
      </c>
      <c r="C2541" s="8">
        <v>0</v>
      </c>
      <c r="D2541" s="8" t="s">
        <v>3319</v>
      </c>
      <c r="E2541" s="8" t="s">
        <v>3320</v>
      </c>
      <c r="F2541" s="48" t="s">
        <v>6431</v>
      </c>
    </row>
    <row r="2542" spans="1:6" ht="201.6">
      <c r="A2542" s="8">
        <v>452</v>
      </c>
      <c r="B2542" s="8" t="s">
        <v>1578</v>
      </c>
      <c r="C2542" s="8">
        <v>3</v>
      </c>
      <c r="D2542" s="8" t="s">
        <v>1582</v>
      </c>
      <c r="E2542" s="8" t="s">
        <v>3321</v>
      </c>
      <c r="F2542" s="49" t="s">
        <v>6430</v>
      </c>
    </row>
    <row r="2543" spans="1:6" ht="43.2">
      <c r="A2543" s="8">
        <v>448</v>
      </c>
      <c r="B2543" s="8" t="s">
        <v>1578</v>
      </c>
      <c r="C2543" s="8">
        <v>1</v>
      </c>
      <c r="D2543" s="8" t="s">
        <v>1579</v>
      </c>
      <c r="E2543" s="8" t="s">
        <v>3326</v>
      </c>
      <c r="F2543" s="48" t="s">
        <v>6431</v>
      </c>
    </row>
    <row r="2544" spans="1:6" ht="158.4">
      <c r="A2544" s="8">
        <v>449</v>
      </c>
      <c r="B2544" s="8" t="s">
        <v>1578</v>
      </c>
      <c r="C2544" s="8">
        <v>8</v>
      </c>
      <c r="D2544" s="8" t="s">
        <v>3324</v>
      </c>
      <c r="E2544" s="8" t="s">
        <v>3325</v>
      </c>
      <c r="F2544" s="49" t="s">
        <v>6433</v>
      </c>
    </row>
    <row r="2545" spans="1:6" ht="201.6">
      <c r="A2545" s="8">
        <v>452</v>
      </c>
      <c r="B2545" s="8" t="s">
        <v>1578</v>
      </c>
      <c r="C2545" s="8">
        <v>3</v>
      </c>
      <c r="D2545" s="8" t="s">
        <v>1582</v>
      </c>
      <c r="E2545" s="8" t="s">
        <v>3321</v>
      </c>
      <c r="F2545" s="48" t="s">
        <v>6433</v>
      </c>
    </row>
    <row r="2546" spans="1:6" ht="43.2">
      <c r="A2546" s="8">
        <v>447</v>
      </c>
      <c r="B2546" s="8" t="s">
        <v>1578</v>
      </c>
      <c r="C2546" s="8">
        <v>1</v>
      </c>
      <c r="D2546" s="8" t="s">
        <v>1580</v>
      </c>
      <c r="E2546" s="8" t="s">
        <v>3322</v>
      </c>
      <c r="F2546" s="49" t="s">
        <v>6429</v>
      </c>
    </row>
    <row r="2547" spans="1:6" ht="201.6">
      <c r="A2547" s="8">
        <v>452</v>
      </c>
      <c r="B2547" s="8" t="s">
        <v>1578</v>
      </c>
      <c r="C2547" s="8">
        <v>3</v>
      </c>
      <c r="D2547" s="8" t="s">
        <v>1582</v>
      </c>
      <c r="E2547" s="8" t="s">
        <v>3321</v>
      </c>
      <c r="F2547" s="48" t="s">
        <v>6429</v>
      </c>
    </row>
    <row r="2548" spans="1:6" ht="28.8">
      <c r="A2548" s="8">
        <v>446</v>
      </c>
      <c r="B2548" s="8" t="s">
        <v>1578</v>
      </c>
      <c r="C2548" s="8">
        <v>0</v>
      </c>
      <c r="D2548" s="8" t="s">
        <v>1581</v>
      </c>
      <c r="E2548" s="8" t="s">
        <v>3323</v>
      </c>
      <c r="F2548" s="49" t="s">
        <v>6429</v>
      </c>
    </row>
    <row r="2549" spans="1:6" ht="86.4">
      <c r="A2549" s="8">
        <v>451</v>
      </c>
      <c r="B2549" s="8" t="s">
        <v>1578</v>
      </c>
      <c r="C2549" s="8">
        <v>0</v>
      </c>
      <c r="D2549" s="8" t="s">
        <v>3319</v>
      </c>
      <c r="E2549" s="8" t="s">
        <v>3320</v>
      </c>
      <c r="F2549" s="48" t="s">
        <v>6429</v>
      </c>
    </row>
    <row r="2550" spans="1:6" ht="158.4">
      <c r="A2550" s="8">
        <v>449</v>
      </c>
      <c r="B2550" s="8" t="s">
        <v>1578</v>
      </c>
      <c r="C2550" s="8">
        <v>8</v>
      </c>
      <c r="D2550" s="8" t="s">
        <v>3324</v>
      </c>
      <c r="E2550" s="8" t="s">
        <v>3325</v>
      </c>
      <c r="F2550" s="49" t="s">
        <v>6429</v>
      </c>
    </row>
    <row r="2551" spans="1:6" ht="115.2">
      <c r="A2551" s="8">
        <v>444</v>
      </c>
      <c r="B2551" s="8" t="s">
        <v>1583</v>
      </c>
      <c r="C2551" s="8">
        <v>0</v>
      </c>
      <c r="D2551" s="8" t="s">
        <v>1585</v>
      </c>
      <c r="E2551" s="8" t="s">
        <v>3327</v>
      </c>
      <c r="F2551" s="48" t="s">
        <v>6433</v>
      </c>
    </row>
    <row r="2552" spans="1:6" ht="115.2">
      <c r="A2552" s="8">
        <v>444</v>
      </c>
      <c r="B2552" s="8" t="s">
        <v>1583</v>
      </c>
      <c r="C2552" s="8">
        <v>0</v>
      </c>
      <c r="D2552" s="8" t="s">
        <v>1585</v>
      </c>
      <c r="E2552" s="8" t="s">
        <v>3327</v>
      </c>
      <c r="F2552" s="49" t="s">
        <v>6432</v>
      </c>
    </row>
    <row r="2553" spans="1:6">
      <c r="A2553" s="8">
        <v>445</v>
      </c>
      <c r="B2553" s="8" t="s">
        <v>1583</v>
      </c>
      <c r="C2553" s="8">
        <v>0</v>
      </c>
      <c r="D2553" s="8" t="s">
        <v>1584</v>
      </c>
      <c r="E2553" s="8" t="s">
        <v>3328</v>
      </c>
      <c r="F2553" s="48" t="s">
        <v>6430</v>
      </c>
    </row>
    <row r="2554" spans="1:6" ht="115.2">
      <c r="A2554" s="8">
        <v>444</v>
      </c>
      <c r="B2554" s="8" t="s">
        <v>1583</v>
      </c>
      <c r="C2554" s="8">
        <v>0</v>
      </c>
      <c r="D2554" s="8" t="s">
        <v>1585</v>
      </c>
      <c r="E2554" s="8" t="s">
        <v>3327</v>
      </c>
      <c r="F2554" s="49" t="s">
        <v>6429</v>
      </c>
    </row>
    <row r="2555" spans="1:6" ht="115.2">
      <c r="A2555" s="8">
        <v>444</v>
      </c>
      <c r="B2555" s="8" t="s">
        <v>1583</v>
      </c>
      <c r="C2555" s="8">
        <v>0</v>
      </c>
      <c r="D2555" s="8" t="s">
        <v>1585</v>
      </c>
      <c r="E2555" s="8" t="s">
        <v>3327</v>
      </c>
      <c r="F2555" s="48" t="s">
        <v>6431</v>
      </c>
    </row>
    <row r="2556" spans="1:6" ht="57.6">
      <c r="A2556" s="8">
        <v>438</v>
      </c>
      <c r="B2556" s="8" t="s">
        <v>1586</v>
      </c>
      <c r="C2556" s="8">
        <v>0</v>
      </c>
      <c r="D2556" s="8" t="s">
        <v>1587</v>
      </c>
      <c r="E2556" s="8" t="s">
        <v>3329</v>
      </c>
      <c r="F2556" s="49" t="s">
        <v>6433</v>
      </c>
    </row>
    <row r="2557" spans="1:6" ht="57.6">
      <c r="A2557" s="8">
        <v>438</v>
      </c>
      <c r="B2557" s="8" t="s">
        <v>1586</v>
      </c>
      <c r="C2557" s="8">
        <v>0</v>
      </c>
      <c r="D2557" s="8" t="s">
        <v>1587</v>
      </c>
      <c r="E2557" s="8" t="s">
        <v>3329</v>
      </c>
      <c r="F2557" s="48" t="s">
        <v>6432</v>
      </c>
    </row>
    <row r="2558" spans="1:6" ht="57.6">
      <c r="A2558" s="8">
        <v>439</v>
      </c>
      <c r="B2558" s="8" t="s">
        <v>1586</v>
      </c>
      <c r="C2558" s="8">
        <v>1</v>
      </c>
      <c r="D2558" s="8" t="s">
        <v>3330</v>
      </c>
      <c r="E2558" s="8" t="s">
        <v>3331</v>
      </c>
      <c r="F2558" s="49" t="s">
        <v>6433</v>
      </c>
    </row>
    <row r="2559" spans="1:6" ht="43.2">
      <c r="A2559" s="8">
        <v>436</v>
      </c>
      <c r="B2559" s="8" t="s">
        <v>1586</v>
      </c>
      <c r="C2559" s="8">
        <v>0</v>
      </c>
      <c r="D2559" s="8" t="s">
        <v>1590</v>
      </c>
      <c r="E2559" s="8" t="s">
        <v>3332</v>
      </c>
      <c r="F2559" s="48" t="s">
        <v>6429</v>
      </c>
    </row>
    <row r="2560" spans="1:6">
      <c r="A2560" s="8">
        <v>441</v>
      </c>
      <c r="B2560" s="8" t="s">
        <v>1586</v>
      </c>
      <c r="C2560" s="8">
        <v>0</v>
      </c>
      <c r="D2560" s="8" t="s">
        <v>1589</v>
      </c>
      <c r="E2560" s="8" t="s">
        <v>3333</v>
      </c>
      <c r="F2560" s="49" t="s">
        <v>6429</v>
      </c>
    </row>
    <row r="2561" spans="1:6">
      <c r="A2561" s="8">
        <v>442</v>
      </c>
      <c r="B2561" s="8" t="s">
        <v>1586</v>
      </c>
      <c r="C2561" s="8">
        <v>0</v>
      </c>
      <c r="D2561" s="8" t="s">
        <v>1588</v>
      </c>
      <c r="E2561" s="8" t="s">
        <v>3334</v>
      </c>
      <c r="F2561" s="48" t="s">
        <v>6433</v>
      </c>
    </row>
    <row r="2562" spans="1:6" ht="57.6">
      <c r="A2562" s="8">
        <v>438</v>
      </c>
      <c r="B2562" s="8" t="s">
        <v>1586</v>
      </c>
      <c r="C2562" s="8">
        <v>0</v>
      </c>
      <c r="D2562" s="8" t="s">
        <v>1587</v>
      </c>
      <c r="E2562" s="8" t="s">
        <v>3329</v>
      </c>
      <c r="F2562" s="49" t="s">
        <v>205</v>
      </c>
    </row>
    <row r="2563" spans="1:6" ht="43.2">
      <c r="A2563" s="8">
        <v>436</v>
      </c>
      <c r="B2563" s="8" t="s">
        <v>1586</v>
      </c>
      <c r="C2563" s="8">
        <v>0</v>
      </c>
      <c r="D2563" s="8" t="s">
        <v>1590</v>
      </c>
      <c r="E2563" s="8" t="s">
        <v>3332</v>
      </c>
      <c r="F2563" s="48" t="s">
        <v>205</v>
      </c>
    </row>
    <row r="2564" spans="1:6" ht="43.2">
      <c r="A2564" s="8">
        <v>436</v>
      </c>
      <c r="B2564" s="8" t="s">
        <v>1586</v>
      </c>
      <c r="C2564" s="8">
        <v>0</v>
      </c>
      <c r="D2564" s="8" t="s">
        <v>1590</v>
      </c>
      <c r="E2564" s="8" t="s">
        <v>3332</v>
      </c>
      <c r="F2564" s="49" t="s">
        <v>6433</v>
      </c>
    </row>
    <row r="2565" spans="1:6" ht="72">
      <c r="A2565" s="8">
        <v>430</v>
      </c>
      <c r="B2565" s="8" t="s">
        <v>1591</v>
      </c>
      <c r="C2565" s="8">
        <v>0</v>
      </c>
      <c r="D2565" s="8" t="s">
        <v>1592</v>
      </c>
      <c r="E2565" s="8" t="s">
        <v>3335</v>
      </c>
      <c r="F2565" s="48" t="s">
        <v>6432</v>
      </c>
    </row>
    <row r="2566" spans="1:6" ht="72">
      <c r="A2566" s="8">
        <v>430</v>
      </c>
      <c r="B2566" s="8" t="s">
        <v>1591</v>
      </c>
      <c r="C2566" s="8">
        <v>0</v>
      </c>
      <c r="D2566" s="8" t="s">
        <v>1592</v>
      </c>
      <c r="E2566" s="8" t="s">
        <v>3335</v>
      </c>
      <c r="F2566" s="49" t="s">
        <v>6431</v>
      </c>
    </row>
    <row r="2567" spans="1:6" ht="86.4">
      <c r="A2567" s="8">
        <v>429</v>
      </c>
      <c r="B2567" s="8" t="s">
        <v>1591</v>
      </c>
      <c r="C2567" s="8">
        <v>0</v>
      </c>
      <c r="D2567" s="8" t="s">
        <v>3336</v>
      </c>
      <c r="E2567" s="8" t="s">
        <v>3337</v>
      </c>
      <c r="F2567" s="48" t="s">
        <v>6431</v>
      </c>
    </row>
    <row r="2568" spans="1:6">
      <c r="A2568" s="8">
        <v>435</v>
      </c>
      <c r="B2568" s="8" t="s">
        <v>1591</v>
      </c>
      <c r="C2568" s="8">
        <v>0</v>
      </c>
      <c r="D2568" s="8" t="s">
        <v>1595</v>
      </c>
      <c r="E2568" s="8" t="s">
        <v>3338</v>
      </c>
      <c r="F2568" s="49" t="s">
        <v>6429</v>
      </c>
    </row>
    <row r="2569" spans="1:6" ht="86.4">
      <c r="A2569" s="8">
        <v>431</v>
      </c>
      <c r="B2569" s="8" t="s">
        <v>1591</v>
      </c>
      <c r="C2569" s="8">
        <v>2</v>
      </c>
      <c r="D2569" s="8" t="s">
        <v>1594</v>
      </c>
      <c r="E2569" s="8" t="s">
        <v>3339</v>
      </c>
      <c r="F2569" s="48" t="s">
        <v>6430</v>
      </c>
    </row>
    <row r="2570" spans="1:6" ht="72">
      <c r="A2570" s="8">
        <v>430</v>
      </c>
      <c r="B2570" s="8" t="s">
        <v>1591</v>
      </c>
      <c r="C2570" s="8">
        <v>0</v>
      </c>
      <c r="D2570" s="8" t="s">
        <v>1592</v>
      </c>
      <c r="E2570" s="8" t="s">
        <v>3335</v>
      </c>
      <c r="F2570" s="49" t="s">
        <v>6433</v>
      </c>
    </row>
    <row r="2571" spans="1:6" ht="43.2">
      <c r="A2571" s="8">
        <v>434</v>
      </c>
      <c r="B2571" s="8" t="s">
        <v>1591</v>
      </c>
      <c r="C2571" s="8">
        <v>0</v>
      </c>
      <c r="D2571" s="8" t="s">
        <v>3340</v>
      </c>
      <c r="E2571" s="8" t="s">
        <v>3341</v>
      </c>
      <c r="F2571" s="48" t="s">
        <v>205</v>
      </c>
    </row>
    <row r="2572" spans="1:6" ht="28.8">
      <c r="A2572" s="8">
        <v>433</v>
      </c>
      <c r="B2572" s="8" t="s">
        <v>1591</v>
      </c>
      <c r="C2572" s="8">
        <v>0</v>
      </c>
      <c r="D2572" s="8" t="s">
        <v>1596</v>
      </c>
      <c r="E2572" s="8" t="s">
        <v>3342</v>
      </c>
      <c r="F2572" s="49" t="s">
        <v>205</v>
      </c>
    </row>
    <row r="2573" spans="1:6" ht="86.4">
      <c r="A2573" s="8">
        <v>431</v>
      </c>
      <c r="B2573" s="8" t="s">
        <v>1591</v>
      </c>
      <c r="C2573" s="8">
        <v>2</v>
      </c>
      <c r="D2573" s="8" t="s">
        <v>1594</v>
      </c>
      <c r="E2573" s="8" t="s">
        <v>3339</v>
      </c>
      <c r="F2573" s="48" t="s">
        <v>6429</v>
      </c>
    </row>
    <row r="2574" spans="1:6" ht="86.4">
      <c r="A2574" s="8">
        <v>429</v>
      </c>
      <c r="B2574" s="8" t="s">
        <v>1591</v>
      </c>
      <c r="C2574" s="8">
        <v>0</v>
      </c>
      <c r="D2574" s="8" t="s">
        <v>3336</v>
      </c>
      <c r="E2574" s="8" t="s">
        <v>3337</v>
      </c>
      <c r="F2574" s="49" t="s">
        <v>6430</v>
      </c>
    </row>
    <row r="2575" spans="1:6" ht="72">
      <c r="A2575" s="8">
        <v>430</v>
      </c>
      <c r="B2575" s="8" t="s">
        <v>1591</v>
      </c>
      <c r="C2575" s="8">
        <v>0</v>
      </c>
      <c r="D2575" s="8" t="s">
        <v>1592</v>
      </c>
      <c r="E2575" s="8" t="s">
        <v>3335</v>
      </c>
      <c r="F2575" s="48" t="s">
        <v>6429</v>
      </c>
    </row>
    <row r="2576" spans="1:6" ht="86.4">
      <c r="A2576" s="8">
        <v>429</v>
      </c>
      <c r="B2576" s="8" t="s">
        <v>1591</v>
      </c>
      <c r="C2576" s="8">
        <v>0</v>
      </c>
      <c r="D2576" s="8" t="s">
        <v>3336</v>
      </c>
      <c r="E2576" s="8" t="s">
        <v>3337</v>
      </c>
      <c r="F2576" s="49" t="s">
        <v>6433</v>
      </c>
    </row>
    <row r="2577" spans="1:6">
      <c r="A2577" s="8">
        <v>432</v>
      </c>
      <c r="B2577" s="8" t="s">
        <v>1591</v>
      </c>
      <c r="C2577" s="8">
        <v>1</v>
      </c>
      <c r="D2577" s="8" t="s">
        <v>1593</v>
      </c>
      <c r="E2577" s="8" t="s">
        <v>3343</v>
      </c>
      <c r="F2577" s="48" t="s">
        <v>6430</v>
      </c>
    </row>
    <row r="2578" spans="1:6" ht="43.2">
      <c r="A2578" s="8">
        <v>434</v>
      </c>
      <c r="B2578" s="8" t="s">
        <v>1591</v>
      </c>
      <c r="C2578" s="8">
        <v>0</v>
      </c>
      <c r="D2578" s="8" t="s">
        <v>3340</v>
      </c>
      <c r="E2578" s="8" t="s">
        <v>3341</v>
      </c>
      <c r="F2578" s="49" t="s">
        <v>6430</v>
      </c>
    </row>
    <row r="2579" spans="1:6" ht="43.2">
      <c r="A2579" s="8">
        <v>417</v>
      </c>
      <c r="B2579" s="8" t="s">
        <v>1597</v>
      </c>
      <c r="C2579" s="8">
        <v>0</v>
      </c>
      <c r="D2579" s="8" t="s">
        <v>1598</v>
      </c>
      <c r="E2579" s="8" t="s">
        <v>3344</v>
      </c>
      <c r="F2579" s="48" t="s">
        <v>6432</v>
      </c>
    </row>
    <row r="2580" spans="1:6" ht="28.8">
      <c r="A2580" s="8">
        <v>418</v>
      </c>
      <c r="B2580" s="8" t="s">
        <v>1597</v>
      </c>
      <c r="C2580" s="8">
        <v>0</v>
      </c>
      <c r="D2580" s="8" t="s">
        <v>3345</v>
      </c>
      <c r="E2580" s="8" t="s">
        <v>3346</v>
      </c>
      <c r="F2580" s="49" t="s">
        <v>6432</v>
      </c>
    </row>
    <row r="2581" spans="1:6" ht="28.8">
      <c r="A2581" s="8">
        <v>419</v>
      </c>
      <c r="B2581" s="8" t="s">
        <v>1597</v>
      </c>
      <c r="C2581" s="8">
        <v>0</v>
      </c>
      <c r="D2581" s="8" t="s">
        <v>1599</v>
      </c>
      <c r="E2581" s="8" t="s">
        <v>3347</v>
      </c>
      <c r="F2581" s="48" t="s">
        <v>6432</v>
      </c>
    </row>
    <row r="2582" spans="1:6" ht="57.6">
      <c r="A2582" s="8">
        <v>425</v>
      </c>
      <c r="B2582" s="8" t="s">
        <v>1597</v>
      </c>
      <c r="C2582" s="8">
        <v>0</v>
      </c>
      <c r="D2582" s="8" t="s">
        <v>1602</v>
      </c>
      <c r="E2582" s="8" t="s">
        <v>3348</v>
      </c>
      <c r="F2582" s="49" t="s">
        <v>6432</v>
      </c>
    </row>
    <row r="2583" spans="1:6" ht="158.4">
      <c r="A2583" s="8">
        <v>420</v>
      </c>
      <c r="B2583" s="8" t="s">
        <v>1597</v>
      </c>
      <c r="C2583" s="8">
        <v>0</v>
      </c>
      <c r="D2583" s="8" t="s">
        <v>1600</v>
      </c>
      <c r="E2583" s="8" t="s">
        <v>3349</v>
      </c>
      <c r="F2583" s="48" t="s">
        <v>6431</v>
      </c>
    </row>
    <row r="2584" spans="1:6" ht="57.6">
      <c r="A2584" s="8">
        <v>425</v>
      </c>
      <c r="B2584" s="8" t="s">
        <v>1597</v>
      </c>
      <c r="C2584" s="8">
        <v>0</v>
      </c>
      <c r="D2584" s="8" t="s">
        <v>1602</v>
      </c>
      <c r="E2584" s="8" t="s">
        <v>3348</v>
      </c>
      <c r="F2584" s="49" t="s">
        <v>6431</v>
      </c>
    </row>
    <row r="2585" spans="1:6" ht="86.4">
      <c r="A2585" s="8">
        <v>426</v>
      </c>
      <c r="B2585" s="8" t="s">
        <v>1597</v>
      </c>
      <c r="C2585" s="8">
        <v>0</v>
      </c>
      <c r="D2585" s="8" t="s">
        <v>1601</v>
      </c>
      <c r="E2585" s="8" t="s">
        <v>3350</v>
      </c>
      <c r="F2585" s="48" t="s">
        <v>6432</v>
      </c>
    </row>
    <row r="2586" spans="1:6" ht="158.4">
      <c r="A2586" s="8">
        <v>420</v>
      </c>
      <c r="B2586" s="8" t="s">
        <v>1597</v>
      </c>
      <c r="C2586" s="8">
        <v>0</v>
      </c>
      <c r="D2586" s="8" t="s">
        <v>1600</v>
      </c>
      <c r="E2586" s="8" t="s">
        <v>3349</v>
      </c>
      <c r="F2586" s="49" t="s">
        <v>6427</v>
      </c>
    </row>
    <row r="2587" spans="1:6" ht="28.8">
      <c r="A2587" s="8">
        <v>419</v>
      </c>
      <c r="B2587" s="8" t="s">
        <v>1597</v>
      </c>
      <c r="C2587" s="8">
        <v>0</v>
      </c>
      <c r="D2587" s="8" t="s">
        <v>1599</v>
      </c>
      <c r="E2587" s="8" t="s">
        <v>3347</v>
      </c>
      <c r="F2587" s="48" t="s">
        <v>6430</v>
      </c>
    </row>
    <row r="2588" spans="1:6" ht="86.4">
      <c r="A2588" s="8">
        <v>426</v>
      </c>
      <c r="B2588" s="8" t="s">
        <v>1597</v>
      </c>
      <c r="C2588" s="8">
        <v>0</v>
      </c>
      <c r="D2588" s="8" t="s">
        <v>1601</v>
      </c>
      <c r="E2588" s="8" t="s">
        <v>3350</v>
      </c>
      <c r="F2588" s="49" t="s">
        <v>205</v>
      </c>
    </row>
    <row r="2589" spans="1:6" ht="72">
      <c r="A2589" s="8">
        <v>427</v>
      </c>
      <c r="B2589" s="8" t="s">
        <v>1597</v>
      </c>
      <c r="C2589" s="8">
        <v>0</v>
      </c>
      <c r="D2589" s="8" t="s">
        <v>1604</v>
      </c>
      <c r="E2589" s="8" t="s">
        <v>3351</v>
      </c>
      <c r="F2589" s="48" t="s">
        <v>6429</v>
      </c>
    </row>
    <row r="2590" spans="1:6" ht="86.4">
      <c r="A2590" s="8">
        <v>426</v>
      </c>
      <c r="B2590" s="8" t="s">
        <v>1597</v>
      </c>
      <c r="C2590" s="8">
        <v>0</v>
      </c>
      <c r="D2590" s="8" t="s">
        <v>1601</v>
      </c>
      <c r="E2590" s="8" t="s">
        <v>3350</v>
      </c>
      <c r="F2590" s="49" t="s">
        <v>6429</v>
      </c>
    </row>
    <row r="2591" spans="1:6" ht="28.8">
      <c r="A2591" s="8">
        <v>418</v>
      </c>
      <c r="B2591" s="8" t="s">
        <v>1597</v>
      </c>
      <c r="C2591" s="8">
        <v>0</v>
      </c>
      <c r="D2591" s="8" t="s">
        <v>3345</v>
      </c>
      <c r="E2591" s="8" t="s">
        <v>3346</v>
      </c>
      <c r="F2591" s="48" t="s">
        <v>205</v>
      </c>
    </row>
    <row r="2592" spans="1:6" ht="72">
      <c r="A2592" s="8">
        <v>427</v>
      </c>
      <c r="B2592" s="8" t="s">
        <v>1597</v>
      </c>
      <c r="C2592" s="8">
        <v>0</v>
      </c>
      <c r="D2592" s="8" t="s">
        <v>1604</v>
      </c>
      <c r="E2592" s="8" t="s">
        <v>3351</v>
      </c>
      <c r="F2592" s="49" t="s">
        <v>205</v>
      </c>
    </row>
    <row r="2593" spans="1:6" ht="158.4">
      <c r="A2593" s="8">
        <v>420</v>
      </c>
      <c r="B2593" s="8" t="s">
        <v>1597</v>
      </c>
      <c r="C2593" s="8">
        <v>0</v>
      </c>
      <c r="D2593" s="8" t="s">
        <v>1600</v>
      </c>
      <c r="E2593" s="8" t="s">
        <v>3349</v>
      </c>
      <c r="F2593" s="48" t="s">
        <v>6433</v>
      </c>
    </row>
    <row r="2594" spans="1:6">
      <c r="A2594" s="8">
        <v>422</v>
      </c>
      <c r="B2594" s="8" t="s">
        <v>1597</v>
      </c>
      <c r="C2594" s="8">
        <v>0</v>
      </c>
      <c r="D2594" s="8" t="s">
        <v>1603</v>
      </c>
      <c r="E2594" s="8" t="s">
        <v>3352</v>
      </c>
      <c r="F2594" s="49" t="s">
        <v>6433</v>
      </c>
    </row>
    <row r="2595" spans="1:6" ht="72">
      <c r="A2595" s="8">
        <v>427</v>
      </c>
      <c r="B2595" s="8" t="s">
        <v>1597</v>
      </c>
      <c r="C2595" s="8">
        <v>0</v>
      </c>
      <c r="D2595" s="8" t="s">
        <v>1604</v>
      </c>
      <c r="E2595" s="8" t="s">
        <v>3351</v>
      </c>
      <c r="F2595" s="48" t="s">
        <v>6433</v>
      </c>
    </row>
    <row r="2596" spans="1:6" ht="86.4">
      <c r="A2596" s="8">
        <v>426</v>
      </c>
      <c r="B2596" s="8" t="s">
        <v>1597</v>
      </c>
      <c r="C2596" s="8">
        <v>0</v>
      </c>
      <c r="D2596" s="8" t="s">
        <v>1601</v>
      </c>
      <c r="E2596" s="8" t="s">
        <v>3350</v>
      </c>
      <c r="F2596" s="49" t="s">
        <v>6433</v>
      </c>
    </row>
    <row r="2597" spans="1:6" ht="43.2">
      <c r="A2597" s="8">
        <v>413</v>
      </c>
      <c r="B2597" s="8" t="s">
        <v>1605</v>
      </c>
      <c r="C2597" s="8">
        <v>0</v>
      </c>
      <c r="D2597" s="8" t="s">
        <v>1613</v>
      </c>
      <c r="E2597" s="8" t="s">
        <v>3353</v>
      </c>
      <c r="F2597" s="48" t="s">
        <v>6430</v>
      </c>
    </row>
    <row r="2598" spans="1:6" ht="100.8">
      <c r="A2598" s="8">
        <v>409</v>
      </c>
      <c r="B2598" s="8" t="s">
        <v>1605</v>
      </c>
      <c r="C2598" s="8">
        <v>0</v>
      </c>
      <c r="D2598" s="8" t="s">
        <v>1611</v>
      </c>
      <c r="E2598" s="8" t="s">
        <v>3354</v>
      </c>
      <c r="F2598" s="49" t="s">
        <v>6431</v>
      </c>
    </row>
    <row r="2599" spans="1:6" ht="28.8">
      <c r="A2599" s="8">
        <v>414</v>
      </c>
      <c r="B2599" s="8" t="s">
        <v>1605</v>
      </c>
      <c r="C2599" s="8">
        <v>0</v>
      </c>
      <c r="D2599" s="8" t="s">
        <v>1607</v>
      </c>
      <c r="E2599" s="8" t="s">
        <v>3355</v>
      </c>
      <c r="F2599" s="48" t="s">
        <v>6431</v>
      </c>
    </row>
    <row r="2600" spans="1:6" ht="57.6">
      <c r="A2600" s="8">
        <v>411</v>
      </c>
      <c r="B2600" s="8" t="s">
        <v>1605</v>
      </c>
      <c r="C2600" s="8">
        <v>0</v>
      </c>
      <c r="D2600" s="8" t="s">
        <v>1612</v>
      </c>
      <c r="E2600" s="8" t="s">
        <v>3356</v>
      </c>
      <c r="F2600" s="49" t="s">
        <v>6433</v>
      </c>
    </row>
    <row r="2601" spans="1:6" ht="72">
      <c r="A2601" s="8">
        <v>415</v>
      </c>
      <c r="B2601" s="8" t="s">
        <v>1605</v>
      </c>
      <c r="C2601" s="8">
        <v>0</v>
      </c>
      <c r="D2601" s="8" t="s">
        <v>1615</v>
      </c>
      <c r="E2601" s="8" t="s">
        <v>3357</v>
      </c>
      <c r="F2601" s="48" t="s">
        <v>205</v>
      </c>
    </row>
    <row r="2602" spans="1:6">
      <c r="A2602" s="8">
        <v>408</v>
      </c>
      <c r="B2602" s="8" t="s">
        <v>1605</v>
      </c>
      <c r="C2602" s="8">
        <v>1</v>
      </c>
      <c r="D2602" s="8" t="s">
        <v>1608</v>
      </c>
      <c r="E2602" s="8" t="s">
        <v>1609</v>
      </c>
      <c r="F2602" s="49" t="s">
        <v>6431</v>
      </c>
    </row>
    <row r="2603" spans="1:6" ht="43.2">
      <c r="A2603" s="8">
        <v>410</v>
      </c>
      <c r="B2603" s="8" t="s">
        <v>1605</v>
      </c>
      <c r="C2603" s="8">
        <v>0</v>
      </c>
      <c r="D2603" s="8" t="s">
        <v>1610</v>
      </c>
      <c r="E2603" s="8" t="s">
        <v>3358</v>
      </c>
      <c r="F2603" s="48" t="s">
        <v>6432</v>
      </c>
    </row>
    <row r="2604" spans="1:6" ht="57.6">
      <c r="A2604" s="8">
        <v>411</v>
      </c>
      <c r="B2604" s="8" t="s">
        <v>1605</v>
      </c>
      <c r="C2604" s="8">
        <v>0</v>
      </c>
      <c r="D2604" s="8" t="s">
        <v>1612</v>
      </c>
      <c r="E2604" s="8" t="s">
        <v>3356</v>
      </c>
      <c r="F2604" s="49" t="s">
        <v>6432</v>
      </c>
    </row>
    <row r="2605" spans="1:6" ht="28.8">
      <c r="A2605" s="8">
        <v>414</v>
      </c>
      <c r="B2605" s="8" t="s">
        <v>1605</v>
      </c>
      <c r="C2605" s="8">
        <v>0</v>
      </c>
      <c r="D2605" s="8" t="s">
        <v>1607</v>
      </c>
      <c r="E2605" s="8" t="s">
        <v>3355</v>
      </c>
      <c r="F2605" s="48" t="s">
        <v>6432</v>
      </c>
    </row>
    <row r="2606" spans="1:6" ht="43.2">
      <c r="A2606" s="8">
        <v>410</v>
      </c>
      <c r="B2606" s="8" t="s">
        <v>1605</v>
      </c>
      <c r="C2606" s="8">
        <v>0</v>
      </c>
      <c r="D2606" s="8" t="s">
        <v>1610</v>
      </c>
      <c r="E2606" s="8" t="s">
        <v>3358</v>
      </c>
      <c r="F2606" s="49" t="s">
        <v>6433</v>
      </c>
    </row>
    <row r="2607" spans="1:6" ht="100.8">
      <c r="A2607" s="8">
        <v>409</v>
      </c>
      <c r="B2607" s="8" t="s">
        <v>1605</v>
      </c>
      <c r="C2607" s="8">
        <v>0</v>
      </c>
      <c r="D2607" s="8" t="s">
        <v>1611</v>
      </c>
      <c r="E2607" s="8" t="s">
        <v>3354</v>
      </c>
      <c r="F2607" s="48" t="s">
        <v>6433</v>
      </c>
    </row>
    <row r="2608" spans="1:6" ht="28.8">
      <c r="A2608" s="8">
        <v>406</v>
      </c>
      <c r="B2608" s="8" t="s">
        <v>1605</v>
      </c>
      <c r="C2608" s="8">
        <v>0</v>
      </c>
      <c r="D2608" s="8" t="s">
        <v>1606</v>
      </c>
      <c r="E2608" s="8" t="s">
        <v>3359</v>
      </c>
      <c r="F2608" s="49" t="s">
        <v>6433</v>
      </c>
    </row>
    <row r="2609" spans="1:6" ht="72">
      <c r="A2609" s="8">
        <v>415</v>
      </c>
      <c r="B2609" s="8" t="s">
        <v>1605</v>
      </c>
      <c r="C2609" s="8">
        <v>0</v>
      </c>
      <c r="D2609" s="8" t="s">
        <v>1615</v>
      </c>
      <c r="E2609" s="8" t="s">
        <v>3357</v>
      </c>
      <c r="F2609" s="48" t="s">
        <v>6429</v>
      </c>
    </row>
    <row r="2610" spans="1:6" ht="28.8">
      <c r="A2610" s="8">
        <v>416</v>
      </c>
      <c r="B2610" s="8" t="s">
        <v>1605</v>
      </c>
      <c r="C2610" s="8">
        <v>0</v>
      </c>
      <c r="D2610" s="8" t="s">
        <v>1614</v>
      </c>
      <c r="E2610" s="8" t="s">
        <v>3360</v>
      </c>
      <c r="F2610" s="49" t="s">
        <v>6429</v>
      </c>
    </row>
    <row r="2611" spans="1:6" ht="57.6">
      <c r="A2611" s="8">
        <v>411</v>
      </c>
      <c r="B2611" s="8" t="s">
        <v>1605</v>
      </c>
      <c r="C2611" s="8">
        <v>0</v>
      </c>
      <c r="D2611" s="8" t="s">
        <v>1612</v>
      </c>
      <c r="E2611" s="8" t="s">
        <v>3356</v>
      </c>
      <c r="F2611" s="48" t="s">
        <v>6429</v>
      </c>
    </row>
    <row r="2612" spans="1:6" ht="28.8">
      <c r="A2612" s="8">
        <v>406</v>
      </c>
      <c r="B2612" s="8" t="s">
        <v>1605</v>
      </c>
      <c r="C2612" s="8">
        <v>0</v>
      </c>
      <c r="D2612" s="8" t="s">
        <v>1606</v>
      </c>
      <c r="E2612" s="8" t="s">
        <v>3359</v>
      </c>
      <c r="F2612" s="49" t="s">
        <v>6431</v>
      </c>
    </row>
    <row r="2613" spans="1:6" ht="72">
      <c r="A2613" s="8">
        <v>402</v>
      </c>
      <c r="B2613" s="8" t="s">
        <v>1616</v>
      </c>
      <c r="C2613" s="8">
        <v>0</v>
      </c>
      <c r="D2613" s="8" t="s">
        <v>1617</v>
      </c>
      <c r="E2613" s="8" t="s">
        <v>3361</v>
      </c>
      <c r="F2613" s="48" t="s">
        <v>6432</v>
      </c>
    </row>
    <row r="2614" spans="1:6" ht="72">
      <c r="A2614" s="8">
        <v>402</v>
      </c>
      <c r="B2614" s="8" t="s">
        <v>1616</v>
      </c>
      <c r="C2614" s="8">
        <v>0</v>
      </c>
      <c r="D2614" s="8" t="s">
        <v>1617</v>
      </c>
      <c r="E2614" s="8" t="s">
        <v>3361</v>
      </c>
      <c r="F2614" s="49" t="s">
        <v>6433</v>
      </c>
    </row>
    <row r="2615" spans="1:6" ht="57.6">
      <c r="A2615" s="8">
        <v>405</v>
      </c>
      <c r="B2615" s="8" t="s">
        <v>1616</v>
      </c>
      <c r="C2615" s="8">
        <v>1</v>
      </c>
      <c r="D2615" s="8" t="s">
        <v>3362</v>
      </c>
      <c r="E2615" s="8" t="s">
        <v>3363</v>
      </c>
      <c r="F2615" s="48" t="s">
        <v>6430</v>
      </c>
    </row>
    <row r="2616" spans="1:6" ht="72">
      <c r="A2616" s="8">
        <v>403</v>
      </c>
      <c r="B2616" s="8" t="s">
        <v>1616</v>
      </c>
      <c r="C2616" s="8">
        <v>0</v>
      </c>
      <c r="D2616" s="8" t="s">
        <v>3364</v>
      </c>
      <c r="E2616" s="8" t="s">
        <v>3365</v>
      </c>
      <c r="F2616" s="49" t="s">
        <v>6433</v>
      </c>
    </row>
    <row r="2617" spans="1:6" ht="72">
      <c r="A2617" s="8">
        <v>403</v>
      </c>
      <c r="B2617" s="8" t="s">
        <v>1616</v>
      </c>
      <c r="C2617" s="8">
        <v>0</v>
      </c>
      <c r="D2617" s="8" t="s">
        <v>3364</v>
      </c>
      <c r="E2617" s="8" t="s">
        <v>3365</v>
      </c>
      <c r="F2617" s="48" t="s">
        <v>6430</v>
      </c>
    </row>
    <row r="2618" spans="1:6" ht="57.6">
      <c r="A2618" s="8">
        <v>405</v>
      </c>
      <c r="B2618" s="8" t="s">
        <v>1616</v>
      </c>
      <c r="C2618" s="8">
        <v>1</v>
      </c>
      <c r="D2618" s="8" t="s">
        <v>3362</v>
      </c>
      <c r="E2618" s="8" t="s">
        <v>3363</v>
      </c>
      <c r="F2618" s="49" t="s">
        <v>6431</v>
      </c>
    </row>
    <row r="2619" spans="1:6" ht="72">
      <c r="A2619" s="8">
        <v>402</v>
      </c>
      <c r="B2619" s="8" t="s">
        <v>1616</v>
      </c>
      <c r="C2619" s="8">
        <v>0</v>
      </c>
      <c r="D2619" s="8" t="s">
        <v>1617</v>
      </c>
      <c r="E2619" s="8" t="s">
        <v>3361</v>
      </c>
      <c r="F2619" s="48" t="s">
        <v>6429</v>
      </c>
    </row>
    <row r="2620" spans="1:6" ht="57.6">
      <c r="A2620" s="8">
        <v>405</v>
      </c>
      <c r="B2620" s="8" t="s">
        <v>1616</v>
      </c>
      <c r="C2620" s="8">
        <v>1</v>
      </c>
      <c r="D2620" s="8" t="s">
        <v>3362</v>
      </c>
      <c r="E2620" s="8" t="s">
        <v>3363</v>
      </c>
      <c r="F2620" s="49" t="s">
        <v>6433</v>
      </c>
    </row>
    <row r="2621" spans="1:6" ht="72">
      <c r="A2621" s="8">
        <v>403</v>
      </c>
      <c r="B2621" s="8" t="s">
        <v>1616</v>
      </c>
      <c r="C2621" s="8">
        <v>0</v>
      </c>
      <c r="D2621" s="8" t="s">
        <v>3364</v>
      </c>
      <c r="E2621" s="8" t="s">
        <v>3365</v>
      </c>
      <c r="F2621" s="48" t="s">
        <v>6431</v>
      </c>
    </row>
    <row r="2622" spans="1:6" ht="28.8">
      <c r="A2622" s="8">
        <v>395</v>
      </c>
      <c r="B2622" s="8" t="s">
        <v>1618</v>
      </c>
      <c r="C2622" s="8">
        <v>0</v>
      </c>
      <c r="D2622" s="8" t="s">
        <v>1619</v>
      </c>
      <c r="E2622" s="8" t="s">
        <v>3366</v>
      </c>
      <c r="F2622" s="49" t="s">
        <v>6433</v>
      </c>
    </row>
    <row r="2623" spans="1:6" ht="28.8">
      <c r="A2623" s="8">
        <v>395</v>
      </c>
      <c r="B2623" s="8" t="s">
        <v>1618</v>
      </c>
      <c r="C2623" s="8">
        <v>0</v>
      </c>
      <c r="D2623" s="8" t="s">
        <v>1619</v>
      </c>
      <c r="E2623" s="8" t="s">
        <v>3366</v>
      </c>
      <c r="F2623" s="48" t="s">
        <v>6429</v>
      </c>
    </row>
    <row r="2624" spans="1:6" ht="187.2">
      <c r="A2624" s="8">
        <v>392</v>
      </c>
      <c r="B2624" s="8" t="s">
        <v>1620</v>
      </c>
      <c r="C2624" s="8">
        <v>1</v>
      </c>
      <c r="D2624" s="8" t="s">
        <v>1621</v>
      </c>
      <c r="E2624" s="8" t="s">
        <v>3367</v>
      </c>
      <c r="F2624" s="49" t="s">
        <v>6433</v>
      </c>
    </row>
    <row r="2625" spans="1:6" ht="187.2">
      <c r="A2625" s="8">
        <v>392</v>
      </c>
      <c r="B2625" s="8" t="s">
        <v>1620</v>
      </c>
      <c r="C2625" s="8">
        <v>1</v>
      </c>
      <c r="D2625" s="8" t="s">
        <v>1621</v>
      </c>
      <c r="E2625" s="8" t="s">
        <v>3367</v>
      </c>
      <c r="F2625" s="48" t="s">
        <v>6430</v>
      </c>
    </row>
    <row r="2626" spans="1:6" ht="28.8">
      <c r="A2626" s="8">
        <v>391</v>
      </c>
      <c r="B2626" s="8" t="s">
        <v>1620</v>
      </c>
      <c r="C2626" s="8">
        <v>0</v>
      </c>
      <c r="D2626" s="8" t="s">
        <v>3368</v>
      </c>
      <c r="E2626" s="8" t="s">
        <v>3369</v>
      </c>
      <c r="F2626" s="49" t="s">
        <v>6430</v>
      </c>
    </row>
    <row r="2627" spans="1:6" ht="187.2">
      <c r="A2627" s="8">
        <v>392</v>
      </c>
      <c r="B2627" s="8" t="s">
        <v>1620</v>
      </c>
      <c r="C2627" s="8">
        <v>1</v>
      </c>
      <c r="D2627" s="8" t="s">
        <v>1621</v>
      </c>
      <c r="E2627" s="8" t="s">
        <v>3367</v>
      </c>
      <c r="F2627" s="48" t="s">
        <v>6432</v>
      </c>
    </row>
    <row r="2628" spans="1:6" ht="28.8">
      <c r="A2628" s="8">
        <v>391</v>
      </c>
      <c r="B2628" s="8" t="s">
        <v>1620</v>
      </c>
      <c r="C2628" s="8">
        <v>0</v>
      </c>
      <c r="D2628" s="8" t="s">
        <v>3368</v>
      </c>
      <c r="E2628" s="8" t="s">
        <v>3369</v>
      </c>
      <c r="F2628" s="49" t="s">
        <v>6429</v>
      </c>
    </row>
    <row r="2629" spans="1:6" ht="28.8">
      <c r="A2629" s="8">
        <v>385</v>
      </c>
      <c r="B2629" s="8" t="s">
        <v>1622</v>
      </c>
      <c r="C2629" s="8">
        <v>0</v>
      </c>
      <c r="D2629" s="8" t="s">
        <v>3370</v>
      </c>
      <c r="E2629" s="8" t="s">
        <v>3371</v>
      </c>
      <c r="F2629" s="48" t="s">
        <v>6429</v>
      </c>
    </row>
    <row r="2630" spans="1:6">
      <c r="A2630" s="8">
        <v>388</v>
      </c>
      <c r="B2630" s="8" t="s">
        <v>1622</v>
      </c>
      <c r="C2630" s="8">
        <v>1</v>
      </c>
      <c r="D2630" s="8" t="s">
        <v>1625</v>
      </c>
      <c r="E2630" s="8" t="s">
        <v>3372</v>
      </c>
      <c r="F2630" s="49" t="s">
        <v>6433</v>
      </c>
    </row>
    <row r="2631" spans="1:6" ht="86.4">
      <c r="A2631" s="8">
        <v>386</v>
      </c>
      <c r="B2631" s="8" t="s">
        <v>1622</v>
      </c>
      <c r="C2631" s="8">
        <v>0</v>
      </c>
      <c r="D2631" s="8" t="s">
        <v>1623</v>
      </c>
      <c r="E2631" s="8" t="s">
        <v>3373</v>
      </c>
      <c r="F2631" s="48" t="s">
        <v>6429</v>
      </c>
    </row>
    <row r="2632" spans="1:6" ht="86.4">
      <c r="A2632" s="8">
        <v>386</v>
      </c>
      <c r="B2632" s="8" t="s">
        <v>1622</v>
      </c>
      <c r="C2632" s="8">
        <v>0</v>
      </c>
      <c r="D2632" s="8" t="s">
        <v>1623</v>
      </c>
      <c r="E2632" s="8" t="s">
        <v>3373</v>
      </c>
      <c r="F2632" s="49" t="s">
        <v>6433</v>
      </c>
    </row>
    <row r="2633" spans="1:6" ht="86.4">
      <c r="A2633" s="8">
        <v>386</v>
      </c>
      <c r="B2633" s="8" t="s">
        <v>1622</v>
      </c>
      <c r="C2633" s="8">
        <v>0</v>
      </c>
      <c r="D2633" s="8" t="s">
        <v>1623</v>
      </c>
      <c r="E2633" s="8" t="s">
        <v>3373</v>
      </c>
      <c r="F2633" s="48" t="s">
        <v>205</v>
      </c>
    </row>
    <row r="2634" spans="1:6" ht="28.8">
      <c r="A2634" s="8">
        <v>390</v>
      </c>
      <c r="B2634" s="8" t="s">
        <v>1622</v>
      </c>
      <c r="C2634" s="8">
        <v>0</v>
      </c>
      <c r="D2634" s="8" t="s">
        <v>1626</v>
      </c>
      <c r="E2634" s="8" t="s">
        <v>3374</v>
      </c>
      <c r="F2634" s="49" t="s">
        <v>6429</v>
      </c>
    </row>
    <row r="2635" spans="1:6" ht="28.8">
      <c r="A2635" s="8">
        <v>385</v>
      </c>
      <c r="B2635" s="8" t="s">
        <v>1622</v>
      </c>
      <c r="C2635" s="8">
        <v>0</v>
      </c>
      <c r="D2635" s="8" t="s">
        <v>3370</v>
      </c>
      <c r="E2635" s="8" t="s">
        <v>3371</v>
      </c>
      <c r="F2635" s="48" t="s">
        <v>6431</v>
      </c>
    </row>
    <row r="2636" spans="1:6" ht="86.4">
      <c r="A2636" s="8">
        <v>386</v>
      </c>
      <c r="B2636" s="8" t="s">
        <v>1622</v>
      </c>
      <c r="C2636" s="8">
        <v>0</v>
      </c>
      <c r="D2636" s="8" t="s">
        <v>1623</v>
      </c>
      <c r="E2636" s="8" t="s">
        <v>3373</v>
      </c>
      <c r="F2636" s="49" t="s">
        <v>6431</v>
      </c>
    </row>
    <row r="2637" spans="1:6">
      <c r="A2637" s="8">
        <v>387</v>
      </c>
      <c r="B2637" s="8" t="s">
        <v>1622</v>
      </c>
      <c r="C2637" s="8">
        <v>0</v>
      </c>
      <c r="D2637" s="8" t="s">
        <v>1624</v>
      </c>
      <c r="E2637" s="8" t="s">
        <v>3375</v>
      </c>
      <c r="F2637" s="48" t="s">
        <v>6429</v>
      </c>
    </row>
    <row r="2638" spans="1:6" ht="57.6">
      <c r="A2638" s="8">
        <v>384</v>
      </c>
      <c r="B2638" s="8" t="s">
        <v>1627</v>
      </c>
      <c r="C2638" s="8">
        <v>0</v>
      </c>
      <c r="D2638" s="8" t="s">
        <v>1628</v>
      </c>
      <c r="E2638" s="8" t="s">
        <v>3376</v>
      </c>
      <c r="F2638" s="49" t="s">
        <v>6432</v>
      </c>
    </row>
    <row r="2639" spans="1:6" ht="57.6">
      <c r="A2639" s="8">
        <v>384</v>
      </c>
      <c r="B2639" s="8" t="s">
        <v>1627</v>
      </c>
      <c r="C2639" s="8">
        <v>0</v>
      </c>
      <c r="D2639" s="8" t="s">
        <v>1628</v>
      </c>
      <c r="E2639" s="8" t="s">
        <v>3376</v>
      </c>
      <c r="F2639" s="48" t="s">
        <v>6433</v>
      </c>
    </row>
    <row r="2640" spans="1:6">
      <c r="A2640" s="8">
        <v>382</v>
      </c>
      <c r="B2640" s="8" t="s">
        <v>1627</v>
      </c>
      <c r="C2640" s="8">
        <v>0</v>
      </c>
      <c r="D2640" s="8" t="s">
        <v>3377</v>
      </c>
      <c r="E2640" s="8" t="s">
        <v>3378</v>
      </c>
      <c r="F2640" s="49" t="s">
        <v>6433</v>
      </c>
    </row>
    <row r="2641" spans="1:6" ht="144">
      <c r="A2641" s="8">
        <v>383</v>
      </c>
      <c r="B2641" s="8" t="s">
        <v>1627</v>
      </c>
      <c r="C2641" s="8">
        <v>0</v>
      </c>
      <c r="D2641" s="8" t="s">
        <v>1629</v>
      </c>
      <c r="E2641" s="8" t="s">
        <v>3379</v>
      </c>
      <c r="F2641" s="48" t="s">
        <v>6431</v>
      </c>
    </row>
    <row r="2642" spans="1:6" ht="57.6">
      <c r="A2642" s="8">
        <v>384</v>
      </c>
      <c r="B2642" s="8" t="s">
        <v>1627</v>
      </c>
      <c r="C2642" s="8">
        <v>0</v>
      </c>
      <c r="D2642" s="8" t="s">
        <v>1628</v>
      </c>
      <c r="E2642" s="8" t="s">
        <v>3376</v>
      </c>
      <c r="F2642" s="49" t="s">
        <v>6431</v>
      </c>
    </row>
    <row r="2643" spans="1:6" ht="144">
      <c r="A2643" s="8">
        <v>383</v>
      </c>
      <c r="B2643" s="8" t="s">
        <v>1627</v>
      </c>
      <c r="C2643" s="8">
        <v>0</v>
      </c>
      <c r="D2643" s="8" t="s">
        <v>1629</v>
      </c>
      <c r="E2643" s="8" t="s">
        <v>3379</v>
      </c>
      <c r="F2643" s="48" t="s">
        <v>6430</v>
      </c>
    </row>
    <row r="2644" spans="1:6" ht="57.6">
      <c r="A2644" s="8">
        <v>384</v>
      </c>
      <c r="B2644" s="8" t="s">
        <v>1627</v>
      </c>
      <c r="C2644" s="8">
        <v>0</v>
      </c>
      <c r="D2644" s="8" t="s">
        <v>1628</v>
      </c>
      <c r="E2644" s="8" t="s">
        <v>3376</v>
      </c>
      <c r="F2644" s="49" t="s">
        <v>6430</v>
      </c>
    </row>
    <row r="2645" spans="1:6" ht="144">
      <c r="A2645" s="8">
        <v>383</v>
      </c>
      <c r="B2645" s="8" t="s">
        <v>1627</v>
      </c>
      <c r="C2645" s="8">
        <v>0</v>
      </c>
      <c r="D2645" s="8" t="s">
        <v>1629</v>
      </c>
      <c r="E2645" s="8" t="s">
        <v>3379</v>
      </c>
      <c r="F2645" s="48" t="s">
        <v>6432</v>
      </c>
    </row>
    <row r="2646" spans="1:6">
      <c r="A2646" s="8">
        <v>380</v>
      </c>
      <c r="B2646" s="8" t="s">
        <v>1630</v>
      </c>
      <c r="C2646" s="8">
        <v>0</v>
      </c>
      <c r="D2646" s="8" t="s">
        <v>1631</v>
      </c>
      <c r="E2646" s="8" t="s">
        <v>1632</v>
      </c>
      <c r="F2646" s="49" t="s">
        <v>6429</v>
      </c>
    </row>
    <row r="2647" spans="1:6" ht="28.8">
      <c r="A2647" s="8">
        <v>379</v>
      </c>
      <c r="B2647" s="8" t="s">
        <v>1630</v>
      </c>
      <c r="C2647" s="8">
        <v>0</v>
      </c>
      <c r="D2647" s="8" t="s">
        <v>1633</v>
      </c>
      <c r="E2647" s="8" t="s">
        <v>3380</v>
      </c>
      <c r="F2647" s="48" t="s">
        <v>6431</v>
      </c>
    </row>
    <row r="2648" spans="1:6" ht="28.8">
      <c r="A2648" s="8">
        <v>379</v>
      </c>
      <c r="B2648" s="8" t="s">
        <v>1630</v>
      </c>
      <c r="C2648" s="8">
        <v>0</v>
      </c>
      <c r="D2648" s="8" t="s">
        <v>1633</v>
      </c>
      <c r="E2648" s="8" t="s">
        <v>3380</v>
      </c>
      <c r="F2648" s="49" t="s">
        <v>6433</v>
      </c>
    </row>
    <row r="2649" spans="1:6" ht="288">
      <c r="A2649" s="8">
        <v>374</v>
      </c>
      <c r="B2649" s="8" t="s">
        <v>1634</v>
      </c>
      <c r="C2649" s="8">
        <v>1</v>
      </c>
      <c r="D2649" s="8" t="s">
        <v>1635</v>
      </c>
      <c r="E2649" s="8" t="s">
        <v>3381</v>
      </c>
      <c r="F2649" s="48" t="s">
        <v>6433</v>
      </c>
    </row>
    <row r="2650" spans="1:6" ht="288">
      <c r="A2650" s="8">
        <v>374</v>
      </c>
      <c r="B2650" s="8" t="s">
        <v>1634</v>
      </c>
      <c r="C2650" s="8">
        <v>1</v>
      </c>
      <c r="D2650" s="8" t="s">
        <v>1635</v>
      </c>
      <c r="E2650" s="8" t="s">
        <v>3381</v>
      </c>
      <c r="F2650" s="49" t="s">
        <v>6430</v>
      </c>
    </row>
    <row r="2651" spans="1:6" ht="288">
      <c r="A2651" s="8">
        <v>374</v>
      </c>
      <c r="B2651" s="8" t="s">
        <v>1634</v>
      </c>
      <c r="C2651" s="8">
        <v>1</v>
      </c>
      <c r="D2651" s="8" t="s">
        <v>1635</v>
      </c>
      <c r="E2651" s="8" t="s">
        <v>3381</v>
      </c>
      <c r="F2651" s="48" t="s">
        <v>6428</v>
      </c>
    </row>
    <row r="2652" spans="1:6" ht="43.2">
      <c r="A2652" s="8">
        <v>378</v>
      </c>
      <c r="B2652" s="8" t="s">
        <v>1634</v>
      </c>
      <c r="C2652" s="8">
        <v>0</v>
      </c>
      <c r="D2652" s="8" t="s">
        <v>3382</v>
      </c>
      <c r="E2652" s="8" t="s">
        <v>730</v>
      </c>
      <c r="F2652" s="49" t="s">
        <v>6434</v>
      </c>
    </row>
    <row r="2653" spans="1:6" ht="288">
      <c r="A2653" s="8">
        <v>374</v>
      </c>
      <c r="B2653" s="8" t="s">
        <v>1634</v>
      </c>
      <c r="C2653" s="8">
        <v>1</v>
      </c>
      <c r="D2653" s="8" t="s">
        <v>1635</v>
      </c>
      <c r="E2653" s="8" t="s">
        <v>3381</v>
      </c>
      <c r="F2653" s="48" t="s">
        <v>6431</v>
      </c>
    </row>
    <row r="2654" spans="1:6" ht="57.6">
      <c r="A2654" s="8">
        <v>373</v>
      </c>
      <c r="B2654" s="8" t="s">
        <v>1636</v>
      </c>
      <c r="C2654" s="8">
        <v>85</v>
      </c>
      <c r="D2654" s="8" t="s">
        <v>1637</v>
      </c>
      <c r="E2654" s="8" t="s">
        <v>3383</v>
      </c>
      <c r="F2654" s="49" t="s">
        <v>205</v>
      </c>
    </row>
    <row r="2655" spans="1:6" ht="57.6">
      <c r="A2655" s="8">
        <v>373</v>
      </c>
      <c r="B2655" s="8" t="s">
        <v>1636</v>
      </c>
      <c r="C2655" s="8">
        <v>85</v>
      </c>
      <c r="D2655" s="8" t="s">
        <v>1637</v>
      </c>
      <c r="E2655" s="8" t="s">
        <v>3383</v>
      </c>
      <c r="F2655" s="48" t="s">
        <v>6433</v>
      </c>
    </row>
    <row r="2656" spans="1:6" ht="43.2">
      <c r="A2656" s="8">
        <v>368</v>
      </c>
      <c r="B2656" s="8" t="s">
        <v>1638</v>
      </c>
      <c r="C2656" s="8">
        <v>0</v>
      </c>
      <c r="D2656" s="8" t="s">
        <v>3384</v>
      </c>
      <c r="E2656" s="8" t="s">
        <v>3385</v>
      </c>
      <c r="F2656" s="49" t="s">
        <v>6427</v>
      </c>
    </row>
    <row r="2657" spans="1:6" ht="86.4">
      <c r="A2657" s="8">
        <v>366</v>
      </c>
      <c r="B2657" s="8" t="s">
        <v>1638</v>
      </c>
      <c r="C2657" s="8">
        <v>0</v>
      </c>
      <c r="D2657" s="8" t="s">
        <v>1640</v>
      </c>
      <c r="E2657" s="8" t="s">
        <v>2259</v>
      </c>
      <c r="F2657" s="48" t="s">
        <v>6429</v>
      </c>
    </row>
    <row r="2658" spans="1:6" ht="43.2">
      <c r="A2658" s="8">
        <v>368</v>
      </c>
      <c r="B2658" s="8" t="s">
        <v>1638</v>
      </c>
      <c r="C2658" s="8">
        <v>0</v>
      </c>
      <c r="D2658" s="8" t="s">
        <v>3384</v>
      </c>
      <c r="E2658" s="8" t="s">
        <v>3385</v>
      </c>
      <c r="F2658" s="49" t="s">
        <v>6429</v>
      </c>
    </row>
    <row r="2659" spans="1:6" ht="28.8">
      <c r="A2659" s="8">
        <v>365</v>
      </c>
      <c r="B2659" s="8" t="s">
        <v>1638</v>
      </c>
      <c r="C2659" s="8">
        <v>0</v>
      </c>
      <c r="D2659" s="8" t="s">
        <v>3386</v>
      </c>
      <c r="E2659" s="8" t="s">
        <v>3387</v>
      </c>
      <c r="F2659" s="48" t="s">
        <v>6429</v>
      </c>
    </row>
    <row r="2660" spans="1:6" ht="28.8">
      <c r="A2660" s="8">
        <v>365</v>
      </c>
      <c r="B2660" s="8" t="s">
        <v>1638</v>
      </c>
      <c r="C2660" s="8">
        <v>0</v>
      </c>
      <c r="D2660" s="8" t="s">
        <v>3386</v>
      </c>
      <c r="E2660" s="8" t="s">
        <v>3387</v>
      </c>
      <c r="F2660" s="49" t="s">
        <v>6433</v>
      </c>
    </row>
    <row r="2661" spans="1:6" ht="43.2">
      <c r="A2661" s="8">
        <v>368</v>
      </c>
      <c r="B2661" s="8" t="s">
        <v>1638</v>
      </c>
      <c r="C2661" s="8">
        <v>0</v>
      </c>
      <c r="D2661" s="8" t="s">
        <v>3384</v>
      </c>
      <c r="E2661" s="8" t="s">
        <v>3385</v>
      </c>
      <c r="F2661" s="48" t="s">
        <v>6433</v>
      </c>
    </row>
    <row r="2662" spans="1:6" ht="28.8">
      <c r="A2662" s="8">
        <v>369</v>
      </c>
      <c r="B2662" s="8" t="s">
        <v>1638</v>
      </c>
      <c r="C2662" s="8">
        <v>0</v>
      </c>
      <c r="D2662" s="8" t="s">
        <v>1639</v>
      </c>
      <c r="E2662" s="8" t="s">
        <v>3388</v>
      </c>
      <c r="F2662" s="49" t="s">
        <v>6432</v>
      </c>
    </row>
    <row r="2663" spans="1:6" ht="28.8">
      <c r="A2663" s="8">
        <v>369</v>
      </c>
      <c r="B2663" s="8" t="s">
        <v>1638</v>
      </c>
      <c r="C2663" s="8">
        <v>0</v>
      </c>
      <c r="D2663" s="8" t="s">
        <v>1639</v>
      </c>
      <c r="E2663" s="8" t="s">
        <v>3388</v>
      </c>
      <c r="F2663" s="48" t="s">
        <v>205</v>
      </c>
    </row>
    <row r="2664" spans="1:6" ht="28.8">
      <c r="A2664" s="8">
        <v>363</v>
      </c>
      <c r="B2664" s="8" t="s">
        <v>1641</v>
      </c>
      <c r="C2664" s="8">
        <v>0</v>
      </c>
      <c r="D2664" s="8" t="s">
        <v>1642</v>
      </c>
      <c r="E2664" s="8" t="s">
        <v>3389</v>
      </c>
      <c r="F2664" s="49" t="s">
        <v>6431</v>
      </c>
    </row>
    <row r="2665" spans="1:6" ht="28.8">
      <c r="A2665" s="8">
        <v>363</v>
      </c>
      <c r="B2665" s="8" t="s">
        <v>1641</v>
      </c>
      <c r="C2665" s="8">
        <v>0</v>
      </c>
      <c r="D2665" s="8" t="s">
        <v>1642</v>
      </c>
      <c r="E2665" s="8" t="s">
        <v>3389</v>
      </c>
      <c r="F2665" s="48" t="s">
        <v>6433</v>
      </c>
    </row>
    <row r="2666" spans="1:6" ht="43.2">
      <c r="A2666" s="8">
        <v>359</v>
      </c>
      <c r="B2666" s="8" t="s">
        <v>1643</v>
      </c>
      <c r="C2666" s="8">
        <v>1</v>
      </c>
      <c r="D2666" s="8" t="s">
        <v>1644</v>
      </c>
      <c r="E2666" s="8" t="s">
        <v>3390</v>
      </c>
      <c r="F2666" s="49" t="s">
        <v>6434</v>
      </c>
    </row>
    <row r="2667" spans="1:6" ht="43.2">
      <c r="A2667" s="8">
        <v>359</v>
      </c>
      <c r="B2667" s="8" t="s">
        <v>1643</v>
      </c>
      <c r="C2667" s="8">
        <v>1</v>
      </c>
      <c r="D2667" s="8" t="s">
        <v>1644</v>
      </c>
      <c r="E2667" s="8" t="s">
        <v>3390</v>
      </c>
      <c r="F2667" s="48" t="s">
        <v>6433</v>
      </c>
    </row>
    <row r="2668" spans="1:6" ht="43.2">
      <c r="A2668" s="8">
        <v>360</v>
      </c>
      <c r="B2668" s="8" t="s">
        <v>1643</v>
      </c>
      <c r="C2668" s="8">
        <v>0</v>
      </c>
      <c r="D2668" s="8" t="s">
        <v>3391</v>
      </c>
      <c r="E2668" s="8" t="s">
        <v>3392</v>
      </c>
      <c r="F2668" s="49" t="s">
        <v>6432</v>
      </c>
    </row>
    <row r="2669" spans="1:6" ht="43.2">
      <c r="A2669" s="8">
        <v>359</v>
      </c>
      <c r="B2669" s="8" t="s">
        <v>1643</v>
      </c>
      <c r="C2669" s="8">
        <v>1</v>
      </c>
      <c r="D2669" s="8" t="s">
        <v>1644</v>
      </c>
      <c r="E2669" s="8" t="s">
        <v>3390</v>
      </c>
      <c r="F2669" s="48" t="s">
        <v>6429</v>
      </c>
    </row>
    <row r="2670" spans="1:6">
      <c r="A2670" s="8">
        <v>356</v>
      </c>
      <c r="B2670" s="8" t="s">
        <v>1645</v>
      </c>
      <c r="C2670" s="8">
        <v>1</v>
      </c>
      <c r="D2670" s="8" t="s">
        <v>1646</v>
      </c>
      <c r="E2670" s="8" t="s">
        <v>1179</v>
      </c>
      <c r="F2670" s="49" t="s">
        <v>6428</v>
      </c>
    </row>
    <row r="2671" spans="1:6" ht="43.2">
      <c r="A2671" s="8">
        <v>355</v>
      </c>
      <c r="B2671" s="8" t="s">
        <v>3393</v>
      </c>
      <c r="C2671" s="8">
        <v>0</v>
      </c>
      <c r="D2671" s="8" t="s">
        <v>3394</v>
      </c>
      <c r="E2671" s="8" t="s">
        <v>3395</v>
      </c>
      <c r="F2671" s="48" t="s">
        <v>6432</v>
      </c>
    </row>
    <row r="2672" spans="1:6" ht="43.2">
      <c r="A2672" s="8">
        <v>355</v>
      </c>
      <c r="B2672" s="8" t="s">
        <v>3393</v>
      </c>
      <c r="C2672" s="8">
        <v>0</v>
      </c>
      <c r="D2672" s="8" t="s">
        <v>3394</v>
      </c>
      <c r="E2672" s="8" t="s">
        <v>3395</v>
      </c>
      <c r="F2672" s="49" t="s">
        <v>6429</v>
      </c>
    </row>
    <row r="2673" spans="1:6" ht="43.2">
      <c r="A2673" s="8">
        <v>355</v>
      </c>
      <c r="B2673" s="8" t="s">
        <v>3393</v>
      </c>
      <c r="C2673" s="8">
        <v>0</v>
      </c>
      <c r="D2673" s="8" t="s">
        <v>3394</v>
      </c>
      <c r="E2673" s="8" t="s">
        <v>3395</v>
      </c>
      <c r="F2673" s="48" t="s">
        <v>6433</v>
      </c>
    </row>
    <row r="2674" spans="1:6" ht="43.2">
      <c r="A2674" s="8">
        <v>351</v>
      </c>
      <c r="B2674" s="8" t="s">
        <v>1647</v>
      </c>
      <c r="C2674" s="8">
        <v>0</v>
      </c>
      <c r="D2674" s="8" t="s">
        <v>1648</v>
      </c>
      <c r="E2674" s="8" t="s">
        <v>3396</v>
      </c>
      <c r="F2674" s="49" t="s">
        <v>205</v>
      </c>
    </row>
    <row r="2675" spans="1:6" ht="28.8">
      <c r="A2675" s="8">
        <v>352</v>
      </c>
      <c r="B2675" s="8" t="s">
        <v>1647</v>
      </c>
      <c r="C2675" s="8">
        <v>0</v>
      </c>
      <c r="D2675" s="8" t="s">
        <v>1649</v>
      </c>
      <c r="E2675" s="8" t="s">
        <v>3397</v>
      </c>
      <c r="F2675" s="48" t="s">
        <v>6432</v>
      </c>
    </row>
    <row r="2676" spans="1:6" ht="43.2">
      <c r="A2676" s="8">
        <v>351</v>
      </c>
      <c r="B2676" s="8" t="s">
        <v>1647</v>
      </c>
      <c r="C2676" s="8">
        <v>0</v>
      </c>
      <c r="D2676" s="8" t="s">
        <v>1648</v>
      </c>
      <c r="E2676" s="8" t="s">
        <v>3396</v>
      </c>
      <c r="F2676" s="49" t="s">
        <v>6430</v>
      </c>
    </row>
    <row r="2677" spans="1:6" ht="28.8">
      <c r="A2677" s="8">
        <v>350</v>
      </c>
      <c r="B2677" s="8" t="s">
        <v>1647</v>
      </c>
      <c r="C2677" s="8">
        <v>1</v>
      </c>
      <c r="D2677" s="8" t="s">
        <v>3398</v>
      </c>
      <c r="E2677" s="8" t="s">
        <v>3399</v>
      </c>
      <c r="F2677" s="48" t="s">
        <v>6431</v>
      </c>
    </row>
    <row r="2678" spans="1:6" ht="28.8">
      <c r="A2678" s="8">
        <v>352</v>
      </c>
      <c r="B2678" s="8" t="s">
        <v>1647</v>
      </c>
      <c r="C2678" s="8">
        <v>0</v>
      </c>
      <c r="D2678" s="8" t="s">
        <v>1649</v>
      </c>
      <c r="E2678" s="8" t="s">
        <v>3397</v>
      </c>
      <c r="F2678" s="49" t="s">
        <v>6431</v>
      </c>
    </row>
    <row r="2679" spans="1:6" ht="43.2">
      <c r="A2679" s="8">
        <v>351</v>
      </c>
      <c r="B2679" s="8" t="s">
        <v>1647</v>
      </c>
      <c r="C2679" s="8">
        <v>0</v>
      </c>
      <c r="D2679" s="8" t="s">
        <v>1648</v>
      </c>
      <c r="E2679" s="8" t="s">
        <v>3396</v>
      </c>
      <c r="F2679" s="48" t="s">
        <v>6427</v>
      </c>
    </row>
    <row r="2680" spans="1:6" ht="28.8">
      <c r="A2680" s="8">
        <v>350</v>
      </c>
      <c r="B2680" s="8" t="s">
        <v>1647</v>
      </c>
      <c r="C2680" s="8">
        <v>1</v>
      </c>
      <c r="D2680" s="8" t="s">
        <v>3398</v>
      </c>
      <c r="E2680" s="8" t="s">
        <v>3399</v>
      </c>
      <c r="F2680" s="49" t="s">
        <v>6433</v>
      </c>
    </row>
    <row r="2681" spans="1:6">
      <c r="A2681" s="8">
        <v>348</v>
      </c>
      <c r="B2681" s="8" t="s">
        <v>1650</v>
      </c>
      <c r="C2681" s="8">
        <v>0</v>
      </c>
      <c r="D2681" s="8" t="s">
        <v>1651</v>
      </c>
      <c r="E2681" s="8" t="s">
        <v>3400</v>
      </c>
      <c r="F2681" s="48" t="s">
        <v>6429</v>
      </c>
    </row>
    <row r="2682" spans="1:6" ht="57.6">
      <c r="A2682" s="8">
        <v>347</v>
      </c>
      <c r="B2682" s="8" t="s">
        <v>1650</v>
      </c>
      <c r="C2682" s="8">
        <v>0</v>
      </c>
      <c r="D2682" s="8" t="s">
        <v>1652</v>
      </c>
      <c r="E2682" s="8" t="s">
        <v>3401</v>
      </c>
      <c r="F2682" s="49" t="s">
        <v>6429</v>
      </c>
    </row>
    <row r="2683" spans="1:6" ht="57.6">
      <c r="A2683" s="8">
        <v>347</v>
      </c>
      <c r="B2683" s="8" t="s">
        <v>1650</v>
      </c>
      <c r="C2683" s="8">
        <v>0</v>
      </c>
      <c r="D2683" s="8" t="s">
        <v>1652</v>
      </c>
      <c r="E2683" s="8" t="s">
        <v>3401</v>
      </c>
      <c r="F2683" s="48" t="s">
        <v>205</v>
      </c>
    </row>
    <row r="2684" spans="1:6" ht="57.6">
      <c r="A2684" s="8">
        <v>347</v>
      </c>
      <c r="B2684" s="8" t="s">
        <v>1650</v>
      </c>
      <c r="C2684" s="8">
        <v>0</v>
      </c>
      <c r="D2684" s="8" t="s">
        <v>1652</v>
      </c>
      <c r="E2684" s="8" t="s">
        <v>3401</v>
      </c>
      <c r="F2684" s="49" t="s">
        <v>6432</v>
      </c>
    </row>
    <row r="2685" spans="1:6" ht="43.2">
      <c r="A2685" s="8">
        <v>346</v>
      </c>
      <c r="B2685" s="8" t="s">
        <v>1653</v>
      </c>
      <c r="C2685" s="8">
        <v>1</v>
      </c>
      <c r="D2685" s="8" t="s">
        <v>1654</v>
      </c>
      <c r="E2685" s="8" t="s">
        <v>3402</v>
      </c>
      <c r="F2685" s="48" t="s">
        <v>6429</v>
      </c>
    </row>
    <row r="2686" spans="1:6" ht="28.8">
      <c r="A2686" s="8">
        <v>343</v>
      </c>
      <c r="B2686" s="8" t="s">
        <v>150</v>
      </c>
      <c r="C2686" s="8">
        <v>0</v>
      </c>
      <c r="D2686" s="8" t="s">
        <v>1656</v>
      </c>
      <c r="E2686" s="8" t="s">
        <v>3403</v>
      </c>
      <c r="F2686" s="49" t="s">
        <v>6431</v>
      </c>
    </row>
    <row r="2687" spans="1:6" ht="72">
      <c r="A2687" s="8">
        <v>342</v>
      </c>
      <c r="B2687" s="8" t="s">
        <v>150</v>
      </c>
      <c r="C2687" s="8">
        <v>0</v>
      </c>
      <c r="D2687" s="8" t="s">
        <v>1655</v>
      </c>
      <c r="E2687" s="8" t="s">
        <v>3404</v>
      </c>
      <c r="F2687" s="48" t="s">
        <v>6430</v>
      </c>
    </row>
    <row r="2688" spans="1:6" ht="72">
      <c r="A2688" s="8">
        <v>342</v>
      </c>
      <c r="B2688" s="8" t="s">
        <v>150</v>
      </c>
      <c r="C2688" s="8">
        <v>0</v>
      </c>
      <c r="D2688" s="8" t="s">
        <v>1655</v>
      </c>
      <c r="E2688" s="8" t="s">
        <v>3404</v>
      </c>
      <c r="F2688" s="49" t="s">
        <v>6433</v>
      </c>
    </row>
    <row r="2689" spans="1:6" ht="72">
      <c r="A2689" s="8">
        <v>342</v>
      </c>
      <c r="B2689" s="8" t="s">
        <v>150</v>
      </c>
      <c r="C2689" s="8">
        <v>0</v>
      </c>
      <c r="D2689" s="8" t="s">
        <v>1655</v>
      </c>
      <c r="E2689" s="8" t="s">
        <v>3404</v>
      </c>
      <c r="F2689" s="48" t="s">
        <v>6429</v>
      </c>
    </row>
    <row r="2690" spans="1:6">
      <c r="A2690" s="8">
        <v>338</v>
      </c>
      <c r="B2690" s="8" t="s">
        <v>3405</v>
      </c>
      <c r="C2690" s="8">
        <v>0</v>
      </c>
      <c r="D2690" s="8" t="s">
        <v>3406</v>
      </c>
      <c r="E2690" s="8" t="s">
        <v>3407</v>
      </c>
      <c r="F2690" s="49" t="s">
        <v>6433</v>
      </c>
    </row>
    <row r="2691" spans="1:6" ht="115.2">
      <c r="A2691" s="8">
        <v>337</v>
      </c>
      <c r="B2691" s="8" t="s">
        <v>1657</v>
      </c>
      <c r="C2691" s="8">
        <v>0</v>
      </c>
      <c r="D2691" s="8" t="s">
        <v>1658</v>
      </c>
      <c r="E2691" s="8" t="s">
        <v>3408</v>
      </c>
      <c r="F2691" s="48" t="s">
        <v>6433</v>
      </c>
    </row>
    <row r="2692" spans="1:6" ht="115.2">
      <c r="A2692" s="8">
        <v>337</v>
      </c>
      <c r="B2692" s="8" t="s">
        <v>1657</v>
      </c>
      <c r="C2692" s="8">
        <v>0</v>
      </c>
      <c r="D2692" s="8" t="s">
        <v>1658</v>
      </c>
      <c r="E2692" s="8" t="s">
        <v>3408</v>
      </c>
      <c r="F2692" s="49" t="s">
        <v>6430</v>
      </c>
    </row>
    <row r="2693" spans="1:6" ht="115.2">
      <c r="A2693" s="8">
        <v>337</v>
      </c>
      <c r="B2693" s="8" t="s">
        <v>1657</v>
      </c>
      <c r="C2693" s="8">
        <v>0</v>
      </c>
      <c r="D2693" s="8" t="s">
        <v>1658</v>
      </c>
      <c r="E2693" s="8" t="s">
        <v>3408</v>
      </c>
      <c r="F2693" s="48" t="s">
        <v>205</v>
      </c>
    </row>
    <row r="2694" spans="1:6" ht="115.2">
      <c r="A2694" s="8">
        <v>337</v>
      </c>
      <c r="B2694" s="8" t="s">
        <v>1657</v>
      </c>
      <c r="C2694" s="8">
        <v>0</v>
      </c>
      <c r="D2694" s="8" t="s">
        <v>1658</v>
      </c>
      <c r="E2694" s="8" t="s">
        <v>3408</v>
      </c>
      <c r="F2694" s="49" t="s">
        <v>6431</v>
      </c>
    </row>
    <row r="2695" spans="1:6" ht="28.8">
      <c r="A2695" s="8">
        <v>336</v>
      </c>
      <c r="B2695" s="8" t="s">
        <v>1657</v>
      </c>
      <c r="C2695" s="8">
        <v>0</v>
      </c>
      <c r="D2695" s="8" t="s">
        <v>1659</v>
      </c>
      <c r="E2695" s="8" t="s">
        <v>3409</v>
      </c>
      <c r="F2695" s="48" t="s">
        <v>6429</v>
      </c>
    </row>
    <row r="2696" spans="1:6" ht="115.2">
      <c r="A2696" s="8">
        <v>337</v>
      </c>
      <c r="B2696" s="8" t="s">
        <v>1657</v>
      </c>
      <c r="C2696" s="8">
        <v>0</v>
      </c>
      <c r="D2696" s="8" t="s">
        <v>1658</v>
      </c>
      <c r="E2696" s="8" t="s">
        <v>3408</v>
      </c>
      <c r="F2696" s="49" t="s">
        <v>6429</v>
      </c>
    </row>
    <row r="2697" spans="1:6" ht="28.8">
      <c r="A2697" s="8">
        <v>336</v>
      </c>
      <c r="B2697" s="8" t="s">
        <v>1657</v>
      </c>
      <c r="C2697" s="8">
        <v>0</v>
      </c>
      <c r="D2697" s="8" t="s">
        <v>1659</v>
      </c>
      <c r="E2697" s="8" t="s">
        <v>3409</v>
      </c>
      <c r="F2697" s="48" t="s">
        <v>6431</v>
      </c>
    </row>
    <row r="2698" spans="1:6" ht="28.8">
      <c r="A2698" s="8">
        <v>333</v>
      </c>
      <c r="B2698" s="8" t="s">
        <v>1660</v>
      </c>
      <c r="C2698" s="8">
        <v>0</v>
      </c>
      <c r="D2698" s="8" t="s">
        <v>1661</v>
      </c>
      <c r="E2698" s="8" t="s">
        <v>3410</v>
      </c>
      <c r="F2698" s="49" t="s">
        <v>6432</v>
      </c>
    </row>
    <row r="2699" spans="1:6" ht="28.8">
      <c r="A2699" s="8">
        <v>332</v>
      </c>
      <c r="B2699" s="8" t="s">
        <v>1662</v>
      </c>
      <c r="C2699" s="8">
        <v>0</v>
      </c>
      <c r="D2699" s="8" t="s">
        <v>1663</v>
      </c>
      <c r="E2699" s="8" t="s">
        <v>3411</v>
      </c>
      <c r="F2699" s="48" t="s">
        <v>6432</v>
      </c>
    </row>
    <row r="2700" spans="1:6" ht="28.8">
      <c r="A2700" s="8">
        <v>330</v>
      </c>
      <c r="B2700" s="8" t="s">
        <v>1664</v>
      </c>
      <c r="C2700" s="8">
        <v>0</v>
      </c>
      <c r="D2700" s="8" t="s">
        <v>1666</v>
      </c>
      <c r="E2700" s="8" t="s">
        <v>3412</v>
      </c>
      <c r="F2700" s="49" t="s">
        <v>6432</v>
      </c>
    </row>
    <row r="2701" spans="1:6" ht="43.2">
      <c r="A2701" s="8">
        <v>331</v>
      </c>
      <c r="B2701" s="8" t="s">
        <v>1664</v>
      </c>
      <c r="C2701" s="8">
        <v>0</v>
      </c>
      <c r="D2701" s="8" t="s">
        <v>1665</v>
      </c>
      <c r="E2701" s="8" t="s">
        <v>3413</v>
      </c>
      <c r="F2701" s="48" t="s">
        <v>6432</v>
      </c>
    </row>
    <row r="2702" spans="1:6">
      <c r="A2702" s="8">
        <v>329</v>
      </c>
      <c r="B2702" s="8" t="s">
        <v>1664</v>
      </c>
      <c r="C2702" s="8">
        <v>0</v>
      </c>
      <c r="D2702" s="8" t="s">
        <v>1667</v>
      </c>
      <c r="E2702" s="8" t="s">
        <v>1668</v>
      </c>
      <c r="F2702" s="49" t="s">
        <v>6430</v>
      </c>
    </row>
    <row r="2703" spans="1:6" ht="43.2">
      <c r="A2703" s="8">
        <v>331</v>
      </c>
      <c r="B2703" s="8" t="s">
        <v>1664</v>
      </c>
      <c r="C2703" s="8">
        <v>0</v>
      </c>
      <c r="D2703" s="8" t="s">
        <v>1665</v>
      </c>
      <c r="E2703" s="8" t="s">
        <v>3413</v>
      </c>
      <c r="F2703" s="48" t="s">
        <v>6433</v>
      </c>
    </row>
    <row r="2704" spans="1:6" ht="28.8">
      <c r="A2704" s="8">
        <v>330</v>
      </c>
      <c r="B2704" s="8" t="s">
        <v>1664</v>
      </c>
      <c r="C2704" s="8">
        <v>0</v>
      </c>
      <c r="D2704" s="8" t="s">
        <v>1666</v>
      </c>
      <c r="E2704" s="8" t="s">
        <v>3412</v>
      </c>
      <c r="F2704" s="49" t="s">
        <v>6433</v>
      </c>
    </row>
    <row r="2705" spans="1:6" ht="43.2">
      <c r="A2705" s="8">
        <v>326</v>
      </c>
      <c r="B2705" s="8" t="s">
        <v>1669</v>
      </c>
      <c r="C2705" s="8">
        <v>1</v>
      </c>
      <c r="D2705" s="8" t="s">
        <v>1670</v>
      </c>
      <c r="E2705" s="8" t="s">
        <v>3414</v>
      </c>
      <c r="F2705" s="48" t="s">
        <v>6432</v>
      </c>
    </row>
    <row r="2706" spans="1:6" ht="43.2">
      <c r="A2706" s="8">
        <v>326</v>
      </c>
      <c r="B2706" s="8" t="s">
        <v>1669</v>
      </c>
      <c r="C2706" s="8">
        <v>1</v>
      </c>
      <c r="D2706" s="8" t="s">
        <v>1670</v>
      </c>
      <c r="E2706" s="8" t="s">
        <v>3414</v>
      </c>
      <c r="F2706" s="49" t="s">
        <v>205</v>
      </c>
    </row>
    <row r="2707" spans="1:6" ht="43.2">
      <c r="A2707" s="8">
        <v>324</v>
      </c>
      <c r="B2707" s="8" t="s">
        <v>1669</v>
      </c>
      <c r="C2707" s="8">
        <v>0</v>
      </c>
      <c r="D2707" s="8" t="s">
        <v>1671</v>
      </c>
      <c r="E2707" s="8" t="s">
        <v>3415</v>
      </c>
      <c r="F2707" s="48" t="s">
        <v>6429</v>
      </c>
    </row>
    <row r="2708" spans="1:6" ht="43.2">
      <c r="A2708" s="8">
        <v>326</v>
      </c>
      <c r="B2708" s="8" t="s">
        <v>1669</v>
      </c>
      <c r="C2708" s="8">
        <v>1</v>
      </c>
      <c r="D2708" s="8" t="s">
        <v>1670</v>
      </c>
      <c r="E2708" s="8" t="s">
        <v>3414</v>
      </c>
      <c r="F2708" s="49" t="s">
        <v>6433</v>
      </c>
    </row>
    <row r="2709" spans="1:6" ht="43.2">
      <c r="A2709" s="8">
        <v>324</v>
      </c>
      <c r="B2709" s="8" t="s">
        <v>1669</v>
      </c>
      <c r="C2709" s="8">
        <v>0</v>
      </c>
      <c r="D2709" s="8" t="s">
        <v>1671</v>
      </c>
      <c r="E2709" s="8" t="s">
        <v>3415</v>
      </c>
      <c r="F2709" s="48" t="s">
        <v>6433</v>
      </c>
    </row>
    <row r="2710" spans="1:6" ht="43.2">
      <c r="A2710" s="8">
        <v>324</v>
      </c>
      <c r="B2710" s="8" t="s">
        <v>1669</v>
      </c>
      <c r="C2710" s="8">
        <v>0</v>
      </c>
      <c r="D2710" s="8" t="s">
        <v>1671</v>
      </c>
      <c r="E2710" s="8" t="s">
        <v>3415</v>
      </c>
      <c r="F2710" s="49" t="s">
        <v>205</v>
      </c>
    </row>
    <row r="2711" spans="1:6" ht="86.4">
      <c r="A2711" s="8">
        <v>319</v>
      </c>
      <c r="B2711" s="8" t="s">
        <v>1672</v>
      </c>
      <c r="C2711" s="8">
        <v>0</v>
      </c>
      <c r="D2711" s="8" t="s">
        <v>1674</v>
      </c>
      <c r="E2711" s="8" t="s">
        <v>3416</v>
      </c>
      <c r="F2711" s="48" t="s">
        <v>205</v>
      </c>
    </row>
    <row r="2712" spans="1:6" ht="57.6">
      <c r="A2712" s="8">
        <v>322</v>
      </c>
      <c r="B2712" s="8" t="s">
        <v>1672</v>
      </c>
      <c r="C2712" s="8">
        <v>0</v>
      </c>
      <c r="D2712" s="8" t="s">
        <v>1673</v>
      </c>
      <c r="E2712" s="8" t="s">
        <v>3417</v>
      </c>
      <c r="F2712" s="49" t="s">
        <v>205</v>
      </c>
    </row>
    <row r="2713" spans="1:6" ht="28.8">
      <c r="A2713" s="8">
        <v>321</v>
      </c>
      <c r="B2713" s="8" t="s">
        <v>1672</v>
      </c>
      <c r="C2713" s="8">
        <v>0</v>
      </c>
      <c r="D2713" s="8" t="s">
        <v>1675</v>
      </c>
      <c r="E2713" s="8" t="s">
        <v>3418</v>
      </c>
      <c r="F2713" s="48" t="s">
        <v>6429</v>
      </c>
    </row>
    <row r="2714" spans="1:6" ht="28.8">
      <c r="A2714" s="8">
        <v>321</v>
      </c>
      <c r="B2714" s="8" t="s">
        <v>1672</v>
      </c>
      <c r="C2714" s="8">
        <v>0</v>
      </c>
      <c r="D2714" s="8" t="s">
        <v>1675</v>
      </c>
      <c r="E2714" s="8" t="s">
        <v>3418</v>
      </c>
      <c r="F2714" s="49" t="s">
        <v>6428</v>
      </c>
    </row>
    <row r="2715" spans="1:6" ht="57.6">
      <c r="A2715" s="8">
        <v>322</v>
      </c>
      <c r="B2715" s="8" t="s">
        <v>1672</v>
      </c>
      <c r="C2715" s="8">
        <v>0</v>
      </c>
      <c r="D2715" s="8" t="s">
        <v>1673</v>
      </c>
      <c r="E2715" s="8" t="s">
        <v>3417</v>
      </c>
      <c r="F2715" s="48" t="s">
        <v>6429</v>
      </c>
    </row>
    <row r="2716" spans="1:6" ht="57.6">
      <c r="A2716" s="8">
        <v>322</v>
      </c>
      <c r="B2716" s="8" t="s">
        <v>1672</v>
      </c>
      <c r="C2716" s="8">
        <v>0</v>
      </c>
      <c r="D2716" s="8" t="s">
        <v>1673</v>
      </c>
      <c r="E2716" s="8" t="s">
        <v>3417</v>
      </c>
      <c r="F2716" s="49" t="s">
        <v>6431</v>
      </c>
    </row>
    <row r="2717" spans="1:6" ht="86.4">
      <c r="A2717" s="8">
        <v>319</v>
      </c>
      <c r="B2717" s="8" t="s">
        <v>1672</v>
      </c>
      <c r="C2717" s="8">
        <v>0</v>
      </c>
      <c r="D2717" s="8" t="s">
        <v>1674</v>
      </c>
      <c r="E2717" s="8" t="s">
        <v>3416</v>
      </c>
      <c r="F2717" s="48" t="s">
        <v>6431</v>
      </c>
    </row>
    <row r="2718" spans="1:6" ht="86.4">
      <c r="A2718" s="8">
        <v>319</v>
      </c>
      <c r="B2718" s="8" t="s">
        <v>1672</v>
      </c>
      <c r="C2718" s="8">
        <v>0</v>
      </c>
      <c r="D2718" s="8" t="s">
        <v>1674</v>
      </c>
      <c r="E2718" s="8" t="s">
        <v>3416</v>
      </c>
      <c r="F2718" s="49" t="s">
        <v>6430</v>
      </c>
    </row>
    <row r="2719" spans="1:6" ht="72">
      <c r="A2719" s="8">
        <v>310</v>
      </c>
      <c r="B2719" s="8" t="s">
        <v>1676</v>
      </c>
      <c r="C2719" s="8">
        <v>19</v>
      </c>
      <c r="D2719" s="8" t="s">
        <v>1678</v>
      </c>
      <c r="E2719" s="8" t="s">
        <v>3419</v>
      </c>
      <c r="F2719" s="48" t="s">
        <v>6433</v>
      </c>
    </row>
    <row r="2720" spans="1:6" ht="72">
      <c r="A2720" s="8">
        <v>310</v>
      </c>
      <c r="B2720" s="8" t="s">
        <v>1676</v>
      </c>
      <c r="C2720" s="8">
        <v>19</v>
      </c>
      <c r="D2720" s="8" t="s">
        <v>1678</v>
      </c>
      <c r="E2720" s="8" t="s">
        <v>3419</v>
      </c>
      <c r="F2720" s="49" t="s">
        <v>6431</v>
      </c>
    </row>
    <row r="2721" spans="1:6" ht="72">
      <c r="A2721" s="8">
        <v>310</v>
      </c>
      <c r="B2721" s="8" t="s">
        <v>1676</v>
      </c>
      <c r="C2721" s="8">
        <v>19</v>
      </c>
      <c r="D2721" s="8" t="s">
        <v>1678</v>
      </c>
      <c r="E2721" s="8" t="s">
        <v>3419</v>
      </c>
      <c r="F2721" s="48" t="s">
        <v>6428</v>
      </c>
    </row>
    <row r="2722" spans="1:6" ht="57.6">
      <c r="A2722" s="8">
        <v>316</v>
      </c>
      <c r="B2722" s="8" t="s">
        <v>1676</v>
      </c>
      <c r="C2722" s="8">
        <v>0</v>
      </c>
      <c r="D2722" s="8" t="s">
        <v>1679</v>
      </c>
      <c r="E2722" s="8" t="s">
        <v>3420</v>
      </c>
      <c r="F2722" s="49" t="s">
        <v>6432</v>
      </c>
    </row>
    <row r="2723" spans="1:6" ht="57.6">
      <c r="A2723" s="8">
        <v>316</v>
      </c>
      <c r="B2723" s="8" t="s">
        <v>1676</v>
      </c>
      <c r="C2723" s="8">
        <v>0</v>
      </c>
      <c r="D2723" s="8" t="s">
        <v>1679</v>
      </c>
      <c r="E2723" s="8" t="s">
        <v>3420</v>
      </c>
      <c r="F2723" s="48" t="s">
        <v>6429</v>
      </c>
    </row>
    <row r="2724" spans="1:6" ht="28.8">
      <c r="A2724" s="8">
        <v>313</v>
      </c>
      <c r="B2724" s="8" t="s">
        <v>1676</v>
      </c>
      <c r="C2724" s="8">
        <v>0</v>
      </c>
      <c r="D2724" s="8" t="s">
        <v>1677</v>
      </c>
      <c r="E2724" s="8" t="s">
        <v>3421</v>
      </c>
      <c r="F2724" s="49" t="s">
        <v>6429</v>
      </c>
    </row>
    <row r="2725" spans="1:6" ht="72">
      <c r="A2725" s="8">
        <v>310</v>
      </c>
      <c r="B2725" s="8" t="s">
        <v>1676</v>
      </c>
      <c r="C2725" s="8">
        <v>19</v>
      </c>
      <c r="D2725" s="8" t="s">
        <v>1678</v>
      </c>
      <c r="E2725" s="8" t="s">
        <v>3419</v>
      </c>
      <c r="F2725" s="48" t="s">
        <v>6429</v>
      </c>
    </row>
    <row r="2726" spans="1:6" ht="43.2">
      <c r="A2726" s="8">
        <v>309</v>
      </c>
      <c r="B2726" s="8" t="s">
        <v>1680</v>
      </c>
      <c r="C2726" s="8">
        <v>0</v>
      </c>
      <c r="D2726" s="8" t="s">
        <v>1681</v>
      </c>
      <c r="E2726" s="8" t="s">
        <v>3422</v>
      </c>
      <c r="F2726" s="49" t="s">
        <v>6429</v>
      </c>
    </row>
    <row r="2727" spans="1:6" ht="43.2">
      <c r="A2727" s="8">
        <v>309</v>
      </c>
      <c r="B2727" s="8" t="s">
        <v>1680</v>
      </c>
      <c r="C2727" s="8">
        <v>0</v>
      </c>
      <c r="D2727" s="8" t="s">
        <v>1681</v>
      </c>
      <c r="E2727" s="8" t="s">
        <v>3422</v>
      </c>
      <c r="F2727" s="48" t="s">
        <v>6431</v>
      </c>
    </row>
    <row r="2728" spans="1:6">
      <c r="A2728" s="8">
        <v>304</v>
      </c>
      <c r="B2728" s="8" t="s">
        <v>1682</v>
      </c>
      <c r="C2728" s="8">
        <v>0</v>
      </c>
      <c r="D2728" s="8" t="s">
        <v>1683</v>
      </c>
      <c r="E2728" s="8" t="s">
        <v>3423</v>
      </c>
      <c r="F2728" s="49" t="s">
        <v>6429</v>
      </c>
    </row>
    <row r="2729" spans="1:6" ht="72">
      <c r="A2729" s="8">
        <v>302</v>
      </c>
      <c r="B2729" s="8" t="s">
        <v>3424</v>
      </c>
      <c r="C2729" s="8">
        <v>0</v>
      </c>
      <c r="D2729" s="8" t="s">
        <v>3425</v>
      </c>
      <c r="E2729" s="8" t="s">
        <v>3426</v>
      </c>
      <c r="F2729" s="48" t="s">
        <v>6430</v>
      </c>
    </row>
    <row r="2730" spans="1:6">
      <c r="A2730" s="8">
        <v>299</v>
      </c>
      <c r="B2730" s="8" t="s">
        <v>1684</v>
      </c>
      <c r="C2730" s="8">
        <v>0</v>
      </c>
      <c r="D2730" s="8" t="s">
        <v>1686</v>
      </c>
      <c r="E2730" s="8" t="s">
        <v>3427</v>
      </c>
      <c r="F2730" s="49" t="s">
        <v>6432</v>
      </c>
    </row>
    <row r="2731" spans="1:6" ht="43.2">
      <c r="A2731" s="8">
        <v>298</v>
      </c>
      <c r="B2731" s="8" t="s">
        <v>1684</v>
      </c>
      <c r="C2731" s="8">
        <v>0</v>
      </c>
      <c r="D2731" s="8" t="s">
        <v>1685</v>
      </c>
      <c r="E2731" s="8" t="s">
        <v>3428</v>
      </c>
      <c r="F2731" s="48" t="s">
        <v>6434</v>
      </c>
    </row>
    <row r="2732" spans="1:6">
      <c r="A2732" s="8">
        <v>300</v>
      </c>
      <c r="B2732" s="8" t="s">
        <v>1684</v>
      </c>
      <c r="C2732" s="8">
        <v>0</v>
      </c>
      <c r="D2732" s="8" t="s">
        <v>3429</v>
      </c>
      <c r="E2732" s="8" t="s">
        <v>3430</v>
      </c>
      <c r="F2732" s="49" t="s">
        <v>6431</v>
      </c>
    </row>
    <row r="2733" spans="1:6" ht="43.2">
      <c r="A2733" s="8">
        <v>298</v>
      </c>
      <c r="B2733" s="8" t="s">
        <v>1684</v>
      </c>
      <c r="C2733" s="8">
        <v>0</v>
      </c>
      <c r="D2733" s="8" t="s">
        <v>1685</v>
      </c>
      <c r="E2733" s="8" t="s">
        <v>3428</v>
      </c>
      <c r="F2733" s="48" t="s">
        <v>6432</v>
      </c>
    </row>
    <row r="2734" spans="1:6" ht="43.2">
      <c r="A2734" s="8">
        <v>294</v>
      </c>
      <c r="B2734" s="8" t="s">
        <v>1687</v>
      </c>
      <c r="C2734" s="8">
        <v>1</v>
      </c>
      <c r="D2734" s="8" t="s">
        <v>3431</v>
      </c>
      <c r="E2734" s="8" t="s">
        <v>3432</v>
      </c>
      <c r="F2734" s="49" t="s">
        <v>6433</v>
      </c>
    </row>
    <row r="2735" spans="1:6" ht="72">
      <c r="A2735" s="8">
        <v>296</v>
      </c>
      <c r="B2735" s="8" t="s">
        <v>1687</v>
      </c>
      <c r="C2735" s="8">
        <v>0</v>
      </c>
      <c r="D2735" s="8" t="s">
        <v>1688</v>
      </c>
      <c r="E2735" s="8" t="s">
        <v>3433</v>
      </c>
      <c r="F2735" s="48" t="s">
        <v>6433</v>
      </c>
    </row>
    <row r="2736" spans="1:6" ht="115.2">
      <c r="A2736" s="8">
        <v>295</v>
      </c>
      <c r="B2736" s="8" t="s">
        <v>1687</v>
      </c>
      <c r="C2736" s="8">
        <v>0</v>
      </c>
      <c r="D2736" s="8" t="s">
        <v>1689</v>
      </c>
      <c r="E2736" s="8" t="s">
        <v>3434</v>
      </c>
      <c r="F2736" s="49" t="s">
        <v>6433</v>
      </c>
    </row>
    <row r="2737" spans="1:6" ht="72">
      <c r="A2737" s="8">
        <v>296</v>
      </c>
      <c r="B2737" s="8" t="s">
        <v>1687</v>
      </c>
      <c r="C2737" s="8">
        <v>0</v>
      </c>
      <c r="D2737" s="8" t="s">
        <v>1688</v>
      </c>
      <c r="E2737" s="8" t="s">
        <v>3433</v>
      </c>
      <c r="F2737" s="48" t="s">
        <v>205</v>
      </c>
    </row>
    <row r="2738" spans="1:6" ht="43.2">
      <c r="A2738" s="8">
        <v>294</v>
      </c>
      <c r="B2738" s="8" t="s">
        <v>1687</v>
      </c>
      <c r="C2738" s="8">
        <v>1</v>
      </c>
      <c r="D2738" s="8" t="s">
        <v>3431</v>
      </c>
      <c r="E2738" s="8" t="s">
        <v>3432</v>
      </c>
      <c r="F2738" s="49" t="s">
        <v>6429</v>
      </c>
    </row>
    <row r="2739" spans="1:6" ht="115.2">
      <c r="A2739" s="8">
        <v>295</v>
      </c>
      <c r="B2739" s="8" t="s">
        <v>1687</v>
      </c>
      <c r="C2739" s="8">
        <v>0</v>
      </c>
      <c r="D2739" s="8" t="s">
        <v>1689</v>
      </c>
      <c r="E2739" s="8" t="s">
        <v>3434</v>
      </c>
      <c r="F2739" s="48" t="s">
        <v>6429</v>
      </c>
    </row>
    <row r="2740" spans="1:6" ht="115.2">
      <c r="A2740" s="8">
        <v>295</v>
      </c>
      <c r="B2740" s="8" t="s">
        <v>1687</v>
      </c>
      <c r="C2740" s="8">
        <v>0</v>
      </c>
      <c r="D2740" s="8" t="s">
        <v>1689</v>
      </c>
      <c r="E2740" s="8" t="s">
        <v>3434</v>
      </c>
      <c r="F2740" s="49" t="s">
        <v>6430</v>
      </c>
    </row>
    <row r="2741" spans="1:6" ht="43.2">
      <c r="A2741" s="8">
        <v>294</v>
      </c>
      <c r="B2741" s="8" t="s">
        <v>1687</v>
      </c>
      <c r="C2741" s="8">
        <v>1</v>
      </c>
      <c r="D2741" s="8" t="s">
        <v>3431</v>
      </c>
      <c r="E2741" s="8" t="s">
        <v>3432</v>
      </c>
      <c r="F2741" s="48" t="s">
        <v>6430</v>
      </c>
    </row>
    <row r="2742" spans="1:6" ht="115.2">
      <c r="A2742" s="8">
        <v>295</v>
      </c>
      <c r="B2742" s="8" t="s">
        <v>1687</v>
      </c>
      <c r="C2742" s="8">
        <v>0</v>
      </c>
      <c r="D2742" s="8" t="s">
        <v>1689</v>
      </c>
      <c r="E2742" s="8" t="s">
        <v>3434</v>
      </c>
      <c r="F2742" s="49" t="s">
        <v>205</v>
      </c>
    </row>
    <row r="2743" spans="1:6" ht="72">
      <c r="A2743" s="8">
        <v>296</v>
      </c>
      <c r="B2743" s="8" t="s">
        <v>1687</v>
      </c>
      <c r="C2743" s="8">
        <v>0</v>
      </c>
      <c r="D2743" s="8" t="s">
        <v>1688</v>
      </c>
      <c r="E2743" s="8" t="s">
        <v>3433</v>
      </c>
      <c r="F2743" s="48" t="s">
        <v>6432</v>
      </c>
    </row>
    <row r="2744" spans="1:6" ht="115.2">
      <c r="A2744" s="8">
        <v>295</v>
      </c>
      <c r="B2744" s="8" t="s">
        <v>1687</v>
      </c>
      <c r="C2744" s="8">
        <v>0</v>
      </c>
      <c r="D2744" s="8" t="s">
        <v>1689</v>
      </c>
      <c r="E2744" s="8" t="s">
        <v>3434</v>
      </c>
      <c r="F2744" s="49" t="s">
        <v>6431</v>
      </c>
    </row>
    <row r="2745" spans="1:6" ht="100.8">
      <c r="A2745" s="8">
        <v>289</v>
      </c>
      <c r="B2745" s="8" t="s">
        <v>1690</v>
      </c>
      <c r="C2745" s="8">
        <v>0</v>
      </c>
      <c r="D2745" s="8" t="s">
        <v>1691</v>
      </c>
      <c r="E2745" s="8" t="s">
        <v>3435</v>
      </c>
      <c r="F2745" s="48" t="s">
        <v>6432</v>
      </c>
    </row>
    <row r="2746" spans="1:6" ht="28.8">
      <c r="A2746" s="8">
        <v>293</v>
      </c>
      <c r="B2746" s="8" t="s">
        <v>1690</v>
      </c>
      <c r="C2746" s="8">
        <v>0</v>
      </c>
      <c r="D2746" s="8" t="s">
        <v>1692</v>
      </c>
      <c r="E2746" s="8" t="s">
        <v>3436</v>
      </c>
      <c r="F2746" s="49" t="s">
        <v>6428</v>
      </c>
    </row>
    <row r="2747" spans="1:6" ht="100.8">
      <c r="A2747" s="8">
        <v>289</v>
      </c>
      <c r="B2747" s="8" t="s">
        <v>1690</v>
      </c>
      <c r="C2747" s="8">
        <v>0</v>
      </c>
      <c r="D2747" s="8" t="s">
        <v>1691</v>
      </c>
      <c r="E2747" s="8" t="s">
        <v>3435</v>
      </c>
      <c r="F2747" s="48" t="s">
        <v>205</v>
      </c>
    </row>
    <row r="2748" spans="1:6" ht="100.8">
      <c r="A2748" s="8">
        <v>289</v>
      </c>
      <c r="B2748" s="8" t="s">
        <v>1690</v>
      </c>
      <c r="C2748" s="8">
        <v>0</v>
      </c>
      <c r="D2748" s="8" t="s">
        <v>1691</v>
      </c>
      <c r="E2748" s="8" t="s">
        <v>3435</v>
      </c>
      <c r="F2748" s="49" t="s">
        <v>6429</v>
      </c>
    </row>
    <row r="2749" spans="1:6" ht="100.8">
      <c r="A2749" s="8">
        <v>289</v>
      </c>
      <c r="B2749" s="8" t="s">
        <v>1690</v>
      </c>
      <c r="C2749" s="8">
        <v>0</v>
      </c>
      <c r="D2749" s="8" t="s">
        <v>1691</v>
      </c>
      <c r="E2749" s="8" t="s">
        <v>3435</v>
      </c>
      <c r="F2749" s="48" t="s">
        <v>6431</v>
      </c>
    </row>
    <row r="2750" spans="1:6" ht="43.2">
      <c r="A2750" s="8">
        <v>287</v>
      </c>
      <c r="B2750" s="8" t="s">
        <v>1693</v>
      </c>
      <c r="C2750" s="8">
        <v>0</v>
      </c>
      <c r="D2750" s="8" t="s">
        <v>1695</v>
      </c>
      <c r="E2750" s="8" t="s">
        <v>3437</v>
      </c>
      <c r="F2750" s="49" t="s">
        <v>6433</v>
      </c>
    </row>
    <row r="2751" spans="1:6" ht="28.8">
      <c r="A2751" s="8">
        <v>285</v>
      </c>
      <c r="B2751" s="8" t="s">
        <v>1693</v>
      </c>
      <c r="C2751" s="8">
        <v>1</v>
      </c>
      <c r="D2751" s="8" t="s">
        <v>1696</v>
      </c>
      <c r="E2751" s="8" t="s">
        <v>3438</v>
      </c>
      <c r="F2751" s="48" t="s">
        <v>6431</v>
      </c>
    </row>
    <row r="2752" spans="1:6" ht="28.8">
      <c r="A2752" s="8">
        <v>286</v>
      </c>
      <c r="B2752" s="8" t="s">
        <v>1693</v>
      </c>
      <c r="C2752" s="8">
        <v>0</v>
      </c>
      <c r="D2752" s="8" t="s">
        <v>1694</v>
      </c>
      <c r="E2752" s="8" t="s">
        <v>3439</v>
      </c>
      <c r="F2752" s="49" t="s">
        <v>6432</v>
      </c>
    </row>
    <row r="2753" spans="1:6" ht="28.8">
      <c r="A2753" s="8">
        <v>285</v>
      </c>
      <c r="B2753" s="8" t="s">
        <v>1693</v>
      </c>
      <c r="C2753" s="8">
        <v>1</v>
      </c>
      <c r="D2753" s="8" t="s">
        <v>1696</v>
      </c>
      <c r="E2753" s="8" t="s">
        <v>3438</v>
      </c>
      <c r="F2753" s="48" t="s">
        <v>6430</v>
      </c>
    </row>
    <row r="2754" spans="1:6">
      <c r="A2754" s="8">
        <v>282</v>
      </c>
      <c r="B2754" s="8" t="s">
        <v>3440</v>
      </c>
      <c r="C2754" s="8">
        <v>0</v>
      </c>
      <c r="D2754" s="8" t="s">
        <v>3441</v>
      </c>
      <c r="E2754" s="8" t="s">
        <v>3442</v>
      </c>
      <c r="F2754" s="49" t="s">
        <v>6433</v>
      </c>
    </row>
    <row r="2755" spans="1:6" ht="28.8">
      <c r="A2755" s="8">
        <v>280</v>
      </c>
      <c r="B2755" s="8" t="s">
        <v>1697</v>
      </c>
      <c r="C2755" s="8">
        <v>0</v>
      </c>
      <c r="D2755" s="8" t="s">
        <v>1698</v>
      </c>
      <c r="E2755" s="8" t="s">
        <v>3443</v>
      </c>
      <c r="F2755" s="48" t="s">
        <v>205</v>
      </c>
    </row>
    <row r="2756" spans="1:6" ht="28.8">
      <c r="A2756" s="8">
        <v>279</v>
      </c>
      <c r="B2756" s="8" t="s">
        <v>1699</v>
      </c>
      <c r="C2756" s="8">
        <v>0</v>
      </c>
      <c r="D2756" s="8" t="s">
        <v>1700</v>
      </c>
      <c r="E2756" s="8" t="s">
        <v>3444</v>
      </c>
      <c r="F2756" s="49" t="s">
        <v>6429</v>
      </c>
    </row>
    <row r="2757" spans="1:6" ht="28.8">
      <c r="A2757" s="8">
        <v>279</v>
      </c>
      <c r="B2757" s="8" t="s">
        <v>1699</v>
      </c>
      <c r="C2757" s="8">
        <v>0</v>
      </c>
      <c r="D2757" s="8" t="s">
        <v>1700</v>
      </c>
      <c r="E2757" s="8" t="s">
        <v>3444</v>
      </c>
      <c r="F2757" s="48" t="s">
        <v>6432</v>
      </c>
    </row>
    <row r="2758" spans="1:6">
      <c r="A2758" s="8">
        <v>277</v>
      </c>
      <c r="B2758" s="8" t="s">
        <v>1701</v>
      </c>
      <c r="C2758" s="8">
        <v>0</v>
      </c>
      <c r="D2758" s="8" t="s">
        <v>1702</v>
      </c>
      <c r="E2758" s="8" t="s">
        <v>3445</v>
      </c>
      <c r="F2758" s="49" t="s">
        <v>6429</v>
      </c>
    </row>
    <row r="2759" spans="1:6" ht="57.6">
      <c r="A2759" s="8">
        <v>273</v>
      </c>
      <c r="B2759" s="8" t="s">
        <v>1703</v>
      </c>
      <c r="C2759" s="8">
        <v>0</v>
      </c>
      <c r="D2759" s="8" t="s">
        <v>1705</v>
      </c>
      <c r="E2759" s="8" t="s">
        <v>3446</v>
      </c>
      <c r="F2759" s="48" t="s">
        <v>205</v>
      </c>
    </row>
    <row r="2760" spans="1:6" ht="28.8">
      <c r="A2760" s="8">
        <v>272</v>
      </c>
      <c r="B2760" s="8" t="s">
        <v>1703</v>
      </c>
      <c r="C2760" s="8">
        <v>0</v>
      </c>
      <c r="D2760" s="8" t="s">
        <v>1704</v>
      </c>
      <c r="E2760" s="8" t="s">
        <v>3447</v>
      </c>
      <c r="F2760" s="49" t="s">
        <v>6429</v>
      </c>
    </row>
    <row r="2761" spans="1:6">
      <c r="A2761" s="8">
        <v>274</v>
      </c>
      <c r="B2761" s="8" t="s">
        <v>1703</v>
      </c>
      <c r="C2761" s="8">
        <v>0</v>
      </c>
      <c r="D2761" s="8" t="s">
        <v>3448</v>
      </c>
      <c r="E2761" s="8" t="s">
        <v>3449</v>
      </c>
      <c r="F2761" s="48" t="s">
        <v>6430</v>
      </c>
    </row>
    <row r="2762" spans="1:6" ht="57.6">
      <c r="A2762" s="8">
        <v>273</v>
      </c>
      <c r="B2762" s="8" t="s">
        <v>1703</v>
      </c>
      <c r="C2762" s="8">
        <v>0</v>
      </c>
      <c r="D2762" s="8" t="s">
        <v>1705</v>
      </c>
      <c r="E2762" s="8" t="s">
        <v>3446</v>
      </c>
      <c r="F2762" s="49" t="s">
        <v>6432</v>
      </c>
    </row>
    <row r="2763" spans="1:6" ht="57.6">
      <c r="A2763" s="8">
        <v>268</v>
      </c>
      <c r="B2763" s="8" t="s">
        <v>1706</v>
      </c>
      <c r="C2763" s="8">
        <v>0</v>
      </c>
      <c r="D2763" s="8" t="s">
        <v>1707</v>
      </c>
      <c r="E2763" s="8" t="s">
        <v>3450</v>
      </c>
      <c r="F2763" s="48" t="s">
        <v>205</v>
      </c>
    </row>
    <row r="2764" spans="1:6" ht="57.6">
      <c r="A2764" s="8">
        <v>268</v>
      </c>
      <c r="B2764" s="8" t="s">
        <v>1706</v>
      </c>
      <c r="C2764" s="8">
        <v>0</v>
      </c>
      <c r="D2764" s="8" t="s">
        <v>1707</v>
      </c>
      <c r="E2764" s="8" t="s">
        <v>3450</v>
      </c>
      <c r="F2764" s="49" t="s">
        <v>6429</v>
      </c>
    </row>
    <row r="2765" spans="1:6" ht="57.6">
      <c r="A2765" s="8">
        <v>268</v>
      </c>
      <c r="B2765" s="8" t="s">
        <v>1706</v>
      </c>
      <c r="C2765" s="8">
        <v>0</v>
      </c>
      <c r="D2765" s="8" t="s">
        <v>1707</v>
      </c>
      <c r="E2765" s="8" t="s">
        <v>3450</v>
      </c>
      <c r="F2765" s="48" t="s">
        <v>6430</v>
      </c>
    </row>
    <row r="2766" spans="1:6" ht="57.6">
      <c r="A2766" s="8">
        <v>267</v>
      </c>
      <c r="B2766" s="8" t="s">
        <v>1708</v>
      </c>
      <c r="C2766" s="8">
        <v>0</v>
      </c>
      <c r="D2766" s="8" t="s">
        <v>1710</v>
      </c>
      <c r="E2766" s="8" t="s">
        <v>3451</v>
      </c>
      <c r="F2766" s="49" t="s">
        <v>6428</v>
      </c>
    </row>
    <row r="2767" spans="1:6" ht="43.2">
      <c r="A2767" s="8">
        <v>266</v>
      </c>
      <c r="B2767" s="8" t="s">
        <v>1708</v>
      </c>
      <c r="C2767" s="8">
        <v>0</v>
      </c>
      <c r="D2767" s="8" t="s">
        <v>1709</v>
      </c>
      <c r="E2767" s="8" t="s">
        <v>3452</v>
      </c>
      <c r="F2767" s="48" t="s">
        <v>6429</v>
      </c>
    </row>
    <row r="2768" spans="1:6" ht="43.2">
      <c r="A2768" s="8">
        <v>266</v>
      </c>
      <c r="B2768" s="8" t="s">
        <v>1708</v>
      </c>
      <c r="C2768" s="8">
        <v>0</v>
      </c>
      <c r="D2768" s="8" t="s">
        <v>1709</v>
      </c>
      <c r="E2768" s="8" t="s">
        <v>3452</v>
      </c>
      <c r="F2768" s="49" t="s">
        <v>6431</v>
      </c>
    </row>
    <row r="2769" spans="1:6" ht="57.6">
      <c r="A2769" s="8">
        <v>267</v>
      </c>
      <c r="B2769" s="8" t="s">
        <v>1708</v>
      </c>
      <c r="C2769" s="8">
        <v>0</v>
      </c>
      <c r="D2769" s="8" t="s">
        <v>1710</v>
      </c>
      <c r="E2769" s="8" t="s">
        <v>3451</v>
      </c>
      <c r="F2769" s="48" t="s">
        <v>6432</v>
      </c>
    </row>
    <row r="2770" spans="1:6" ht="57.6">
      <c r="A2770" s="8">
        <v>267</v>
      </c>
      <c r="B2770" s="8" t="s">
        <v>1708</v>
      </c>
      <c r="C2770" s="8">
        <v>0</v>
      </c>
      <c r="D2770" s="8" t="s">
        <v>1710</v>
      </c>
      <c r="E2770" s="8" t="s">
        <v>3451</v>
      </c>
      <c r="F2770" s="49" t="s">
        <v>6433</v>
      </c>
    </row>
    <row r="2771" spans="1:6" ht="43.2">
      <c r="A2771" s="8">
        <v>266</v>
      </c>
      <c r="B2771" s="8" t="s">
        <v>1708</v>
      </c>
      <c r="C2771" s="8">
        <v>0</v>
      </c>
      <c r="D2771" s="8" t="s">
        <v>1709</v>
      </c>
      <c r="E2771" s="8" t="s">
        <v>3452</v>
      </c>
      <c r="F2771" s="48" t="s">
        <v>6433</v>
      </c>
    </row>
    <row r="2772" spans="1:6" ht="230.4">
      <c r="A2772" s="8">
        <v>264</v>
      </c>
      <c r="B2772" s="8" t="s">
        <v>151</v>
      </c>
      <c r="C2772" s="8">
        <v>0</v>
      </c>
      <c r="D2772" s="8" t="s">
        <v>1712</v>
      </c>
      <c r="E2772" s="8" t="s">
        <v>3453</v>
      </c>
      <c r="F2772" s="49" t="s">
        <v>6431</v>
      </c>
    </row>
    <row r="2773" spans="1:6" ht="230.4">
      <c r="A2773" s="8">
        <v>264</v>
      </c>
      <c r="B2773" s="8" t="s">
        <v>151</v>
      </c>
      <c r="C2773" s="8">
        <v>0</v>
      </c>
      <c r="D2773" s="8" t="s">
        <v>1712</v>
      </c>
      <c r="E2773" s="8" t="s">
        <v>3453</v>
      </c>
      <c r="F2773" s="48" t="s">
        <v>6433</v>
      </c>
    </row>
    <row r="2774" spans="1:6" ht="43.2">
      <c r="A2774" s="8">
        <v>265</v>
      </c>
      <c r="B2774" s="8" t="s">
        <v>151</v>
      </c>
      <c r="C2774" s="8">
        <v>1</v>
      </c>
      <c r="D2774" s="8" t="s">
        <v>1711</v>
      </c>
      <c r="E2774" s="8" t="s">
        <v>3454</v>
      </c>
      <c r="F2774" s="49" t="s">
        <v>6428</v>
      </c>
    </row>
    <row r="2775" spans="1:6" ht="230.4">
      <c r="A2775" s="8">
        <v>264</v>
      </c>
      <c r="B2775" s="8" t="s">
        <v>151</v>
      </c>
      <c r="C2775" s="8">
        <v>0</v>
      </c>
      <c r="D2775" s="8" t="s">
        <v>1712</v>
      </c>
      <c r="E2775" s="8" t="s">
        <v>3453</v>
      </c>
      <c r="F2775" s="48" t="s">
        <v>6430</v>
      </c>
    </row>
    <row r="2776" spans="1:6" ht="43.2">
      <c r="A2776" s="8">
        <v>265</v>
      </c>
      <c r="B2776" s="8" t="s">
        <v>151</v>
      </c>
      <c r="C2776" s="8">
        <v>1</v>
      </c>
      <c r="D2776" s="8" t="s">
        <v>1711</v>
      </c>
      <c r="E2776" s="8" t="s">
        <v>3454</v>
      </c>
      <c r="F2776" s="49" t="s">
        <v>6433</v>
      </c>
    </row>
    <row r="2777" spans="1:6" ht="115.2">
      <c r="A2777" s="8">
        <v>263</v>
      </c>
      <c r="B2777" s="8" t="s">
        <v>1713</v>
      </c>
      <c r="C2777" s="8">
        <v>0</v>
      </c>
      <c r="D2777" s="8" t="s">
        <v>1714</v>
      </c>
      <c r="E2777" s="8" t="s">
        <v>3455</v>
      </c>
      <c r="F2777" s="48" t="s">
        <v>6429</v>
      </c>
    </row>
    <row r="2778" spans="1:6" ht="115.2">
      <c r="A2778" s="8">
        <v>263</v>
      </c>
      <c r="B2778" s="8" t="s">
        <v>1713</v>
      </c>
      <c r="C2778" s="8">
        <v>0</v>
      </c>
      <c r="D2778" s="8" t="s">
        <v>1714</v>
      </c>
      <c r="E2778" s="8" t="s">
        <v>3455</v>
      </c>
      <c r="F2778" s="49" t="s">
        <v>6431</v>
      </c>
    </row>
    <row r="2779" spans="1:6">
      <c r="A2779" s="8">
        <v>261</v>
      </c>
      <c r="B2779" s="8" t="s">
        <v>1713</v>
      </c>
      <c r="C2779" s="8">
        <v>0</v>
      </c>
      <c r="D2779" s="8" t="s">
        <v>3456</v>
      </c>
      <c r="E2779" s="8" t="s">
        <v>3457</v>
      </c>
      <c r="F2779" s="48" t="s">
        <v>6429</v>
      </c>
    </row>
    <row r="2780" spans="1:6" ht="115.2">
      <c r="A2780" s="8">
        <v>263</v>
      </c>
      <c r="B2780" s="8" t="s">
        <v>1713</v>
      </c>
      <c r="C2780" s="8">
        <v>0</v>
      </c>
      <c r="D2780" s="8" t="s">
        <v>1714</v>
      </c>
      <c r="E2780" s="8" t="s">
        <v>3455</v>
      </c>
      <c r="F2780" s="49" t="s">
        <v>205</v>
      </c>
    </row>
    <row r="2781" spans="1:6" ht="43.2">
      <c r="A2781" s="8">
        <v>258</v>
      </c>
      <c r="B2781" s="8" t="s">
        <v>1715</v>
      </c>
      <c r="C2781" s="8">
        <v>0</v>
      </c>
      <c r="D2781" s="8" t="s">
        <v>1717</v>
      </c>
      <c r="E2781" s="8" t="s">
        <v>3458</v>
      </c>
      <c r="F2781" s="48" t="s">
        <v>205</v>
      </c>
    </row>
    <row r="2782" spans="1:6" ht="57.6">
      <c r="A2782" s="8">
        <v>260</v>
      </c>
      <c r="B2782" s="8" t="s">
        <v>1715</v>
      </c>
      <c r="C2782" s="8">
        <v>0</v>
      </c>
      <c r="D2782" s="8" t="s">
        <v>1716</v>
      </c>
      <c r="E2782" s="8" t="s">
        <v>3459</v>
      </c>
      <c r="F2782" s="49" t="s">
        <v>6429</v>
      </c>
    </row>
    <row r="2783" spans="1:6" ht="57.6">
      <c r="A2783" s="8">
        <v>260</v>
      </c>
      <c r="B2783" s="8" t="s">
        <v>1715</v>
      </c>
      <c r="C2783" s="8">
        <v>0</v>
      </c>
      <c r="D2783" s="8" t="s">
        <v>1716</v>
      </c>
      <c r="E2783" s="8" t="s">
        <v>3459</v>
      </c>
      <c r="F2783" s="48" t="s">
        <v>6433</v>
      </c>
    </row>
    <row r="2784" spans="1:6" ht="43.2">
      <c r="A2784" s="8">
        <v>258</v>
      </c>
      <c r="B2784" s="8" t="s">
        <v>1715</v>
      </c>
      <c r="C2784" s="8">
        <v>0</v>
      </c>
      <c r="D2784" s="8" t="s">
        <v>1717</v>
      </c>
      <c r="E2784" s="8" t="s">
        <v>3458</v>
      </c>
      <c r="F2784" s="49" t="s">
        <v>6429</v>
      </c>
    </row>
    <row r="2785" spans="1:6" ht="28.8">
      <c r="A2785" s="8">
        <v>256</v>
      </c>
      <c r="B2785" s="8" t="s">
        <v>1718</v>
      </c>
      <c r="C2785" s="8">
        <v>1</v>
      </c>
      <c r="D2785" s="8" t="s">
        <v>1719</v>
      </c>
      <c r="E2785" s="8" t="s">
        <v>3460</v>
      </c>
      <c r="F2785" s="48" t="s">
        <v>205</v>
      </c>
    </row>
    <row r="2786" spans="1:6" ht="28.8">
      <c r="A2786" s="8">
        <v>256</v>
      </c>
      <c r="B2786" s="8" t="s">
        <v>1718</v>
      </c>
      <c r="C2786" s="8">
        <v>1</v>
      </c>
      <c r="D2786" s="8" t="s">
        <v>1719</v>
      </c>
      <c r="E2786" s="8" t="s">
        <v>3460</v>
      </c>
      <c r="F2786" s="49" t="s">
        <v>6427</v>
      </c>
    </row>
    <row r="2787" spans="1:6" ht="28.8">
      <c r="A2787" s="8">
        <v>252</v>
      </c>
      <c r="B2787" s="8" t="s">
        <v>3461</v>
      </c>
      <c r="C2787" s="8">
        <v>0</v>
      </c>
      <c r="D2787" s="8" t="s">
        <v>3462</v>
      </c>
      <c r="E2787" s="8" t="s">
        <v>3463</v>
      </c>
      <c r="F2787" s="48" t="s">
        <v>6429</v>
      </c>
    </row>
    <row r="2788" spans="1:6">
      <c r="A2788" s="8">
        <v>251</v>
      </c>
      <c r="B2788" s="8" t="s">
        <v>3464</v>
      </c>
      <c r="C2788" s="8">
        <v>0</v>
      </c>
      <c r="D2788" s="8" t="s">
        <v>3465</v>
      </c>
      <c r="E2788" s="8" t="s">
        <v>3411</v>
      </c>
      <c r="F2788" s="49" t="s">
        <v>6432</v>
      </c>
    </row>
    <row r="2789" spans="1:6" ht="43.2">
      <c r="A2789" s="8">
        <v>250</v>
      </c>
      <c r="B2789" s="8" t="s">
        <v>3466</v>
      </c>
      <c r="C2789" s="8">
        <v>0</v>
      </c>
      <c r="D2789" s="8" t="s">
        <v>3467</v>
      </c>
      <c r="E2789" s="8" t="s">
        <v>3468</v>
      </c>
      <c r="F2789" s="48" t="s">
        <v>6432</v>
      </c>
    </row>
    <row r="2790" spans="1:6" ht="43.2">
      <c r="A2790" s="8">
        <v>250</v>
      </c>
      <c r="B2790" s="8" t="s">
        <v>3466</v>
      </c>
      <c r="C2790" s="8">
        <v>0</v>
      </c>
      <c r="D2790" s="8" t="s">
        <v>3467</v>
      </c>
      <c r="E2790" s="8" t="s">
        <v>3468</v>
      </c>
      <c r="F2790" s="49" t="s">
        <v>6433</v>
      </c>
    </row>
    <row r="2791" spans="1:6" ht="86.4">
      <c r="A2791" s="8">
        <v>248</v>
      </c>
      <c r="B2791" s="8" t="s">
        <v>1720</v>
      </c>
      <c r="C2791" s="8">
        <v>0</v>
      </c>
      <c r="D2791" s="8" t="s">
        <v>1721</v>
      </c>
      <c r="E2791" s="8" t="s">
        <v>3469</v>
      </c>
      <c r="F2791" s="48" t="s">
        <v>6433</v>
      </c>
    </row>
    <row r="2792" spans="1:6" ht="86.4">
      <c r="A2792" s="8">
        <v>248</v>
      </c>
      <c r="B2792" s="8" t="s">
        <v>1720</v>
      </c>
      <c r="C2792" s="8">
        <v>0</v>
      </c>
      <c r="D2792" s="8" t="s">
        <v>1721</v>
      </c>
      <c r="E2792" s="8" t="s">
        <v>3469</v>
      </c>
      <c r="F2792" s="49" t="s">
        <v>6429</v>
      </c>
    </row>
    <row r="2793" spans="1:6" ht="86.4">
      <c r="A2793" s="8">
        <v>248</v>
      </c>
      <c r="B2793" s="8" t="s">
        <v>1720</v>
      </c>
      <c r="C2793" s="8">
        <v>0</v>
      </c>
      <c r="D2793" s="8" t="s">
        <v>1721</v>
      </c>
      <c r="E2793" s="8" t="s">
        <v>3469</v>
      </c>
      <c r="F2793" s="48" t="s">
        <v>6431</v>
      </c>
    </row>
    <row r="2794" spans="1:6" ht="28.8">
      <c r="A2794" s="8">
        <v>245</v>
      </c>
      <c r="B2794" s="8" t="s">
        <v>1722</v>
      </c>
      <c r="C2794" s="8">
        <v>1</v>
      </c>
      <c r="D2794" s="8" t="s">
        <v>1723</v>
      </c>
      <c r="E2794" s="8" t="s">
        <v>3470</v>
      </c>
      <c r="F2794" s="49" t="s">
        <v>6428</v>
      </c>
    </row>
    <row r="2795" spans="1:6">
      <c r="A2795" s="8">
        <v>244</v>
      </c>
      <c r="B2795" s="8" t="s">
        <v>1722</v>
      </c>
      <c r="C2795" s="8">
        <v>2</v>
      </c>
      <c r="D2795" s="8" t="s">
        <v>1724</v>
      </c>
      <c r="E2795" s="8" t="s">
        <v>3471</v>
      </c>
      <c r="F2795" s="48" t="s">
        <v>6433</v>
      </c>
    </row>
    <row r="2796" spans="1:6" ht="28.8">
      <c r="A2796" s="8">
        <v>245</v>
      </c>
      <c r="B2796" s="8" t="s">
        <v>1722</v>
      </c>
      <c r="C2796" s="8">
        <v>1</v>
      </c>
      <c r="D2796" s="8" t="s">
        <v>1723</v>
      </c>
      <c r="E2796" s="8" t="s">
        <v>3470</v>
      </c>
      <c r="F2796" s="49" t="s">
        <v>6433</v>
      </c>
    </row>
    <row r="2797" spans="1:6" ht="43.2">
      <c r="A2797" s="8">
        <v>243</v>
      </c>
      <c r="B2797" s="8" t="s">
        <v>1725</v>
      </c>
      <c r="C2797" s="8">
        <v>0</v>
      </c>
      <c r="D2797" s="8" t="s">
        <v>1726</v>
      </c>
      <c r="E2797" s="8" t="s">
        <v>3472</v>
      </c>
      <c r="F2797" s="48" t="s">
        <v>6433</v>
      </c>
    </row>
    <row r="2798" spans="1:6" ht="43.2">
      <c r="A2798" s="8">
        <v>243</v>
      </c>
      <c r="B2798" s="8" t="s">
        <v>1725</v>
      </c>
      <c r="C2798" s="8">
        <v>0</v>
      </c>
      <c r="D2798" s="8" t="s">
        <v>1726</v>
      </c>
      <c r="E2798" s="8" t="s">
        <v>3472</v>
      </c>
      <c r="F2798" s="49" t="s">
        <v>6432</v>
      </c>
    </row>
    <row r="2799" spans="1:6" ht="43.2">
      <c r="A2799" s="8">
        <v>243</v>
      </c>
      <c r="B2799" s="8" t="s">
        <v>1725</v>
      </c>
      <c r="C2799" s="8">
        <v>0</v>
      </c>
      <c r="D2799" s="8" t="s">
        <v>1726</v>
      </c>
      <c r="E2799" s="8" t="s">
        <v>3472</v>
      </c>
      <c r="F2799" s="48" t="s">
        <v>6431</v>
      </c>
    </row>
    <row r="2800" spans="1:6" ht="57.6">
      <c r="A2800" s="8">
        <v>241</v>
      </c>
      <c r="B2800" s="8" t="s">
        <v>3473</v>
      </c>
      <c r="C2800" s="8">
        <v>1</v>
      </c>
      <c r="D2800" s="8" t="s">
        <v>3474</v>
      </c>
      <c r="E2800" s="8" t="s">
        <v>3475</v>
      </c>
      <c r="F2800" s="49" t="s">
        <v>6430</v>
      </c>
    </row>
    <row r="2801" spans="1:6" ht="57.6">
      <c r="A2801" s="8">
        <v>241</v>
      </c>
      <c r="B2801" s="8" t="s">
        <v>3473</v>
      </c>
      <c r="C2801" s="8">
        <v>1</v>
      </c>
      <c r="D2801" s="8" t="s">
        <v>3474</v>
      </c>
      <c r="E2801" s="8" t="s">
        <v>3475</v>
      </c>
      <c r="F2801" s="48" t="s">
        <v>6433</v>
      </c>
    </row>
    <row r="2802" spans="1:6">
      <c r="A2802" s="8">
        <v>239</v>
      </c>
      <c r="B2802" s="8" t="s">
        <v>3476</v>
      </c>
      <c r="C2802" s="8">
        <v>0</v>
      </c>
      <c r="D2802" s="8" t="s">
        <v>3477</v>
      </c>
      <c r="E2802" s="8" t="s">
        <v>3478</v>
      </c>
      <c r="F2802" s="49" t="s">
        <v>6429</v>
      </c>
    </row>
    <row r="2803" spans="1:6" ht="28.8">
      <c r="A2803" s="8">
        <v>238</v>
      </c>
      <c r="B2803" s="8" t="s">
        <v>1727</v>
      </c>
      <c r="C2803" s="8">
        <v>0</v>
      </c>
      <c r="D2803" s="8" t="s">
        <v>1728</v>
      </c>
      <c r="E2803" s="8" t="s">
        <v>3479</v>
      </c>
      <c r="F2803" s="48" t="s">
        <v>6433</v>
      </c>
    </row>
    <row r="2804" spans="1:6" ht="28.8">
      <c r="A2804" s="8">
        <v>238</v>
      </c>
      <c r="B2804" s="8" t="s">
        <v>1727</v>
      </c>
      <c r="C2804" s="8">
        <v>0</v>
      </c>
      <c r="D2804" s="8" t="s">
        <v>1728</v>
      </c>
      <c r="E2804" s="8" t="s">
        <v>3479</v>
      </c>
      <c r="F2804" s="49" t="s">
        <v>205</v>
      </c>
    </row>
    <row r="2805" spans="1:6">
      <c r="A2805" s="8">
        <v>236</v>
      </c>
      <c r="B2805" s="8" t="s">
        <v>1729</v>
      </c>
      <c r="C2805" s="8">
        <v>1</v>
      </c>
      <c r="D2805" s="8" t="s">
        <v>3480</v>
      </c>
      <c r="E2805" s="8" t="s">
        <v>3481</v>
      </c>
      <c r="F2805" s="48" t="s">
        <v>6433</v>
      </c>
    </row>
    <row r="2806" spans="1:6" ht="43.2">
      <c r="A2806" s="8">
        <v>235</v>
      </c>
      <c r="B2806" s="8" t="s">
        <v>1729</v>
      </c>
      <c r="C2806" s="8">
        <v>0</v>
      </c>
      <c r="D2806" s="8" t="s">
        <v>1733</v>
      </c>
      <c r="E2806" s="8" t="s">
        <v>3482</v>
      </c>
      <c r="F2806" s="49" t="s">
        <v>6429</v>
      </c>
    </row>
    <row r="2807" spans="1:6" ht="43.2">
      <c r="A2807" s="8">
        <v>234</v>
      </c>
      <c r="B2807" s="8" t="s">
        <v>1729</v>
      </c>
      <c r="C2807" s="8">
        <v>0</v>
      </c>
      <c r="D2807" s="8" t="s">
        <v>1730</v>
      </c>
      <c r="E2807" s="8" t="s">
        <v>3483</v>
      </c>
      <c r="F2807" s="48" t="s">
        <v>6430</v>
      </c>
    </row>
    <row r="2808" spans="1:6" ht="43.2">
      <c r="A2808" s="8">
        <v>234</v>
      </c>
      <c r="B2808" s="8" t="s">
        <v>1729</v>
      </c>
      <c r="C2808" s="8">
        <v>0</v>
      </c>
      <c r="D2808" s="8" t="s">
        <v>1730</v>
      </c>
      <c r="E2808" s="8" t="s">
        <v>3483</v>
      </c>
      <c r="F2808" s="49" t="s">
        <v>6427</v>
      </c>
    </row>
    <row r="2809" spans="1:6" ht="43.2">
      <c r="A2809" s="8">
        <v>235</v>
      </c>
      <c r="B2809" s="8" t="s">
        <v>1729</v>
      </c>
      <c r="C2809" s="8">
        <v>0</v>
      </c>
      <c r="D2809" s="8" t="s">
        <v>1733</v>
      </c>
      <c r="E2809" s="8" t="s">
        <v>3482</v>
      </c>
      <c r="F2809" s="48" t="s">
        <v>6433</v>
      </c>
    </row>
    <row r="2810" spans="1:6">
      <c r="A2810" s="8">
        <v>233</v>
      </c>
      <c r="B2810" s="8" t="s">
        <v>1729</v>
      </c>
      <c r="C2810" s="8">
        <v>0</v>
      </c>
      <c r="D2810" s="8" t="s">
        <v>1731</v>
      </c>
      <c r="E2810" s="8" t="s">
        <v>1732</v>
      </c>
      <c r="F2810" s="49" t="s">
        <v>6432</v>
      </c>
    </row>
    <row r="2811" spans="1:6">
      <c r="A2811" s="8">
        <v>231</v>
      </c>
      <c r="B2811" s="8" t="s">
        <v>1734</v>
      </c>
      <c r="C2811" s="8">
        <v>0</v>
      </c>
      <c r="D2811" s="8" t="s">
        <v>1735</v>
      </c>
      <c r="E2811" s="8" t="s">
        <v>2717</v>
      </c>
      <c r="F2811" s="48" t="s">
        <v>6431</v>
      </c>
    </row>
    <row r="2812" spans="1:6">
      <c r="A2812" s="8">
        <v>228</v>
      </c>
      <c r="B2812" s="8" t="s">
        <v>1736</v>
      </c>
      <c r="C2812" s="8">
        <v>2</v>
      </c>
      <c r="D2812" s="8" t="s">
        <v>3484</v>
      </c>
      <c r="E2812" s="8" t="s">
        <v>3485</v>
      </c>
      <c r="F2812" s="49" t="s">
        <v>6432</v>
      </c>
    </row>
    <row r="2813" spans="1:6" ht="28.8">
      <c r="A2813" s="8">
        <v>227</v>
      </c>
      <c r="B2813" s="8" t="s">
        <v>1736</v>
      </c>
      <c r="C2813" s="8">
        <v>1</v>
      </c>
      <c r="D2813" s="8" t="s">
        <v>1737</v>
      </c>
      <c r="E2813" s="8" t="s">
        <v>3486</v>
      </c>
      <c r="F2813" s="48" t="s">
        <v>205</v>
      </c>
    </row>
    <row r="2814" spans="1:6" ht="28.8">
      <c r="A2814" s="8">
        <v>227</v>
      </c>
      <c r="B2814" s="8" t="s">
        <v>1736</v>
      </c>
      <c r="C2814" s="8">
        <v>1</v>
      </c>
      <c r="D2814" s="8" t="s">
        <v>1737</v>
      </c>
      <c r="E2814" s="8" t="s">
        <v>3486</v>
      </c>
      <c r="F2814" s="49" t="s">
        <v>6429</v>
      </c>
    </row>
    <row r="2815" spans="1:6" ht="86.4">
      <c r="A2815" s="8">
        <v>230</v>
      </c>
      <c r="B2815" s="8" t="s">
        <v>1736</v>
      </c>
      <c r="C2815" s="8">
        <v>0</v>
      </c>
      <c r="D2815" s="8" t="s">
        <v>1738</v>
      </c>
      <c r="E2815" s="8" t="s">
        <v>3487</v>
      </c>
      <c r="F2815" s="48" t="s">
        <v>6433</v>
      </c>
    </row>
    <row r="2816" spans="1:6" ht="86.4">
      <c r="A2816" s="8">
        <v>230</v>
      </c>
      <c r="B2816" s="8" t="s">
        <v>1736</v>
      </c>
      <c r="C2816" s="8">
        <v>0</v>
      </c>
      <c r="D2816" s="8" t="s">
        <v>1738</v>
      </c>
      <c r="E2816" s="8" t="s">
        <v>3487</v>
      </c>
      <c r="F2816" s="49" t="s">
        <v>6432</v>
      </c>
    </row>
    <row r="2817" spans="1:6" ht="86.4">
      <c r="A2817" s="8">
        <v>230</v>
      </c>
      <c r="B2817" s="8" t="s">
        <v>1736</v>
      </c>
      <c r="C2817" s="8">
        <v>0</v>
      </c>
      <c r="D2817" s="8" t="s">
        <v>1738</v>
      </c>
      <c r="E2817" s="8" t="s">
        <v>3487</v>
      </c>
      <c r="F2817" s="48" t="s">
        <v>205</v>
      </c>
    </row>
    <row r="2818" spans="1:6" ht="43.2">
      <c r="A2818" s="8">
        <v>225</v>
      </c>
      <c r="B2818" s="8" t="s">
        <v>3488</v>
      </c>
      <c r="C2818" s="8">
        <v>0</v>
      </c>
      <c r="D2818" s="8" t="s">
        <v>3489</v>
      </c>
      <c r="E2818" s="8" t="s">
        <v>3490</v>
      </c>
      <c r="F2818" s="49" t="s">
        <v>6432</v>
      </c>
    </row>
    <row r="2819" spans="1:6" ht="43.2">
      <c r="A2819" s="8">
        <v>225</v>
      </c>
      <c r="B2819" s="8" t="s">
        <v>3488</v>
      </c>
      <c r="C2819" s="8">
        <v>0</v>
      </c>
      <c r="D2819" s="8" t="s">
        <v>3489</v>
      </c>
      <c r="E2819" s="8" t="s">
        <v>3490</v>
      </c>
      <c r="F2819" s="48" t="s">
        <v>6433</v>
      </c>
    </row>
    <row r="2820" spans="1:6" ht="43.2">
      <c r="A2820" s="8">
        <v>224</v>
      </c>
      <c r="B2820" s="8" t="s">
        <v>3488</v>
      </c>
      <c r="C2820" s="8">
        <v>0</v>
      </c>
      <c r="D2820" s="8" t="s">
        <v>3491</v>
      </c>
      <c r="E2820" s="8" t="s">
        <v>3492</v>
      </c>
      <c r="F2820" s="49" t="s">
        <v>6432</v>
      </c>
    </row>
    <row r="2821" spans="1:6">
      <c r="A2821" s="8">
        <v>223</v>
      </c>
      <c r="B2821" s="8" t="s">
        <v>3488</v>
      </c>
      <c r="C2821" s="8">
        <v>0</v>
      </c>
      <c r="D2821" s="8" t="s">
        <v>3493</v>
      </c>
      <c r="E2821" s="8" t="s">
        <v>3494</v>
      </c>
      <c r="F2821" s="48" t="s">
        <v>6430</v>
      </c>
    </row>
    <row r="2822" spans="1:6" ht="43.2">
      <c r="A2822" s="8">
        <v>224</v>
      </c>
      <c r="B2822" s="8" t="s">
        <v>3488</v>
      </c>
      <c r="C2822" s="8">
        <v>0</v>
      </c>
      <c r="D2822" s="8" t="s">
        <v>3491</v>
      </c>
      <c r="E2822" s="8" t="s">
        <v>3492</v>
      </c>
      <c r="F2822" s="49" t="s">
        <v>6430</v>
      </c>
    </row>
    <row r="2823" spans="1:6" ht="43.2">
      <c r="A2823" s="8">
        <v>225</v>
      </c>
      <c r="B2823" s="8" t="s">
        <v>3488</v>
      </c>
      <c r="C2823" s="8">
        <v>0</v>
      </c>
      <c r="D2823" s="8" t="s">
        <v>3489</v>
      </c>
      <c r="E2823" s="8" t="s">
        <v>3490</v>
      </c>
      <c r="F2823" s="48" t="s">
        <v>6429</v>
      </c>
    </row>
    <row r="2824" spans="1:6" ht="43.2">
      <c r="A2824" s="8">
        <v>221</v>
      </c>
      <c r="B2824" s="8" t="s">
        <v>1739</v>
      </c>
      <c r="C2824" s="8">
        <v>0</v>
      </c>
      <c r="D2824" s="8" t="s">
        <v>1740</v>
      </c>
      <c r="E2824" s="8" t="s">
        <v>3495</v>
      </c>
      <c r="F2824" s="49" t="s">
        <v>205</v>
      </c>
    </row>
    <row r="2825" spans="1:6" ht="43.2">
      <c r="A2825" s="8">
        <v>221</v>
      </c>
      <c r="B2825" s="8" t="s">
        <v>1739</v>
      </c>
      <c r="C2825" s="8">
        <v>0</v>
      </c>
      <c r="D2825" s="8" t="s">
        <v>1740</v>
      </c>
      <c r="E2825" s="8" t="s">
        <v>3495</v>
      </c>
      <c r="F2825" s="48" t="s">
        <v>6429</v>
      </c>
    </row>
    <row r="2826" spans="1:6" ht="72">
      <c r="A2826" s="8">
        <v>220</v>
      </c>
      <c r="B2826" s="8" t="s">
        <v>1741</v>
      </c>
      <c r="C2826" s="8">
        <v>0</v>
      </c>
      <c r="D2826" s="8" t="s">
        <v>1742</v>
      </c>
      <c r="E2826" s="8" t="s">
        <v>3496</v>
      </c>
      <c r="F2826" s="49" t="s">
        <v>6430</v>
      </c>
    </row>
    <row r="2827" spans="1:6" ht="72">
      <c r="A2827" s="8">
        <v>220</v>
      </c>
      <c r="B2827" s="8" t="s">
        <v>1741</v>
      </c>
      <c r="C2827" s="8">
        <v>0</v>
      </c>
      <c r="D2827" s="8" t="s">
        <v>1742</v>
      </c>
      <c r="E2827" s="8" t="s">
        <v>3496</v>
      </c>
      <c r="F2827" s="48" t="s">
        <v>6433</v>
      </c>
    </row>
    <row r="2828" spans="1:6" ht="72">
      <c r="A2828" s="8">
        <v>220</v>
      </c>
      <c r="B2828" s="8" t="s">
        <v>1741</v>
      </c>
      <c r="C2828" s="8">
        <v>0</v>
      </c>
      <c r="D2828" s="8" t="s">
        <v>1742</v>
      </c>
      <c r="E2828" s="8" t="s">
        <v>3496</v>
      </c>
      <c r="F2828" s="49" t="s">
        <v>6429</v>
      </c>
    </row>
    <row r="2829" spans="1:6" ht="72">
      <c r="A2829" s="8">
        <v>220</v>
      </c>
      <c r="B2829" s="8" t="s">
        <v>1741</v>
      </c>
      <c r="C2829" s="8">
        <v>0</v>
      </c>
      <c r="D2829" s="8" t="s">
        <v>1742</v>
      </c>
      <c r="E2829" s="8" t="s">
        <v>3496</v>
      </c>
      <c r="F2829" s="48" t="s">
        <v>6428</v>
      </c>
    </row>
    <row r="2830" spans="1:6">
      <c r="A2830" s="8">
        <v>215</v>
      </c>
      <c r="B2830" s="8" t="s">
        <v>1743</v>
      </c>
      <c r="C2830" s="8">
        <v>0</v>
      </c>
      <c r="D2830" s="8" t="s">
        <v>1746</v>
      </c>
      <c r="E2830" s="8" t="s">
        <v>3497</v>
      </c>
      <c r="F2830" s="49" t="s">
        <v>6432</v>
      </c>
    </row>
    <row r="2831" spans="1:6">
      <c r="A2831" s="8">
        <v>214</v>
      </c>
      <c r="B2831" s="8" t="s">
        <v>1743</v>
      </c>
      <c r="C2831" s="8">
        <v>0</v>
      </c>
      <c r="D2831" s="8" t="s">
        <v>1744</v>
      </c>
      <c r="E2831" s="8" t="s">
        <v>1745</v>
      </c>
      <c r="F2831" s="48" t="s">
        <v>6429</v>
      </c>
    </row>
    <row r="2832" spans="1:6" ht="72">
      <c r="A2832" s="8">
        <v>212</v>
      </c>
      <c r="B2832" s="8" t="s">
        <v>1747</v>
      </c>
      <c r="C2832" s="8">
        <v>0</v>
      </c>
      <c r="D2832" s="8" t="s">
        <v>1748</v>
      </c>
      <c r="E2832" s="8" t="s">
        <v>3498</v>
      </c>
      <c r="F2832" s="49" t="s">
        <v>6432</v>
      </c>
    </row>
    <row r="2833" spans="1:6" ht="72">
      <c r="A2833" s="8">
        <v>212</v>
      </c>
      <c r="B2833" s="8" t="s">
        <v>1747</v>
      </c>
      <c r="C2833" s="8">
        <v>0</v>
      </c>
      <c r="D2833" s="8" t="s">
        <v>1748</v>
      </c>
      <c r="E2833" s="8" t="s">
        <v>3498</v>
      </c>
      <c r="F2833" s="48" t="s">
        <v>6431</v>
      </c>
    </row>
    <row r="2834" spans="1:6" ht="72">
      <c r="A2834" s="8">
        <v>212</v>
      </c>
      <c r="B2834" s="8" t="s">
        <v>1747</v>
      </c>
      <c r="C2834" s="8">
        <v>0</v>
      </c>
      <c r="D2834" s="8" t="s">
        <v>1748</v>
      </c>
      <c r="E2834" s="8" t="s">
        <v>3498</v>
      </c>
      <c r="F2834" s="49" t="s">
        <v>6433</v>
      </c>
    </row>
    <row r="2835" spans="1:6" ht="43.2">
      <c r="A2835" s="8">
        <v>208</v>
      </c>
      <c r="B2835" s="8" t="s">
        <v>1749</v>
      </c>
      <c r="C2835" s="8">
        <v>1</v>
      </c>
      <c r="D2835" s="8" t="s">
        <v>1752</v>
      </c>
      <c r="E2835" s="8" t="s">
        <v>3499</v>
      </c>
      <c r="F2835" s="48" t="s">
        <v>6432</v>
      </c>
    </row>
    <row r="2836" spans="1:6" ht="43.2">
      <c r="A2836" s="8">
        <v>207</v>
      </c>
      <c r="B2836" s="8" t="s">
        <v>1749</v>
      </c>
      <c r="C2836" s="8">
        <v>0</v>
      </c>
      <c r="D2836" s="8" t="s">
        <v>1750</v>
      </c>
      <c r="E2836" s="8" t="s">
        <v>3500</v>
      </c>
      <c r="F2836" s="49" t="s">
        <v>6432</v>
      </c>
    </row>
    <row r="2837" spans="1:6" ht="28.8">
      <c r="A2837" s="8">
        <v>209</v>
      </c>
      <c r="B2837" s="8" t="s">
        <v>1749</v>
      </c>
      <c r="C2837" s="8">
        <v>0</v>
      </c>
      <c r="D2837" s="8" t="s">
        <v>1751</v>
      </c>
      <c r="E2837" s="8" t="s">
        <v>3501</v>
      </c>
      <c r="F2837" s="48" t="s">
        <v>6429</v>
      </c>
    </row>
    <row r="2838" spans="1:6" ht="43.2">
      <c r="A2838" s="8">
        <v>208</v>
      </c>
      <c r="B2838" s="8" t="s">
        <v>1749</v>
      </c>
      <c r="C2838" s="8">
        <v>1</v>
      </c>
      <c r="D2838" s="8" t="s">
        <v>1752</v>
      </c>
      <c r="E2838" s="8" t="s">
        <v>3499</v>
      </c>
      <c r="F2838" s="49" t="s">
        <v>6427</v>
      </c>
    </row>
    <row r="2839" spans="1:6" ht="57.6">
      <c r="A2839" s="8">
        <v>206</v>
      </c>
      <c r="B2839" s="8" t="s">
        <v>1753</v>
      </c>
      <c r="C2839" s="8">
        <v>0</v>
      </c>
      <c r="D2839" s="8" t="s">
        <v>3502</v>
      </c>
      <c r="E2839" s="8" t="s">
        <v>3503</v>
      </c>
      <c r="F2839" s="48" t="s">
        <v>6430</v>
      </c>
    </row>
    <row r="2840" spans="1:6" ht="28.8">
      <c r="A2840" s="8">
        <v>204</v>
      </c>
      <c r="B2840" s="8" t="s">
        <v>1753</v>
      </c>
      <c r="C2840" s="8">
        <v>0</v>
      </c>
      <c r="D2840" s="8" t="s">
        <v>3504</v>
      </c>
      <c r="E2840" s="8" t="s">
        <v>3505</v>
      </c>
      <c r="F2840" s="49" t="s">
        <v>6427</v>
      </c>
    </row>
    <row r="2841" spans="1:6" ht="43.2">
      <c r="A2841" s="8">
        <v>203</v>
      </c>
      <c r="B2841" s="8" t="s">
        <v>1753</v>
      </c>
      <c r="C2841" s="8">
        <v>0</v>
      </c>
      <c r="D2841" s="8" t="s">
        <v>1755</v>
      </c>
      <c r="E2841" s="8" t="s">
        <v>3506</v>
      </c>
      <c r="F2841" s="48" t="s">
        <v>6432</v>
      </c>
    </row>
    <row r="2842" spans="1:6" ht="57.6">
      <c r="A2842" s="8">
        <v>206</v>
      </c>
      <c r="B2842" s="8" t="s">
        <v>1753</v>
      </c>
      <c r="C2842" s="8">
        <v>0</v>
      </c>
      <c r="D2842" s="8" t="s">
        <v>3502</v>
      </c>
      <c r="E2842" s="8" t="s">
        <v>3503</v>
      </c>
      <c r="F2842" s="49" t="s">
        <v>6433</v>
      </c>
    </row>
    <row r="2843" spans="1:6">
      <c r="A2843" s="8">
        <v>205</v>
      </c>
      <c r="B2843" s="8" t="s">
        <v>1753</v>
      </c>
      <c r="C2843" s="8">
        <v>0</v>
      </c>
      <c r="D2843" s="8" t="s">
        <v>1754</v>
      </c>
      <c r="E2843" s="8" t="s">
        <v>3507</v>
      </c>
      <c r="F2843" s="48" t="s">
        <v>6428</v>
      </c>
    </row>
    <row r="2844" spans="1:6" ht="57.6">
      <c r="A2844" s="8">
        <v>206</v>
      </c>
      <c r="B2844" s="8" t="s">
        <v>1753</v>
      </c>
      <c r="C2844" s="8">
        <v>0</v>
      </c>
      <c r="D2844" s="8" t="s">
        <v>3502</v>
      </c>
      <c r="E2844" s="8" t="s">
        <v>3503</v>
      </c>
      <c r="F2844" s="49" t="s">
        <v>6429</v>
      </c>
    </row>
    <row r="2845" spans="1:6" ht="43.2">
      <c r="A2845" s="8">
        <v>203</v>
      </c>
      <c r="B2845" s="8" t="s">
        <v>1753</v>
      </c>
      <c r="C2845" s="8">
        <v>0</v>
      </c>
      <c r="D2845" s="8" t="s">
        <v>1755</v>
      </c>
      <c r="E2845" s="8" t="s">
        <v>3506</v>
      </c>
      <c r="F2845" s="48" t="s">
        <v>6429</v>
      </c>
    </row>
    <row r="2846" spans="1:6" ht="43.2">
      <c r="A2846" s="8">
        <v>201</v>
      </c>
      <c r="B2846" s="8" t="s">
        <v>1756</v>
      </c>
      <c r="C2846" s="8">
        <v>1</v>
      </c>
      <c r="D2846" s="8" t="s">
        <v>1757</v>
      </c>
      <c r="E2846" s="8" t="s">
        <v>3508</v>
      </c>
      <c r="F2846" s="49" t="s">
        <v>6432</v>
      </c>
    </row>
    <row r="2847" spans="1:6" ht="43.2">
      <c r="A2847" s="8">
        <v>201</v>
      </c>
      <c r="B2847" s="8" t="s">
        <v>1756</v>
      </c>
      <c r="C2847" s="8">
        <v>1</v>
      </c>
      <c r="D2847" s="8" t="s">
        <v>1757</v>
      </c>
      <c r="E2847" s="8" t="s">
        <v>3508</v>
      </c>
      <c r="F2847" s="48" t="s">
        <v>205</v>
      </c>
    </row>
    <row r="2848" spans="1:6" ht="43.2">
      <c r="A2848" s="8">
        <v>201</v>
      </c>
      <c r="B2848" s="8" t="s">
        <v>1756</v>
      </c>
      <c r="C2848" s="8">
        <v>1</v>
      </c>
      <c r="D2848" s="8" t="s">
        <v>1757</v>
      </c>
      <c r="E2848" s="8" t="s">
        <v>3508</v>
      </c>
      <c r="F2848" s="49" t="s">
        <v>6429</v>
      </c>
    </row>
    <row r="2849" spans="1:6" ht="43.2">
      <c r="A2849" s="8">
        <v>199</v>
      </c>
      <c r="B2849" s="8" t="s">
        <v>1758</v>
      </c>
      <c r="C2849" s="8">
        <v>0</v>
      </c>
      <c r="D2849" s="8" t="s">
        <v>1760</v>
      </c>
      <c r="E2849" s="8" t="s">
        <v>3509</v>
      </c>
      <c r="F2849" s="48" t="s">
        <v>6433</v>
      </c>
    </row>
    <row r="2850" spans="1:6" ht="43.2">
      <c r="A2850" s="8">
        <v>199</v>
      </c>
      <c r="B2850" s="8" t="s">
        <v>1758</v>
      </c>
      <c r="C2850" s="8">
        <v>0</v>
      </c>
      <c r="D2850" s="8" t="s">
        <v>1760</v>
      </c>
      <c r="E2850" s="8" t="s">
        <v>3509</v>
      </c>
      <c r="F2850" s="49" t="s">
        <v>6431</v>
      </c>
    </row>
    <row r="2851" spans="1:6" ht="28.8">
      <c r="A2851" s="8">
        <v>194</v>
      </c>
      <c r="B2851" s="8" t="s">
        <v>1758</v>
      </c>
      <c r="C2851" s="8">
        <v>0</v>
      </c>
      <c r="D2851" s="8" t="s">
        <v>1759</v>
      </c>
      <c r="E2851" s="8" t="s">
        <v>3510</v>
      </c>
      <c r="F2851" s="48" t="s">
        <v>205</v>
      </c>
    </row>
    <row r="2852" spans="1:6" ht="43.2">
      <c r="A2852" s="8">
        <v>197</v>
      </c>
      <c r="B2852" s="8" t="s">
        <v>1758</v>
      </c>
      <c r="C2852" s="8">
        <v>0</v>
      </c>
      <c r="D2852" s="8" t="s">
        <v>1761</v>
      </c>
      <c r="E2852" s="8" t="s">
        <v>3511</v>
      </c>
      <c r="F2852" s="49" t="s">
        <v>205</v>
      </c>
    </row>
    <row r="2853" spans="1:6" ht="28.8">
      <c r="A2853" s="8">
        <v>198</v>
      </c>
      <c r="B2853" s="8" t="s">
        <v>1758</v>
      </c>
      <c r="C2853" s="8">
        <v>0</v>
      </c>
      <c r="D2853" s="8" t="s">
        <v>1762</v>
      </c>
      <c r="E2853" s="8" t="s">
        <v>3512</v>
      </c>
      <c r="F2853" s="48" t="s">
        <v>205</v>
      </c>
    </row>
    <row r="2854" spans="1:6" ht="43.2">
      <c r="A2854" s="8">
        <v>199</v>
      </c>
      <c r="B2854" s="8" t="s">
        <v>1758</v>
      </c>
      <c r="C2854" s="8">
        <v>0</v>
      </c>
      <c r="D2854" s="8" t="s">
        <v>1760</v>
      </c>
      <c r="E2854" s="8" t="s">
        <v>3509</v>
      </c>
      <c r="F2854" s="49" t="s">
        <v>6430</v>
      </c>
    </row>
    <row r="2855" spans="1:6">
      <c r="A2855" s="8">
        <v>200</v>
      </c>
      <c r="B2855" s="8" t="s">
        <v>1758</v>
      </c>
      <c r="C2855" s="8">
        <v>0</v>
      </c>
      <c r="D2855" s="8" t="s">
        <v>3513</v>
      </c>
      <c r="E2855" s="8" t="s">
        <v>3514</v>
      </c>
      <c r="F2855" s="48" t="s">
        <v>6433</v>
      </c>
    </row>
    <row r="2856" spans="1:6" ht="28.8">
      <c r="A2856" s="8">
        <v>194</v>
      </c>
      <c r="B2856" s="8" t="s">
        <v>1758</v>
      </c>
      <c r="C2856" s="8">
        <v>0</v>
      </c>
      <c r="D2856" s="8" t="s">
        <v>1759</v>
      </c>
      <c r="E2856" s="8" t="s">
        <v>3510</v>
      </c>
      <c r="F2856" s="49" t="s">
        <v>6433</v>
      </c>
    </row>
    <row r="2857" spans="1:6" ht="43.2">
      <c r="A2857" s="8">
        <v>197</v>
      </c>
      <c r="B2857" s="8" t="s">
        <v>1758</v>
      </c>
      <c r="C2857" s="8">
        <v>0</v>
      </c>
      <c r="D2857" s="8" t="s">
        <v>1761</v>
      </c>
      <c r="E2857" s="8" t="s">
        <v>3511</v>
      </c>
      <c r="F2857" s="48" t="s">
        <v>6433</v>
      </c>
    </row>
    <row r="2858" spans="1:6" ht="28.8">
      <c r="A2858" s="8">
        <v>198</v>
      </c>
      <c r="B2858" s="8" t="s">
        <v>1758</v>
      </c>
      <c r="C2858" s="8">
        <v>0</v>
      </c>
      <c r="D2858" s="8" t="s">
        <v>1762</v>
      </c>
      <c r="E2858" s="8" t="s">
        <v>3512</v>
      </c>
      <c r="F2858" s="49" t="s">
        <v>6427</v>
      </c>
    </row>
    <row r="2859" spans="1:6" ht="43.2">
      <c r="A2859" s="8">
        <v>192</v>
      </c>
      <c r="B2859" s="8" t="s">
        <v>1763</v>
      </c>
      <c r="C2859" s="8">
        <v>0</v>
      </c>
      <c r="D2859" s="8" t="s">
        <v>1764</v>
      </c>
      <c r="E2859" s="8" t="s">
        <v>3515</v>
      </c>
      <c r="F2859" s="48" t="s">
        <v>6432</v>
      </c>
    </row>
    <row r="2860" spans="1:6" ht="43.2">
      <c r="A2860" s="8">
        <v>193</v>
      </c>
      <c r="B2860" s="8" t="s">
        <v>1763</v>
      </c>
      <c r="C2860" s="8">
        <v>0</v>
      </c>
      <c r="D2860" s="8" t="s">
        <v>1765</v>
      </c>
      <c r="E2860" s="8" t="s">
        <v>3516</v>
      </c>
      <c r="F2860" s="49" t="s">
        <v>6433</v>
      </c>
    </row>
    <row r="2861" spans="1:6" ht="43.2">
      <c r="A2861" s="8">
        <v>193</v>
      </c>
      <c r="B2861" s="8" t="s">
        <v>1763</v>
      </c>
      <c r="C2861" s="8">
        <v>0</v>
      </c>
      <c r="D2861" s="8" t="s">
        <v>1765</v>
      </c>
      <c r="E2861" s="8" t="s">
        <v>3516</v>
      </c>
      <c r="F2861" s="48" t="s">
        <v>6429</v>
      </c>
    </row>
    <row r="2862" spans="1:6" ht="43.2">
      <c r="A2862" s="8">
        <v>193</v>
      </c>
      <c r="B2862" s="8" t="s">
        <v>1763</v>
      </c>
      <c r="C2862" s="8">
        <v>0</v>
      </c>
      <c r="D2862" s="8" t="s">
        <v>1765</v>
      </c>
      <c r="E2862" s="8" t="s">
        <v>3516</v>
      </c>
      <c r="F2862" s="49" t="s">
        <v>6431</v>
      </c>
    </row>
    <row r="2863" spans="1:6" ht="28.8">
      <c r="A2863" s="8">
        <v>187</v>
      </c>
      <c r="B2863" s="8" t="s">
        <v>3517</v>
      </c>
      <c r="C2863" s="8">
        <v>0</v>
      </c>
      <c r="D2863" s="8" t="s">
        <v>3518</v>
      </c>
      <c r="E2863" s="8" t="s">
        <v>3519</v>
      </c>
      <c r="F2863" s="48" t="s">
        <v>6431</v>
      </c>
    </row>
    <row r="2864" spans="1:6" ht="72">
      <c r="A2864" s="8">
        <v>190</v>
      </c>
      <c r="B2864" s="8" t="s">
        <v>3517</v>
      </c>
      <c r="C2864" s="8">
        <v>0</v>
      </c>
      <c r="D2864" s="8" t="s">
        <v>3520</v>
      </c>
      <c r="E2864" s="8" t="s">
        <v>3521</v>
      </c>
      <c r="F2864" s="49" t="s">
        <v>6432</v>
      </c>
    </row>
    <row r="2865" spans="1:6" ht="72">
      <c r="A2865" s="8">
        <v>190</v>
      </c>
      <c r="B2865" s="8" t="s">
        <v>3517</v>
      </c>
      <c r="C2865" s="8">
        <v>0</v>
      </c>
      <c r="D2865" s="8" t="s">
        <v>3520</v>
      </c>
      <c r="E2865" s="8" t="s">
        <v>3521</v>
      </c>
      <c r="F2865" s="48" t="s">
        <v>205</v>
      </c>
    </row>
    <row r="2866" spans="1:6" ht="28.8">
      <c r="A2866" s="8">
        <v>187</v>
      </c>
      <c r="B2866" s="8" t="s">
        <v>3517</v>
      </c>
      <c r="C2866" s="8">
        <v>0</v>
      </c>
      <c r="D2866" s="8" t="s">
        <v>3518</v>
      </c>
      <c r="E2866" s="8" t="s">
        <v>3519</v>
      </c>
      <c r="F2866" s="49" t="s">
        <v>6432</v>
      </c>
    </row>
    <row r="2867" spans="1:6" ht="72">
      <c r="A2867" s="8">
        <v>190</v>
      </c>
      <c r="B2867" s="8" t="s">
        <v>3517</v>
      </c>
      <c r="C2867" s="8">
        <v>0</v>
      </c>
      <c r="D2867" s="8" t="s">
        <v>3520</v>
      </c>
      <c r="E2867" s="8" t="s">
        <v>3521</v>
      </c>
      <c r="F2867" s="48" t="s">
        <v>6429</v>
      </c>
    </row>
    <row r="2868" spans="1:6" ht="72">
      <c r="A2868" s="8">
        <v>186</v>
      </c>
      <c r="B2868" s="8" t="s">
        <v>1766</v>
      </c>
      <c r="C2868" s="8">
        <v>0</v>
      </c>
      <c r="D2868" s="8" t="s">
        <v>1769</v>
      </c>
      <c r="E2868" s="8" t="s">
        <v>3522</v>
      </c>
      <c r="F2868" s="49" t="s">
        <v>6429</v>
      </c>
    </row>
    <row r="2869" spans="1:6" ht="72">
      <c r="A2869" s="8">
        <v>186</v>
      </c>
      <c r="B2869" s="8" t="s">
        <v>1766</v>
      </c>
      <c r="C2869" s="8">
        <v>0</v>
      </c>
      <c r="D2869" s="8" t="s">
        <v>1769</v>
      </c>
      <c r="E2869" s="8" t="s">
        <v>3522</v>
      </c>
      <c r="F2869" s="48" t="s">
        <v>6427</v>
      </c>
    </row>
    <row r="2870" spans="1:6" ht="43.2">
      <c r="A2870" s="8">
        <v>183</v>
      </c>
      <c r="B2870" s="8" t="s">
        <v>1766</v>
      </c>
      <c r="C2870" s="8">
        <v>1</v>
      </c>
      <c r="D2870" s="8" t="s">
        <v>1767</v>
      </c>
      <c r="E2870" s="8" t="s">
        <v>3523</v>
      </c>
      <c r="F2870" s="49" t="s">
        <v>205</v>
      </c>
    </row>
    <row r="2871" spans="1:6" ht="72">
      <c r="A2871" s="8">
        <v>186</v>
      </c>
      <c r="B2871" s="8" t="s">
        <v>1766</v>
      </c>
      <c r="C2871" s="8">
        <v>0</v>
      </c>
      <c r="D2871" s="8" t="s">
        <v>1769</v>
      </c>
      <c r="E2871" s="8" t="s">
        <v>3522</v>
      </c>
      <c r="F2871" s="48" t="s">
        <v>6433</v>
      </c>
    </row>
    <row r="2872" spans="1:6" ht="43.2">
      <c r="A2872" s="8">
        <v>183</v>
      </c>
      <c r="B2872" s="8" t="s">
        <v>1766</v>
      </c>
      <c r="C2872" s="8">
        <v>1</v>
      </c>
      <c r="D2872" s="8" t="s">
        <v>1767</v>
      </c>
      <c r="E2872" s="8" t="s">
        <v>3523</v>
      </c>
      <c r="F2872" s="49" t="s">
        <v>6433</v>
      </c>
    </row>
    <row r="2873" spans="1:6" ht="72">
      <c r="A2873" s="8">
        <v>186</v>
      </c>
      <c r="B2873" s="8" t="s">
        <v>1766</v>
      </c>
      <c r="C2873" s="8">
        <v>0</v>
      </c>
      <c r="D2873" s="8" t="s">
        <v>1769</v>
      </c>
      <c r="E2873" s="8" t="s">
        <v>3522</v>
      </c>
      <c r="F2873" s="48" t="s">
        <v>6430</v>
      </c>
    </row>
    <row r="2874" spans="1:6" ht="72">
      <c r="A2874" s="8">
        <v>185</v>
      </c>
      <c r="B2874" s="8" t="s">
        <v>1766</v>
      </c>
      <c r="C2874" s="8">
        <v>0</v>
      </c>
      <c r="D2874" s="8" t="s">
        <v>1768</v>
      </c>
      <c r="E2874" s="8" t="s">
        <v>3524</v>
      </c>
      <c r="F2874" s="49" t="s">
        <v>6427</v>
      </c>
    </row>
    <row r="2875" spans="1:6" ht="43.2">
      <c r="A2875" s="8">
        <v>183</v>
      </c>
      <c r="B2875" s="8" t="s">
        <v>1766</v>
      </c>
      <c r="C2875" s="8">
        <v>1</v>
      </c>
      <c r="D2875" s="8" t="s">
        <v>1767</v>
      </c>
      <c r="E2875" s="8" t="s">
        <v>3523</v>
      </c>
      <c r="F2875" s="48" t="s">
        <v>6429</v>
      </c>
    </row>
    <row r="2876" spans="1:6">
      <c r="A2876" s="8">
        <v>179</v>
      </c>
      <c r="B2876" s="8" t="s">
        <v>1770</v>
      </c>
      <c r="C2876" s="8">
        <v>0</v>
      </c>
      <c r="D2876" s="8" t="s">
        <v>1771</v>
      </c>
      <c r="E2876" s="8" t="s">
        <v>3525</v>
      </c>
      <c r="F2876" s="49" t="s">
        <v>6429</v>
      </c>
    </row>
    <row r="2877" spans="1:6" ht="28.8">
      <c r="A2877" s="8">
        <v>182</v>
      </c>
      <c r="B2877" s="8" t="s">
        <v>1770</v>
      </c>
      <c r="C2877" s="8">
        <v>1</v>
      </c>
      <c r="D2877" s="8" t="s">
        <v>3526</v>
      </c>
      <c r="E2877" s="8" t="s">
        <v>3527</v>
      </c>
      <c r="F2877" s="48" t="s">
        <v>6433</v>
      </c>
    </row>
    <row r="2878" spans="1:6" ht="28.8">
      <c r="A2878" s="8">
        <v>182</v>
      </c>
      <c r="B2878" s="8" t="s">
        <v>1770</v>
      </c>
      <c r="C2878" s="8">
        <v>1</v>
      </c>
      <c r="D2878" s="8" t="s">
        <v>3526</v>
      </c>
      <c r="E2878" s="8" t="s">
        <v>3527</v>
      </c>
      <c r="F2878" s="49" t="s">
        <v>6427</v>
      </c>
    </row>
    <row r="2879" spans="1:6" ht="57.6">
      <c r="A2879" s="8">
        <v>177</v>
      </c>
      <c r="B2879" s="8" t="s">
        <v>153</v>
      </c>
      <c r="C2879" s="8">
        <v>1</v>
      </c>
      <c r="D2879" s="8" t="s">
        <v>1773</v>
      </c>
      <c r="E2879" s="8" t="s">
        <v>3528</v>
      </c>
      <c r="F2879" s="48" t="s">
        <v>6432</v>
      </c>
    </row>
    <row r="2880" spans="1:6" ht="72">
      <c r="A2880" s="8">
        <v>178</v>
      </c>
      <c r="B2880" s="8" t="s">
        <v>153</v>
      </c>
      <c r="C2880" s="8">
        <v>0</v>
      </c>
      <c r="D2880" s="8" t="s">
        <v>1772</v>
      </c>
      <c r="E2880" s="8" t="s">
        <v>3529</v>
      </c>
      <c r="F2880" s="49" t="s">
        <v>6427</v>
      </c>
    </row>
    <row r="2881" spans="1:6" ht="57.6">
      <c r="A2881" s="8">
        <v>177</v>
      </c>
      <c r="B2881" s="8" t="s">
        <v>153</v>
      </c>
      <c r="C2881" s="8">
        <v>1</v>
      </c>
      <c r="D2881" s="8" t="s">
        <v>1773</v>
      </c>
      <c r="E2881" s="8" t="s">
        <v>3528</v>
      </c>
      <c r="F2881" s="48" t="s">
        <v>6431</v>
      </c>
    </row>
    <row r="2882" spans="1:6" ht="57.6">
      <c r="A2882" s="8">
        <v>176</v>
      </c>
      <c r="B2882" s="8" t="s">
        <v>3530</v>
      </c>
      <c r="C2882" s="8">
        <v>0</v>
      </c>
      <c r="D2882" s="8" t="s">
        <v>3531</v>
      </c>
      <c r="E2882" s="8" t="s">
        <v>3532</v>
      </c>
      <c r="F2882" s="49" t="s">
        <v>6433</v>
      </c>
    </row>
    <row r="2883" spans="1:6">
      <c r="A2883" s="8">
        <v>174</v>
      </c>
      <c r="B2883" s="8" t="s">
        <v>1774</v>
      </c>
      <c r="C2883" s="8">
        <v>0</v>
      </c>
      <c r="D2883" s="8" t="s">
        <v>1775</v>
      </c>
      <c r="E2883" s="8" t="s">
        <v>1179</v>
      </c>
      <c r="F2883" s="48" t="s">
        <v>6428</v>
      </c>
    </row>
    <row r="2884" spans="1:6" ht="28.8">
      <c r="A2884" s="8">
        <v>172</v>
      </c>
      <c r="B2884" s="8" t="s">
        <v>1776</v>
      </c>
      <c r="C2884" s="8">
        <v>1</v>
      </c>
      <c r="D2884" s="8" t="s">
        <v>1777</v>
      </c>
      <c r="E2884" s="8" t="s">
        <v>3533</v>
      </c>
      <c r="F2884" s="49" t="s">
        <v>6428</v>
      </c>
    </row>
    <row r="2885" spans="1:6">
      <c r="A2885" s="8">
        <v>171</v>
      </c>
      <c r="B2885" s="8" t="s">
        <v>1776</v>
      </c>
      <c r="C2885" s="8">
        <v>0</v>
      </c>
      <c r="D2885" s="8" t="s">
        <v>1778</v>
      </c>
      <c r="E2885" s="8" t="s">
        <v>3534</v>
      </c>
      <c r="F2885" s="48" t="s">
        <v>6433</v>
      </c>
    </row>
    <row r="2886" spans="1:6" ht="28.8">
      <c r="A2886" s="8">
        <v>172</v>
      </c>
      <c r="B2886" s="8" t="s">
        <v>1776</v>
      </c>
      <c r="C2886" s="8">
        <v>1</v>
      </c>
      <c r="D2886" s="8" t="s">
        <v>1777</v>
      </c>
      <c r="E2886" s="8" t="s">
        <v>3533</v>
      </c>
      <c r="F2886" s="49" t="s">
        <v>6433</v>
      </c>
    </row>
    <row r="2887" spans="1:6">
      <c r="A2887" s="8">
        <v>167</v>
      </c>
      <c r="B2887" s="8" t="s">
        <v>3535</v>
      </c>
      <c r="C2887" s="8">
        <v>0</v>
      </c>
      <c r="D2887" s="8" t="s">
        <v>3536</v>
      </c>
      <c r="E2887" s="8" t="s">
        <v>669</v>
      </c>
      <c r="F2887" s="48" t="s">
        <v>6432</v>
      </c>
    </row>
    <row r="2888" spans="1:6" ht="28.8">
      <c r="A2888" s="8">
        <v>166</v>
      </c>
      <c r="B2888" s="8" t="s">
        <v>3535</v>
      </c>
      <c r="C2888" s="8">
        <v>0</v>
      </c>
      <c r="D2888" s="8" t="s">
        <v>3537</v>
      </c>
      <c r="E2888" s="8" t="s">
        <v>3538</v>
      </c>
      <c r="F2888" s="49" t="s">
        <v>6431</v>
      </c>
    </row>
    <row r="2889" spans="1:6" ht="100.8">
      <c r="A2889" s="8">
        <v>164</v>
      </c>
      <c r="B2889" s="8" t="s">
        <v>1779</v>
      </c>
      <c r="C2889" s="8">
        <v>0</v>
      </c>
      <c r="D2889" s="8" t="s">
        <v>1780</v>
      </c>
      <c r="E2889" s="8" t="s">
        <v>3539</v>
      </c>
      <c r="F2889" s="48" t="s">
        <v>6429</v>
      </c>
    </row>
    <row r="2890" spans="1:6" ht="100.8">
      <c r="A2890" s="8">
        <v>164</v>
      </c>
      <c r="B2890" s="8" t="s">
        <v>1779</v>
      </c>
      <c r="C2890" s="8">
        <v>0</v>
      </c>
      <c r="D2890" s="8" t="s">
        <v>1780</v>
      </c>
      <c r="E2890" s="8" t="s">
        <v>3539</v>
      </c>
      <c r="F2890" s="49" t="s">
        <v>6431</v>
      </c>
    </row>
    <row r="2891" spans="1:6" ht="100.8">
      <c r="A2891" s="8">
        <v>164</v>
      </c>
      <c r="B2891" s="8" t="s">
        <v>1779</v>
      </c>
      <c r="C2891" s="8">
        <v>0</v>
      </c>
      <c r="D2891" s="8" t="s">
        <v>1780</v>
      </c>
      <c r="E2891" s="8" t="s">
        <v>3539</v>
      </c>
      <c r="F2891" s="48" t="s">
        <v>6430</v>
      </c>
    </row>
    <row r="2892" spans="1:6" ht="100.8">
      <c r="A2892" s="8">
        <v>164</v>
      </c>
      <c r="B2892" s="8" t="s">
        <v>1779</v>
      </c>
      <c r="C2892" s="8">
        <v>0</v>
      </c>
      <c r="D2892" s="8" t="s">
        <v>1780</v>
      </c>
      <c r="E2892" s="8" t="s">
        <v>3539</v>
      </c>
      <c r="F2892" s="49" t="s">
        <v>6433</v>
      </c>
    </row>
    <row r="2893" spans="1:6">
      <c r="A2893" s="8">
        <v>161</v>
      </c>
      <c r="B2893" s="8" t="s">
        <v>1781</v>
      </c>
      <c r="C2893" s="8">
        <v>0</v>
      </c>
      <c r="D2893" s="8" t="s">
        <v>1785</v>
      </c>
      <c r="E2893" s="8" t="s">
        <v>3540</v>
      </c>
      <c r="F2893" s="48" t="s">
        <v>205</v>
      </c>
    </row>
    <row r="2894" spans="1:6" ht="43.2">
      <c r="A2894" s="8">
        <v>163</v>
      </c>
      <c r="B2894" s="8" t="s">
        <v>1781</v>
      </c>
      <c r="C2894" s="8">
        <v>0</v>
      </c>
      <c r="D2894" s="8" t="s">
        <v>1782</v>
      </c>
      <c r="E2894" s="8" t="s">
        <v>1783</v>
      </c>
      <c r="F2894" s="49" t="s">
        <v>6431</v>
      </c>
    </row>
    <row r="2895" spans="1:6" ht="86.4">
      <c r="A2895" s="8">
        <v>160</v>
      </c>
      <c r="B2895" s="8" t="s">
        <v>1781</v>
      </c>
      <c r="C2895" s="8">
        <v>1</v>
      </c>
      <c r="D2895" s="8" t="s">
        <v>1784</v>
      </c>
      <c r="E2895" s="8" t="s">
        <v>3541</v>
      </c>
      <c r="F2895" s="48" t="s">
        <v>6433</v>
      </c>
    </row>
    <row r="2896" spans="1:6" ht="86.4">
      <c r="A2896" s="8">
        <v>160</v>
      </c>
      <c r="B2896" s="8" t="s">
        <v>1781</v>
      </c>
      <c r="C2896" s="8">
        <v>1</v>
      </c>
      <c r="D2896" s="8" t="s">
        <v>1784</v>
      </c>
      <c r="E2896" s="8" t="s">
        <v>3541</v>
      </c>
      <c r="F2896" s="49" t="s">
        <v>6431</v>
      </c>
    </row>
    <row r="2897" spans="1:6" ht="86.4">
      <c r="A2897" s="8">
        <v>160</v>
      </c>
      <c r="B2897" s="8" t="s">
        <v>1781</v>
      </c>
      <c r="C2897" s="8">
        <v>1</v>
      </c>
      <c r="D2897" s="8" t="s">
        <v>1784</v>
      </c>
      <c r="E2897" s="8" t="s">
        <v>3541</v>
      </c>
      <c r="F2897" s="48" t="s">
        <v>6429</v>
      </c>
    </row>
    <row r="2898" spans="1:6" ht="43.2">
      <c r="A2898" s="8">
        <v>155</v>
      </c>
      <c r="B2898" s="8" t="s">
        <v>1786</v>
      </c>
      <c r="C2898" s="8">
        <v>0</v>
      </c>
      <c r="D2898" s="8" t="s">
        <v>1788</v>
      </c>
      <c r="E2898" s="8" t="s">
        <v>3542</v>
      </c>
      <c r="F2898" s="49" t="s">
        <v>6431</v>
      </c>
    </row>
    <row r="2899" spans="1:6" ht="72">
      <c r="A2899" s="8">
        <v>158</v>
      </c>
      <c r="B2899" s="8" t="s">
        <v>1786</v>
      </c>
      <c r="C2899" s="8">
        <v>0</v>
      </c>
      <c r="D2899" s="8" t="s">
        <v>3543</v>
      </c>
      <c r="E2899" s="8" t="s">
        <v>3544</v>
      </c>
      <c r="F2899" s="48" t="s">
        <v>6431</v>
      </c>
    </row>
    <row r="2900" spans="1:6" ht="72">
      <c r="A2900" s="8">
        <v>157</v>
      </c>
      <c r="B2900" s="8" t="s">
        <v>1786</v>
      </c>
      <c r="C2900" s="8">
        <v>0</v>
      </c>
      <c r="D2900" s="8" t="s">
        <v>1787</v>
      </c>
      <c r="E2900" s="8" t="s">
        <v>3545</v>
      </c>
      <c r="F2900" s="49" t="s">
        <v>6433</v>
      </c>
    </row>
    <row r="2901" spans="1:6" ht="72">
      <c r="A2901" s="8">
        <v>158</v>
      </c>
      <c r="B2901" s="8" t="s">
        <v>1786</v>
      </c>
      <c r="C2901" s="8">
        <v>0</v>
      </c>
      <c r="D2901" s="8" t="s">
        <v>3543</v>
      </c>
      <c r="E2901" s="8" t="s">
        <v>3544</v>
      </c>
      <c r="F2901" s="48" t="s">
        <v>205</v>
      </c>
    </row>
    <row r="2902" spans="1:6" ht="72">
      <c r="A2902" s="8">
        <v>157</v>
      </c>
      <c r="B2902" s="8" t="s">
        <v>1786</v>
      </c>
      <c r="C2902" s="8">
        <v>0</v>
      </c>
      <c r="D2902" s="8" t="s">
        <v>1787</v>
      </c>
      <c r="E2902" s="8" t="s">
        <v>3545</v>
      </c>
      <c r="F2902" s="49" t="s">
        <v>205</v>
      </c>
    </row>
    <row r="2903" spans="1:6" ht="43.2">
      <c r="A2903" s="8">
        <v>155</v>
      </c>
      <c r="B2903" s="8" t="s">
        <v>1786</v>
      </c>
      <c r="C2903" s="8">
        <v>0</v>
      </c>
      <c r="D2903" s="8" t="s">
        <v>1788</v>
      </c>
      <c r="E2903" s="8" t="s">
        <v>3542</v>
      </c>
      <c r="F2903" s="48" t="s">
        <v>6433</v>
      </c>
    </row>
    <row r="2904" spans="1:6" ht="72">
      <c r="A2904" s="8">
        <v>157</v>
      </c>
      <c r="B2904" s="8" t="s">
        <v>1786</v>
      </c>
      <c r="C2904" s="8">
        <v>0</v>
      </c>
      <c r="D2904" s="8" t="s">
        <v>1787</v>
      </c>
      <c r="E2904" s="8" t="s">
        <v>3545</v>
      </c>
      <c r="F2904" s="49" t="s">
        <v>6429</v>
      </c>
    </row>
    <row r="2905" spans="1:6" ht="43.2">
      <c r="A2905" s="8">
        <v>155</v>
      </c>
      <c r="B2905" s="8" t="s">
        <v>1786</v>
      </c>
      <c r="C2905" s="8">
        <v>0</v>
      </c>
      <c r="D2905" s="8" t="s">
        <v>1788</v>
      </c>
      <c r="E2905" s="8" t="s">
        <v>3542</v>
      </c>
      <c r="F2905" s="48" t="s">
        <v>205</v>
      </c>
    </row>
    <row r="2906" spans="1:6" ht="72">
      <c r="A2906" s="8">
        <v>157</v>
      </c>
      <c r="B2906" s="8" t="s">
        <v>1786</v>
      </c>
      <c r="C2906" s="8">
        <v>0</v>
      </c>
      <c r="D2906" s="8" t="s">
        <v>1787</v>
      </c>
      <c r="E2906" s="8" t="s">
        <v>3545</v>
      </c>
      <c r="F2906" s="49" t="s">
        <v>6434</v>
      </c>
    </row>
    <row r="2907" spans="1:6" ht="72">
      <c r="A2907" s="8">
        <v>158</v>
      </c>
      <c r="B2907" s="8" t="s">
        <v>1786</v>
      </c>
      <c r="C2907" s="8">
        <v>0</v>
      </c>
      <c r="D2907" s="8" t="s">
        <v>3543</v>
      </c>
      <c r="E2907" s="8" t="s">
        <v>3544</v>
      </c>
      <c r="F2907" s="48" t="s">
        <v>6429</v>
      </c>
    </row>
    <row r="2908" spans="1:6">
      <c r="A2908" s="8">
        <v>153</v>
      </c>
      <c r="B2908" s="8" t="s">
        <v>1789</v>
      </c>
      <c r="C2908" s="8">
        <v>0</v>
      </c>
      <c r="D2908" s="8" t="s">
        <v>1790</v>
      </c>
      <c r="E2908" s="8" t="s">
        <v>3546</v>
      </c>
      <c r="F2908" s="49" t="s">
        <v>6429</v>
      </c>
    </row>
    <row r="2909" spans="1:6" ht="28.8">
      <c r="A2909" s="8">
        <v>152</v>
      </c>
      <c r="B2909" s="8" t="s">
        <v>1789</v>
      </c>
      <c r="C2909" s="8">
        <v>0</v>
      </c>
      <c r="D2909" s="8" t="s">
        <v>3547</v>
      </c>
      <c r="E2909" s="8" t="s">
        <v>3548</v>
      </c>
      <c r="F2909" s="48" t="s">
        <v>6432</v>
      </c>
    </row>
    <row r="2910" spans="1:6" ht="409.6">
      <c r="A2910" s="8">
        <v>151</v>
      </c>
      <c r="B2910" s="8" t="s">
        <v>1791</v>
      </c>
      <c r="C2910" s="8">
        <v>0</v>
      </c>
      <c r="D2910" s="8" t="s">
        <v>1795</v>
      </c>
      <c r="E2910" s="8" t="s">
        <v>3549</v>
      </c>
      <c r="F2910" s="49" t="s">
        <v>6430</v>
      </c>
    </row>
    <row r="2911" spans="1:6">
      <c r="A2911" s="8">
        <v>147</v>
      </c>
      <c r="B2911" s="8" t="s">
        <v>1791</v>
      </c>
      <c r="C2911" s="8">
        <v>0</v>
      </c>
      <c r="D2911" s="8" t="s">
        <v>1793</v>
      </c>
      <c r="E2911" s="8" t="s">
        <v>1794</v>
      </c>
      <c r="F2911" s="48" t="s">
        <v>6430</v>
      </c>
    </row>
    <row r="2912" spans="1:6" ht="28.8">
      <c r="A2912" s="8">
        <v>145</v>
      </c>
      <c r="B2912" s="8" t="s">
        <v>1791</v>
      </c>
      <c r="C2912" s="8">
        <v>0</v>
      </c>
      <c r="D2912" s="8" t="s">
        <v>1792</v>
      </c>
      <c r="E2912" s="8" t="s">
        <v>3550</v>
      </c>
      <c r="F2912" s="49" t="s">
        <v>6429</v>
      </c>
    </row>
    <row r="2913" spans="1:6" ht="72">
      <c r="A2913" s="8">
        <v>148</v>
      </c>
      <c r="B2913" s="8" t="s">
        <v>1791</v>
      </c>
      <c r="C2913" s="8">
        <v>0</v>
      </c>
      <c r="D2913" s="8" t="s">
        <v>1796</v>
      </c>
      <c r="E2913" s="8" t="s">
        <v>3551</v>
      </c>
      <c r="F2913" s="48" t="s">
        <v>6427</v>
      </c>
    </row>
    <row r="2914" spans="1:6" ht="409.6">
      <c r="A2914" s="8">
        <v>151</v>
      </c>
      <c r="B2914" s="8" t="s">
        <v>1791</v>
      </c>
      <c r="C2914" s="8">
        <v>0</v>
      </c>
      <c r="D2914" s="8" t="s">
        <v>1795</v>
      </c>
      <c r="E2914" s="8" t="s">
        <v>3549</v>
      </c>
      <c r="F2914" s="49" t="s">
        <v>6431</v>
      </c>
    </row>
    <row r="2915" spans="1:6" ht="28.8">
      <c r="A2915" s="8">
        <v>145</v>
      </c>
      <c r="B2915" s="8" t="s">
        <v>1791</v>
      </c>
      <c r="C2915" s="8">
        <v>0</v>
      </c>
      <c r="D2915" s="8" t="s">
        <v>1792</v>
      </c>
      <c r="E2915" s="8" t="s">
        <v>3550</v>
      </c>
      <c r="F2915" s="48" t="s">
        <v>6431</v>
      </c>
    </row>
    <row r="2916" spans="1:6" ht="409.6">
      <c r="A2916" s="8">
        <v>151</v>
      </c>
      <c r="B2916" s="8" t="s">
        <v>1791</v>
      </c>
      <c r="C2916" s="8">
        <v>0</v>
      </c>
      <c r="D2916" s="8" t="s">
        <v>1795</v>
      </c>
      <c r="E2916" s="8" t="s">
        <v>3549</v>
      </c>
      <c r="F2916" s="49" t="s">
        <v>6433</v>
      </c>
    </row>
    <row r="2917" spans="1:6" ht="100.8">
      <c r="A2917" s="8">
        <v>140</v>
      </c>
      <c r="B2917" s="8" t="s">
        <v>1797</v>
      </c>
      <c r="C2917" s="8">
        <v>0</v>
      </c>
      <c r="D2917" s="8" t="s">
        <v>1798</v>
      </c>
      <c r="E2917" s="8" t="s">
        <v>3552</v>
      </c>
      <c r="F2917" s="48" t="s">
        <v>6430</v>
      </c>
    </row>
    <row r="2918" spans="1:6" ht="100.8">
      <c r="A2918" s="8">
        <v>140</v>
      </c>
      <c r="B2918" s="8" t="s">
        <v>1797</v>
      </c>
      <c r="C2918" s="8">
        <v>0</v>
      </c>
      <c r="D2918" s="8" t="s">
        <v>1798</v>
      </c>
      <c r="E2918" s="8" t="s">
        <v>3552</v>
      </c>
      <c r="F2918" s="49" t="s">
        <v>6431</v>
      </c>
    </row>
    <row r="2919" spans="1:6" ht="100.8">
      <c r="A2919" s="8">
        <v>140</v>
      </c>
      <c r="B2919" s="8" t="s">
        <v>1797</v>
      </c>
      <c r="C2919" s="8">
        <v>0</v>
      </c>
      <c r="D2919" s="8" t="s">
        <v>1798</v>
      </c>
      <c r="E2919" s="8" t="s">
        <v>3552</v>
      </c>
      <c r="F2919" s="48" t="s">
        <v>6432</v>
      </c>
    </row>
    <row r="2920" spans="1:6" ht="28.8">
      <c r="A2920" s="8">
        <v>141</v>
      </c>
      <c r="B2920" s="8" t="s">
        <v>1797</v>
      </c>
      <c r="C2920" s="8">
        <v>0</v>
      </c>
      <c r="D2920" s="8" t="s">
        <v>1799</v>
      </c>
      <c r="E2920" s="8" t="s">
        <v>3553</v>
      </c>
      <c r="F2920" s="49" t="s">
        <v>6432</v>
      </c>
    </row>
    <row r="2921" spans="1:6">
      <c r="A2921" s="8">
        <v>142</v>
      </c>
      <c r="B2921" s="8" t="s">
        <v>1797</v>
      </c>
      <c r="C2921" s="8">
        <v>0</v>
      </c>
      <c r="D2921" s="8" t="s">
        <v>1800</v>
      </c>
      <c r="E2921" s="8" t="s">
        <v>3457</v>
      </c>
      <c r="F2921" s="48" t="s">
        <v>6429</v>
      </c>
    </row>
    <row r="2922" spans="1:6" ht="28.8">
      <c r="A2922" s="8">
        <v>141</v>
      </c>
      <c r="B2922" s="8" t="s">
        <v>1797</v>
      </c>
      <c r="C2922" s="8">
        <v>0</v>
      </c>
      <c r="D2922" s="8" t="s">
        <v>1799</v>
      </c>
      <c r="E2922" s="8" t="s">
        <v>3553</v>
      </c>
      <c r="F2922" s="49" t="s">
        <v>6429</v>
      </c>
    </row>
    <row r="2923" spans="1:6" ht="100.8">
      <c r="A2923" s="8">
        <v>140</v>
      </c>
      <c r="B2923" s="8" t="s">
        <v>1797</v>
      </c>
      <c r="C2923" s="8">
        <v>0</v>
      </c>
      <c r="D2923" s="8" t="s">
        <v>1798</v>
      </c>
      <c r="E2923" s="8" t="s">
        <v>3552</v>
      </c>
      <c r="F2923" s="48" t="s">
        <v>205</v>
      </c>
    </row>
    <row r="2924" spans="1:6">
      <c r="A2924" s="8">
        <v>136</v>
      </c>
      <c r="B2924" s="8" t="s">
        <v>1801</v>
      </c>
      <c r="C2924" s="8">
        <v>0</v>
      </c>
      <c r="D2924" s="8" t="s">
        <v>1804</v>
      </c>
      <c r="E2924" s="8" t="s">
        <v>3554</v>
      </c>
      <c r="F2924" s="49" t="s">
        <v>6429</v>
      </c>
    </row>
    <row r="2925" spans="1:6" ht="100.8">
      <c r="A2925" s="8">
        <v>137</v>
      </c>
      <c r="B2925" s="8" t="s">
        <v>1801</v>
      </c>
      <c r="C2925" s="8">
        <v>0</v>
      </c>
      <c r="D2925" s="8" t="s">
        <v>1803</v>
      </c>
      <c r="E2925" s="8" t="s">
        <v>3555</v>
      </c>
      <c r="F2925" s="48" t="s">
        <v>6429</v>
      </c>
    </row>
    <row r="2926" spans="1:6" ht="100.8">
      <c r="A2926" s="8">
        <v>137</v>
      </c>
      <c r="B2926" s="8" t="s">
        <v>1801</v>
      </c>
      <c r="C2926" s="8">
        <v>0</v>
      </c>
      <c r="D2926" s="8" t="s">
        <v>1803</v>
      </c>
      <c r="E2926" s="8" t="s">
        <v>3555</v>
      </c>
      <c r="F2926" s="49" t="s">
        <v>6432</v>
      </c>
    </row>
    <row r="2927" spans="1:6" ht="100.8">
      <c r="A2927" s="8">
        <v>137</v>
      </c>
      <c r="B2927" s="8" t="s">
        <v>1801</v>
      </c>
      <c r="C2927" s="8">
        <v>0</v>
      </c>
      <c r="D2927" s="8" t="s">
        <v>1803</v>
      </c>
      <c r="E2927" s="8" t="s">
        <v>3555</v>
      </c>
      <c r="F2927" s="48" t="s">
        <v>205</v>
      </c>
    </row>
    <row r="2928" spans="1:6">
      <c r="A2928" s="8">
        <v>138</v>
      </c>
      <c r="B2928" s="8" t="s">
        <v>1801</v>
      </c>
      <c r="C2928" s="8">
        <v>0</v>
      </c>
      <c r="D2928" s="8" t="s">
        <v>1802</v>
      </c>
      <c r="E2928" s="8" t="s">
        <v>541</v>
      </c>
      <c r="F2928" s="49" t="s">
        <v>205</v>
      </c>
    </row>
    <row r="2929" spans="1:6" ht="100.8">
      <c r="A2929" s="8">
        <v>137</v>
      </c>
      <c r="B2929" s="8" t="s">
        <v>1801</v>
      </c>
      <c r="C2929" s="8">
        <v>0</v>
      </c>
      <c r="D2929" s="8" t="s">
        <v>1803</v>
      </c>
      <c r="E2929" s="8" t="s">
        <v>3555</v>
      </c>
      <c r="F2929" s="48" t="s">
        <v>6433</v>
      </c>
    </row>
    <row r="2930" spans="1:6" ht="72">
      <c r="A2930" s="8">
        <v>134</v>
      </c>
      <c r="B2930" s="8" t="s">
        <v>1805</v>
      </c>
      <c r="C2930" s="8">
        <v>0</v>
      </c>
      <c r="D2930" s="8" t="s">
        <v>1806</v>
      </c>
      <c r="E2930" s="8" t="s">
        <v>3556</v>
      </c>
      <c r="F2930" s="49" t="s">
        <v>6429</v>
      </c>
    </row>
    <row r="2931" spans="1:6" ht="72">
      <c r="A2931" s="8">
        <v>134</v>
      </c>
      <c r="B2931" s="8" t="s">
        <v>1805</v>
      </c>
      <c r="C2931" s="8">
        <v>0</v>
      </c>
      <c r="D2931" s="8" t="s">
        <v>1806</v>
      </c>
      <c r="E2931" s="8" t="s">
        <v>3556</v>
      </c>
      <c r="F2931" s="48" t="s">
        <v>6430</v>
      </c>
    </row>
    <row r="2932" spans="1:6" ht="72">
      <c r="A2932" s="8">
        <v>134</v>
      </c>
      <c r="B2932" s="8" t="s">
        <v>1805</v>
      </c>
      <c r="C2932" s="8">
        <v>0</v>
      </c>
      <c r="D2932" s="8" t="s">
        <v>1806</v>
      </c>
      <c r="E2932" s="8" t="s">
        <v>3556</v>
      </c>
      <c r="F2932" s="49" t="s">
        <v>6433</v>
      </c>
    </row>
    <row r="2933" spans="1:6">
      <c r="A2933" s="8">
        <v>133</v>
      </c>
      <c r="B2933" s="8" t="s">
        <v>1807</v>
      </c>
      <c r="C2933" s="8">
        <v>0</v>
      </c>
      <c r="D2933" s="8" t="s">
        <v>1810</v>
      </c>
      <c r="E2933" s="8" t="s">
        <v>3557</v>
      </c>
      <c r="F2933" s="48" t="s">
        <v>6430</v>
      </c>
    </row>
    <row r="2934" spans="1:6" ht="72">
      <c r="A2934" s="8">
        <v>132</v>
      </c>
      <c r="B2934" s="8" t="s">
        <v>1807</v>
      </c>
      <c r="C2934" s="8">
        <v>0</v>
      </c>
      <c r="D2934" s="8" t="s">
        <v>3558</v>
      </c>
      <c r="E2934" s="8" t="s">
        <v>3559</v>
      </c>
      <c r="F2934" s="49" t="s">
        <v>6427</v>
      </c>
    </row>
    <row r="2935" spans="1:6">
      <c r="A2935" s="8">
        <v>131</v>
      </c>
      <c r="B2935" s="8" t="s">
        <v>1807</v>
      </c>
      <c r="C2935" s="8">
        <v>0</v>
      </c>
      <c r="D2935" s="8" t="s">
        <v>1808</v>
      </c>
      <c r="E2935" s="8" t="s">
        <v>1809</v>
      </c>
      <c r="F2935" s="48" t="s">
        <v>6431</v>
      </c>
    </row>
    <row r="2936" spans="1:6" ht="72">
      <c r="A2936" s="8">
        <v>130</v>
      </c>
      <c r="B2936" s="8" t="s">
        <v>1811</v>
      </c>
      <c r="C2936" s="8">
        <v>0</v>
      </c>
      <c r="D2936" s="8" t="s">
        <v>1812</v>
      </c>
      <c r="E2936" s="8" t="s">
        <v>3560</v>
      </c>
      <c r="F2936" s="49" t="s">
        <v>6427</v>
      </c>
    </row>
    <row r="2937" spans="1:6" ht="72">
      <c r="A2937" s="8">
        <v>129</v>
      </c>
      <c r="B2937" s="8" t="s">
        <v>1811</v>
      </c>
      <c r="C2937" s="8">
        <v>0</v>
      </c>
      <c r="D2937" s="8" t="s">
        <v>3561</v>
      </c>
      <c r="E2937" s="8" t="s">
        <v>3562</v>
      </c>
      <c r="F2937" s="48" t="s">
        <v>6427</v>
      </c>
    </row>
    <row r="2938" spans="1:6">
      <c r="A2938" s="8">
        <v>126</v>
      </c>
      <c r="B2938" s="8" t="s">
        <v>1813</v>
      </c>
      <c r="C2938" s="8">
        <v>0</v>
      </c>
      <c r="D2938" s="8" t="s">
        <v>1814</v>
      </c>
      <c r="E2938" s="8" t="s">
        <v>2778</v>
      </c>
      <c r="F2938" s="49" t="s">
        <v>6433</v>
      </c>
    </row>
    <row r="2939" spans="1:6" ht="43.2">
      <c r="A2939" s="8">
        <v>127</v>
      </c>
      <c r="B2939" s="8" t="s">
        <v>1813</v>
      </c>
      <c r="C2939" s="8">
        <v>0</v>
      </c>
      <c r="D2939" s="8" t="s">
        <v>1815</v>
      </c>
      <c r="E2939" s="8" t="s">
        <v>3563</v>
      </c>
      <c r="F2939" s="48" t="s">
        <v>6431</v>
      </c>
    </row>
    <row r="2940" spans="1:6" ht="57.6">
      <c r="A2940" s="8">
        <v>125</v>
      </c>
      <c r="B2940" s="8" t="s">
        <v>1816</v>
      </c>
      <c r="C2940" s="8">
        <v>0</v>
      </c>
      <c r="D2940" s="8" t="s">
        <v>3564</v>
      </c>
      <c r="E2940" s="8" t="s">
        <v>3565</v>
      </c>
      <c r="F2940" s="49" t="s">
        <v>6431</v>
      </c>
    </row>
    <row r="2941" spans="1:6" ht="72">
      <c r="A2941" s="8">
        <v>123</v>
      </c>
      <c r="B2941" s="8" t="s">
        <v>1816</v>
      </c>
      <c r="C2941" s="8">
        <v>0</v>
      </c>
      <c r="D2941" s="8" t="s">
        <v>1817</v>
      </c>
      <c r="E2941" s="8" t="s">
        <v>3566</v>
      </c>
      <c r="F2941" s="48" t="s">
        <v>6427</v>
      </c>
    </row>
    <row r="2942" spans="1:6" ht="57.6">
      <c r="A2942" s="8">
        <v>125</v>
      </c>
      <c r="B2942" s="8" t="s">
        <v>1816</v>
      </c>
      <c r="C2942" s="8">
        <v>0</v>
      </c>
      <c r="D2942" s="8" t="s">
        <v>3564</v>
      </c>
      <c r="E2942" s="8" t="s">
        <v>3565</v>
      </c>
      <c r="F2942" s="49" t="s">
        <v>6433</v>
      </c>
    </row>
    <row r="2943" spans="1:6" ht="72">
      <c r="A2943" s="8">
        <v>120</v>
      </c>
      <c r="B2943" s="8" t="s">
        <v>1818</v>
      </c>
      <c r="C2943" s="8">
        <v>1</v>
      </c>
      <c r="D2943" s="8" t="s">
        <v>1819</v>
      </c>
      <c r="E2943" s="8" t="s">
        <v>3567</v>
      </c>
      <c r="F2943" s="48" t="s">
        <v>6431</v>
      </c>
    </row>
    <row r="2944" spans="1:6" ht="72">
      <c r="A2944" s="8">
        <v>122</v>
      </c>
      <c r="B2944" s="8" t="s">
        <v>1818</v>
      </c>
      <c r="C2944" s="8">
        <v>0</v>
      </c>
      <c r="D2944" s="8" t="s">
        <v>1820</v>
      </c>
      <c r="E2944" s="8" t="s">
        <v>3568</v>
      </c>
      <c r="F2944" s="49" t="s">
        <v>6427</v>
      </c>
    </row>
    <row r="2945" spans="1:6" ht="72">
      <c r="A2945" s="8">
        <v>119</v>
      </c>
      <c r="B2945" s="8" t="s">
        <v>1818</v>
      </c>
      <c r="C2945" s="8">
        <v>0</v>
      </c>
      <c r="D2945" s="8" t="s">
        <v>1822</v>
      </c>
      <c r="E2945" s="8" t="s">
        <v>3569</v>
      </c>
      <c r="F2945" s="48" t="s">
        <v>6427</v>
      </c>
    </row>
    <row r="2946" spans="1:6" ht="72">
      <c r="A2946" s="8">
        <v>120</v>
      </c>
      <c r="B2946" s="8" t="s">
        <v>1818</v>
      </c>
      <c r="C2946" s="8">
        <v>1</v>
      </c>
      <c r="D2946" s="8" t="s">
        <v>1819</v>
      </c>
      <c r="E2946" s="8" t="s">
        <v>3567</v>
      </c>
      <c r="F2946" s="49" t="s">
        <v>6429</v>
      </c>
    </row>
    <row r="2947" spans="1:6" ht="72">
      <c r="A2947" s="8">
        <v>120</v>
      </c>
      <c r="B2947" s="8" t="s">
        <v>1818</v>
      </c>
      <c r="C2947" s="8">
        <v>1</v>
      </c>
      <c r="D2947" s="8" t="s">
        <v>1819</v>
      </c>
      <c r="E2947" s="8" t="s">
        <v>3567</v>
      </c>
      <c r="F2947" s="48" t="s">
        <v>205</v>
      </c>
    </row>
    <row r="2948" spans="1:6" ht="72">
      <c r="A2948" s="8">
        <v>118</v>
      </c>
      <c r="B2948" s="8" t="s">
        <v>1818</v>
      </c>
      <c r="C2948" s="8">
        <v>0</v>
      </c>
      <c r="D2948" s="8" t="s">
        <v>1821</v>
      </c>
      <c r="E2948" s="8" t="s">
        <v>3570</v>
      </c>
      <c r="F2948" s="49" t="s">
        <v>6427</v>
      </c>
    </row>
    <row r="2949" spans="1:6" ht="72">
      <c r="A2949" s="8">
        <v>120</v>
      </c>
      <c r="B2949" s="8" t="s">
        <v>1818</v>
      </c>
      <c r="C2949" s="8">
        <v>1</v>
      </c>
      <c r="D2949" s="8" t="s">
        <v>1819</v>
      </c>
      <c r="E2949" s="8" t="s">
        <v>3567</v>
      </c>
      <c r="F2949" s="48" t="s">
        <v>6430</v>
      </c>
    </row>
    <row r="2950" spans="1:6">
      <c r="A2950" s="8">
        <v>113</v>
      </c>
      <c r="B2950" s="8" t="s">
        <v>1823</v>
      </c>
      <c r="C2950" s="8">
        <v>0</v>
      </c>
      <c r="D2950" s="8" t="s">
        <v>1824</v>
      </c>
      <c r="E2950" s="8" t="s">
        <v>1825</v>
      </c>
      <c r="F2950" s="49" t="s">
        <v>6429</v>
      </c>
    </row>
    <row r="2951" spans="1:6" ht="28.8">
      <c r="A2951" s="8">
        <v>112</v>
      </c>
      <c r="B2951" s="8" t="s">
        <v>1826</v>
      </c>
      <c r="C2951" s="8">
        <v>0</v>
      </c>
      <c r="D2951" s="8" t="s">
        <v>1827</v>
      </c>
      <c r="E2951" s="8" t="s">
        <v>3571</v>
      </c>
      <c r="F2951" s="48" t="s">
        <v>6430</v>
      </c>
    </row>
    <row r="2952" spans="1:6" ht="72">
      <c r="A2952" s="8">
        <v>111</v>
      </c>
      <c r="B2952" s="8" t="s">
        <v>1826</v>
      </c>
      <c r="C2952" s="8">
        <v>0</v>
      </c>
      <c r="D2952" s="8" t="s">
        <v>1828</v>
      </c>
      <c r="E2952" s="8" t="s">
        <v>3572</v>
      </c>
      <c r="F2952" s="49" t="s">
        <v>6427</v>
      </c>
    </row>
    <row r="2953" spans="1:6" ht="43.2">
      <c r="A2953" s="8">
        <v>107</v>
      </c>
      <c r="B2953" s="8" t="s">
        <v>1829</v>
      </c>
      <c r="C2953" s="8">
        <v>0</v>
      </c>
      <c r="D2953" s="8" t="s">
        <v>1831</v>
      </c>
      <c r="E2953" s="8" t="s">
        <v>3573</v>
      </c>
      <c r="F2953" s="48" t="s">
        <v>6430</v>
      </c>
    </row>
    <row r="2954" spans="1:6" ht="28.8">
      <c r="A2954" s="8">
        <v>106</v>
      </c>
      <c r="B2954" s="8" t="s">
        <v>1829</v>
      </c>
      <c r="C2954" s="8">
        <v>0</v>
      </c>
      <c r="D2954" s="8" t="s">
        <v>1832</v>
      </c>
      <c r="E2954" s="8" t="s">
        <v>3574</v>
      </c>
      <c r="F2954" s="49" t="s">
        <v>6432</v>
      </c>
    </row>
    <row r="2955" spans="1:6" ht="43.2">
      <c r="A2955" s="8">
        <v>107</v>
      </c>
      <c r="B2955" s="8" t="s">
        <v>1829</v>
      </c>
      <c r="C2955" s="8">
        <v>0</v>
      </c>
      <c r="D2955" s="8" t="s">
        <v>1831</v>
      </c>
      <c r="E2955" s="8" t="s">
        <v>3573</v>
      </c>
      <c r="F2955" s="48" t="s">
        <v>6432</v>
      </c>
    </row>
    <row r="2956" spans="1:6" ht="72">
      <c r="A2956" s="8">
        <v>109</v>
      </c>
      <c r="B2956" s="8" t="s">
        <v>1829</v>
      </c>
      <c r="C2956" s="8">
        <v>0</v>
      </c>
      <c r="D2956" s="8" t="s">
        <v>1830</v>
      </c>
      <c r="E2956" s="8" t="s">
        <v>3575</v>
      </c>
      <c r="F2956" s="49" t="s">
        <v>6427</v>
      </c>
    </row>
    <row r="2957" spans="1:6">
      <c r="A2957" s="8">
        <v>108</v>
      </c>
      <c r="B2957" s="8" t="s">
        <v>1829</v>
      </c>
      <c r="C2957" s="8">
        <v>0</v>
      </c>
      <c r="D2957" s="8" t="s">
        <v>1833</v>
      </c>
      <c r="E2957" s="8" t="s">
        <v>3576</v>
      </c>
      <c r="F2957" s="48" t="s">
        <v>6430</v>
      </c>
    </row>
    <row r="2958" spans="1:6">
      <c r="A2958" s="8">
        <v>104</v>
      </c>
      <c r="B2958" s="8" t="s">
        <v>1834</v>
      </c>
      <c r="C2958" s="8">
        <v>0</v>
      </c>
      <c r="D2958" s="8" t="s">
        <v>1835</v>
      </c>
      <c r="E2958" s="8" t="s">
        <v>3577</v>
      </c>
      <c r="F2958" s="49" t="s">
        <v>6427</v>
      </c>
    </row>
    <row r="2959" spans="1:6" ht="57.6">
      <c r="A2959" s="8">
        <v>102</v>
      </c>
      <c r="B2959" s="8" t="s">
        <v>1836</v>
      </c>
      <c r="C2959" s="8">
        <v>0</v>
      </c>
      <c r="D2959" s="8" t="s">
        <v>3578</v>
      </c>
      <c r="E2959" s="8" t="s">
        <v>3579</v>
      </c>
      <c r="F2959" s="48" t="s">
        <v>6429</v>
      </c>
    </row>
    <row r="2960" spans="1:6" ht="72">
      <c r="A2960" s="8">
        <v>101</v>
      </c>
      <c r="B2960" s="8" t="s">
        <v>1836</v>
      </c>
      <c r="C2960" s="8">
        <v>0</v>
      </c>
      <c r="D2960" s="8" t="s">
        <v>1837</v>
      </c>
      <c r="E2960" s="8" t="s">
        <v>3580</v>
      </c>
      <c r="F2960" s="49" t="s">
        <v>6427</v>
      </c>
    </row>
    <row r="2961" spans="1:6" ht="72">
      <c r="A2961" s="8">
        <v>103</v>
      </c>
      <c r="B2961" s="8" t="s">
        <v>1836</v>
      </c>
      <c r="C2961" s="8">
        <v>0</v>
      </c>
      <c r="D2961" s="8" t="s">
        <v>1838</v>
      </c>
      <c r="E2961" s="8" t="s">
        <v>3581</v>
      </c>
      <c r="F2961" s="48" t="s">
        <v>6427</v>
      </c>
    </row>
    <row r="2962" spans="1:6" ht="57.6">
      <c r="A2962" s="8">
        <v>102</v>
      </c>
      <c r="B2962" s="8" t="s">
        <v>1836</v>
      </c>
      <c r="C2962" s="8">
        <v>0</v>
      </c>
      <c r="D2962" s="8" t="s">
        <v>3578</v>
      </c>
      <c r="E2962" s="8" t="s">
        <v>3579</v>
      </c>
      <c r="F2962" s="49" t="s">
        <v>6430</v>
      </c>
    </row>
    <row r="2963" spans="1:6" ht="57.6">
      <c r="A2963" s="8">
        <v>102</v>
      </c>
      <c r="B2963" s="8" t="s">
        <v>1836</v>
      </c>
      <c r="C2963" s="8">
        <v>0</v>
      </c>
      <c r="D2963" s="8" t="s">
        <v>3578</v>
      </c>
      <c r="E2963" s="8" t="s">
        <v>3579</v>
      </c>
      <c r="F2963" s="48" t="s">
        <v>6433</v>
      </c>
    </row>
    <row r="2964" spans="1:6">
      <c r="A2964" s="8">
        <v>100</v>
      </c>
      <c r="B2964" s="8" t="s">
        <v>1839</v>
      </c>
      <c r="C2964" s="8">
        <v>0</v>
      </c>
      <c r="D2964" s="8" t="s">
        <v>1840</v>
      </c>
      <c r="E2964" s="8" t="s">
        <v>3582</v>
      </c>
      <c r="F2964" s="49" t="s">
        <v>6433</v>
      </c>
    </row>
    <row r="2965" spans="1:6">
      <c r="A2965" s="8">
        <v>99</v>
      </c>
      <c r="B2965" s="8" t="s">
        <v>1839</v>
      </c>
      <c r="C2965" s="8">
        <v>0</v>
      </c>
      <c r="D2965" s="8" t="s">
        <v>3583</v>
      </c>
      <c r="E2965" s="8" t="s">
        <v>3584</v>
      </c>
      <c r="F2965" s="48" t="s">
        <v>205</v>
      </c>
    </row>
    <row r="2966" spans="1:6" ht="72">
      <c r="A2966" s="8">
        <v>98</v>
      </c>
      <c r="B2966" s="8" t="s">
        <v>154</v>
      </c>
      <c r="C2966" s="8">
        <v>0</v>
      </c>
      <c r="D2966" s="8" t="s">
        <v>1841</v>
      </c>
      <c r="E2966" s="8" t="s">
        <v>3585</v>
      </c>
      <c r="F2966" s="49" t="s">
        <v>6427</v>
      </c>
    </row>
    <row r="2967" spans="1:6">
      <c r="A2967" s="8">
        <v>97</v>
      </c>
      <c r="B2967" s="8" t="s">
        <v>154</v>
      </c>
      <c r="C2967" s="8">
        <v>0</v>
      </c>
      <c r="D2967" s="8" t="s">
        <v>1842</v>
      </c>
      <c r="E2967" s="8" t="s">
        <v>1843</v>
      </c>
      <c r="F2967" s="48" t="s">
        <v>6429</v>
      </c>
    </row>
    <row r="2968" spans="1:6" ht="43.2">
      <c r="A2968" s="8">
        <v>95</v>
      </c>
      <c r="B2968" s="8" t="s">
        <v>1844</v>
      </c>
      <c r="C2968" s="8">
        <v>0</v>
      </c>
      <c r="D2968" s="8" t="s">
        <v>1847</v>
      </c>
      <c r="E2968" s="8" t="s">
        <v>3586</v>
      </c>
      <c r="F2968" s="49" t="s">
        <v>205</v>
      </c>
    </row>
    <row r="2969" spans="1:6" ht="43.2">
      <c r="A2969" s="8">
        <v>95</v>
      </c>
      <c r="B2969" s="8" t="s">
        <v>1844</v>
      </c>
      <c r="C2969" s="8">
        <v>0</v>
      </c>
      <c r="D2969" s="8" t="s">
        <v>1847</v>
      </c>
      <c r="E2969" s="8" t="s">
        <v>3586</v>
      </c>
      <c r="F2969" s="48" t="s">
        <v>6429</v>
      </c>
    </row>
    <row r="2970" spans="1:6" ht="72">
      <c r="A2970" s="8">
        <v>94</v>
      </c>
      <c r="B2970" s="8" t="s">
        <v>1844</v>
      </c>
      <c r="C2970" s="8">
        <v>0</v>
      </c>
      <c r="D2970" s="8" t="s">
        <v>1845</v>
      </c>
      <c r="E2970" s="8" t="s">
        <v>3587</v>
      </c>
      <c r="F2970" s="49" t="s">
        <v>6427</v>
      </c>
    </row>
    <row r="2971" spans="1:6" ht="72">
      <c r="A2971" s="8">
        <v>96</v>
      </c>
      <c r="B2971" s="8" t="s">
        <v>1844</v>
      </c>
      <c r="C2971" s="8">
        <v>0</v>
      </c>
      <c r="D2971" s="8" t="s">
        <v>1846</v>
      </c>
      <c r="E2971" s="8" t="s">
        <v>3588</v>
      </c>
      <c r="F2971" s="48" t="s">
        <v>6427</v>
      </c>
    </row>
    <row r="2972" spans="1:6" ht="43.2">
      <c r="A2972" s="8">
        <v>95</v>
      </c>
      <c r="B2972" s="8" t="s">
        <v>1844</v>
      </c>
      <c r="C2972" s="8">
        <v>0</v>
      </c>
      <c r="D2972" s="8" t="s">
        <v>1847</v>
      </c>
      <c r="E2972" s="8" t="s">
        <v>3586</v>
      </c>
      <c r="F2972" s="49" t="s">
        <v>6433</v>
      </c>
    </row>
    <row r="2973" spans="1:6" ht="43.2">
      <c r="A2973" s="8">
        <v>91</v>
      </c>
      <c r="B2973" s="8" t="s">
        <v>1848</v>
      </c>
      <c r="C2973" s="8">
        <v>0</v>
      </c>
      <c r="D2973" s="8" t="s">
        <v>3589</v>
      </c>
      <c r="E2973" s="8" t="s">
        <v>3590</v>
      </c>
      <c r="F2973" s="48" t="s">
        <v>6433</v>
      </c>
    </row>
    <row r="2974" spans="1:6" ht="43.2">
      <c r="A2974" s="8">
        <v>91</v>
      </c>
      <c r="B2974" s="8" t="s">
        <v>1848</v>
      </c>
      <c r="C2974" s="8">
        <v>0</v>
      </c>
      <c r="D2974" s="8" t="s">
        <v>3589</v>
      </c>
      <c r="E2974" s="8" t="s">
        <v>3590</v>
      </c>
      <c r="F2974" s="49" t="s">
        <v>6429</v>
      </c>
    </row>
    <row r="2975" spans="1:6" ht="72">
      <c r="A2975" s="8">
        <v>89</v>
      </c>
      <c r="B2975" s="8" t="s">
        <v>1848</v>
      </c>
      <c r="C2975" s="8">
        <v>0</v>
      </c>
      <c r="D2975" s="8" t="s">
        <v>1850</v>
      </c>
      <c r="E2975" s="8" t="s">
        <v>3591</v>
      </c>
      <c r="F2975" s="48" t="s">
        <v>6427</v>
      </c>
    </row>
    <row r="2976" spans="1:6" ht="43.2">
      <c r="A2976" s="8">
        <v>91</v>
      </c>
      <c r="B2976" s="8" t="s">
        <v>1848</v>
      </c>
      <c r="C2976" s="8">
        <v>0</v>
      </c>
      <c r="D2976" s="8" t="s">
        <v>3589</v>
      </c>
      <c r="E2976" s="8" t="s">
        <v>3590</v>
      </c>
      <c r="F2976" s="49" t="s">
        <v>6431</v>
      </c>
    </row>
    <row r="2977" spans="1:6" ht="57.6">
      <c r="A2977" s="8">
        <v>88</v>
      </c>
      <c r="B2977" s="8" t="s">
        <v>1848</v>
      </c>
      <c r="C2977" s="8">
        <v>9</v>
      </c>
      <c r="D2977" s="8" t="s">
        <v>1849</v>
      </c>
      <c r="E2977" s="8" t="s">
        <v>3592</v>
      </c>
      <c r="F2977" s="48" t="s">
        <v>6431</v>
      </c>
    </row>
    <row r="2978" spans="1:6" ht="57.6">
      <c r="A2978" s="8">
        <v>88</v>
      </c>
      <c r="B2978" s="8" t="s">
        <v>1848</v>
      </c>
      <c r="C2978" s="8">
        <v>9</v>
      </c>
      <c r="D2978" s="8" t="s">
        <v>1849</v>
      </c>
      <c r="E2978" s="8" t="s">
        <v>3592</v>
      </c>
      <c r="F2978" s="49" t="s">
        <v>6430</v>
      </c>
    </row>
    <row r="2979" spans="1:6" ht="28.8">
      <c r="A2979" s="8">
        <v>87</v>
      </c>
      <c r="B2979" s="8" t="s">
        <v>3593</v>
      </c>
      <c r="C2979" s="8">
        <v>1</v>
      </c>
      <c r="D2979" s="8" t="s">
        <v>3594</v>
      </c>
      <c r="E2979" s="8" t="s">
        <v>3595</v>
      </c>
      <c r="F2979" s="48" t="s">
        <v>6427</v>
      </c>
    </row>
    <row r="2980" spans="1:6" ht="28.8">
      <c r="A2980" s="8">
        <v>87</v>
      </c>
      <c r="B2980" s="8" t="s">
        <v>3593</v>
      </c>
      <c r="C2980" s="8">
        <v>1</v>
      </c>
      <c r="D2980" s="8" t="s">
        <v>3594</v>
      </c>
      <c r="E2980" s="8" t="s">
        <v>3595</v>
      </c>
      <c r="F2980" s="49" t="s">
        <v>6429</v>
      </c>
    </row>
    <row r="2981" spans="1:6">
      <c r="A2981" s="8">
        <v>85</v>
      </c>
      <c r="B2981" s="8" t="s">
        <v>1851</v>
      </c>
      <c r="C2981" s="8">
        <v>0</v>
      </c>
      <c r="D2981" s="8" t="s">
        <v>1852</v>
      </c>
      <c r="E2981" s="8" t="s">
        <v>3596</v>
      </c>
      <c r="F2981" s="48" t="s">
        <v>6430</v>
      </c>
    </row>
    <row r="2982" spans="1:6" ht="28.8">
      <c r="A2982" s="8">
        <v>84</v>
      </c>
      <c r="B2982" s="8" t="s">
        <v>1851</v>
      </c>
      <c r="C2982" s="8">
        <v>0</v>
      </c>
      <c r="D2982" s="8" t="s">
        <v>1853</v>
      </c>
      <c r="E2982" s="8" t="s">
        <v>3597</v>
      </c>
      <c r="F2982" s="49" t="s">
        <v>6433</v>
      </c>
    </row>
    <row r="2983" spans="1:6" ht="43.2">
      <c r="A2983" s="8">
        <v>82</v>
      </c>
      <c r="B2983" s="8" t="s">
        <v>1854</v>
      </c>
      <c r="C2983" s="8">
        <v>0</v>
      </c>
      <c r="D2983" s="8" t="s">
        <v>1855</v>
      </c>
      <c r="E2983" s="8" t="s">
        <v>3598</v>
      </c>
      <c r="F2983" s="48" t="s">
        <v>6432</v>
      </c>
    </row>
    <row r="2984" spans="1:6" ht="43.2">
      <c r="A2984" s="8">
        <v>82</v>
      </c>
      <c r="B2984" s="8" t="s">
        <v>1854</v>
      </c>
      <c r="C2984" s="8">
        <v>0</v>
      </c>
      <c r="D2984" s="8" t="s">
        <v>1855</v>
      </c>
      <c r="E2984" s="8" t="s">
        <v>3598</v>
      </c>
      <c r="F2984" s="49" t="s">
        <v>6429</v>
      </c>
    </row>
    <row r="2985" spans="1:6" ht="28.8">
      <c r="A2985" s="8">
        <v>81</v>
      </c>
      <c r="B2985" s="8" t="s">
        <v>1856</v>
      </c>
      <c r="C2985" s="8">
        <v>0</v>
      </c>
      <c r="D2985" s="8" t="s">
        <v>1857</v>
      </c>
      <c r="E2985" s="8" t="s">
        <v>3599</v>
      </c>
      <c r="F2985" s="48" t="s">
        <v>205</v>
      </c>
    </row>
    <row r="2986" spans="1:6" ht="43.2">
      <c r="A2986" s="8">
        <v>78</v>
      </c>
      <c r="B2986" s="8" t="s">
        <v>1858</v>
      </c>
      <c r="C2986" s="8">
        <v>0</v>
      </c>
      <c r="D2986" s="8" t="s">
        <v>1859</v>
      </c>
      <c r="E2986" s="8" t="s">
        <v>3600</v>
      </c>
      <c r="F2986" s="49" t="s">
        <v>6430</v>
      </c>
    </row>
    <row r="2987" spans="1:6" ht="43.2">
      <c r="A2987" s="8">
        <v>78</v>
      </c>
      <c r="B2987" s="8" t="s">
        <v>1858</v>
      </c>
      <c r="C2987" s="8">
        <v>0</v>
      </c>
      <c r="D2987" s="8" t="s">
        <v>1859</v>
      </c>
      <c r="E2987" s="8" t="s">
        <v>3600</v>
      </c>
      <c r="F2987" s="48" t="s">
        <v>6432</v>
      </c>
    </row>
    <row r="2988" spans="1:6" ht="72">
      <c r="A2988" s="8">
        <v>77</v>
      </c>
      <c r="B2988" s="8" t="s">
        <v>1860</v>
      </c>
      <c r="C2988" s="8">
        <v>0</v>
      </c>
      <c r="D2988" s="8" t="s">
        <v>1862</v>
      </c>
      <c r="E2988" s="8" t="s">
        <v>3601</v>
      </c>
      <c r="F2988" s="49" t="s">
        <v>6427</v>
      </c>
    </row>
    <row r="2989" spans="1:6" ht="28.8">
      <c r="A2989" s="8">
        <v>75</v>
      </c>
      <c r="B2989" s="8" t="s">
        <v>1860</v>
      </c>
      <c r="C2989" s="8">
        <v>0</v>
      </c>
      <c r="D2989" s="8" t="s">
        <v>1861</v>
      </c>
      <c r="E2989" s="8" t="s">
        <v>2241</v>
      </c>
      <c r="F2989" s="48" t="s">
        <v>6433</v>
      </c>
    </row>
    <row r="2990" spans="1:6">
      <c r="A2990" s="8">
        <v>72</v>
      </c>
      <c r="B2990" s="8" t="s">
        <v>1863</v>
      </c>
      <c r="C2990" s="8">
        <v>0</v>
      </c>
      <c r="D2990" s="8" t="s">
        <v>1864</v>
      </c>
      <c r="E2990" s="8" t="s">
        <v>3602</v>
      </c>
      <c r="F2990" s="49" t="s">
        <v>6429</v>
      </c>
    </row>
    <row r="2991" spans="1:6" ht="72">
      <c r="A2991" s="8">
        <v>70</v>
      </c>
      <c r="B2991" s="8" t="s">
        <v>3603</v>
      </c>
      <c r="C2991" s="8">
        <v>0</v>
      </c>
      <c r="D2991" s="8" t="s">
        <v>3604</v>
      </c>
      <c r="E2991" s="8" t="s">
        <v>3605</v>
      </c>
      <c r="F2991" s="48" t="s">
        <v>6427</v>
      </c>
    </row>
    <row r="2992" spans="1:6" ht="72">
      <c r="A2992" s="8">
        <v>69</v>
      </c>
      <c r="B2992" s="8" t="s">
        <v>1865</v>
      </c>
      <c r="C2992" s="8">
        <v>0</v>
      </c>
      <c r="D2992" s="8" t="s">
        <v>1866</v>
      </c>
      <c r="E2992" s="8" t="s">
        <v>3606</v>
      </c>
      <c r="F2992" s="49" t="s">
        <v>6427</v>
      </c>
    </row>
    <row r="2993" spans="1:6" ht="72">
      <c r="A2993" s="8">
        <v>66</v>
      </c>
      <c r="B2993" s="8" t="s">
        <v>1867</v>
      </c>
      <c r="C2993" s="8">
        <v>0</v>
      </c>
      <c r="D2993" s="8" t="s">
        <v>1868</v>
      </c>
      <c r="E2993" s="8" t="s">
        <v>3607</v>
      </c>
      <c r="F2993" s="48" t="s">
        <v>6427</v>
      </c>
    </row>
    <row r="2994" spans="1:6" ht="28.8">
      <c r="A2994" s="8">
        <v>65</v>
      </c>
      <c r="B2994" s="8" t="s">
        <v>1867</v>
      </c>
      <c r="C2994" s="8">
        <v>1</v>
      </c>
      <c r="D2994" s="8" t="s">
        <v>3608</v>
      </c>
      <c r="E2994" s="8" t="s">
        <v>3060</v>
      </c>
      <c r="F2994" s="49" t="s">
        <v>6429</v>
      </c>
    </row>
    <row r="2995" spans="1:6" ht="72">
      <c r="A2995" s="8">
        <v>63</v>
      </c>
      <c r="B2995" s="8" t="s">
        <v>1869</v>
      </c>
      <c r="C2995" s="8">
        <v>0</v>
      </c>
      <c r="D2995" s="8" t="s">
        <v>1871</v>
      </c>
      <c r="E2995" s="8" t="s">
        <v>3609</v>
      </c>
      <c r="F2995" s="48" t="s">
        <v>6427</v>
      </c>
    </row>
    <row r="2996" spans="1:6">
      <c r="A2996" s="8">
        <v>62</v>
      </c>
      <c r="B2996" s="8" t="s">
        <v>1869</v>
      </c>
      <c r="C2996" s="8">
        <v>0</v>
      </c>
      <c r="D2996" s="8" t="s">
        <v>1870</v>
      </c>
      <c r="E2996" s="8" t="s">
        <v>3610</v>
      </c>
      <c r="F2996" s="49" t="s">
        <v>6429</v>
      </c>
    </row>
    <row r="2997" spans="1:6">
      <c r="A2997" s="8">
        <v>54</v>
      </c>
      <c r="B2997" s="8" t="s">
        <v>1872</v>
      </c>
      <c r="C2997" s="8">
        <v>1</v>
      </c>
      <c r="D2997" s="8" t="s">
        <v>1874</v>
      </c>
      <c r="E2997" s="8" t="s">
        <v>3611</v>
      </c>
      <c r="F2997" s="48" t="s">
        <v>6429</v>
      </c>
    </row>
    <row r="2998" spans="1:6" ht="43.2">
      <c r="A2998" s="8">
        <v>59</v>
      </c>
      <c r="B2998" s="8" t="s">
        <v>1872</v>
      </c>
      <c r="C2998" s="8">
        <v>0</v>
      </c>
      <c r="D2998" s="8" t="s">
        <v>1876</v>
      </c>
      <c r="E2998" s="8" t="s">
        <v>3612</v>
      </c>
      <c r="F2998" s="49" t="s">
        <v>6429</v>
      </c>
    </row>
    <row r="2999" spans="1:6" ht="57.6">
      <c r="A2999" s="8">
        <v>57</v>
      </c>
      <c r="B2999" s="8" t="s">
        <v>1872</v>
      </c>
      <c r="C2999" s="8">
        <v>0</v>
      </c>
      <c r="D2999" s="8" t="s">
        <v>1873</v>
      </c>
      <c r="E2999" s="8" t="s">
        <v>3613</v>
      </c>
      <c r="F2999" s="48" t="s">
        <v>6430</v>
      </c>
    </row>
    <row r="3000" spans="1:6" ht="57.6">
      <c r="A3000" s="8">
        <v>57</v>
      </c>
      <c r="B3000" s="8" t="s">
        <v>1872</v>
      </c>
      <c r="C3000" s="8">
        <v>0</v>
      </c>
      <c r="D3000" s="8" t="s">
        <v>1873</v>
      </c>
      <c r="E3000" s="8" t="s">
        <v>3613</v>
      </c>
      <c r="F3000" s="49" t="s">
        <v>6431</v>
      </c>
    </row>
    <row r="3001" spans="1:6" ht="72">
      <c r="A3001" s="8">
        <v>56</v>
      </c>
      <c r="B3001" s="8" t="s">
        <v>1872</v>
      </c>
      <c r="C3001" s="8">
        <v>0</v>
      </c>
      <c r="D3001" s="8" t="s">
        <v>1875</v>
      </c>
      <c r="E3001" s="8" t="s">
        <v>3614</v>
      </c>
      <c r="F3001" s="48" t="s">
        <v>6427</v>
      </c>
    </row>
    <row r="3002" spans="1:6" ht="43.2">
      <c r="A3002" s="8">
        <v>59</v>
      </c>
      <c r="B3002" s="8" t="s">
        <v>1872</v>
      </c>
      <c r="C3002" s="8">
        <v>0</v>
      </c>
      <c r="D3002" s="8" t="s">
        <v>1876</v>
      </c>
      <c r="E3002" s="8" t="s">
        <v>3612</v>
      </c>
      <c r="F3002" s="49" t="s">
        <v>6431</v>
      </c>
    </row>
    <row r="3003" spans="1:6" ht="43.2">
      <c r="A3003" s="8">
        <v>59</v>
      </c>
      <c r="B3003" s="8" t="s">
        <v>1872</v>
      </c>
      <c r="C3003" s="8">
        <v>0</v>
      </c>
      <c r="D3003" s="8" t="s">
        <v>1876</v>
      </c>
      <c r="E3003" s="8" t="s">
        <v>3612</v>
      </c>
      <c r="F3003" s="48" t="s">
        <v>6432</v>
      </c>
    </row>
    <row r="3004" spans="1:6" ht="57.6">
      <c r="A3004" s="8">
        <v>57</v>
      </c>
      <c r="B3004" s="8" t="s">
        <v>1872</v>
      </c>
      <c r="C3004" s="8">
        <v>0</v>
      </c>
      <c r="D3004" s="8" t="s">
        <v>1873</v>
      </c>
      <c r="E3004" s="8" t="s">
        <v>3613</v>
      </c>
      <c r="F3004" s="49" t="s">
        <v>6432</v>
      </c>
    </row>
    <row r="3005" spans="1:6" ht="129.6">
      <c r="A3005" s="8">
        <v>53</v>
      </c>
      <c r="B3005" s="8" t="s">
        <v>1877</v>
      </c>
      <c r="C3005" s="8">
        <v>0</v>
      </c>
      <c r="D3005" s="8" t="s">
        <v>1878</v>
      </c>
      <c r="E3005" s="8" t="s">
        <v>3615</v>
      </c>
      <c r="F3005" s="48" t="s">
        <v>205</v>
      </c>
    </row>
    <row r="3006" spans="1:6" ht="129.6">
      <c r="A3006" s="8">
        <v>53</v>
      </c>
      <c r="B3006" s="8" t="s">
        <v>1877</v>
      </c>
      <c r="C3006" s="8">
        <v>0</v>
      </c>
      <c r="D3006" s="8" t="s">
        <v>1878</v>
      </c>
      <c r="E3006" s="8" t="s">
        <v>3615</v>
      </c>
      <c r="F3006" s="49" t="s">
        <v>6427</v>
      </c>
    </row>
    <row r="3007" spans="1:6" ht="129.6">
      <c r="A3007" s="8">
        <v>53</v>
      </c>
      <c r="B3007" s="8" t="s">
        <v>1877</v>
      </c>
      <c r="C3007" s="8">
        <v>0</v>
      </c>
      <c r="D3007" s="8" t="s">
        <v>1878</v>
      </c>
      <c r="E3007" s="8" t="s">
        <v>3615</v>
      </c>
      <c r="F3007" s="48" t="s">
        <v>6429</v>
      </c>
    </row>
    <row r="3008" spans="1:6" ht="129.6">
      <c r="A3008" s="8">
        <v>53</v>
      </c>
      <c r="B3008" s="8" t="s">
        <v>1877</v>
      </c>
      <c r="C3008" s="8">
        <v>0</v>
      </c>
      <c r="D3008" s="8" t="s">
        <v>1878</v>
      </c>
      <c r="E3008" s="8" t="s">
        <v>3615</v>
      </c>
      <c r="F3008" s="49" t="s">
        <v>6432</v>
      </c>
    </row>
    <row r="3009" spans="1:6" ht="28.8">
      <c r="A3009" s="8">
        <v>51</v>
      </c>
      <c r="B3009" s="8" t="s">
        <v>1879</v>
      </c>
      <c r="C3009" s="8">
        <v>0</v>
      </c>
      <c r="D3009" s="8" t="s">
        <v>1880</v>
      </c>
      <c r="E3009" s="8" t="s">
        <v>3266</v>
      </c>
      <c r="F3009" s="48" t="s">
        <v>6429</v>
      </c>
    </row>
    <row r="3010" spans="1:6" ht="28.8">
      <c r="A3010" s="8">
        <v>51</v>
      </c>
      <c r="B3010" s="8" t="s">
        <v>1879</v>
      </c>
      <c r="C3010" s="8">
        <v>0</v>
      </c>
      <c r="D3010" s="8" t="s">
        <v>1880</v>
      </c>
      <c r="E3010" s="8" t="s">
        <v>3266</v>
      </c>
      <c r="F3010" s="49" t="s">
        <v>6432</v>
      </c>
    </row>
    <row r="3011" spans="1:6">
      <c r="A3011" s="8">
        <v>49</v>
      </c>
      <c r="B3011" s="8" t="s">
        <v>1881</v>
      </c>
      <c r="C3011" s="8">
        <v>0</v>
      </c>
      <c r="D3011" s="8" t="s">
        <v>1882</v>
      </c>
      <c r="E3011" s="8" t="s">
        <v>862</v>
      </c>
      <c r="F3011" s="48" t="s">
        <v>205</v>
      </c>
    </row>
    <row r="3012" spans="1:6" ht="43.2">
      <c r="A3012" s="8">
        <v>47</v>
      </c>
      <c r="B3012" s="8" t="s">
        <v>1883</v>
      </c>
      <c r="C3012" s="8">
        <v>0</v>
      </c>
      <c r="D3012" s="8" t="s">
        <v>3616</v>
      </c>
      <c r="E3012" s="8" t="s">
        <v>3617</v>
      </c>
      <c r="F3012" s="49" t="s">
        <v>6429</v>
      </c>
    </row>
    <row r="3013" spans="1:6" ht="43.2">
      <c r="A3013" s="8">
        <v>47</v>
      </c>
      <c r="B3013" s="8" t="s">
        <v>1883</v>
      </c>
      <c r="C3013" s="8">
        <v>0</v>
      </c>
      <c r="D3013" s="8" t="s">
        <v>3616</v>
      </c>
      <c r="E3013" s="8" t="s">
        <v>3617</v>
      </c>
      <c r="F3013" s="48" t="s">
        <v>6430</v>
      </c>
    </row>
    <row r="3014" spans="1:6">
      <c r="A3014" s="8">
        <v>48</v>
      </c>
      <c r="B3014" s="8" t="s">
        <v>1883</v>
      </c>
      <c r="C3014" s="8">
        <v>0</v>
      </c>
      <c r="D3014" s="8" t="s">
        <v>1884</v>
      </c>
      <c r="E3014" s="8" t="s">
        <v>3618</v>
      </c>
      <c r="F3014" s="49" t="s">
        <v>6433</v>
      </c>
    </row>
    <row r="3015" spans="1:6" ht="28.8">
      <c r="A3015" s="8">
        <v>46</v>
      </c>
      <c r="B3015" s="8" t="s">
        <v>3619</v>
      </c>
      <c r="C3015" s="8">
        <v>0</v>
      </c>
      <c r="D3015" s="8" t="s">
        <v>3620</v>
      </c>
      <c r="E3015" s="8" t="s">
        <v>3621</v>
      </c>
      <c r="F3015" s="48" t="s">
        <v>6432</v>
      </c>
    </row>
    <row r="3016" spans="1:6" ht="43.2">
      <c r="A3016" s="8">
        <v>45</v>
      </c>
      <c r="B3016" s="8" t="s">
        <v>1885</v>
      </c>
      <c r="C3016" s="8">
        <v>0</v>
      </c>
      <c r="D3016" s="8" t="s">
        <v>1886</v>
      </c>
      <c r="E3016" s="8" t="s">
        <v>3622</v>
      </c>
      <c r="F3016" s="49" t="s">
        <v>6433</v>
      </c>
    </row>
    <row r="3017" spans="1:6" ht="115.2">
      <c r="A3017" s="8">
        <v>44</v>
      </c>
      <c r="B3017" s="8" t="s">
        <v>1887</v>
      </c>
      <c r="C3017" s="8">
        <v>0</v>
      </c>
      <c r="D3017" s="8" t="s">
        <v>1888</v>
      </c>
      <c r="E3017" s="8" t="s">
        <v>3623</v>
      </c>
      <c r="F3017" s="48" t="s">
        <v>205</v>
      </c>
    </row>
    <row r="3018" spans="1:6" ht="115.2">
      <c r="A3018" s="8">
        <v>44</v>
      </c>
      <c r="B3018" s="8" t="s">
        <v>1887</v>
      </c>
      <c r="C3018" s="8">
        <v>0</v>
      </c>
      <c r="D3018" s="8" t="s">
        <v>1888</v>
      </c>
      <c r="E3018" s="8" t="s">
        <v>3623</v>
      </c>
      <c r="F3018" s="49" t="s">
        <v>6432</v>
      </c>
    </row>
    <row r="3019" spans="1:6">
      <c r="A3019" s="8">
        <v>43</v>
      </c>
      <c r="B3019" s="8" t="s">
        <v>1887</v>
      </c>
      <c r="C3019" s="8">
        <v>0</v>
      </c>
      <c r="D3019" s="8" t="s">
        <v>3624</v>
      </c>
      <c r="E3019" s="8" t="s">
        <v>3411</v>
      </c>
      <c r="F3019" s="48" t="s">
        <v>6432</v>
      </c>
    </row>
    <row r="3020" spans="1:6" ht="115.2">
      <c r="A3020" s="8">
        <v>44</v>
      </c>
      <c r="B3020" s="8" t="s">
        <v>1887</v>
      </c>
      <c r="C3020" s="8">
        <v>0</v>
      </c>
      <c r="D3020" s="8" t="s">
        <v>1888</v>
      </c>
      <c r="E3020" s="8" t="s">
        <v>3623</v>
      </c>
      <c r="F3020" s="49" t="s">
        <v>6430</v>
      </c>
    </row>
    <row r="3021" spans="1:6" ht="115.2">
      <c r="A3021" s="8">
        <v>44</v>
      </c>
      <c r="B3021" s="8" t="s">
        <v>1887</v>
      </c>
      <c r="C3021" s="8">
        <v>0</v>
      </c>
      <c r="D3021" s="8" t="s">
        <v>1888</v>
      </c>
      <c r="E3021" s="8" t="s">
        <v>3623</v>
      </c>
      <c r="F3021" s="48" t="s">
        <v>6433</v>
      </c>
    </row>
    <row r="3022" spans="1:6" ht="115.2">
      <c r="A3022" s="8">
        <v>44</v>
      </c>
      <c r="B3022" s="8" t="s">
        <v>1887</v>
      </c>
      <c r="C3022" s="8">
        <v>0</v>
      </c>
      <c r="D3022" s="8" t="s">
        <v>1888</v>
      </c>
      <c r="E3022" s="8" t="s">
        <v>3623</v>
      </c>
      <c r="F3022" s="49" t="s">
        <v>6429</v>
      </c>
    </row>
    <row r="3023" spans="1:6" ht="43.2">
      <c r="A3023" s="8">
        <v>38</v>
      </c>
      <c r="B3023" s="8" t="s">
        <v>1889</v>
      </c>
      <c r="C3023" s="8">
        <v>0</v>
      </c>
      <c r="D3023" s="8" t="s">
        <v>1890</v>
      </c>
      <c r="E3023" s="8" t="s">
        <v>3625</v>
      </c>
      <c r="F3023" s="48" t="s">
        <v>6428</v>
      </c>
    </row>
    <row r="3024" spans="1:6" ht="43.2">
      <c r="A3024" s="8">
        <v>38</v>
      </c>
      <c r="B3024" s="8" t="s">
        <v>1889</v>
      </c>
      <c r="C3024" s="8">
        <v>0</v>
      </c>
      <c r="D3024" s="8" t="s">
        <v>1890</v>
      </c>
      <c r="E3024" s="8" t="s">
        <v>3625</v>
      </c>
      <c r="F3024" s="49" t="s">
        <v>6434</v>
      </c>
    </row>
    <row r="3025" spans="1:6" ht="43.2">
      <c r="A3025" s="8">
        <v>38</v>
      </c>
      <c r="B3025" s="8" t="s">
        <v>1889</v>
      </c>
      <c r="C3025" s="8">
        <v>0</v>
      </c>
      <c r="D3025" s="8" t="s">
        <v>1890</v>
      </c>
      <c r="E3025" s="8" t="s">
        <v>3625</v>
      </c>
      <c r="F3025" s="48" t="s">
        <v>6432</v>
      </c>
    </row>
    <row r="3026" spans="1:6" ht="72">
      <c r="A3026" s="8">
        <v>37</v>
      </c>
      <c r="B3026" s="8" t="s">
        <v>1891</v>
      </c>
      <c r="C3026" s="8">
        <v>0</v>
      </c>
      <c r="D3026" s="8" t="s">
        <v>1892</v>
      </c>
      <c r="E3026" s="8" t="s">
        <v>3626</v>
      </c>
      <c r="F3026" s="49" t="s">
        <v>6429</v>
      </c>
    </row>
    <row r="3027" spans="1:6" ht="72">
      <c r="A3027" s="8">
        <v>37</v>
      </c>
      <c r="B3027" s="8" t="s">
        <v>1891</v>
      </c>
      <c r="C3027" s="8">
        <v>0</v>
      </c>
      <c r="D3027" s="8" t="s">
        <v>1892</v>
      </c>
      <c r="E3027" s="8" t="s">
        <v>3626</v>
      </c>
      <c r="F3027" s="48" t="s">
        <v>205</v>
      </c>
    </row>
    <row r="3028" spans="1:6" ht="72">
      <c r="A3028" s="8">
        <v>37</v>
      </c>
      <c r="B3028" s="8" t="s">
        <v>1891</v>
      </c>
      <c r="C3028" s="8">
        <v>0</v>
      </c>
      <c r="D3028" s="8" t="s">
        <v>1892</v>
      </c>
      <c r="E3028" s="8" t="s">
        <v>3626</v>
      </c>
      <c r="F3028" s="49" t="s">
        <v>6430</v>
      </c>
    </row>
    <row r="3029" spans="1:6" ht="43.2">
      <c r="A3029" s="8">
        <v>34</v>
      </c>
      <c r="B3029" s="8" t="s">
        <v>1893</v>
      </c>
      <c r="C3029" s="8">
        <v>0</v>
      </c>
      <c r="D3029" s="8" t="s">
        <v>1894</v>
      </c>
      <c r="E3029" s="8" t="s">
        <v>3627</v>
      </c>
      <c r="F3029" s="48" t="s">
        <v>6429</v>
      </c>
    </row>
    <row r="3030" spans="1:6" ht="129.6">
      <c r="A3030" s="8">
        <v>35</v>
      </c>
      <c r="B3030" s="8" t="s">
        <v>1893</v>
      </c>
      <c r="C3030" s="8">
        <v>0</v>
      </c>
      <c r="D3030" s="8" t="s">
        <v>1895</v>
      </c>
      <c r="E3030" s="8" t="s">
        <v>3628</v>
      </c>
      <c r="F3030" s="49" t="s">
        <v>6431</v>
      </c>
    </row>
    <row r="3031" spans="1:6" ht="43.2">
      <c r="A3031" s="8">
        <v>34</v>
      </c>
      <c r="B3031" s="8" t="s">
        <v>1893</v>
      </c>
      <c r="C3031" s="8">
        <v>0</v>
      </c>
      <c r="D3031" s="8" t="s">
        <v>1894</v>
      </c>
      <c r="E3031" s="8" t="s">
        <v>3627</v>
      </c>
      <c r="F3031" s="48" t="s">
        <v>6433</v>
      </c>
    </row>
    <row r="3032" spans="1:6" ht="129.6">
      <c r="A3032" s="8">
        <v>35</v>
      </c>
      <c r="B3032" s="8" t="s">
        <v>1893</v>
      </c>
      <c r="C3032" s="8">
        <v>0</v>
      </c>
      <c r="D3032" s="8" t="s">
        <v>1895</v>
      </c>
      <c r="E3032" s="8" t="s">
        <v>3628</v>
      </c>
      <c r="F3032" s="49" t="s">
        <v>6433</v>
      </c>
    </row>
    <row r="3033" spans="1:6" ht="57.6">
      <c r="A3033" s="8">
        <v>32</v>
      </c>
      <c r="B3033" s="8" t="s">
        <v>1896</v>
      </c>
      <c r="C3033" s="8">
        <v>0</v>
      </c>
      <c r="D3033" s="8" t="s">
        <v>1897</v>
      </c>
      <c r="E3033" s="8" t="s">
        <v>3411</v>
      </c>
      <c r="F3033" s="48" t="s">
        <v>6432</v>
      </c>
    </row>
    <row r="3034" spans="1:6" ht="28.8">
      <c r="A3034" s="8">
        <v>33</v>
      </c>
      <c r="B3034" s="8" t="s">
        <v>1896</v>
      </c>
      <c r="C3034" s="8">
        <v>0</v>
      </c>
      <c r="D3034" s="8" t="s">
        <v>3629</v>
      </c>
      <c r="E3034" s="8" t="s">
        <v>3630</v>
      </c>
      <c r="F3034" s="49" t="s">
        <v>6433</v>
      </c>
    </row>
    <row r="3035" spans="1:6" ht="28.8">
      <c r="A3035" s="8">
        <v>33</v>
      </c>
      <c r="B3035" s="8" t="s">
        <v>1896</v>
      </c>
      <c r="C3035" s="8">
        <v>0</v>
      </c>
      <c r="D3035" s="8" t="s">
        <v>3629</v>
      </c>
      <c r="E3035" s="8" t="s">
        <v>3630</v>
      </c>
      <c r="F3035" s="48" t="s">
        <v>6434</v>
      </c>
    </row>
    <row r="3036" spans="1:6" ht="28.8">
      <c r="A3036" s="8">
        <v>31</v>
      </c>
      <c r="B3036" s="8" t="s">
        <v>3631</v>
      </c>
      <c r="C3036" s="8">
        <v>0</v>
      </c>
      <c r="D3036" s="8" t="s">
        <v>3632</v>
      </c>
      <c r="E3036" s="8" t="s">
        <v>3633</v>
      </c>
      <c r="F3036" s="49" t="s">
        <v>6433</v>
      </c>
    </row>
    <row r="3037" spans="1:6" ht="28.8">
      <c r="A3037" s="8">
        <v>31</v>
      </c>
      <c r="B3037" s="8" t="s">
        <v>3631</v>
      </c>
      <c r="C3037" s="8">
        <v>0</v>
      </c>
      <c r="D3037" s="8" t="s">
        <v>3632</v>
      </c>
      <c r="E3037" s="8" t="s">
        <v>3633</v>
      </c>
      <c r="F3037" s="48" t="s">
        <v>6431</v>
      </c>
    </row>
    <row r="3038" spans="1:6" ht="57.6">
      <c r="A3038" s="8">
        <v>27</v>
      </c>
      <c r="B3038" s="8" t="s">
        <v>1898</v>
      </c>
      <c r="C3038" s="8">
        <v>0</v>
      </c>
      <c r="D3038" s="8" t="s">
        <v>1899</v>
      </c>
      <c r="E3038" s="8" t="s">
        <v>3634</v>
      </c>
      <c r="F3038" s="49" t="s">
        <v>6429</v>
      </c>
    </row>
    <row r="3039" spans="1:6" ht="57.6">
      <c r="A3039" s="8">
        <v>27</v>
      </c>
      <c r="B3039" s="8" t="s">
        <v>1898</v>
      </c>
      <c r="C3039" s="8">
        <v>0</v>
      </c>
      <c r="D3039" s="8" t="s">
        <v>1899</v>
      </c>
      <c r="E3039" s="8" t="s">
        <v>3634</v>
      </c>
      <c r="F3039" s="48" t="s">
        <v>6432</v>
      </c>
    </row>
    <row r="3040" spans="1:6" ht="57.6">
      <c r="A3040" s="8">
        <v>27</v>
      </c>
      <c r="B3040" s="8" t="s">
        <v>1898</v>
      </c>
      <c r="C3040" s="8">
        <v>0</v>
      </c>
      <c r="D3040" s="8" t="s">
        <v>1899</v>
      </c>
      <c r="E3040" s="8" t="s">
        <v>3634</v>
      </c>
      <c r="F3040" s="49" t="s">
        <v>6433</v>
      </c>
    </row>
    <row r="3041" spans="1:6" ht="57.6">
      <c r="A3041" s="8">
        <v>27</v>
      </c>
      <c r="B3041" s="8" t="s">
        <v>1898</v>
      </c>
      <c r="C3041" s="8">
        <v>0</v>
      </c>
      <c r="D3041" s="8" t="s">
        <v>1899</v>
      </c>
      <c r="E3041" s="8" t="s">
        <v>3634</v>
      </c>
      <c r="F3041" s="48" t="s">
        <v>6427</v>
      </c>
    </row>
    <row r="3042" spans="1:6" ht="57.6">
      <c r="A3042" s="8">
        <v>24</v>
      </c>
      <c r="B3042" s="8" t="s">
        <v>1900</v>
      </c>
      <c r="C3042" s="8">
        <v>0</v>
      </c>
      <c r="D3042" s="8" t="s">
        <v>3635</v>
      </c>
      <c r="E3042" s="8" t="s">
        <v>3636</v>
      </c>
      <c r="F3042" s="49" t="s">
        <v>6429</v>
      </c>
    </row>
    <row r="3043" spans="1:6" ht="43.2">
      <c r="A3043" s="8">
        <v>26</v>
      </c>
      <c r="B3043" s="8" t="s">
        <v>1900</v>
      </c>
      <c r="C3043" s="8">
        <v>0</v>
      </c>
      <c r="D3043" s="8" t="s">
        <v>1901</v>
      </c>
      <c r="E3043" s="8" t="s">
        <v>3637</v>
      </c>
      <c r="F3043" s="48" t="s">
        <v>6433</v>
      </c>
    </row>
    <row r="3044" spans="1:6" ht="57.6">
      <c r="A3044" s="8">
        <v>24</v>
      </c>
      <c r="B3044" s="8" t="s">
        <v>1900</v>
      </c>
      <c r="C3044" s="8">
        <v>0</v>
      </c>
      <c r="D3044" s="8" t="s">
        <v>3635</v>
      </c>
      <c r="E3044" s="8" t="s">
        <v>3636</v>
      </c>
      <c r="F3044" s="49" t="s">
        <v>6430</v>
      </c>
    </row>
    <row r="3045" spans="1:6" ht="43.2">
      <c r="A3045" s="8">
        <v>26</v>
      </c>
      <c r="B3045" s="8" t="s">
        <v>1900</v>
      </c>
      <c r="C3045" s="8">
        <v>0</v>
      </c>
      <c r="D3045" s="8" t="s">
        <v>1901</v>
      </c>
      <c r="E3045" s="8" t="s">
        <v>3637</v>
      </c>
      <c r="F3045" s="48" t="s">
        <v>6432</v>
      </c>
    </row>
    <row r="3046" spans="1:6" ht="57.6">
      <c r="A3046" s="8">
        <v>24</v>
      </c>
      <c r="B3046" s="8" t="s">
        <v>1900</v>
      </c>
      <c r="C3046" s="8">
        <v>0</v>
      </c>
      <c r="D3046" s="8" t="s">
        <v>3635</v>
      </c>
      <c r="E3046" s="8" t="s">
        <v>3636</v>
      </c>
      <c r="F3046" s="49" t="s">
        <v>6432</v>
      </c>
    </row>
    <row r="3047" spans="1:6" ht="43.2">
      <c r="A3047" s="8">
        <v>26</v>
      </c>
      <c r="B3047" s="8" t="s">
        <v>1900</v>
      </c>
      <c r="C3047" s="8">
        <v>0</v>
      </c>
      <c r="D3047" s="8" t="s">
        <v>1901</v>
      </c>
      <c r="E3047" s="8" t="s">
        <v>3637</v>
      </c>
      <c r="F3047" s="48" t="s">
        <v>6430</v>
      </c>
    </row>
    <row r="3048" spans="1:6">
      <c r="A3048" s="8">
        <v>23</v>
      </c>
      <c r="B3048" s="8" t="s">
        <v>1902</v>
      </c>
      <c r="C3048" s="8">
        <v>0</v>
      </c>
      <c r="D3048" s="8" t="s">
        <v>1903</v>
      </c>
      <c r="E3048" s="8" t="s">
        <v>1904</v>
      </c>
      <c r="F3048" s="49" t="s">
        <v>6433</v>
      </c>
    </row>
    <row r="3049" spans="1:6" ht="28.8">
      <c r="A3049" s="8">
        <v>21</v>
      </c>
      <c r="B3049" s="8" t="s">
        <v>1905</v>
      </c>
      <c r="C3049" s="8">
        <v>0</v>
      </c>
      <c r="D3049" s="8" t="s">
        <v>1906</v>
      </c>
      <c r="E3049" s="8" t="s">
        <v>3638</v>
      </c>
      <c r="F3049" s="48" t="s">
        <v>205</v>
      </c>
    </row>
    <row r="3050" spans="1:6" ht="57.6">
      <c r="A3050" s="8">
        <v>19</v>
      </c>
      <c r="B3050" s="8" t="s">
        <v>1907</v>
      </c>
      <c r="C3050" s="8">
        <v>0</v>
      </c>
      <c r="D3050" s="8" t="s">
        <v>1908</v>
      </c>
      <c r="E3050" s="8" t="s">
        <v>3639</v>
      </c>
      <c r="F3050" s="49" t="s">
        <v>6433</v>
      </c>
    </row>
    <row r="3051" spans="1:6" ht="57.6">
      <c r="A3051" s="8">
        <v>19</v>
      </c>
      <c r="B3051" s="8" t="s">
        <v>1907</v>
      </c>
      <c r="C3051" s="8">
        <v>0</v>
      </c>
      <c r="D3051" s="8" t="s">
        <v>1908</v>
      </c>
      <c r="E3051" s="8" t="s">
        <v>3639</v>
      </c>
      <c r="F3051" s="48" t="s">
        <v>6432</v>
      </c>
    </row>
    <row r="3052" spans="1:6" ht="57.6">
      <c r="A3052" s="8">
        <v>19</v>
      </c>
      <c r="B3052" s="8" t="s">
        <v>1907</v>
      </c>
      <c r="C3052" s="8">
        <v>0</v>
      </c>
      <c r="D3052" s="8" t="s">
        <v>1908</v>
      </c>
      <c r="E3052" s="8" t="s">
        <v>3639</v>
      </c>
      <c r="F3052" s="49" t="s">
        <v>6429</v>
      </c>
    </row>
    <row r="3053" spans="1:6" ht="43.2">
      <c r="A3053" s="8">
        <v>16</v>
      </c>
      <c r="B3053" s="8" t="s">
        <v>1909</v>
      </c>
      <c r="C3053" s="8">
        <v>0</v>
      </c>
      <c r="D3053" s="8" t="s">
        <v>1910</v>
      </c>
      <c r="E3053" s="8" t="s">
        <v>3640</v>
      </c>
      <c r="F3053" s="48" t="s">
        <v>6430</v>
      </c>
    </row>
    <row r="3054" spans="1:6" ht="43.2">
      <c r="A3054" s="8">
        <v>18</v>
      </c>
      <c r="B3054" s="8" t="s">
        <v>1909</v>
      </c>
      <c r="C3054" s="8">
        <v>0</v>
      </c>
      <c r="D3054" s="8" t="s">
        <v>1911</v>
      </c>
      <c r="E3054" s="8" t="s">
        <v>3641</v>
      </c>
      <c r="F3054" s="49" t="s">
        <v>6433</v>
      </c>
    </row>
    <row r="3055" spans="1:6" ht="43.2">
      <c r="A3055" s="8">
        <v>18</v>
      </c>
      <c r="B3055" s="8" t="s">
        <v>1909</v>
      </c>
      <c r="C3055" s="8">
        <v>0</v>
      </c>
      <c r="D3055" s="8" t="s">
        <v>1911</v>
      </c>
      <c r="E3055" s="8" t="s">
        <v>3641</v>
      </c>
      <c r="F3055" s="48" t="s">
        <v>6432</v>
      </c>
    </row>
    <row r="3056" spans="1:6" ht="100.8">
      <c r="A3056" s="8">
        <v>15</v>
      </c>
      <c r="B3056" s="8" t="s">
        <v>1912</v>
      </c>
      <c r="C3056" s="8">
        <v>0</v>
      </c>
      <c r="D3056" s="8" t="s">
        <v>1913</v>
      </c>
      <c r="E3056" s="8" t="s">
        <v>3642</v>
      </c>
      <c r="F3056" s="49" t="s">
        <v>6429</v>
      </c>
    </row>
    <row r="3057" spans="1:6" ht="100.8">
      <c r="A3057" s="8">
        <v>15</v>
      </c>
      <c r="B3057" s="8" t="s">
        <v>1912</v>
      </c>
      <c r="C3057" s="8">
        <v>0</v>
      </c>
      <c r="D3057" s="8" t="s">
        <v>1913</v>
      </c>
      <c r="E3057" s="8" t="s">
        <v>3642</v>
      </c>
      <c r="F3057" s="48" t="s">
        <v>6431</v>
      </c>
    </row>
    <row r="3058" spans="1:6" ht="100.8">
      <c r="A3058" s="8">
        <v>15</v>
      </c>
      <c r="B3058" s="8" t="s">
        <v>1912</v>
      </c>
      <c r="C3058" s="8">
        <v>0</v>
      </c>
      <c r="D3058" s="8" t="s">
        <v>1913</v>
      </c>
      <c r="E3058" s="8" t="s">
        <v>3642</v>
      </c>
      <c r="F3058" s="49" t="s">
        <v>205</v>
      </c>
    </row>
    <row r="3059" spans="1:6" ht="100.8">
      <c r="A3059" s="8">
        <v>15</v>
      </c>
      <c r="B3059" s="8" t="s">
        <v>1912</v>
      </c>
      <c r="C3059" s="8">
        <v>0</v>
      </c>
      <c r="D3059" s="8" t="s">
        <v>1913</v>
      </c>
      <c r="E3059" s="8" t="s">
        <v>3642</v>
      </c>
      <c r="F3059" s="48" t="s">
        <v>6432</v>
      </c>
    </row>
    <row r="3060" spans="1:6" ht="43.2">
      <c r="A3060" s="8">
        <v>13</v>
      </c>
      <c r="B3060" s="8" t="s">
        <v>1914</v>
      </c>
      <c r="C3060" s="8">
        <v>0</v>
      </c>
      <c r="D3060" s="8" t="s">
        <v>1915</v>
      </c>
      <c r="E3060" s="8" t="s">
        <v>3643</v>
      </c>
      <c r="F3060" s="49" t="s">
        <v>6432</v>
      </c>
    </row>
    <row r="3061" spans="1:6" ht="43.2">
      <c r="A3061" s="8">
        <v>13</v>
      </c>
      <c r="B3061" s="8" t="s">
        <v>1914</v>
      </c>
      <c r="C3061" s="8">
        <v>0</v>
      </c>
      <c r="D3061" s="8" t="s">
        <v>1915</v>
      </c>
      <c r="E3061" s="8" t="s">
        <v>3643</v>
      </c>
      <c r="F3061" s="48" t="s">
        <v>6429</v>
      </c>
    </row>
    <row r="3062" spans="1:6" ht="57.6">
      <c r="A3062" s="8">
        <v>12</v>
      </c>
      <c r="B3062" s="8" t="s">
        <v>3644</v>
      </c>
      <c r="C3062" s="8">
        <v>0</v>
      </c>
      <c r="D3062" s="8" t="s">
        <v>3645</v>
      </c>
      <c r="E3062" s="8" t="s">
        <v>3646</v>
      </c>
      <c r="F3062" s="49" t="s">
        <v>6430</v>
      </c>
    </row>
    <row r="3063" spans="1:6" ht="57.6">
      <c r="A3063" s="8">
        <v>12</v>
      </c>
      <c r="B3063" s="8" t="s">
        <v>3644</v>
      </c>
      <c r="C3063" s="8">
        <v>0</v>
      </c>
      <c r="D3063" s="8" t="s">
        <v>3645</v>
      </c>
      <c r="E3063" s="8" t="s">
        <v>3646</v>
      </c>
      <c r="F3063" s="48" t="s">
        <v>6433</v>
      </c>
    </row>
    <row r="3064" spans="1:6" ht="57.6">
      <c r="A3064" s="8">
        <v>12</v>
      </c>
      <c r="B3064" s="8" t="s">
        <v>3644</v>
      </c>
      <c r="C3064" s="8">
        <v>0</v>
      </c>
      <c r="D3064" s="8" t="s">
        <v>3645</v>
      </c>
      <c r="E3064" s="8" t="s">
        <v>3646</v>
      </c>
      <c r="F3064" s="49" t="s">
        <v>6432</v>
      </c>
    </row>
    <row r="3065" spans="1:6" ht="43.2">
      <c r="A3065" s="8">
        <v>5</v>
      </c>
      <c r="B3065" s="8" t="s">
        <v>1916</v>
      </c>
      <c r="C3065" s="8">
        <v>0</v>
      </c>
      <c r="D3065" s="8" t="s">
        <v>1918</v>
      </c>
      <c r="E3065" s="8" t="s">
        <v>3647</v>
      </c>
      <c r="F3065" s="48" t="s">
        <v>6432</v>
      </c>
    </row>
    <row r="3066" spans="1:6" ht="43.2">
      <c r="A3066" s="8">
        <v>6</v>
      </c>
      <c r="B3066" s="8" t="s">
        <v>1916</v>
      </c>
      <c r="C3066" s="8">
        <v>0</v>
      </c>
      <c r="D3066" s="8" t="s">
        <v>1917</v>
      </c>
      <c r="E3066" s="8" t="s">
        <v>3648</v>
      </c>
      <c r="F3066" s="49" t="s">
        <v>6433</v>
      </c>
    </row>
    <row r="3067" spans="1:6" ht="43.2">
      <c r="A3067" s="8">
        <v>6</v>
      </c>
      <c r="B3067" s="8" t="s">
        <v>1916</v>
      </c>
      <c r="C3067" s="8">
        <v>0</v>
      </c>
      <c r="D3067" s="8" t="s">
        <v>1917</v>
      </c>
      <c r="E3067" s="8" t="s">
        <v>3648</v>
      </c>
      <c r="F3067" s="48" t="s">
        <v>6432</v>
      </c>
    </row>
    <row r="3068" spans="1:6" ht="57.6">
      <c r="A3068" s="8">
        <v>3</v>
      </c>
      <c r="B3068" s="8" t="s">
        <v>3649</v>
      </c>
      <c r="C3068" s="8">
        <v>0</v>
      </c>
      <c r="D3068" s="8" t="s">
        <v>3650</v>
      </c>
      <c r="E3068" s="8" t="s">
        <v>3651</v>
      </c>
      <c r="F3068" s="49" t="s">
        <v>6433</v>
      </c>
    </row>
    <row r="3069" spans="1:6" ht="57.6">
      <c r="A3069" s="8">
        <v>3</v>
      </c>
      <c r="B3069" s="8" t="s">
        <v>3649</v>
      </c>
      <c r="C3069" s="8">
        <v>0</v>
      </c>
      <c r="D3069" s="8" t="s">
        <v>3650</v>
      </c>
      <c r="E3069" s="8" t="s">
        <v>3651</v>
      </c>
      <c r="F3069" s="48" t="s">
        <v>6431</v>
      </c>
    </row>
    <row r="3070" spans="1:6" ht="28.8">
      <c r="A3070" s="8">
        <v>2</v>
      </c>
      <c r="B3070" s="8" t="s">
        <v>1919</v>
      </c>
      <c r="C3070" s="8">
        <v>0</v>
      </c>
      <c r="D3070" s="8" t="s">
        <v>1920</v>
      </c>
      <c r="E3070" s="8" t="s">
        <v>3652</v>
      </c>
      <c r="F3070" s="49" t="s">
        <v>6433</v>
      </c>
    </row>
    <row r="3071" spans="1:6">
      <c r="A3071" s="8">
        <v>0</v>
      </c>
      <c r="B3071" s="8" t="s">
        <v>1921</v>
      </c>
      <c r="C3071" s="8">
        <v>0</v>
      </c>
      <c r="D3071" s="8" t="s">
        <v>1922</v>
      </c>
      <c r="E3071" s="8" t="s">
        <v>3653</v>
      </c>
      <c r="F3071" s="48" t="s">
        <v>6432</v>
      </c>
    </row>
    <row r="3072" spans="1:6">
      <c r="A3072" s="8"/>
      <c r="B3072" s="8"/>
      <c r="C3072" s="8"/>
      <c r="D3072" s="8"/>
      <c r="E3072" s="8"/>
      <c r="F3072" s="8"/>
    </row>
    <row r="3073" spans="1:6">
      <c r="A3073" s="8"/>
      <c r="B3073" s="8"/>
      <c r="C3073" s="8"/>
      <c r="D3073" s="8"/>
      <c r="E3073" s="8"/>
      <c r="F3073" s="8"/>
    </row>
    <row r="3074" spans="1:6">
      <c r="A3074" s="8"/>
      <c r="B3074" s="8"/>
      <c r="C3074" s="8"/>
      <c r="D3074" s="8"/>
      <c r="E3074" s="8"/>
      <c r="F3074" s="8"/>
    </row>
    <row r="3075" spans="1:6">
      <c r="A3075" s="8"/>
      <c r="B3075" s="8"/>
      <c r="C3075" s="8"/>
      <c r="D3075" s="8"/>
      <c r="E3075" s="8"/>
      <c r="F3075" s="8"/>
    </row>
    <row r="3076" spans="1:6">
      <c r="A3076" s="8"/>
      <c r="B3076" s="8"/>
      <c r="C3076" s="8"/>
      <c r="D3076" s="8"/>
      <c r="E3076" s="8"/>
      <c r="F3076" s="8"/>
    </row>
    <row r="3077" spans="1:6">
      <c r="A3077" s="8"/>
      <c r="B3077" s="8"/>
      <c r="C3077" s="8"/>
      <c r="D3077" s="8"/>
      <c r="E3077" s="8"/>
      <c r="F3077" s="8"/>
    </row>
    <row r="3078" spans="1:6">
      <c r="A3078" s="8"/>
      <c r="B3078" s="8"/>
      <c r="C3078" s="8"/>
      <c r="D3078" s="8"/>
      <c r="E3078" s="8"/>
      <c r="F3078" s="8"/>
    </row>
    <row r="3079" spans="1:6">
      <c r="A3079" s="8"/>
      <c r="B3079" s="8"/>
      <c r="C3079" s="8"/>
      <c r="D3079" s="8"/>
      <c r="E3079" s="8"/>
      <c r="F3079" s="8"/>
    </row>
    <row r="3080" spans="1:6">
      <c r="A3080" s="8"/>
      <c r="B3080" s="8"/>
      <c r="C3080" s="8"/>
      <c r="D3080" s="8"/>
      <c r="E3080" s="8"/>
      <c r="F3080" s="8"/>
    </row>
    <row r="3081" spans="1:6">
      <c r="A3081" s="8"/>
      <c r="B3081" s="8"/>
      <c r="C3081" s="8"/>
      <c r="D3081" s="8"/>
      <c r="E3081" s="8"/>
      <c r="F3081" s="8"/>
    </row>
    <row r="3082" spans="1:6">
      <c r="A3082" s="8"/>
      <c r="B3082" s="8"/>
      <c r="C3082" s="8"/>
      <c r="D3082" s="8"/>
      <c r="E3082" s="8"/>
      <c r="F3082" s="8"/>
    </row>
    <row r="3083" spans="1:6">
      <c r="A3083" s="8"/>
      <c r="B3083" s="8"/>
      <c r="C3083" s="8"/>
      <c r="D3083" s="8"/>
      <c r="E3083" s="8"/>
      <c r="F3083" s="8"/>
    </row>
    <row r="3084" spans="1:6">
      <c r="A3084" s="8"/>
      <c r="B3084" s="8"/>
      <c r="C3084" s="8"/>
      <c r="D3084" s="8"/>
      <c r="E3084" s="8"/>
      <c r="F3084" s="8"/>
    </row>
    <row r="3085" spans="1:6">
      <c r="A3085" s="8"/>
      <c r="B3085" s="8"/>
      <c r="C3085" s="8"/>
      <c r="D3085" s="8"/>
      <c r="E3085" s="8"/>
      <c r="F3085" s="8"/>
    </row>
    <row r="3086" spans="1:6">
      <c r="A3086" s="8"/>
      <c r="B3086" s="8"/>
      <c r="C3086" s="8"/>
      <c r="D3086" s="8"/>
      <c r="E3086" s="8"/>
      <c r="F3086" s="8"/>
    </row>
    <row r="3087" spans="1:6">
      <c r="A3087" s="8"/>
      <c r="B3087" s="8"/>
      <c r="C3087" s="8"/>
      <c r="D3087" s="8"/>
      <c r="E3087" s="8"/>
      <c r="F3087" s="8"/>
    </row>
    <row r="3088" spans="1:6">
      <c r="A3088" s="8"/>
      <c r="B3088" s="8"/>
      <c r="C3088" s="8"/>
      <c r="D3088" s="8"/>
      <c r="E3088" s="8"/>
      <c r="F3088" s="8"/>
    </row>
    <row r="3089" spans="1:6">
      <c r="A3089" s="8"/>
      <c r="B3089" s="8"/>
      <c r="C3089" s="8"/>
      <c r="D3089" s="8"/>
      <c r="E3089" s="8"/>
      <c r="F3089" s="8"/>
    </row>
    <row r="3090" spans="1:6">
      <c r="A3090" s="8"/>
      <c r="B3090" s="8"/>
      <c r="C3090" s="8"/>
      <c r="D3090" s="8"/>
      <c r="E3090" s="8"/>
      <c r="F3090" s="8"/>
    </row>
    <row r="3091" spans="1:6">
      <c r="A3091" s="8"/>
      <c r="B3091" s="8"/>
      <c r="C3091" s="8"/>
      <c r="D3091" s="8"/>
      <c r="E3091" s="8"/>
      <c r="F3091" s="8"/>
    </row>
    <row r="3092" spans="1:6">
      <c r="A3092" s="8"/>
      <c r="B3092" s="8"/>
      <c r="C3092" s="8"/>
      <c r="D3092" s="8"/>
      <c r="E3092" s="8"/>
      <c r="F3092" s="8"/>
    </row>
    <row r="3093" spans="1:6">
      <c r="A3093" s="8"/>
      <c r="B3093" s="8"/>
      <c r="C3093" s="8"/>
      <c r="D3093" s="8"/>
      <c r="E3093" s="8"/>
      <c r="F3093" s="8"/>
    </row>
    <row r="3094" spans="1:6">
      <c r="A3094" s="8"/>
      <c r="B3094" s="8"/>
      <c r="C3094" s="8"/>
      <c r="D3094" s="8"/>
      <c r="E3094" s="8"/>
      <c r="F3094" s="8"/>
    </row>
    <row r="3095" spans="1:6">
      <c r="A3095" s="8"/>
      <c r="B3095" s="8"/>
      <c r="C3095" s="8"/>
      <c r="D3095" s="8"/>
      <c r="E3095" s="8"/>
      <c r="F3095" s="8"/>
    </row>
    <row r="3096" spans="1:6">
      <c r="A3096" s="8"/>
      <c r="B3096" s="8"/>
      <c r="C3096" s="8"/>
      <c r="D3096" s="8"/>
      <c r="E3096" s="8"/>
      <c r="F3096" s="8"/>
    </row>
    <row r="3097" spans="1:6">
      <c r="A3097" s="8"/>
      <c r="B3097" s="8"/>
      <c r="C3097" s="8"/>
      <c r="D3097" s="8"/>
      <c r="E3097" s="8"/>
      <c r="F3097" s="8"/>
    </row>
    <row r="3098" spans="1:6">
      <c r="A3098" s="8"/>
      <c r="B3098" s="8"/>
      <c r="C3098" s="8"/>
      <c r="D3098" s="8"/>
      <c r="E3098" s="8"/>
      <c r="F3098" s="8"/>
    </row>
    <row r="3099" spans="1:6">
      <c r="A3099" s="8"/>
      <c r="B3099" s="8"/>
      <c r="C3099" s="8"/>
      <c r="D3099" s="8"/>
      <c r="E3099" s="8"/>
      <c r="F3099" s="8"/>
    </row>
    <row r="3100" spans="1:6">
      <c r="A3100" s="8"/>
      <c r="B3100" s="8"/>
      <c r="C3100" s="8"/>
      <c r="D3100" s="8"/>
      <c r="E3100" s="8"/>
      <c r="F3100" s="8"/>
    </row>
    <row r="3101" spans="1:6">
      <c r="A3101" s="8"/>
      <c r="B3101" s="8"/>
      <c r="C3101" s="8"/>
      <c r="D3101" s="8"/>
      <c r="E3101" s="8"/>
      <c r="F3101" s="8"/>
    </row>
    <row r="3102" spans="1:6">
      <c r="A3102" s="8"/>
      <c r="B3102" s="8"/>
      <c r="C3102" s="8"/>
      <c r="D3102" s="8"/>
      <c r="E3102" s="8"/>
      <c r="F3102" s="8"/>
    </row>
    <row r="3103" spans="1:6">
      <c r="A3103" s="8"/>
      <c r="B3103" s="8"/>
      <c r="C3103" s="8"/>
      <c r="D3103" s="8"/>
      <c r="E3103" s="8"/>
      <c r="F3103" s="8"/>
    </row>
    <row r="3104" spans="1:6">
      <c r="A3104" s="8"/>
      <c r="B3104" s="8"/>
      <c r="C3104" s="8"/>
      <c r="D3104" s="8"/>
      <c r="E3104" s="8"/>
      <c r="F3104" s="8"/>
    </row>
    <row r="3105" spans="1:6">
      <c r="A3105" s="8"/>
      <c r="B3105" s="8"/>
      <c r="C3105" s="8"/>
      <c r="D3105" s="8"/>
      <c r="E3105" s="8"/>
      <c r="F3105" s="8"/>
    </row>
    <row r="3106" spans="1:6">
      <c r="A3106" s="8"/>
      <c r="B3106" s="8"/>
      <c r="C3106" s="8"/>
      <c r="D3106" s="8"/>
      <c r="E3106" s="8"/>
      <c r="F3106" s="8"/>
    </row>
    <row r="3107" spans="1:6">
      <c r="A3107" s="8"/>
      <c r="B3107" s="8"/>
      <c r="C3107" s="8"/>
      <c r="D3107" s="8"/>
      <c r="E3107" s="8"/>
      <c r="F3107" s="8"/>
    </row>
    <row r="3108" spans="1:6">
      <c r="A3108" s="8"/>
      <c r="B3108" s="8"/>
      <c r="C3108" s="8"/>
      <c r="D3108" s="8"/>
      <c r="E3108" s="8"/>
      <c r="F3108" s="8"/>
    </row>
    <row r="3109" spans="1:6">
      <c r="A3109" s="8"/>
      <c r="B3109" s="8"/>
      <c r="C3109" s="8"/>
      <c r="D3109" s="8"/>
      <c r="E3109" s="8"/>
      <c r="F3109" s="8"/>
    </row>
    <row r="3110" spans="1:6">
      <c r="A3110" s="8"/>
      <c r="B3110" s="8"/>
      <c r="C3110" s="8"/>
      <c r="D3110" s="8"/>
      <c r="E3110" s="8"/>
      <c r="F3110" s="8"/>
    </row>
    <row r="3111" spans="1:6">
      <c r="A3111" s="8"/>
      <c r="B3111" s="8"/>
      <c r="C3111" s="8"/>
      <c r="D3111" s="8"/>
      <c r="E3111" s="8"/>
      <c r="F3111" s="8"/>
    </row>
    <row r="3112" spans="1:6">
      <c r="A3112" s="8"/>
      <c r="B3112" s="8"/>
      <c r="C3112" s="8"/>
      <c r="D3112" s="8"/>
      <c r="E3112" s="8"/>
      <c r="F3112" s="8"/>
    </row>
    <row r="3113" spans="1:6">
      <c r="A3113" s="8"/>
      <c r="B3113" s="8"/>
      <c r="C3113" s="8"/>
      <c r="D3113" s="8"/>
      <c r="E3113" s="8"/>
      <c r="F3113" s="8"/>
    </row>
    <row r="3114" spans="1:6">
      <c r="A3114" s="8"/>
      <c r="B3114" s="8"/>
      <c r="C3114" s="8"/>
      <c r="D3114" s="8"/>
      <c r="E3114" s="8"/>
      <c r="F3114" s="8"/>
    </row>
    <row r="3115" spans="1:6">
      <c r="A3115" s="8"/>
      <c r="B3115" s="8"/>
      <c r="C3115" s="8"/>
      <c r="D3115" s="8"/>
      <c r="E3115" s="8"/>
      <c r="F3115" s="8"/>
    </row>
    <row r="3116" spans="1:6">
      <c r="A3116" s="8"/>
      <c r="B3116" s="8"/>
      <c r="C3116" s="8"/>
      <c r="D3116" s="8"/>
      <c r="E3116" s="8"/>
      <c r="F3116" s="8"/>
    </row>
    <row r="3117" spans="1:6">
      <c r="A3117" s="8"/>
      <c r="B3117" s="8"/>
      <c r="C3117" s="8"/>
      <c r="D3117" s="8"/>
      <c r="E3117" s="8"/>
      <c r="F3117" s="8"/>
    </row>
    <row r="3118" spans="1:6">
      <c r="A3118" s="8"/>
      <c r="B3118" s="8"/>
      <c r="C3118" s="8"/>
      <c r="D3118" s="8"/>
      <c r="E3118" s="8"/>
      <c r="F3118" s="8"/>
    </row>
    <row r="3119" spans="1:6">
      <c r="A3119" s="8"/>
      <c r="B3119" s="8"/>
      <c r="C3119" s="8"/>
      <c r="D3119" s="8"/>
      <c r="E3119" s="8"/>
      <c r="F3119" s="8"/>
    </row>
    <row r="3120" spans="1:6">
      <c r="A3120" s="8"/>
      <c r="B3120" s="8"/>
      <c r="C3120" s="8"/>
      <c r="D3120" s="8"/>
      <c r="E3120" s="8"/>
      <c r="F3120" s="8"/>
    </row>
    <row r="3121" spans="1:6">
      <c r="A3121" s="8"/>
      <c r="B3121" s="8"/>
      <c r="C3121" s="8"/>
      <c r="D3121" s="8"/>
      <c r="E3121" s="8"/>
      <c r="F3121" s="8"/>
    </row>
    <row r="3122" spans="1:6">
      <c r="A3122" s="8"/>
      <c r="B3122" s="8"/>
      <c r="C3122" s="8"/>
      <c r="D3122" s="8"/>
      <c r="E3122" s="8"/>
      <c r="F3122" s="8"/>
    </row>
    <row r="3123" spans="1:6">
      <c r="A3123" s="8"/>
      <c r="B3123" s="8"/>
      <c r="C3123" s="8"/>
      <c r="D3123" s="8"/>
      <c r="E3123" s="8"/>
      <c r="F3123" s="8"/>
    </row>
    <row r="3124" spans="1:6">
      <c r="A3124" s="8"/>
      <c r="B3124" s="8"/>
      <c r="C3124" s="8"/>
      <c r="D3124" s="8"/>
      <c r="E3124" s="8"/>
      <c r="F3124" s="8"/>
    </row>
    <row r="3125" spans="1:6">
      <c r="A3125" s="8"/>
      <c r="B3125" s="8"/>
      <c r="C3125" s="8"/>
      <c r="D3125" s="8"/>
      <c r="E3125" s="8"/>
      <c r="F3125" s="8"/>
    </row>
    <row r="3126" spans="1:6">
      <c r="A3126" s="8"/>
      <c r="B3126" s="8"/>
      <c r="C3126" s="8"/>
      <c r="D3126" s="8"/>
      <c r="E3126" s="8"/>
      <c r="F3126" s="8"/>
    </row>
    <row r="3127" spans="1:6">
      <c r="A3127" s="8"/>
      <c r="B3127" s="8"/>
      <c r="C3127" s="8"/>
      <c r="D3127" s="8"/>
      <c r="E3127" s="8"/>
      <c r="F3127" s="8"/>
    </row>
    <row r="3128" spans="1:6">
      <c r="A3128" s="8"/>
      <c r="B3128" s="8"/>
      <c r="C3128" s="8"/>
      <c r="D3128" s="8"/>
      <c r="E3128" s="8"/>
      <c r="F3128" s="8"/>
    </row>
    <row r="3129" spans="1:6">
      <c r="A3129" s="8"/>
      <c r="B3129" s="8"/>
      <c r="C3129" s="8"/>
      <c r="D3129" s="8"/>
      <c r="E3129" s="8"/>
      <c r="F3129" s="8"/>
    </row>
    <row r="3130" spans="1:6">
      <c r="A3130" s="8"/>
      <c r="B3130" s="8"/>
      <c r="C3130" s="8"/>
      <c r="D3130" s="8"/>
      <c r="E3130" s="8"/>
      <c r="F3130" s="8"/>
    </row>
    <row r="3131" spans="1:6">
      <c r="A3131" s="8"/>
      <c r="B3131" s="8"/>
      <c r="C3131" s="8"/>
      <c r="D3131" s="8"/>
      <c r="E3131" s="8"/>
      <c r="F3131" s="8"/>
    </row>
    <row r="3132" spans="1:6">
      <c r="A3132" s="8"/>
      <c r="B3132" s="8"/>
      <c r="C3132" s="8"/>
      <c r="D3132" s="8"/>
      <c r="E3132" s="8"/>
      <c r="F3132" s="8"/>
    </row>
    <row r="3133" spans="1:6">
      <c r="A3133" s="8"/>
      <c r="B3133" s="8"/>
      <c r="C3133" s="8"/>
      <c r="D3133" s="8"/>
      <c r="E3133" s="8"/>
      <c r="F3133" s="8"/>
    </row>
    <row r="3134" spans="1:6">
      <c r="A3134" s="8"/>
      <c r="B3134" s="8"/>
      <c r="C3134" s="8"/>
      <c r="D3134" s="8"/>
      <c r="E3134" s="8"/>
      <c r="F3134" s="8"/>
    </row>
    <row r="3135" spans="1:6">
      <c r="A3135" s="8"/>
      <c r="B3135" s="8"/>
      <c r="C3135" s="8"/>
      <c r="D3135" s="8"/>
      <c r="E3135" s="8"/>
      <c r="F3135" s="8"/>
    </row>
    <row r="3136" spans="1:6">
      <c r="A3136" s="8"/>
      <c r="B3136" s="8"/>
      <c r="C3136" s="8"/>
      <c r="D3136" s="8"/>
      <c r="E3136" s="8"/>
      <c r="F3136" s="8"/>
    </row>
    <row r="3137" spans="1:6">
      <c r="A3137" s="8"/>
      <c r="B3137" s="8"/>
      <c r="C3137" s="8"/>
      <c r="D3137" s="8"/>
      <c r="E3137" s="8"/>
      <c r="F3137" s="8"/>
    </row>
    <row r="3138" spans="1:6">
      <c r="A3138" s="8"/>
      <c r="B3138" s="8"/>
      <c r="C3138" s="8"/>
      <c r="D3138" s="8"/>
      <c r="E3138" s="8"/>
      <c r="F3138" s="8"/>
    </row>
    <row r="3139" spans="1:6">
      <c r="A3139" s="8"/>
      <c r="B3139" s="8"/>
      <c r="C3139" s="8"/>
      <c r="D3139" s="8"/>
      <c r="E3139" s="8"/>
      <c r="F3139" s="8"/>
    </row>
    <row r="3140" spans="1:6">
      <c r="A3140" s="8"/>
      <c r="B3140" s="8"/>
      <c r="C3140" s="8"/>
      <c r="D3140" s="8"/>
      <c r="E3140" s="8"/>
      <c r="F3140" s="8"/>
    </row>
    <row r="3141" spans="1:6">
      <c r="A3141" s="8"/>
      <c r="B3141" s="8"/>
      <c r="C3141" s="8"/>
      <c r="D3141" s="8"/>
      <c r="E3141" s="8"/>
      <c r="F3141" s="8"/>
    </row>
    <row r="3142" spans="1:6">
      <c r="A3142" s="8"/>
      <c r="B3142" s="8"/>
      <c r="C3142" s="8"/>
      <c r="D3142" s="8"/>
      <c r="E3142" s="8"/>
      <c r="F3142" s="8"/>
    </row>
    <row r="3143" spans="1:6">
      <c r="A3143" s="8"/>
      <c r="B3143" s="8"/>
      <c r="C3143" s="8"/>
      <c r="D3143" s="8"/>
      <c r="E3143" s="8"/>
      <c r="F3143" s="8"/>
    </row>
    <row r="3144" spans="1:6">
      <c r="A3144" s="8"/>
      <c r="B3144" s="8"/>
      <c r="C3144" s="8"/>
      <c r="D3144" s="8"/>
      <c r="E3144" s="8"/>
      <c r="F3144" s="8"/>
    </row>
    <row r="3145" spans="1:6">
      <c r="A3145" s="8"/>
      <c r="B3145" s="8"/>
      <c r="C3145" s="8"/>
      <c r="D3145" s="8"/>
      <c r="E3145" s="8"/>
      <c r="F3145" s="8"/>
    </row>
    <row r="3146" spans="1:6">
      <c r="A3146" s="8"/>
      <c r="B3146" s="8"/>
      <c r="C3146" s="8"/>
      <c r="D3146" s="8"/>
      <c r="E3146" s="8"/>
      <c r="F3146" s="8"/>
    </row>
    <row r="3147" spans="1:6">
      <c r="A3147" s="8"/>
      <c r="B3147" s="8"/>
      <c r="C3147" s="8"/>
      <c r="D3147" s="8"/>
      <c r="E3147" s="8"/>
      <c r="F3147" s="8"/>
    </row>
    <row r="3148" spans="1:6">
      <c r="A3148" s="8"/>
      <c r="B3148" s="8"/>
      <c r="C3148" s="8"/>
      <c r="D3148" s="8"/>
      <c r="E3148" s="8"/>
      <c r="F3148" s="8"/>
    </row>
    <row r="3149" spans="1:6">
      <c r="A3149" s="8"/>
      <c r="B3149" s="8"/>
      <c r="C3149" s="8"/>
      <c r="D3149" s="8"/>
      <c r="E3149" s="8"/>
      <c r="F3149" s="8"/>
    </row>
    <row r="3150" spans="1:6">
      <c r="A3150" s="8"/>
      <c r="B3150" s="8"/>
      <c r="C3150" s="8"/>
      <c r="D3150" s="8"/>
      <c r="E3150" s="8"/>
      <c r="F3150" s="8"/>
    </row>
    <row r="3151" spans="1:6">
      <c r="A3151" s="8"/>
      <c r="B3151" s="8"/>
      <c r="C3151" s="8"/>
      <c r="D3151" s="8"/>
      <c r="E3151" s="8"/>
      <c r="F3151" s="8"/>
    </row>
    <row r="3152" spans="1:6">
      <c r="A3152" s="8"/>
      <c r="B3152" s="8"/>
      <c r="C3152" s="8"/>
      <c r="D3152" s="8"/>
      <c r="E3152" s="8"/>
      <c r="F3152" s="8"/>
    </row>
    <row r="3153" spans="1:6">
      <c r="A3153" s="8"/>
      <c r="B3153" s="8"/>
      <c r="C3153" s="8"/>
      <c r="D3153" s="8"/>
      <c r="E3153" s="8"/>
      <c r="F3153" s="8"/>
    </row>
    <row r="3154" spans="1:6">
      <c r="A3154" s="8"/>
      <c r="B3154" s="8"/>
      <c r="C3154" s="8"/>
      <c r="D3154" s="8"/>
      <c r="E3154" s="8"/>
      <c r="F3154" s="8"/>
    </row>
    <row r="3155" spans="1:6">
      <c r="A3155" s="8"/>
      <c r="B3155" s="8"/>
      <c r="C3155" s="8"/>
      <c r="D3155" s="8"/>
      <c r="E3155" s="8"/>
      <c r="F3155" s="8"/>
    </row>
    <row r="3156" spans="1:6">
      <c r="A3156" s="8"/>
      <c r="B3156" s="8"/>
      <c r="C3156" s="8"/>
      <c r="D3156" s="8"/>
      <c r="E3156" s="8"/>
      <c r="F3156" s="8"/>
    </row>
    <row r="3157" spans="1:6">
      <c r="A3157" s="8"/>
      <c r="B3157" s="8"/>
      <c r="C3157" s="8"/>
      <c r="D3157" s="8"/>
      <c r="E3157" s="8"/>
      <c r="F3157" s="8"/>
    </row>
    <row r="3158" spans="1:6">
      <c r="A3158" s="8"/>
      <c r="B3158" s="8"/>
      <c r="C3158" s="8"/>
      <c r="D3158" s="8"/>
      <c r="E3158" s="8"/>
      <c r="F3158" s="8"/>
    </row>
    <row r="3159" spans="1:6">
      <c r="A3159" s="8"/>
      <c r="B3159" s="8"/>
      <c r="C3159" s="8"/>
      <c r="D3159" s="8"/>
      <c r="E3159" s="8"/>
      <c r="F3159" s="8"/>
    </row>
    <row r="3160" spans="1:6">
      <c r="A3160" s="8"/>
      <c r="B3160" s="8"/>
      <c r="C3160" s="8"/>
      <c r="D3160" s="8"/>
      <c r="E3160" s="8"/>
      <c r="F3160" s="8"/>
    </row>
    <row r="3161" spans="1:6">
      <c r="A3161" s="8"/>
      <c r="B3161" s="8"/>
      <c r="C3161" s="8"/>
      <c r="D3161" s="8"/>
      <c r="E3161" s="8"/>
      <c r="F3161" s="8"/>
    </row>
    <row r="3162" spans="1:6">
      <c r="A3162" s="8"/>
      <c r="B3162" s="8"/>
      <c r="C3162" s="8"/>
      <c r="D3162" s="8"/>
      <c r="E3162" s="8"/>
      <c r="F3162" s="8"/>
    </row>
    <row r="3163" spans="1:6">
      <c r="A3163" s="8"/>
      <c r="B3163" s="8"/>
      <c r="C3163" s="8"/>
      <c r="D3163" s="8"/>
      <c r="E3163" s="8"/>
      <c r="F3163" s="8"/>
    </row>
    <row r="3164" spans="1:6">
      <c r="A3164" s="8"/>
      <c r="B3164" s="8"/>
      <c r="C3164" s="8"/>
      <c r="D3164" s="8"/>
      <c r="E3164" s="8"/>
      <c r="F3164" s="8"/>
    </row>
    <row r="3165" spans="1:6">
      <c r="A3165" s="8"/>
      <c r="B3165" s="8"/>
      <c r="C3165" s="8"/>
      <c r="D3165" s="8"/>
      <c r="E3165" s="8"/>
      <c r="F3165" s="8"/>
    </row>
    <row r="3166" spans="1:6">
      <c r="A3166" s="8"/>
      <c r="B3166" s="8"/>
      <c r="C3166" s="8"/>
      <c r="D3166" s="8"/>
      <c r="E3166" s="8"/>
      <c r="F3166" s="8"/>
    </row>
    <row r="3167" spans="1:6">
      <c r="A3167" s="8"/>
      <c r="B3167" s="8"/>
      <c r="C3167" s="8"/>
      <c r="D3167" s="8"/>
      <c r="E3167" s="8"/>
      <c r="F3167" s="8"/>
    </row>
    <row r="3168" spans="1:6">
      <c r="A3168" s="8"/>
      <c r="B3168" s="8"/>
      <c r="C3168" s="8"/>
      <c r="D3168" s="8"/>
      <c r="E3168" s="8"/>
      <c r="F3168" s="8"/>
    </row>
    <row r="3169" spans="1:6">
      <c r="A3169" s="8"/>
      <c r="B3169" s="8"/>
      <c r="C3169" s="8"/>
      <c r="D3169" s="8"/>
      <c r="E3169" s="8"/>
      <c r="F3169" s="8"/>
    </row>
    <row r="3170" spans="1:6">
      <c r="A3170" s="8"/>
      <c r="B3170" s="8"/>
      <c r="C3170" s="8"/>
      <c r="D3170" s="8"/>
      <c r="E3170" s="8"/>
      <c r="F3170" s="8"/>
    </row>
    <row r="3171" spans="1:6">
      <c r="A3171" s="8"/>
      <c r="B3171" s="8"/>
      <c r="C3171" s="8"/>
      <c r="D3171" s="8"/>
      <c r="E3171" s="8"/>
      <c r="F3171" s="8"/>
    </row>
    <row r="3172" spans="1:6">
      <c r="A3172" s="8"/>
      <c r="B3172" s="8"/>
      <c r="C3172" s="8"/>
      <c r="D3172" s="8"/>
      <c r="E3172" s="8"/>
      <c r="F3172" s="8"/>
    </row>
    <row r="3173" spans="1:6">
      <c r="A3173" s="8"/>
      <c r="B3173" s="8"/>
      <c r="C3173" s="8"/>
      <c r="D3173" s="8"/>
      <c r="E3173" s="8"/>
      <c r="F3173" s="8"/>
    </row>
    <row r="3174" spans="1:6">
      <c r="A3174" s="8"/>
      <c r="B3174" s="8"/>
      <c r="C3174" s="8"/>
      <c r="D3174" s="8"/>
      <c r="E3174" s="8"/>
      <c r="F3174" s="8"/>
    </row>
    <row r="3175" spans="1:6">
      <c r="A3175" s="8"/>
      <c r="B3175" s="8"/>
      <c r="C3175" s="8"/>
      <c r="D3175" s="8"/>
      <c r="E3175" s="8"/>
      <c r="F3175" s="8"/>
    </row>
    <row r="3176" spans="1:6">
      <c r="A3176" s="8"/>
      <c r="B3176" s="8"/>
      <c r="C3176" s="8"/>
      <c r="D3176" s="8"/>
      <c r="E3176" s="8"/>
      <c r="F3176" s="8"/>
    </row>
    <row r="3177" spans="1:6">
      <c r="A3177" s="8"/>
      <c r="B3177" s="8"/>
      <c r="C3177" s="8"/>
      <c r="D3177" s="8"/>
      <c r="E3177" s="8"/>
      <c r="F3177" s="8"/>
    </row>
    <row r="3178" spans="1:6">
      <c r="A3178" s="8"/>
      <c r="B3178" s="8"/>
      <c r="C3178" s="8"/>
      <c r="D3178" s="8"/>
      <c r="E3178" s="8"/>
      <c r="F3178" s="8"/>
    </row>
    <row r="3179" spans="1:6">
      <c r="A3179" s="8"/>
      <c r="B3179" s="8"/>
      <c r="C3179" s="8"/>
      <c r="D3179" s="8"/>
      <c r="E3179" s="8"/>
      <c r="F3179" s="8"/>
    </row>
    <row r="3180" spans="1:6">
      <c r="A3180" s="8"/>
      <c r="B3180" s="8"/>
      <c r="C3180" s="8"/>
      <c r="D3180" s="8"/>
      <c r="E3180" s="8"/>
      <c r="F3180" s="8"/>
    </row>
    <row r="3181" spans="1:6">
      <c r="A3181" s="8"/>
      <c r="B3181" s="8"/>
      <c r="C3181" s="8"/>
      <c r="D3181" s="8"/>
      <c r="E3181" s="8"/>
      <c r="F3181" s="8"/>
    </row>
    <row r="3182" spans="1:6">
      <c r="A3182" s="8"/>
      <c r="B3182" s="8"/>
      <c r="C3182" s="8"/>
      <c r="D3182" s="8"/>
      <c r="E3182" s="8"/>
      <c r="F3182" s="8"/>
    </row>
    <row r="3183" spans="1:6">
      <c r="A3183" s="8"/>
      <c r="B3183" s="8"/>
      <c r="C3183" s="8"/>
      <c r="D3183" s="8"/>
      <c r="E3183" s="8"/>
      <c r="F3183" s="8"/>
    </row>
    <row r="3184" spans="1:6">
      <c r="A3184" s="8"/>
      <c r="B3184" s="8"/>
      <c r="C3184" s="8"/>
      <c r="D3184" s="8"/>
      <c r="E3184" s="8"/>
      <c r="F3184" s="8"/>
    </row>
    <row r="3185" spans="1:6">
      <c r="A3185" s="8"/>
      <c r="B3185" s="8"/>
      <c r="C3185" s="8"/>
      <c r="D3185" s="8"/>
      <c r="E3185" s="8"/>
      <c r="F3185" s="8"/>
    </row>
    <row r="3186" spans="1:6">
      <c r="A3186" s="8"/>
      <c r="B3186" s="8"/>
      <c r="C3186" s="8"/>
      <c r="D3186" s="8"/>
      <c r="E3186" s="8"/>
      <c r="F3186" s="8"/>
    </row>
    <row r="3187" spans="1:6">
      <c r="A3187" s="8"/>
      <c r="B3187" s="8"/>
      <c r="C3187" s="8"/>
      <c r="D3187" s="8"/>
      <c r="E3187" s="8"/>
      <c r="F3187" s="8"/>
    </row>
    <row r="3188" spans="1:6">
      <c r="A3188" s="8"/>
      <c r="B3188" s="8"/>
      <c r="C3188" s="8"/>
      <c r="D3188" s="8"/>
      <c r="E3188" s="8"/>
      <c r="F3188" s="8"/>
    </row>
    <row r="3189" spans="1:6">
      <c r="A3189" s="8"/>
      <c r="B3189" s="8"/>
      <c r="C3189" s="8"/>
      <c r="D3189" s="8"/>
      <c r="E3189" s="8"/>
      <c r="F3189" s="8"/>
    </row>
    <row r="3190" spans="1:6">
      <c r="A3190" s="8"/>
      <c r="B3190" s="8"/>
      <c r="C3190" s="8"/>
      <c r="D3190" s="8"/>
      <c r="E3190" s="8"/>
      <c r="F3190" s="8"/>
    </row>
    <row r="3191" spans="1:6">
      <c r="A3191" s="8"/>
      <c r="B3191" s="8"/>
      <c r="C3191" s="8"/>
      <c r="D3191" s="8"/>
      <c r="E3191" s="8"/>
      <c r="F3191" s="8"/>
    </row>
    <row r="3192" spans="1:6">
      <c r="A3192" s="8"/>
      <c r="B3192" s="8"/>
      <c r="C3192" s="8"/>
      <c r="D3192" s="8"/>
      <c r="E3192" s="8"/>
      <c r="F3192" s="8"/>
    </row>
    <row r="3193" spans="1:6">
      <c r="A3193" s="8"/>
      <c r="B3193" s="8"/>
      <c r="C3193" s="8"/>
      <c r="D3193" s="8"/>
      <c r="E3193" s="8"/>
      <c r="F3193" s="8"/>
    </row>
    <row r="3194" spans="1:6">
      <c r="A3194" s="8"/>
      <c r="B3194" s="8"/>
      <c r="C3194" s="8"/>
      <c r="D3194" s="8"/>
      <c r="E3194" s="8"/>
      <c r="F3194" s="8"/>
    </row>
    <row r="3195" spans="1:6">
      <c r="A3195" s="8"/>
      <c r="B3195" s="8"/>
      <c r="C3195" s="8"/>
      <c r="D3195" s="8"/>
      <c r="E3195" s="8"/>
      <c r="F3195" s="8"/>
    </row>
    <row r="3196" spans="1:6">
      <c r="A3196" s="8"/>
      <c r="B3196" s="8"/>
      <c r="C3196" s="8"/>
      <c r="D3196" s="8"/>
      <c r="E3196" s="8"/>
      <c r="F3196" s="8"/>
    </row>
    <row r="3197" spans="1:6">
      <c r="A3197" s="8"/>
      <c r="B3197" s="8"/>
      <c r="C3197" s="8"/>
      <c r="D3197" s="8"/>
      <c r="E3197" s="8"/>
      <c r="F3197" s="8"/>
    </row>
    <row r="3198" spans="1:6">
      <c r="A3198" s="8"/>
      <c r="B3198" s="8"/>
      <c r="C3198" s="8"/>
      <c r="D3198" s="8"/>
      <c r="E3198" s="8"/>
      <c r="F3198" s="8"/>
    </row>
    <row r="3199" spans="1:6">
      <c r="A3199" s="8"/>
      <c r="B3199" s="8"/>
      <c r="C3199" s="8"/>
      <c r="D3199" s="8"/>
      <c r="E3199" s="8"/>
      <c r="F3199" s="8"/>
    </row>
    <row r="3200" spans="1:6">
      <c r="A3200" s="8"/>
      <c r="B3200" s="8"/>
      <c r="C3200" s="8"/>
      <c r="D3200" s="8"/>
      <c r="E3200" s="8"/>
      <c r="F3200" s="8"/>
    </row>
    <row r="3201" spans="1:6">
      <c r="A3201" s="8"/>
      <c r="B3201" s="8"/>
      <c r="C3201" s="8"/>
      <c r="D3201" s="8"/>
      <c r="E3201" s="8"/>
      <c r="F3201" s="8"/>
    </row>
    <row r="3202" spans="1:6">
      <c r="A3202" s="8"/>
      <c r="B3202" s="8"/>
      <c r="C3202" s="8"/>
      <c r="D3202" s="8"/>
      <c r="E3202" s="8"/>
      <c r="F3202" s="8"/>
    </row>
    <row r="3203" spans="1:6">
      <c r="A3203" s="8"/>
      <c r="B3203" s="8"/>
      <c r="C3203" s="8"/>
      <c r="D3203" s="8"/>
      <c r="E3203" s="8"/>
      <c r="F3203" s="8"/>
    </row>
    <row r="3204" spans="1:6">
      <c r="A3204" s="8"/>
      <c r="B3204" s="8"/>
      <c r="C3204" s="8"/>
      <c r="D3204" s="8"/>
      <c r="E3204" s="8"/>
      <c r="F3204" s="8"/>
    </row>
    <row r="3205" spans="1:6">
      <c r="A3205" s="8"/>
      <c r="B3205" s="8"/>
      <c r="C3205" s="8"/>
      <c r="D3205" s="8"/>
      <c r="E3205" s="8"/>
      <c r="F3205" s="8"/>
    </row>
    <row r="3206" spans="1:6">
      <c r="A3206" s="8"/>
      <c r="B3206" s="8"/>
      <c r="C3206" s="8"/>
      <c r="D3206" s="8"/>
      <c r="E3206" s="8"/>
      <c r="F3206" s="8"/>
    </row>
    <row r="3207" spans="1:6">
      <c r="A3207" s="8"/>
      <c r="B3207" s="8"/>
      <c r="C3207" s="8"/>
      <c r="D3207" s="8"/>
      <c r="E3207" s="8"/>
      <c r="F3207" s="8"/>
    </row>
    <row r="3208" spans="1:6">
      <c r="A3208" s="8"/>
      <c r="B3208" s="8"/>
      <c r="C3208" s="8"/>
      <c r="D3208" s="8"/>
      <c r="E3208" s="8"/>
      <c r="F3208" s="8"/>
    </row>
    <row r="3209" spans="1:6">
      <c r="A3209" s="8"/>
      <c r="B3209" s="8"/>
      <c r="C3209" s="8"/>
      <c r="D3209" s="8"/>
      <c r="E3209" s="8"/>
      <c r="F3209" s="8"/>
    </row>
    <row r="3210" spans="1:6">
      <c r="A3210" s="8"/>
      <c r="B3210" s="8"/>
      <c r="C3210" s="8"/>
      <c r="D3210" s="8"/>
      <c r="E3210" s="8"/>
      <c r="F3210" s="8"/>
    </row>
    <row r="3211" spans="1:6">
      <c r="A3211" s="8"/>
      <c r="B3211" s="8"/>
      <c r="C3211" s="8"/>
      <c r="D3211" s="8"/>
      <c r="E3211" s="8"/>
      <c r="F3211" s="8"/>
    </row>
    <row r="3212" spans="1:6">
      <c r="A3212" s="8"/>
      <c r="B3212" s="8"/>
      <c r="C3212" s="8"/>
      <c r="D3212" s="8"/>
      <c r="E3212" s="8"/>
      <c r="F3212" s="8"/>
    </row>
    <row r="3213" spans="1:6">
      <c r="A3213" s="8"/>
      <c r="B3213" s="8"/>
      <c r="C3213" s="8"/>
      <c r="D3213" s="8"/>
      <c r="E3213" s="8"/>
      <c r="F3213" s="8"/>
    </row>
    <row r="3214" spans="1:6">
      <c r="A3214" s="8"/>
      <c r="B3214" s="8"/>
      <c r="C3214" s="8"/>
      <c r="D3214" s="8"/>
      <c r="E3214" s="8"/>
      <c r="F3214" s="8"/>
    </row>
    <row r="3215" spans="1:6">
      <c r="A3215" s="8"/>
      <c r="B3215" s="8"/>
      <c r="C3215" s="8"/>
      <c r="D3215" s="8"/>
      <c r="E3215" s="8"/>
      <c r="F3215" s="8"/>
    </row>
    <row r="3216" spans="1:6">
      <c r="A3216" s="8"/>
      <c r="B3216" s="8"/>
      <c r="C3216" s="8"/>
      <c r="D3216" s="8"/>
      <c r="E3216" s="8"/>
      <c r="F3216" s="8"/>
    </row>
    <row r="3217" spans="1:6">
      <c r="A3217" s="8"/>
      <c r="B3217" s="8"/>
      <c r="C3217" s="8"/>
      <c r="D3217" s="8"/>
      <c r="E3217" s="8"/>
      <c r="F3217" s="8"/>
    </row>
    <row r="3218" spans="1:6">
      <c r="A3218" s="8"/>
      <c r="B3218" s="8"/>
      <c r="C3218" s="8"/>
      <c r="D3218" s="8"/>
      <c r="E3218" s="8"/>
      <c r="F3218" s="8"/>
    </row>
    <row r="3219" spans="1:6">
      <c r="A3219" s="8"/>
      <c r="B3219" s="8"/>
      <c r="C3219" s="8"/>
      <c r="D3219" s="8"/>
      <c r="E3219" s="8"/>
      <c r="F3219" s="8"/>
    </row>
    <row r="3220" spans="1:6">
      <c r="A3220" s="8"/>
      <c r="B3220" s="8"/>
      <c r="C3220" s="8"/>
      <c r="D3220" s="8"/>
      <c r="E3220" s="8"/>
      <c r="F3220" s="8"/>
    </row>
    <row r="3221" spans="1:6">
      <c r="A3221" s="8"/>
      <c r="B3221" s="8"/>
      <c r="C3221" s="8"/>
      <c r="D3221" s="8"/>
      <c r="E3221" s="8"/>
      <c r="F3221" s="8"/>
    </row>
    <row r="3222" spans="1:6">
      <c r="A3222" s="8"/>
      <c r="B3222" s="8"/>
      <c r="C3222" s="8"/>
      <c r="D3222" s="8"/>
      <c r="E3222" s="8"/>
      <c r="F3222" s="8"/>
    </row>
    <row r="3223" spans="1:6">
      <c r="A3223" s="8"/>
      <c r="B3223" s="8"/>
      <c r="C3223" s="8"/>
      <c r="D3223" s="8"/>
      <c r="E3223" s="8"/>
      <c r="F3223" s="8"/>
    </row>
    <row r="3224" spans="1:6">
      <c r="A3224" s="8"/>
      <c r="B3224" s="8"/>
      <c r="C3224" s="8"/>
      <c r="D3224" s="8"/>
      <c r="E3224" s="8"/>
      <c r="F3224" s="8"/>
    </row>
    <row r="3225" spans="1:6">
      <c r="A3225" s="8"/>
      <c r="B3225" s="8"/>
      <c r="C3225" s="8"/>
      <c r="D3225" s="8"/>
      <c r="E3225" s="8"/>
      <c r="F3225" s="8"/>
    </row>
    <row r="3226" spans="1:6">
      <c r="A3226" s="8"/>
      <c r="B3226" s="8"/>
      <c r="C3226" s="8"/>
      <c r="D3226" s="8"/>
      <c r="E3226" s="8"/>
      <c r="F3226" s="8"/>
    </row>
    <row r="3227" spans="1:6">
      <c r="A3227" s="8"/>
      <c r="B3227" s="8"/>
      <c r="C3227" s="8"/>
      <c r="D3227" s="8"/>
      <c r="E3227" s="8"/>
      <c r="F3227" s="8"/>
    </row>
    <row r="3228" spans="1:6">
      <c r="A3228" s="8"/>
      <c r="B3228" s="8"/>
      <c r="C3228" s="8"/>
      <c r="D3228" s="8"/>
      <c r="E3228" s="8"/>
      <c r="F3228" s="8"/>
    </row>
    <row r="3229" spans="1:6">
      <c r="A3229" s="8"/>
      <c r="B3229" s="8"/>
      <c r="C3229" s="8"/>
      <c r="D3229" s="8"/>
      <c r="E3229" s="8"/>
      <c r="F3229" s="8"/>
    </row>
    <row r="3230" spans="1:6">
      <c r="A3230" s="8"/>
      <c r="B3230" s="8"/>
      <c r="C3230" s="8"/>
      <c r="D3230" s="8"/>
      <c r="E3230" s="8"/>
      <c r="F3230" s="8"/>
    </row>
    <row r="3231" spans="1:6">
      <c r="A3231" s="8"/>
      <c r="B3231" s="8"/>
      <c r="C3231" s="8"/>
      <c r="D3231" s="8"/>
      <c r="E3231" s="8"/>
      <c r="F3231" s="8"/>
    </row>
    <row r="3232" spans="1:6">
      <c r="A3232" s="8"/>
      <c r="B3232" s="8"/>
      <c r="C3232" s="8"/>
      <c r="D3232" s="8"/>
      <c r="E3232" s="8"/>
      <c r="F3232" s="8"/>
    </row>
    <row r="3233" spans="1:6">
      <c r="A3233" s="8"/>
      <c r="B3233" s="8"/>
      <c r="C3233" s="8"/>
      <c r="D3233" s="8"/>
      <c r="E3233" s="8"/>
      <c r="F3233" s="8"/>
    </row>
    <row r="3234" spans="1:6">
      <c r="A3234" s="8"/>
      <c r="B3234" s="8"/>
      <c r="C3234" s="8"/>
      <c r="D3234" s="8"/>
      <c r="E3234" s="8"/>
      <c r="F3234" s="8"/>
    </row>
    <row r="3235" spans="1:6">
      <c r="A3235" s="8"/>
      <c r="B3235" s="8"/>
      <c r="C3235" s="8"/>
      <c r="D3235" s="8"/>
      <c r="E3235" s="8"/>
      <c r="F3235" s="8"/>
    </row>
    <row r="3236" spans="1:6">
      <c r="A3236" s="8"/>
      <c r="B3236" s="8"/>
      <c r="C3236" s="8"/>
      <c r="D3236" s="8"/>
      <c r="E3236" s="8"/>
      <c r="F3236" s="8"/>
    </row>
    <row r="3237" spans="1:6">
      <c r="A3237" s="8"/>
      <c r="B3237" s="8"/>
      <c r="C3237" s="8"/>
      <c r="D3237" s="8"/>
      <c r="E3237" s="8"/>
      <c r="F3237" s="8"/>
    </row>
    <row r="3238" spans="1:6">
      <c r="A3238" s="8"/>
      <c r="B3238" s="8"/>
      <c r="C3238" s="8"/>
      <c r="D3238" s="8"/>
      <c r="E3238" s="8"/>
      <c r="F3238" s="8"/>
    </row>
    <row r="3239" spans="1:6">
      <c r="A3239" s="8"/>
      <c r="B3239" s="8"/>
      <c r="C3239" s="8"/>
      <c r="D3239" s="8"/>
      <c r="E3239" s="8"/>
      <c r="F3239" s="8"/>
    </row>
    <row r="3240" spans="1:6">
      <c r="A3240" s="8"/>
      <c r="B3240" s="8"/>
      <c r="C3240" s="8"/>
      <c r="D3240" s="8"/>
      <c r="E3240" s="8"/>
      <c r="F3240" s="8"/>
    </row>
    <row r="3241" spans="1:6">
      <c r="A3241" s="8"/>
      <c r="B3241" s="8"/>
      <c r="C3241" s="8"/>
      <c r="D3241" s="8"/>
      <c r="E3241" s="8"/>
      <c r="F3241" s="8"/>
    </row>
    <row r="3242" spans="1:6">
      <c r="A3242" s="8"/>
      <c r="B3242" s="8"/>
      <c r="C3242" s="8"/>
      <c r="D3242" s="8"/>
      <c r="E3242" s="8"/>
      <c r="F3242" s="8"/>
    </row>
    <row r="3243" spans="1:6">
      <c r="A3243" s="8"/>
      <c r="B3243" s="8"/>
      <c r="C3243" s="8"/>
      <c r="D3243" s="8"/>
      <c r="E3243" s="8"/>
      <c r="F3243" s="8"/>
    </row>
    <row r="3244" spans="1:6">
      <c r="A3244" s="8"/>
      <c r="B3244" s="8"/>
      <c r="C3244" s="8"/>
      <c r="D3244" s="8"/>
      <c r="E3244" s="8"/>
      <c r="F3244" s="8"/>
    </row>
    <row r="3245" spans="1:6">
      <c r="A3245" s="8"/>
      <c r="B3245" s="8"/>
      <c r="C3245" s="8"/>
      <c r="D3245" s="8"/>
      <c r="E3245" s="8"/>
      <c r="F3245" s="8"/>
    </row>
    <row r="3246" spans="1:6">
      <c r="A3246" s="8"/>
      <c r="B3246" s="8"/>
      <c r="C3246" s="8"/>
      <c r="D3246" s="8"/>
      <c r="E3246" s="8"/>
      <c r="F3246" s="8"/>
    </row>
    <row r="3247" spans="1:6">
      <c r="A3247" s="8"/>
      <c r="B3247" s="8"/>
      <c r="C3247" s="8"/>
      <c r="D3247" s="8"/>
      <c r="E3247" s="8"/>
      <c r="F3247" s="8"/>
    </row>
    <row r="3248" spans="1:6">
      <c r="A3248" s="8"/>
      <c r="B3248" s="8"/>
      <c r="C3248" s="8"/>
      <c r="D3248" s="8"/>
      <c r="E3248" s="8"/>
      <c r="F3248" s="8"/>
    </row>
    <row r="3249" spans="1:6">
      <c r="A3249" s="8"/>
      <c r="B3249" s="8"/>
      <c r="C3249" s="8"/>
      <c r="D3249" s="8"/>
      <c r="E3249" s="8"/>
      <c r="F3249" s="8"/>
    </row>
    <row r="3250" spans="1:6">
      <c r="A3250" s="8"/>
      <c r="B3250" s="8"/>
      <c r="C3250" s="8"/>
      <c r="D3250" s="8"/>
      <c r="E3250" s="8"/>
      <c r="F3250" s="8"/>
    </row>
    <row r="3251" spans="1:6">
      <c r="A3251" s="8"/>
      <c r="B3251" s="8"/>
      <c r="C3251" s="8"/>
      <c r="D3251" s="8"/>
      <c r="E3251" s="8"/>
      <c r="F3251" s="8"/>
    </row>
    <row r="3252" spans="1:6">
      <c r="A3252" s="8"/>
      <c r="B3252" s="8"/>
      <c r="C3252" s="8"/>
      <c r="D3252" s="8"/>
      <c r="E3252" s="8"/>
      <c r="F3252" s="8"/>
    </row>
    <row r="3253" spans="1:6">
      <c r="A3253" s="8"/>
      <c r="B3253" s="8"/>
      <c r="C3253" s="8"/>
      <c r="D3253" s="8"/>
      <c r="E3253" s="8"/>
      <c r="F3253" s="8"/>
    </row>
    <row r="3254" spans="1:6">
      <c r="A3254" s="8"/>
      <c r="B3254" s="8"/>
      <c r="C3254" s="8"/>
      <c r="D3254" s="8"/>
      <c r="E3254" s="8"/>
      <c r="F3254" s="8"/>
    </row>
    <row r="3255" spans="1:6">
      <c r="A3255" s="8"/>
      <c r="B3255" s="8"/>
      <c r="C3255" s="8"/>
      <c r="D3255" s="8"/>
      <c r="E3255" s="8"/>
      <c r="F3255" s="8"/>
    </row>
    <row r="3256" spans="1:6">
      <c r="A3256" s="8"/>
      <c r="B3256" s="8"/>
      <c r="C3256" s="8"/>
      <c r="D3256" s="8"/>
      <c r="E3256" s="8"/>
      <c r="F3256" s="8"/>
    </row>
    <row r="3257" spans="1:6">
      <c r="A3257" s="8"/>
      <c r="B3257" s="8"/>
      <c r="C3257" s="8"/>
      <c r="D3257" s="8"/>
      <c r="E3257" s="8"/>
      <c r="F3257" s="8"/>
    </row>
    <row r="3258" spans="1:6">
      <c r="A3258" s="8"/>
      <c r="B3258" s="8"/>
      <c r="C3258" s="8"/>
      <c r="D3258" s="8"/>
      <c r="E3258" s="8"/>
      <c r="F3258" s="8"/>
    </row>
    <row r="3259" spans="1:6">
      <c r="A3259" s="8"/>
      <c r="B3259" s="8"/>
      <c r="C3259" s="8"/>
      <c r="D3259" s="8"/>
      <c r="E3259" s="8"/>
      <c r="F3259" s="8"/>
    </row>
    <row r="3260" spans="1:6">
      <c r="A3260" s="8"/>
      <c r="B3260" s="8"/>
      <c r="C3260" s="8"/>
      <c r="D3260" s="8"/>
      <c r="E3260" s="8"/>
      <c r="F3260" s="8"/>
    </row>
    <row r="3261" spans="1:6">
      <c r="A3261" s="8"/>
      <c r="B3261" s="8"/>
      <c r="C3261" s="8"/>
      <c r="D3261" s="8"/>
      <c r="E3261" s="8"/>
      <c r="F3261" s="8"/>
    </row>
    <row r="3262" spans="1:6">
      <c r="A3262" s="8"/>
      <c r="B3262" s="8"/>
      <c r="C3262" s="8"/>
      <c r="D3262" s="8"/>
      <c r="E3262" s="8"/>
      <c r="F3262" s="8"/>
    </row>
    <row r="3263" spans="1:6">
      <c r="A3263" s="8"/>
      <c r="B3263" s="8"/>
      <c r="C3263" s="8"/>
      <c r="D3263" s="8"/>
      <c r="E3263" s="8"/>
      <c r="F3263" s="8"/>
    </row>
    <row r="3264" spans="1:6">
      <c r="A3264" s="8"/>
      <c r="B3264" s="8"/>
      <c r="C3264" s="8"/>
      <c r="D3264" s="8"/>
      <c r="E3264" s="8"/>
      <c r="F3264" s="8"/>
    </row>
    <row r="3265" spans="1:6">
      <c r="A3265" s="8"/>
      <c r="B3265" s="8"/>
      <c r="C3265" s="8"/>
      <c r="D3265" s="8"/>
      <c r="E3265" s="8"/>
      <c r="F3265" s="8"/>
    </row>
    <row r="3266" spans="1:6">
      <c r="A3266" s="8"/>
      <c r="B3266" s="8"/>
      <c r="C3266" s="8"/>
      <c r="D3266" s="8"/>
      <c r="E3266" s="8"/>
      <c r="F3266" s="8"/>
    </row>
    <row r="3267" spans="1:6">
      <c r="A3267" s="8"/>
      <c r="B3267" s="8"/>
      <c r="C3267" s="8"/>
      <c r="D3267" s="8"/>
      <c r="E3267" s="8"/>
      <c r="F3267" s="8"/>
    </row>
    <row r="3268" spans="1:6">
      <c r="A3268" s="8"/>
      <c r="B3268" s="8"/>
      <c r="C3268" s="8"/>
      <c r="D3268" s="8"/>
      <c r="E3268" s="8"/>
      <c r="F3268" s="8"/>
    </row>
    <row r="3269" spans="1:6">
      <c r="A3269" s="8"/>
      <c r="B3269" s="8"/>
      <c r="C3269" s="8"/>
      <c r="D3269" s="8"/>
      <c r="E3269" s="8"/>
      <c r="F3269" s="8"/>
    </row>
    <row r="3270" spans="1:6">
      <c r="A3270" s="8"/>
      <c r="B3270" s="8"/>
      <c r="C3270" s="8"/>
      <c r="D3270" s="8"/>
      <c r="E3270" s="8"/>
      <c r="F3270" s="8"/>
    </row>
    <row r="3271" spans="1:6">
      <c r="A3271" s="8"/>
      <c r="B3271" s="8"/>
      <c r="C3271" s="8"/>
      <c r="D3271" s="8"/>
      <c r="E3271" s="8"/>
      <c r="F3271" s="8"/>
    </row>
    <row r="3272" spans="1:6">
      <c r="A3272" s="8"/>
      <c r="B3272" s="8"/>
      <c r="C3272" s="8"/>
      <c r="D3272" s="8"/>
      <c r="E3272" s="8"/>
      <c r="F3272" s="8"/>
    </row>
    <row r="3273" spans="1:6">
      <c r="A3273" s="8"/>
      <c r="B3273" s="8"/>
      <c r="C3273" s="8"/>
      <c r="D3273" s="8"/>
      <c r="E3273" s="8"/>
      <c r="F3273" s="8"/>
    </row>
    <row r="3274" spans="1:6">
      <c r="A3274" s="8"/>
      <c r="B3274" s="8"/>
      <c r="C3274" s="8"/>
      <c r="D3274" s="8"/>
      <c r="E3274" s="8"/>
      <c r="F3274" s="8"/>
    </row>
    <row r="3275" spans="1:6">
      <c r="A3275" s="8"/>
      <c r="B3275" s="8"/>
      <c r="C3275" s="8"/>
      <c r="D3275" s="8"/>
      <c r="E3275" s="8"/>
      <c r="F3275" s="8"/>
    </row>
    <row r="3276" spans="1:6">
      <c r="A3276" s="8"/>
      <c r="B3276" s="8"/>
      <c r="C3276" s="8"/>
      <c r="D3276" s="8"/>
      <c r="E3276" s="8"/>
      <c r="F3276" s="8"/>
    </row>
    <row r="3277" spans="1:6">
      <c r="A3277" s="8"/>
      <c r="B3277" s="8"/>
      <c r="C3277" s="8"/>
      <c r="D3277" s="8"/>
      <c r="E3277" s="8"/>
      <c r="F3277" s="8"/>
    </row>
    <row r="3278" spans="1:6">
      <c r="A3278" s="8"/>
      <c r="B3278" s="8"/>
      <c r="C3278" s="8"/>
      <c r="D3278" s="8"/>
      <c r="E3278" s="8"/>
      <c r="F3278" s="8"/>
    </row>
    <row r="3279" spans="1:6">
      <c r="A3279" s="8"/>
      <c r="B3279" s="8"/>
      <c r="C3279" s="8"/>
      <c r="D3279" s="8"/>
      <c r="E3279" s="8"/>
      <c r="F3279" s="8"/>
    </row>
    <row r="3280" spans="1:6">
      <c r="A3280" s="8"/>
      <c r="B3280" s="8"/>
      <c r="C3280" s="8"/>
      <c r="D3280" s="8"/>
      <c r="E3280" s="8"/>
      <c r="F3280" s="8"/>
    </row>
    <row r="3281" spans="1:6">
      <c r="A3281" s="8"/>
      <c r="B3281" s="8"/>
      <c r="C3281" s="8"/>
      <c r="D3281" s="8"/>
      <c r="E3281" s="8"/>
      <c r="F3281" s="8"/>
    </row>
    <row r="3282" spans="1:6">
      <c r="A3282" s="8"/>
      <c r="B3282" s="8"/>
      <c r="C3282" s="8"/>
      <c r="D3282" s="8"/>
      <c r="E3282" s="8"/>
      <c r="F3282" s="8"/>
    </row>
    <row r="3283" spans="1:6">
      <c r="A3283" s="8"/>
      <c r="B3283" s="8"/>
      <c r="C3283" s="8"/>
      <c r="D3283" s="8"/>
      <c r="E3283" s="8"/>
      <c r="F3283" s="8"/>
    </row>
    <row r="3284" spans="1:6">
      <c r="A3284" s="8"/>
      <c r="B3284" s="8"/>
      <c r="C3284" s="8"/>
      <c r="D3284" s="8"/>
      <c r="E3284" s="8"/>
      <c r="F3284" s="8"/>
    </row>
    <row r="3285" spans="1:6">
      <c r="A3285" s="8"/>
      <c r="B3285" s="8"/>
      <c r="C3285" s="8"/>
      <c r="D3285" s="8"/>
      <c r="E3285" s="8"/>
      <c r="F3285" s="8"/>
    </row>
    <row r="3286" spans="1:6">
      <c r="A3286" s="8"/>
      <c r="B3286" s="8"/>
      <c r="C3286" s="8"/>
      <c r="D3286" s="8"/>
      <c r="E3286" s="8"/>
      <c r="F3286" s="8"/>
    </row>
    <row r="3287" spans="1:6">
      <c r="A3287" s="8"/>
      <c r="B3287" s="8"/>
      <c r="C3287" s="8"/>
      <c r="D3287" s="8"/>
      <c r="E3287" s="8"/>
      <c r="F3287" s="8"/>
    </row>
    <row r="3288" spans="1:6">
      <c r="A3288" s="8"/>
      <c r="B3288" s="8"/>
      <c r="C3288" s="8"/>
      <c r="D3288" s="8"/>
      <c r="E3288" s="8"/>
      <c r="F3288" s="8"/>
    </row>
    <row r="3289" spans="1:6">
      <c r="A3289" s="8"/>
      <c r="B3289" s="8"/>
      <c r="C3289" s="8"/>
      <c r="D3289" s="8"/>
      <c r="E3289" s="8"/>
      <c r="F3289" s="8"/>
    </row>
    <row r="3290" spans="1:6">
      <c r="A3290" s="8"/>
      <c r="B3290" s="8"/>
      <c r="C3290" s="8"/>
      <c r="D3290" s="8"/>
      <c r="E3290" s="8"/>
      <c r="F3290" s="8"/>
    </row>
    <row r="3291" spans="1:6">
      <c r="A3291" s="8"/>
      <c r="B3291" s="8"/>
      <c r="C3291" s="8"/>
      <c r="D3291" s="8"/>
      <c r="E3291" s="8"/>
      <c r="F3291" s="8"/>
    </row>
    <row r="3292" spans="1:6">
      <c r="A3292" s="8"/>
      <c r="B3292" s="8"/>
      <c r="C3292" s="8"/>
      <c r="D3292" s="8"/>
      <c r="E3292" s="8"/>
      <c r="F3292" s="8"/>
    </row>
    <row r="3293" spans="1:6">
      <c r="A3293" s="8"/>
      <c r="B3293" s="8"/>
      <c r="C3293" s="8"/>
      <c r="D3293" s="8"/>
      <c r="E3293" s="8"/>
      <c r="F3293" s="8"/>
    </row>
    <row r="3294" spans="1:6">
      <c r="A3294" s="8"/>
      <c r="B3294" s="8"/>
      <c r="C3294" s="8"/>
      <c r="D3294" s="8"/>
      <c r="E3294" s="8"/>
      <c r="F3294" s="8"/>
    </row>
    <row r="3295" spans="1:6">
      <c r="A3295" s="8"/>
      <c r="B3295" s="8"/>
      <c r="C3295" s="8"/>
      <c r="D3295" s="8"/>
      <c r="E3295" s="8"/>
      <c r="F3295" s="8"/>
    </row>
    <row r="3296" spans="1:6">
      <c r="A3296" s="8"/>
      <c r="B3296" s="8"/>
      <c r="C3296" s="8"/>
      <c r="D3296" s="8"/>
      <c r="E3296" s="8"/>
      <c r="F3296" s="8"/>
    </row>
    <row r="3297" spans="1:6">
      <c r="A3297" s="8"/>
      <c r="B3297" s="8"/>
      <c r="C3297" s="8"/>
      <c r="D3297" s="8"/>
      <c r="E3297" s="8"/>
      <c r="F3297" s="8"/>
    </row>
    <row r="3298" spans="1:6">
      <c r="A3298" s="8"/>
      <c r="B3298" s="8"/>
      <c r="C3298" s="8"/>
      <c r="D3298" s="8"/>
      <c r="E3298" s="8"/>
      <c r="F3298" s="8"/>
    </row>
    <row r="3299" spans="1:6">
      <c r="A3299" s="8"/>
      <c r="B3299" s="8"/>
      <c r="C3299" s="8"/>
      <c r="D3299" s="8"/>
      <c r="E3299" s="8"/>
      <c r="F3299" s="8"/>
    </row>
    <row r="3300" spans="1:6">
      <c r="A3300" s="8"/>
      <c r="B3300" s="8"/>
      <c r="C3300" s="8"/>
      <c r="D3300" s="8"/>
      <c r="E3300" s="8"/>
      <c r="F3300" s="8"/>
    </row>
    <row r="3301" spans="1:6">
      <c r="A3301" s="8"/>
      <c r="B3301" s="8"/>
      <c r="C3301" s="8"/>
      <c r="D3301" s="8"/>
      <c r="E3301" s="8"/>
      <c r="F3301" s="8"/>
    </row>
    <row r="3302" spans="1:6">
      <c r="A3302" s="8"/>
      <c r="B3302" s="8"/>
      <c r="C3302" s="8"/>
      <c r="D3302" s="8"/>
      <c r="E3302" s="8"/>
      <c r="F3302" s="8"/>
    </row>
    <row r="3303" spans="1:6">
      <c r="A3303" s="8"/>
      <c r="B3303" s="8"/>
      <c r="C3303" s="8"/>
      <c r="D3303" s="8"/>
      <c r="E3303" s="8"/>
      <c r="F3303" s="8"/>
    </row>
    <row r="3304" spans="1:6">
      <c r="A3304" s="8"/>
      <c r="B3304" s="8"/>
      <c r="C3304" s="8"/>
      <c r="D3304" s="8"/>
      <c r="E3304" s="8"/>
      <c r="F3304" s="8"/>
    </row>
    <row r="3305" spans="1:6">
      <c r="A3305" s="8"/>
      <c r="B3305" s="8"/>
      <c r="C3305" s="8"/>
      <c r="D3305" s="8"/>
      <c r="E3305" s="8"/>
      <c r="F3305" s="8"/>
    </row>
    <row r="3306" spans="1:6">
      <c r="A3306" s="8"/>
      <c r="B3306" s="8"/>
      <c r="C3306" s="8"/>
      <c r="D3306" s="8"/>
      <c r="E3306" s="8"/>
      <c r="F3306" s="8"/>
    </row>
    <row r="3307" spans="1:6">
      <c r="A3307" s="8"/>
      <c r="B3307" s="8"/>
      <c r="C3307" s="8"/>
      <c r="D3307" s="8"/>
      <c r="E3307" s="8"/>
      <c r="F3307" s="8"/>
    </row>
    <row r="3308" spans="1:6">
      <c r="A3308" s="8"/>
      <c r="B3308" s="8"/>
      <c r="C3308" s="8"/>
      <c r="D3308" s="8"/>
      <c r="E3308" s="8"/>
      <c r="F3308" s="8"/>
    </row>
    <row r="3309" spans="1:6">
      <c r="A3309" s="8"/>
      <c r="B3309" s="8"/>
      <c r="C3309" s="8"/>
      <c r="D3309" s="8"/>
      <c r="E3309" s="8"/>
      <c r="F3309" s="8"/>
    </row>
    <row r="3310" spans="1:6">
      <c r="A3310" s="8"/>
      <c r="B3310" s="8"/>
      <c r="C3310" s="8"/>
      <c r="D3310" s="8"/>
      <c r="E3310" s="8"/>
      <c r="F3310" s="8"/>
    </row>
    <row r="3311" spans="1:6">
      <c r="A3311" s="8"/>
      <c r="B3311" s="8"/>
      <c r="C3311" s="8"/>
      <c r="D3311" s="8"/>
      <c r="E3311" s="8"/>
      <c r="F3311" s="8"/>
    </row>
    <row r="3312" spans="1:6">
      <c r="A3312" s="8"/>
      <c r="B3312" s="8"/>
      <c r="C3312" s="8"/>
      <c r="D3312" s="8"/>
      <c r="E3312" s="8"/>
      <c r="F3312" s="8"/>
    </row>
    <row r="3313" spans="1:6">
      <c r="A3313" s="8"/>
      <c r="B3313" s="8"/>
      <c r="C3313" s="8"/>
      <c r="D3313" s="8"/>
      <c r="E3313" s="8"/>
      <c r="F3313" s="8"/>
    </row>
    <row r="3314" spans="1:6">
      <c r="A3314" s="8"/>
      <c r="B3314" s="8"/>
      <c r="C3314" s="8"/>
      <c r="D3314" s="8"/>
      <c r="E3314" s="8"/>
      <c r="F3314" s="8"/>
    </row>
    <row r="3315" spans="1:6">
      <c r="A3315" s="8"/>
      <c r="B3315" s="8"/>
      <c r="C3315" s="8"/>
      <c r="D3315" s="8"/>
      <c r="E3315" s="8"/>
      <c r="F3315" s="8"/>
    </row>
    <row r="3316" spans="1:6">
      <c r="A3316" s="8"/>
      <c r="B3316" s="8"/>
      <c r="C3316" s="8"/>
      <c r="D3316" s="8"/>
      <c r="E3316" s="8"/>
      <c r="F3316" s="8"/>
    </row>
    <row r="3317" spans="1:6">
      <c r="A3317" s="8"/>
      <c r="B3317" s="8"/>
      <c r="C3317" s="8"/>
      <c r="D3317" s="8"/>
      <c r="E3317" s="8"/>
      <c r="F3317" s="8"/>
    </row>
    <row r="3318" spans="1:6">
      <c r="A3318" s="8"/>
      <c r="B3318" s="8"/>
      <c r="C3318" s="8"/>
      <c r="D3318" s="8"/>
      <c r="E3318" s="8"/>
      <c r="F3318" s="8"/>
    </row>
    <row r="3319" spans="1:6">
      <c r="A3319" s="8"/>
      <c r="B3319" s="8"/>
      <c r="C3319" s="8"/>
      <c r="D3319" s="8"/>
      <c r="E3319" s="8"/>
      <c r="F3319" s="8"/>
    </row>
    <row r="3320" spans="1:6">
      <c r="A3320" s="8"/>
      <c r="B3320" s="8"/>
      <c r="C3320" s="8"/>
      <c r="D3320" s="8"/>
      <c r="E3320" s="8"/>
      <c r="F3320" s="8"/>
    </row>
    <row r="3321" spans="1:6">
      <c r="A3321" s="8"/>
      <c r="B3321" s="8"/>
      <c r="C3321" s="8"/>
      <c r="D3321" s="8"/>
      <c r="E3321" s="8"/>
      <c r="F3321" s="8"/>
    </row>
    <row r="3322" spans="1:6">
      <c r="A3322" s="8"/>
      <c r="B3322" s="8"/>
      <c r="C3322" s="8"/>
      <c r="D3322" s="8"/>
      <c r="E3322" s="8"/>
      <c r="F3322" s="8"/>
    </row>
    <row r="3323" spans="1:6">
      <c r="A3323" s="8"/>
      <c r="B3323" s="8"/>
      <c r="C3323" s="8"/>
      <c r="D3323" s="8"/>
      <c r="E3323" s="8"/>
      <c r="F3323" s="8"/>
    </row>
    <row r="3324" spans="1:6">
      <c r="A3324" s="8"/>
      <c r="B3324" s="8"/>
      <c r="C3324" s="8"/>
      <c r="D3324" s="8"/>
      <c r="E3324" s="8"/>
      <c r="F3324" s="8"/>
    </row>
    <row r="3325" spans="1:6">
      <c r="A3325" s="8"/>
      <c r="B3325" s="8"/>
      <c r="C3325" s="8"/>
      <c r="D3325" s="8"/>
      <c r="E3325" s="8"/>
      <c r="F3325" s="8"/>
    </row>
    <row r="3326" spans="1:6">
      <c r="A3326" s="8"/>
      <c r="B3326" s="8"/>
      <c r="C3326" s="8"/>
      <c r="D3326" s="8"/>
      <c r="E3326" s="8"/>
      <c r="F3326" s="8"/>
    </row>
    <row r="3327" spans="1:6">
      <c r="A3327" s="8"/>
      <c r="B3327" s="8"/>
      <c r="C3327" s="8"/>
      <c r="D3327" s="8"/>
      <c r="E3327" s="8"/>
      <c r="F3327" s="8"/>
    </row>
    <row r="3328" spans="1:6">
      <c r="A3328" s="8"/>
      <c r="B3328" s="8"/>
      <c r="C3328" s="8"/>
      <c r="D3328" s="8"/>
      <c r="E3328" s="8"/>
      <c r="F3328" s="8"/>
    </row>
    <row r="3329" spans="1:6">
      <c r="A3329" s="8"/>
      <c r="B3329" s="8"/>
      <c r="C3329" s="8"/>
      <c r="D3329" s="8"/>
      <c r="E3329" s="8"/>
      <c r="F3329" s="8"/>
    </row>
    <row r="3330" spans="1:6">
      <c r="A3330" s="8"/>
      <c r="B3330" s="8"/>
      <c r="C3330" s="8"/>
      <c r="D3330" s="8"/>
      <c r="E3330" s="8"/>
      <c r="F3330" s="8"/>
    </row>
    <row r="3331" spans="1:6">
      <c r="A3331" s="8"/>
      <c r="B3331" s="8"/>
      <c r="C3331" s="8"/>
      <c r="D3331" s="8"/>
      <c r="E3331" s="8"/>
      <c r="F3331" s="8"/>
    </row>
    <row r="3332" spans="1:6">
      <c r="A3332" s="8"/>
      <c r="B3332" s="8"/>
      <c r="C3332" s="8"/>
      <c r="D3332" s="8"/>
      <c r="E3332" s="8"/>
      <c r="F3332" s="8"/>
    </row>
    <row r="3333" spans="1:6">
      <c r="A3333" s="8"/>
      <c r="B3333" s="8"/>
      <c r="C3333" s="8"/>
      <c r="D3333" s="8"/>
      <c r="E3333" s="8"/>
      <c r="F3333" s="8"/>
    </row>
    <row r="3334" spans="1:6">
      <c r="A3334" s="8"/>
      <c r="B3334" s="8"/>
      <c r="C3334" s="8"/>
      <c r="D3334" s="8"/>
      <c r="E3334" s="8"/>
      <c r="F3334" s="8"/>
    </row>
    <row r="3335" spans="1:6">
      <c r="A3335" s="8"/>
      <c r="B3335" s="8"/>
      <c r="C3335" s="8"/>
      <c r="D3335" s="8"/>
      <c r="E3335" s="8"/>
      <c r="F3335" s="8"/>
    </row>
    <row r="3336" spans="1:6">
      <c r="A3336" s="8"/>
      <c r="B3336" s="8"/>
      <c r="C3336" s="8"/>
      <c r="D3336" s="8"/>
      <c r="E3336" s="8"/>
      <c r="F3336" s="8"/>
    </row>
    <row r="3337" spans="1:6">
      <c r="A3337" s="8"/>
      <c r="B3337" s="8"/>
      <c r="C3337" s="8"/>
      <c r="D3337" s="8"/>
      <c r="E3337" s="8"/>
      <c r="F3337" s="8"/>
    </row>
    <row r="3338" spans="1:6">
      <c r="A3338" s="8"/>
      <c r="B3338" s="8"/>
      <c r="C3338" s="8"/>
      <c r="D3338" s="8"/>
      <c r="E3338" s="8"/>
      <c r="F3338" s="8"/>
    </row>
    <row r="3339" spans="1:6">
      <c r="A3339" s="8"/>
      <c r="B3339" s="8"/>
      <c r="C3339" s="8"/>
      <c r="D3339" s="8"/>
      <c r="E3339" s="8"/>
      <c r="F3339" s="8"/>
    </row>
    <row r="3340" spans="1:6">
      <c r="A3340" s="8"/>
      <c r="B3340" s="8"/>
      <c r="C3340" s="8"/>
      <c r="D3340" s="8"/>
      <c r="E3340" s="8"/>
      <c r="F3340" s="8"/>
    </row>
    <row r="3341" spans="1:6">
      <c r="A3341" s="8"/>
      <c r="B3341" s="8"/>
      <c r="C3341" s="8"/>
      <c r="D3341" s="8"/>
      <c r="E3341" s="8"/>
      <c r="F3341" s="8"/>
    </row>
    <row r="3342" spans="1:6">
      <c r="A3342" s="8"/>
      <c r="B3342" s="8"/>
      <c r="C3342" s="8"/>
      <c r="D3342" s="8"/>
      <c r="E3342" s="8"/>
      <c r="F3342" s="8"/>
    </row>
    <row r="3343" spans="1:6">
      <c r="A3343" s="8"/>
      <c r="B3343" s="8"/>
      <c r="C3343" s="8"/>
      <c r="D3343" s="8"/>
      <c r="E3343" s="8"/>
      <c r="F3343" s="8"/>
    </row>
    <row r="3344" spans="1:6">
      <c r="A3344" s="8"/>
      <c r="B3344" s="8"/>
      <c r="C3344" s="8"/>
      <c r="D3344" s="8"/>
      <c r="E3344" s="8"/>
      <c r="F3344" s="8"/>
    </row>
    <row r="3345" spans="1:6">
      <c r="A3345" s="8"/>
      <c r="B3345" s="8"/>
      <c r="C3345" s="8"/>
      <c r="D3345" s="8"/>
      <c r="E3345" s="8"/>
      <c r="F3345" s="8"/>
    </row>
    <row r="3346" spans="1:6">
      <c r="A3346" s="8"/>
      <c r="B3346" s="8"/>
      <c r="C3346" s="8"/>
      <c r="D3346" s="8"/>
      <c r="E3346" s="8"/>
      <c r="F3346" s="8"/>
    </row>
    <row r="3347" spans="1:6">
      <c r="A3347" s="8"/>
      <c r="B3347" s="8"/>
      <c r="C3347" s="8"/>
      <c r="D3347" s="8"/>
      <c r="E3347" s="8"/>
      <c r="F3347" s="8"/>
    </row>
    <row r="3348" spans="1:6">
      <c r="A3348" s="8"/>
      <c r="B3348" s="8"/>
      <c r="C3348" s="8"/>
      <c r="D3348" s="8"/>
      <c r="E3348" s="8"/>
      <c r="F3348" s="8"/>
    </row>
    <row r="3349" spans="1:6">
      <c r="A3349" s="8"/>
      <c r="B3349" s="8"/>
      <c r="C3349" s="8"/>
      <c r="D3349" s="8"/>
      <c r="E3349" s="8"/>
      <c r="F3349" s="8"/>
    </row>
    <row r="3350" spans="1:6">
      <c r="A3350" s="8"/>
      <c r="B3350" s="8"/>
      <c r="C3350" s="8"/>
      <c r="D3350" s="8"/>
      <c r="E3350" s="8"/>
      <c r="F3350" s="8"/>
    </row>
    <row r="3351" spans="1:6">
      <c r="A3351" s="8"/>
      <c r="B3351" s="8"/>
      <c r="C3351" s="8"/>
      <c r="D3351" s="8"/>
      <c r="E3351" s="8"/>
      <c r="F3351" s="8"/>
    </row>
    <row r="3352" spans="1:6">
      <c r="A3352" s="8"/>
      <c r="B3352" s="8"/>
      <c r="C3352" s="8"/>
      <c r="D3352" s="8"/>
      <c r="E3352" s="8"/>
      <c r="F3352" s="8"/>
    </row>
    <row r="3353" spans="1:6">
      <c r="A3353" s="8"/>
      <c r="B3353" s="8"/>
      <c r="C3353" s="8"/>
      <c r="D3353" s="8"/>
      <c r="E3353" s="8"/>
      <c r="F3353" s="8"/>
    </row>
    <row r="3354" spans="1:6">
      <c r="A3354" s="8"/>
      <c r="B3354" s="8"/>
      <c r="C3354" s="8"/>
      <c r="D3354" s="8"/>
      <c r="E3354" s="8"/>
      <c r="F3354" s="8"/>
    </row>
    <row r="3355" spans="1:6">
      <c r="A3355" s="8"/>
      <c r="B3355" s="8"/>
      <c r="C3355" s="8"/>
      <c r="D3355" s="8"/>
      <c r="E3355" s="8"/>
      <c r="F3355" s="8"/>
    </row>
    <row r="3356" spans="1:6">
      <c r="A3356" s="8"/>
      <c r="B3356" s="8"/>
      <c r="C3356" s="8"/>
      <c r="D3356" s="8"/>
      <c r="E3356" s="8"/>
      <c r="F3356" s="8"/>
    </row>
    <row r="3357" spans="1:6">
      <c r="A3357" s="8"/>
      <c r="B3357" s="8"/>
      <c r="C3357" s="8"/>
      <c r="D3357" s="8"/>
      <c r="E3357" s="8"/>
      <c r="F3357" s="8"/>
    </row>
    <row r="3358" spans="1:6">
      <c r="A3358" s="8"/>
      <c r="B3358" s="8"/>
      <c r="C3358" s="8"/>
      <c r="D3358" s="8"/>
      <c r="E3358" s="8"/>
      <c r="F3358" s="8"/>
    </row>
    <row r="3359" spans="1:6">
      <c r="A3359" s="8"/>
      <c r="B3359" s="8"/>
      <c r="C3359" s="8"/>
      <c r="D3359" s="8"/>
      <c r="E3359" s="8"/>
      <c r="F3359" s="8"/>
    </row>
    <row r="3360" spans="1:6">
      <c r="A3360" s="8"/>
      <c r="B3360" s="8"/>
      <c r="C3360" s="8"/>
      <c r="D3360" s="8"/>
      <c r="E3360" s="8"/>
      <c r="F3360" s="8"/>
    </row>
    <row r="3361" spans="1:6">
      <c r="A3361" s="8"/>
      <c r="B3361" s="8"/>
      <c r="C3361" s="8"/>
      <c r="D3361" s="8"/>
      <c r="E3361" s="8"/>
      <c r="F3361" s="8"/>
    </row>
    <row r="3362" spans="1:6">
      <c r="A3362" s="8"/>
      <c r="B3362" s="8"/>
      <c r="C3362" s="8"/>
      <c r="D3362" s="8"/>
      <c r="E3362" s="8"/>
      <c r="F3362" s="8"/>
    </row>
    <row r="3363" spans="1:6">
      <c r="A3363" s="8"/>
      <c r="B3363" s="8"/>
      <c r="C3363" s="8"/>
      <c r="D3363" s="8"/>
      <c r="E3363" s="8"/>
      <c r="F3363" s="8"/>
    </row>
    <row r="3364" spans="1:6">
      <c r="A3364" s="8"/>
      <c r="B3364" s="8"/>
      <c r="C3364" s="8"/>
      <c r="D3364" s="8"/>
      <c r="E3364" s="8"/>
      <c r="F3364" s="8"/>
    </row>
    <row r="3365" spans="1:6">
      <c r="A3365" s="8"/>
      <c r="B3365" s="8"/>
      <c r="C3365" s="8"/>
      <c r="D3365" s="8"/>
      <c r="E3365" s="8"/>
      <c r="F3365" s="8"/>
    </row>
    <row r="3366" spans="1:6">
      <c r="A3366" s="8"/>
      <c r="B3366" s="8"/>
      <c r="C3366" s="8"/>
      <c r="D3366" s="8"/>
      <c r="E3366" s="8"/>
      <c r="F3366" s="8"/>
    </row>
    <row r="3367" spans="1:6">
      <c r="A3367" s="8"/>
      <c r="B3367" s="8"/>
      <c r="C3367" s="8"/>
      <c r="D3367" s="8"/>
      <c r="E3367" s="8"/>
      <c r="F3367" s="8"/>
    </row>
    <row r="3368" spans="1:6">
      <c r="A3368" s="8"/>
      <c r="B3368" s="8"/>
      <c r="C3368" s="8"/>
      <c r="D3368" s="8"/>
      <c r="E3368" s="8"/>
      <c r="F3368" s="8"/>
    </row>
    <row r="3369" spans="1:6">
      <c r="A3369" s="8"/>
      <c r="B3369" s="8"/>
      <c r="C3369" s="8"/>
      <c r="D3369" s="8"/>
      <c r="E3369" s="8"/>
      <c r="F3369" s="8"/>
    </row>
    <row r="3370" spans="1:6">
      <c r="A3370" s="8"/>
      <c r="B3370" s="8"/>
      <c r="C3370" s="8"/>
      <c r="D3370" s="8"/>
      <c r="E3370" s="8"/>
      <c r="F3370" s="8"/>
    </row>
    <row r="3371" spans="1:6">
      <c r="A3371" s="8"/>
      <c r="B3371" s="8"/>
      <c r="C3371" s="8"/>
      <c r="D3371" s="8"/>
      <c r="E3371" s="8"/>
      <c r="F3371" s="8"/>
    </row>
    <row r="3372" spans="1:6">
      <c r="A3372" s="8"/>
      <c r="B3372" s="8"/>
      <c r="C3372" s="8"/>
      <c r="D3372" s="8"/>
      <c r="E3372" s="8"/>
      <c r="F3372" s="8"/>
    </row>
    <row r="3373" spans="1:6">
      <c r="A3373" s="8"/>
      <c r="B3373" s="8"/>
      <c r="C3373" s="8"/>
      <c r="D3373" s="8"/>
      <c r="E3373" s="8"/>
      <c r="F3373" s="8"/>
    </row>
    <row r="3374" spans="1:6">
      <c r="A3374" s="8"/>
      <c r="B3374" s="8"/>
      <c r="C3374" s="8"/>
      <c r="D3374" s="8"/>
      <c r="E3374" s="8"/>
      <c r="F3374" s="8"/>
    </row>
    <row r="3375" spans="1:6">
      <c r="A3375" s="8"/>
      <c r="B3375" s="8"/>
      <c r="C3375" s="8"/>
      <c r="D3375" s="8"/>
      <c r="E3375" s="8"/>
      <c r="F3375" s="8"/>
    </row>
    <row r="3376" spans="1:6">
      <c r="A3376" s="8"/>
      <c r="B3376" s="8"/>
      <c r="C3376" s="8"/>
      <c r="D3376" s="8"/>
      <c r="E3376" s="8"/>
      <c r="F3376" s="8"/>
    </row>
    <row r="3377" spans="1:6">
      <c r="A3377" s="8"/>
      <c r="B3377" s="8"/>
      <c r="C3377" s="8"/>
      <c r="D3377" s="8"/>
      <c r="E3377" s="8"/>
      <c r="F3377" s="8"/>
    </row>
    <row r="3378" spans="1:6">
      <c r="A3378" s="8"/>
      <c r="B3378" s="8"/>
      <c r="C3378" s="8"/>
      <c r="D3378" s="8"/>
      <c r="E3378" s="8"/>
      <c r="F3378" s="8"/>
    </row>
    <row r="3379" spans="1:6">
      <c r="A3379" s="8"/>
      <c r="B3379" s="8"/>
      <c r="C3379" s="8"/>
      <c r="D3379" s="8"/>
      <c r="E3379" s="8"/>
      <c r="F3379" s="8"/>
    </row>
    <row r="3380" spans="1:6">
      <c r="A3380" s="8"/>
      <c r="B3380" s="8"/>
      <c r="C3380" s="8"/>
      <c r="D3380" s="8"/>
      <c r="E3380" s="8"/>
      <c r="F3380" s="8"/>
    </row>
    <row r="3381" spans="1:6">
      <c r="A3381" s="8"/>
      <c r="B3381" s="8"/>
      <c r="C3381" s="8"/>
      <c r="D3381" s="8"/>
      <c r="E3381" s="8"/>
      <c r="F3381" s="8"/>
    </row>
    <row r="3382" spans="1:6">
      <c r="A3382" s="8"/>
      <c r="B3382" s="8"/>
      <c r="C3382" s="8"/>
      <c r="D3382" s="8"/>
      <c r="E3382" s="8"/>
      <c r="F3382" s="8"/>
    </row>
    <row r="3383" spans="1:6">
      <c r="A3383" s="8"/>
      <c r="B3383" s="8"/>
      <c r="C3383" s="8"/>
      <c r="D3383" s="8"/>
      <c r="E3383" s="8"/>
      <c r="F3383" s="8"/>
    </row>
    <row r="3384" spans="1:6">
      <c r="A3384" s="8"/>
      <c r="B3384" s="8"/>
      <c r="C3384" s="8"/>
      <c r="D3384" s="8"/>
      <c r="E3384" s="8"/>
      <c r="F3384" s="8"/>
    </row>
    <row r="3385" spans="1:6">
      <c r="A3385" s="8"/>
      <c r="B3385" s="8"/>
      <c r="C3385" s="8"/>
      <c r="D3385" s="8"/>
      <c r="E3385" s="8"/>
      <c r="F3385" s="8"/>
    </row>
    <row r="3386" spans="1:6">
      <c r="A3386" s="8"/>
      <c r="B3386" s="8"/>
      <c r="C3386" s="8"/>
      <c r="D3386" s="8"/>
      <c r="E3386" s="8"/>
      <c r="F3386" s="8"/>
    </row>
    <row r="3387" spans="1:6">
      <c r="A3387" s="8"/>
      <c r="B3387" s="8"/>
      <c r="C3387" s="8"/>
      <c r="D3387" s="8"/>
      <c r="E3387" s="8"/>
      <c r="F3387" s="8"/>
    </row>
    <row r="3388" spans="1:6">
      <c r="A3388" s="8"/>
      <c r="B3388" s="8"/>
      <c r="C3388" s="8"/>
      <c r="D3388" s="8"/>
      <c r="E3388" s="8"/>
      <c r="F3388" s="8"/>
    </row>
    <row r="3389" spans="1:6">
      <c r="A3389" s="8"/>
      <c r="B3389" s="8"/>
      <c r="C3389" s="8"/>
      <c r="D3389" s="8"/>
      <c r="E3389" s="8"/>
      <c r="F3389" s="8"/>
    </row>
    <row r="3390" spans="1:6">
      <c r="A3390" s="8"/>
      <c r="B3390" s="8"/>
      <c r="C3390" s="8"/>
      <c r="D3390" s="8"/>
      <c r="E3390" s="8"/>
      <c r="F3390" s="8"/>
    </row>
    <row r="3391" spans="1:6">
      <c r="A3391" s="8"/>
      <c r="B3391" s="8"/>
      <c r="C3391" s="8"/>
      <c r="D3391" s="8"/>
      <c r="E3391" s="8"/>
      <c r="F3391" s="8"/>
    </row>
    <row r="3392" spans="1:6">
      <c r="A3392" s="8"/>
      <c r="B3392" s="8"/>
      <c r="C3392" s="8"/>
      <c r="D3392" s="8"/>
      <c r="E3392" s="8"/>
      <c r="F3392" s="8"/>
    </row>
    <row r="3393" spans="1:6">
      <c r="A3393" s="8"/>
      <c r="B3393" s="8"/>
      <c r="C3393" s="8"/>
      <c r="D3393" s="8"/>
      <c r="E3393" s="8"/>
      <c r="F3393" s="8"/>
    </row>
    <row r="3394" spans="1:6">
      <c r="A3394" s="8"/>
      <c r="B3394" s="8"/>
      <c r="C3394" s="8"/>
      <c r="D3394" s="8"/>
      <c r="E3394" s="8"/>
      <c r="F3394" s="8"/>
    </row>
    <row r="3395" spans="1:6">
      <c r="A3395" s="8"/>
      <c r="B3395" s="8"/>
      <c r="C3395" s="8"/>
      <c r="D3395" s="8"/>
      <c r="E3395" s="8"/>
      <c r="F3395" s="8"/>
    </row>
    <row r="3396" spans="1:6">
      <c r="A3396" s="8"/>
      <c r="B3396" s="8"/>
      <c r="C3396" s="8"/>
      <c r="D3396" s="8"/>
      <c r="E3396" s="8"/>
      <c r="F3396" s="8"/>
    </row>
    <row r="3397" spans="1:6">
      <c r="A3397" s="8"/>
      <c r="B3397" s="8"/>
      <c r="C3397" s="8"/>
      <c r="D3397" s="8"/>
      <c r="E3397" s="8"/>
      <c r="F3397" s="8"/>
    </row>
    <row r="3398" spans="1:6">
      <c r="A3398" s="8"/>
      <c r="B3398" s="8"/>
      <c r="C3398" s="8"/>
      <c r="D3398" s="8"/>
      <c r="E3398" s="8"/>
      <c r="F3398" s="8"/>
    </row>
    <row r="3399" spans="1:6">
      <c r="A3399" s="8"/>
      <c r="B3399" s="8"/>
      <c r="C3399" s="8"/>
      <c r="D3399" s="8"/>
      <c r="E3399" s="8"/>
      <c r="F3399" s="8"/>
    </row>
    <row r="3400" spans="1:6">
      <c r="A3400" s="8"/>
      <c r="B3400" s="8"/>
      <c r="C3400" s="8"/>
      <c r="D3400" s="8"/>
      <c r="E3400" s="8"/>
      <c r="F3400" s="8"/>
    </row>
    <row r="3401" spans="1:6">
      <c r="A3401" s="8"/>
      <c r="B3401" s="8"/>
      <c r="C3401" s="8"/>
      <c r="D3401" s="8"/>
      <c r="E3401" s="8"/>
      <c r="F3401" s="8"/>
    </row>
    <row r="3402" spans="1:6">
      <c r="A3402" s="8"/>
      <c r="B3402" s="8"/>
      <c r="C3402" s="8"/>
      <c r="D3402" s="8"/>
      <c r="E3402" s="8"/>
      <c r="F3402" s="8"/>
    </row>
    <row r="3403" spans="1:6">
      <c r="A3403" s="8"/>
      <c r="B3403" s="8"/>
      <c r="C3403" s="8"/>
      <c r="D3403" s="8"/>
      <c r="E3403" s="8"/>
      <c r="F3403" s="8"/>
    </row>
    <row r="3404" spans="1:6">
      <c r="A3404" s="8"/>
      <c r="B3404" s="8"/>
      <c r="C3404" s="8"/>
      <c r="D3404" s="8"/>
      <c r="E3404" s="8"/>
      <c r="F3404" s="8"/>
    </row>
    <row r="3405" spans="1:6">
      <c r="A3405" s="8"/>
      <c r="B3405" s="8"/>
      <c r="C3405" s="8"/>
      <c r="D3405" s="8"/>
      <c r="E3405" s="8"/>
      <c r="F3405" s="8"/>
    </row>
    <row r="3406" spans="1:6">
      <c r="A3406" s="8"/>
      <c r="B3406" s="8"/>
      <c r="C3406" s="8"/>
      <c r="D3406" s="8"/>
      <c r="E3406" s="8"/>
      <c r="F3406" s="8"/>
    </row>
    <row r="3407" spans="1:6">
      <c r="A3407" s="8"/>
      <c r="B3407" s="8"/>
      <c r="C3407" s="8"/>
      <c r="D3407" s="8"/>
      <c r="E3407" s="8"/>
      <c r="F3407" s="8"/>
    </row>
    <row r="3408" spans="1:6">
      <c r="A3408" s="8"/>
      <c r="B3408" s="8"/>
      <c r="C3408" s="8"/>
      <c r="D3408" s="8"/>
      <c r="E3408" s="8"/>
      <c r="F3408" s="8"/>
    </row>
    <row r="3409" spans="1:6">
      <c r="A3409" s="8"/>
      <c r="B3409" s="8"/>
      <c r="C3409" s="8"/>
      <c r="D3409" s="8"/>
      <c r="E3409" s="8"/>
      <c r="F3409" s="8"/>
    </row>
    <row r="3410" spans="1:6">
      <c r="A3410" s="8"/>
      <c r="B3410" s="8"/>
      <c r="C3410" s="8"/>
      <c r="D3410" s="8"/>
      <c r="E3410" s="8"/>
      <c r="F3410" s="8"/>
    </row>
    <row r="3411" spans="1:6">
      <c r="A3411" s="8"/>
      <c r="B3411" s="8"/>
      <c r="C3411" s="8"/>
      <c r="D3411" s="8"/>
      <c r="E3411" s="8"/>
      <c r="F3411" s="8"/>
    </row>
    <row r="3412" spans="1:6">
      <c r="A3412" s="8"/>
      <c r="B3412" s="8"/>
      <c r="C3412" s="8"/>
      <c r="D3412" s="8"/>
      <c r="E3412" s="8"/>
      <c r="F3412" s="8"/>
    </row>
    <row r="3413" spans="1:6">
      <c r="A3413" s="8"/>
      <c r="B3413" s="8"/>
      <c r="C3413" s="8"/>
      <c r="D3413" s="8"/>
      <c r="E3413" s="8"/>
      <c r="F3413" s="8"/>
    </row>
    <row r="3414" spans="1:6">
      <c r="A3414" s="8"/>
      <c r="B3414" s="8"/>
      <c r="C3414" s="8"/>
      <c r="D3414" s="8"/>
      <c r="E3414" s="8"/>
      <c r="F3414" s="8"/>
    </row>
    <row r="3415" spans="1:6">
      <c r="A3415" s="8"/>
      <c r="B3415" s="8"/>
      <c r="C3415" s="8"/>
      <c r="D3415" s="8"/>
      <c r="E3415" s="8"/>
      <c r="F3415" s="8"/>
    </row>
    <row r="3416" spans="1:6">
      <c r="A3416" s="8"/>
      <c r="B3416" s="8"/>
      <c r="C3416" s="8"/>
      <c r="D3416" s="8"/>
      <c r="E3416" s="8"/>
      <c r="F3416" s="8"/>
    </row>
    <row r="3417" spans="1:6">
      <c r="A3417" s="8"/>
      <c r="B3417" s="8"/>
      <c r="C3417" s="8"/>
      <c r="D3417" s="8"/>
      <c r="E3417" s="8"/>
      <c r="F3417" s="8"/>
    </row>
    <row r="3418" spans="1:6">
      <c r="A3418" s="8"/>
      <c r="B3418" s="8"/>
      <c r="C3418" s="8"/>
      <c r="D3418" s="8"/>
      <c r="E3418" s="8"/>
      <c r="F3418" s="8"/>
    </row>
    <row r="3419" spans="1:6">
      <c r="A3419" s="8"/>
      <c r="B3419" s="8"/>
      <c r="C3419" s="8"/>
      <c r="D3419" s="8"/>
      <c r="E3419" s="8"/>
      <c r="F3419" s="8"/>
    </row>
    <row r="3420" spans="1:6">
      <c r="A3420" s="8"/>
      <c r="B3420" s="8"/>
      <c r="C3420" s="8"/>
      <c r="D3420" s="8"/>
      <c r="E3420" s="8"/>
      <c r="F3420" s="8"/>
    </row>
    <row r="3421" spans="1:6">
      <c r="A3421" s="8"/>
      <c r="B3421" s="8"/>
      <c r="C3421" s="8"/>
      <c r="D3421" s="8"/>
      <c r="E3421" s="8"/>
      <c r="F3421" s="8"/>
    </row>
    <row r="3422" spans="1:6">
      <c r="A3422" s="8"/>
      <c r="B3422" s="8"/>
      <c r="C3422" s="8"/>
      <c r="D3422" s="8"/>
      <c r="E3422" s="8"/>
      <c r="F3422" s="8"/>
    </row>
    <row r="3423" spans="1:6">
      <c r="A3423" s="8"/>
      <c r="B3423" s="8"/>
      <c r="C3423" s="8"/>
      <c r="D3423" s="8"/>
      <c r="E3423" s="8"/>
      <c r="F3423" s="8"/>
    </row>
    <row r="3424" spans="1:6">
      <c r="A3424" s="8"/>
      <c r="B3424" s="8"/>
      <c r="C3424" s="8"/>
      <c r="D3424" s="8"/>
      <c r="E3424" s="8"/>
      <c r="F3424" s="8"/>
    </row>
    <row r="3425" spans="1:6">
      <c r="A3425" s="8"/>
      <c r="B3425" s="8"/>
      <c r="C3425" s="8"/>
      <c r="D3425" s="8"/>
      <c r="E3425" s="8"/>
      <c r="F3425" s="8"/>
    </row>
    <row r="3426" spans="1:6">
      <c r="A3426" s="8"/>
      <c r="B3426" s="8"/>
      <c r="C3426" s="8"/>
      <c r="D3426" s="8"/>
      <c r="E3426" s="8"/>
      <c r="F3426" s="8"/>
    </row>
    <row r="3427" spans="1:6">
      <c r="A3427" s="8"/>
      <c r="B3427" s="8"/>
      <c r="C3427" s="8"/>
      <c r="D3427" s="8"/>
      <c r="E3427" s="8"/>
      <c r="F3427" s="8"/>
    </row>
    <row r="3428" spans="1:6">
      <c r="A3428" s="8"/>
      <c r="B3428" s="8"/>
      <c r="C3428" s="8"/>
      <c r="D3428" s="8"/>
      <c r="E3428" s="8"/>
      <c r="F3428" s="8"/>
    </row>
    <row r="3429" spans="1:6">
      <c r="A3429" s="8"/>
      <c r="B3429" s="8"/>
      <c r="C3429" s="8"/>
      <c r="D3429" s="8"/>
      <c r="E3429" s="8"/>
      <c r="F3429" s="8"/>
    </row>
    <row r="3430" spans="1:6">
      <c r="A3430" s="8"/>
      <c r="B3430" s="8"/>
      <c r="C3430" s="8"/>
      <c r="D3430" s="8"/>
      <c r="E3430" s="8"/>
      <c r="F3430" s="8"/>
    </row>
    <row r="3431" spans="1:6">
      <c r="A3431" s="8"/>
      <c r="B3431" s="8"/>
      <c r="C3431" s="8"/>
      <c r="D3431" s="8"/>
      <c r="E3431" s="8"/>
      <c r="F3431" s="8"/>
    </row>
    <row r="3432" spans="1:6">
      <c r="A3432" s="8"/>
      <c r="B3432" s="8"/>
      <c r="C3432" s="8"/>
      <c r="D3432" s="8"/>
      <c r="E3432" s="8"/>
      <c r="F3432" s="8"/>
    </row>
    <row r="3433" spans="1:6">
      <c r="A3433" s="8"/>
      <c r="B3433" s="8"/>
      <c r="C3433" s="8"/>
      <c r="D3433" s="8"/>
      <c r="E3433" s="8"/>
      <c r="F3433" s="8"/>
    </row>
    <row r="3434" spans="1:6">
      <c r="A3434" s="8"/>
      <c r="B3434" s="8"/>
      <c r="C3434" s="8"/>
      <c r="D3434" s="8"/>
      <c r="E3434" s="8"/>
      <c r="F3434" s="8"/>
    </row>
    <row r="3435" spans="1:6">
      <c r="A3435" s="8"/>
      <c r="B3435" s="8"/>
      <c r="C3435" s="8"/>
      <c r="D3435" s="8"/>
      <c r="E3435" s="8"/>
      <c r="F3435" s="8"/>
    </row>
    <row r="3436" spans="1:6">
      <c r="A3436" s="8"/>
      <c r="B3436" s="8"/>
      <c r="C3436" s="8"/>
      <c r="D3436" s="8"/>
      <c r="E3436" s="8"/>
      <c r="F3436" s="8"/>
    </row>
    <row r="3437" spans="1:6">
      <c r="A3437" s="8"/>
      <c r="B3437" s="8"/>
      <c r="C3437" s="8"/>
      <c r="D3437" s="8"/>
      <c r="E3437" s="8"/>
      <c r="F3437" s="8"/>
    </row>
    <row r="3438" spans="1:6">
      <c r="A3438" s="8"/>
      <c r="B3438" s="8"/>
      <c r="C3438" s="8"/>
      <c r="D3438" s="8"/>
      <c r="E3438" s="8"/>
      <c r="F3438" s="8"/>
    </row>
    <row r="3439" spans="1:6">
      <c r="A3439" s="8"/>
      <c r="B3439" s="8"/>
      <c r="C3439" s="8"/>
      <c r="D3439" s="8"/>
      <c r="E3439" s="8"/>
      <c r="F3439" s="8"/>
    </row>
    <row r="3440" spans="1:6">
      <c r="A3440" s="8"/>
      <c r="B3440" s="8"/>
      <c r="C3440" s="8"/>
      <c r="D3440" s="8"/>
      <c r="E3440" s="8"/>
      <c r="F3440" s="8"/>
    </row>
    <row r="3441" spans="1:6">
      <c r="A3441" s="8"/>
      <c r="B3441" s="8"/>
      <c r="C3441" s="8"/>
      <c r="D3441" s="8"/>
      <c r="E3441" s="8"/>
      <c r="F3441" s="8"/>
    </row>
    <row r="3442" spans="1:6">
      <c r="A3442" s="8"/>
      <c r="B3442" s="8"/>
      <c r="C3442" s="8"/>
      <c r="D3442" s="8"/>
      <c r="E3442" s="8"/>
      <c r="F3442" s="8"/>
    </row>
    <row r="3443" spans="1:6">
      <c r="A3443" s="8"/>
      <c r="B3443" s="8"/>
      <c r="C3443" s="8"/>
      <c r="D3443" s="8"/>
      <c r="E3443" s="8"/>
      <c r="F3443" s="8"/>
    </row>
    <row r="3444" spans="1:6">
      <c r="A3444" s="8"/>
      <c r="B3444" s="8"/>
      <c r="C3444" s="8"/>
      <c r="D3444" s="8"/>
      <c r="E3444" s="8"/>
      <c r="F3444" s="8"/>
    </row>
    <row r="3445" spans="1:6">
      <c r="A3445" s="8"/>
      <c r="B3445" s="8"/>
      <c r="C3445" s="8"/>
      <c r="D3445" s="8"/>
      <c r="E3445" s="8"/>
      <c r="F3445" s="8"/>
    </row>
    <row r="3446" spans="1:6">
      <c r="A3446" s="8"/>
      <c r="B3446" s="8"/>
      <c r="C3446" s="8"/>
      <c r="D3446" s="8"/>
      <c r="E3446" s="8"/>
      <c r="F3446" s="8"/>
    </row>
    <row r="3447" spans="1:6">
      <c r="A3447" s="8"/>
      <c r="B3447" s="8"/>
      <c r="C3447" s="8"/>
      <c r="D3447" s="8"/>
      <c r="E3447" s="8"/>
      <c r="F3447" s="8"/>
    </row>
    <row r="3448" spans="1:6">
      <c r="A3448" s="8"/>
      <c r="B3448" s="8"/>
      <c r="C3448" s="8"/>
      <c r="D3448" s="8"/>
      <c r="E3448" s="8"/>
      <c r="F3448" s="8"/>
    </row>
    <row r="3449" spans="1:6">
      <c r="A3449" s="8"/>
      <c r="B3449" s="8"/>
      <c r="C3449" s="8"/>
      <c r="D3449" s="8"/>
      <c r="E3449" s="8"/>
      <c r="F3449" s="8"/>
    </row>
    <row r="3450" spans="1:6">
      <c r="A3450" s="8"/>
      <c r="B3450" s="8"/>
      <c r="C3450" s="8"/>
      <c r="D3450" s="8"/>
      <c r="E3450" s="8"/>
      <c r="F3450" s="8"/>
    </row>
    <row r="3451" spans="1:6">
      <c r="A3451" s="8"/>
      <c r="B3451" s="8"/>
      <c r="C3451" s="8"/>
      <c r="D3451" s="8"/>
      <c r="E3451" s="8"/>
      <c r="F3451" s="8"/>
    </row>
    <row r="3452" spans="1:6">
      <c r="A3452" s="8"/>
      <c r="B3452" s="8"/>
      <c r="C3452" s="8"/>
      <c r="D3452" s="8"/>
      <c r="E3452" s="8"/>
      <c r="F3452" s="8"/>
    </row>
    <row r="3453" spans="1:6">
      <c r="A3453" s="8"/>
      <c r="B3453" s="8"/>
      <c r="C3453" s="8"/>
      <c r="D3453" s="8"/>
      <c r="E3453" s="8"/>
      <c r="F3453" s="8"/>
    </row>
    <row r="3454" spans="1:6">
      <c r="A3454" s="8"/>
      <c r="B3454" s="8"/>
      <c r="C3454" s="8"/>
      <c r="D3454" s="8"/>
      <c r="E3454" s="8"/>
      <c r="F3454" s="8"/>
    </row>
    <row r="3455" spans="1:6">
      <c r="A3455" s="8"/>
      <c r="B3455" s="8"/>
      <c r="C3455" s="8"/>
      <c r="D3455" s="8"/>
      <c r="E3455" s="8"/>
      <c r="F3455" s="8"/>
    </row>
    <row r="3456" spans="1:6">
      <c r="A3456" s="8"/>
      <c r="B3456" s="8"/>
      <c r="C3456" s="8"/>
      <c r="D3456" s="8"/>
      <c r="E3456" s="8"/>
      <c r="F3456" s="8"/>
    </row>
    <row r="3457" spans="1:6">
      <c r="A3457" s="8"/>
      <c r="B3457" s="8"/>
      <c r="C3457" s="8"/>
      <c r="D3457" s="8"/>
      <c r="E3457" s="8"/>
      <c r="F3457" s="8"/>
    </row>
    <row r="3458" spans="1:6">
      <c r="A3458" s="8"/>
      <c r="B3458" s="8"/>
      <c r="C3458" s="8"/>
      <c r="D3458" s="8"/>
      <c r="E3458" s="8"/>
      <c r="F3458" s="8"/>
    </row>
    <row r="3459" spans="1:6">
      <c r="A3459" s="8"/>
      <c r="B3459" s="8"/>
      <c r="C3459" s="8"/>
      <c r="D3459" s="8"/>
      <c r="E3459" s="8"/>
      <c r="F3459" s="8"/>
    </row>
    <row r="3460" spans="1:6">
      <c r="A3460" s="8"/>
      <c r="B3460" s="8"/>
      <c r="C3460" s="8"/>
      <c r="D3460" s="8"/>
      <c r="E3460" s="8"/>
      <c r="F3460" s="8"/>
    </row>
    <row r="3461" spans="1:6">
      <c r="A3461" s="8"/>
      <c r="B3461" s="8"/>
      <c r="C3461" s="8"/>
      <c r="D3461" s="8"/>
      <c r="E3461" s="8"/>
      <c r="F3461" s="8"/>
    </row>
    <row r="3462" spans="1:6">
      <c r="A3462" s="8"/>
      <c r="B3462" s="8"/>
      <c r="C3462" s="8"/>
      <c r="D3462" s="8"/>
      <c r="E3462" s="8"/>
      <c r="F3462" s="8"/>
    </row>
    <row r="3463" spans="1:6">
      <c r="A3463" s="8"/>
      <c r="B3463" s="8"/>
      <c r="C3463" s="8"/>
      <c r="D3463" s="8"/>
      <c r="E3463" s="8"/>
      <c r="F3463" s="8"/>
    </row>
    <row r="3464" spans="1:6">
      <c r="A3464" s="8"/>
      <c r="B3464" s="8"/>
      <c r="C3464" s="8"/>
      <c r="D3464" s="8"/>
      <c r="E3464" s="8"/>
      <c r="F3464" s="8"/>
    </row>
    <row r="3465" spans="1:6">
      <c r="A3465" s="8"/>
      <c r="B3465" s="8"/>
      <c r="C3465" s="8"/>
      <c r="D3465" s="8"/>
      <c r="E3465" s="8"/>
      <c r="F3465" s="8"/>
    </row>
    <row r="3466" spans="1:6">
      <c r="A3466" s="8"/>
      <c r="B3466" s="8"/>
      <c r="C3466" s="8"/>
      <c r="D3466" s="8"/>
      <c r="E3466" s="8"/>
      <c r="F3466" s="8"/>
    </row>
    <row r="3467" spans="1:6">
      <c r="A3467" s="8"/>
      <c r="B3467" s="8"/>
      <c r="C3467" s="8"/>
      <c r="D3467" s="8"/>
      <c r="E3467" s="8"/>
      <c r="F3467" s="8"/>
    </row>
    <row r="3468" spans="1:6">
      <c r="A3468" s="8"/>
      <c r="B3468" s="8"/>
      <c r="C3468" s="8"/>
      <c r="D3468" s="8"/>
      <c r="E3468" s="8"/>
      <c r="F3468" s="8"/>
    </row>
    <row r="3469" spans="1:6">
      <c r="A3469" s="8"/>
      <c r="B3469" s="8"/>
      <c r="C3469" s="8"/>
      <c r="D3469" s="8"/>
      <c r="E3469" s="8"/>
      <c r="F3469" s="8"/>
    </row>
    <row r="3470" spans="1:6">
      <c r="A3470" s="8"/>
      <c r="B3470" s="8"/>
      <c r="C3470" s="8"/>
      <c r="D3470" s="8"/>
      <c r="E3470" s="8"/>
      <c r="F3470" s="8"/>
    </row>
    <row r="3471" spans="1:6">
      <c r="A3471" s="8"/>
      <c r="B3471" s="8"/>
      <c r="C3471" s="8"/>
      <c r="D3471" s="8"/>
      <c r="E3471" s="8"/>
      <c r="F3471" s="8"/>
    </row>
    <row r="3472" spans="1:6">
      <c r="A3472" s="8"/>
      <c r="B3472" s="8"/>
      <c r="C3472" s="8"/>
      <c r="D3472" s="8"/>
      <c r="E3472" s="8"/>
      <c r="F3472" s="8"/>
    </row>
    <row r="3473" spans="1:6">
      <c r="A3473" s="8"/>
      <c r="B3473" s="8"/>
      <c r="C3473" s="8"/>
      <c r="D3473" s="8"/>
      <c r="E3473" s="8"/>
      <c r="F3473" s="8"/>
    </row>
    <row r="3474" spans="1:6">
      <c r="A3474" s="8"/>
      <c r="B3474" s="8"/>
      <c r="C3474" s="8"/>
      <c r="D3474" s="8"/>
      <c r="E3474" s="8"/>
      <c r="F3474" s="8"/>
    </row>
    <row r="3475" spans="1:6">
      <c r="A3475" s="8"/>
      <c r="B3475" s="8"/>
      <c r="C3475" s="8"/>
      <c r="D3475" s="8"/>
      <c r="E3475" s="8"/>
      <c r="F3475" s="8"/>
    </row>
    <row r="3476" spans="1:6">
      <c r="A3476" s="8"/>
      <c r="B3476" s="8"/>
      <c r="C3476" s="8"/>
      <c r="D3476" s="8"/>
      <c r="E3476" s="8"/>
      <c r="F3476" s="8"/>
    </row>
    <row r="3477" spans="1:6">
      <c r="A3477" s="8"/>
      <c r="B3477" s="8"/>
      <c r="C3477" s="8"/>
      <c r="D3477" s="8"/>
      <c r="E3477" s="8"/>
      <c r="F3477" s="8"/>
    </row>
    <row r="3478" spans="1:6">
      <c r="A3478" s="8"/>
      <c r="B3478" s="8"/>
      <c r="C3478" s="8"/>
      <c r="D3478" s="8"/>
      <c r="E3478" s="8"/>
      <c r="F3478" s="8"/>
    </row>
    <row r="3479" spans="1:6">
      <c r="A3479" s="8"/>
      <c r="B3479" s="8"/>
      <c r="C3479" s="8"/>
      <c r="D3479" s="8"/>
      <c r="E3479" s="8"/>
      <c r="F3479" s="8"/>
    </row>
    <row r="3480" spans="1:6">
      <c r="A3480" s="8"/>
      <c r="B3480" s="8"/>
      <c r="C3480" s="8"/>
      <c r="D3480" s="8"/>
      <c r="E3480" s="8"/>
      <c r="F3480" s="8"/>
    </row>
    <row r="3481" spans="1:6">
      <c r="A3481" s="8"/>
      <c r="B3481" s="8"/>
      <c r="C3481" s="8"/>
      <c r="D3481" s="8"/>
      <c r="E3481" s="8"/>
      <c r="F3481" s="8"/>
    </row>
    <row r="3482" spans="1:6">
      <c r="A3482" s="8"/>
      <c r="B3482" s="8"/>
      <c r="C3482" s="8"/>
      <c r="D3482" s="8"/>
      <c r="E3482" s="8"/>
      <c r="F3482" s="8"/>
    </row>
    <row r="3483" spans="1:6">
      <c r="A3483" s="8"/>
      <c r="B3483" s="8"/>
      <c r="C3483" s="8"/>
      <c r="D3483" s="8"/>
      <c r="E3483" s="8"/>
      <c r="F3483" s="8"/>
    </row>
    <row r="3484" spans="1:6">
      <c r="A3484" s="8"/>
      <c r="B3484" s="8"/>
      <c r="C3484" s="8"/>
      <c r="D3484" s="8"/>
      <c r="E3484" s="8"/>
      <c r="F3484" s="8"/>
    </row>
    <row r="3485" spans="1:6">
      <c r="A3485" s="8"/>
      <c r="B3485" s="8"/>
      <c r="C3485" s="8"/>
      <c r="D3485" s="8"/>
      <c r="E3485" s="8"/>
      <c r="F3485" s="8"/>
    </row>
    <row r="3486" spans="1:6">
      <c r="A3486" s="8"/>
      <c r="B3486" s="8"/>
      <c r="C3486" s="8"/>
      <c r="D3486" s="8"/>
      <c r="E3486" s="8"/>
      <c r="F3486" s="8"/>
    </row>
    <row r="3487" spans="1:6">
      <c r="A3487" s="8"/>
      <c r="B3487" s="8"/>
      <c r="C3487" s="8"/>
      <c r="D3487" s="8"/>
      <c r="E3487" s="8"/>
      <c r="F3487" s="8"/>
    </row>
    <row r="3488" spans="1:6">
      <c r="A3488" s="8"/>
      <c r="B3488" s="8"/>
      <c r="C3488" s="8"/>
      <c r="D3488" s="8"/>
      <c r="E3488" s="8"/>
      <c r="F3488" s="8"/>
    </row>
    <row r="3489" spans="1:6">
      <c r="A3489" s="8"/>
      <c r="B3489" s="8"/>
      <c r="C3489" s="8"/>
      <c r="D3489" s="8"/>
      <c r="E3489" s="8"/>
      <c r="F3489" s="8"/>
    </row>
    <row r="3490" spans="1:6">
      <c r="A3490" s="8"/>
      <c r="B3490" s="8"/>
      <c r="C3490" s="8"/>
      <c r="D3490" s="8"/>
      <c r="E3490" s="8"/>
      <c r="F3490" s="8"/>
    </row>
    <row r="3491" spans="1:6">
      <c r="A3491" s="8"/>
      <c r="B3491" s="8"/>
      <c r="C3491" s="8"/>
      <c r="D3491" s="8"/>
      <c r="E3491" s="8"/>
      <c r="F3491" s="8"/>
    </row>
    <row r="3492" spans="1:6">
      <c r="A3492" s="8"/>
      <c r="B3492" s="8"/>
      <c r="C3492" s="8"/>
      <c r="D3492" s="8"/>
      <c r="E3492" s="8"/>
      <c r="F3492" s="8"/>
    </row>
    <row r="3493" spans="1:6">
      <c r="A3493" s="8"/>
      <c r="B3493" s="8"/>
      <c r="C3493" s="8"/>
      <c r="D3493" s="8"/>
      <c r="E3493" s="8"/>
      <c r="F3493" s="8"/>
    </row>
    <row r="3494" spans="1:6">
      <c r="A3494" s="8"/>
      <c r="B3494" s="8"/>
      <c r="C3494" s="8"/>
      <c r="D3494" s="8"/>
      <c r="E3494" s="8"/>
      <c r="F3494" s="8"/>
    </row>
    <row r="3495" spans="1:6">
      <c r="A3495" s="8"/>
      <c r="B3495" s="8"/>
      <c r="C3495" s="8"/>
      <c r="D3495" s="8"/>
      <c r="E3495" s="8"/>
      <c r="F3495" s="8"/>
    </row>
    <row r="3496" spans="1:6">
      <c r="A3496" s="8"/>
      <c r="B3496" s="8"/>
      <c r="C3496" s="8"/>
      <c r="D3496" s="8"/>
      <c r="E3496" s="8"/>
      <c r="F3496" s="8"/>
    </row>
    <row r="3497" spans="1:6">
      <c r="A3497" s="8"/>
      <c r="B3497" s="8"/>
      <c r="C3497" s="8"/>
      <c r="D3497" s="8"/>
      <c r="E3497" s="8"/>
      <c r="F3497" s="8"/>
    </row>
    <row r="3498" spans="1:6">
      <c r="A3498" s="8"/>
      <c r="B3498" s="8"/>
      <c r="C3498" s="8"/>
      <c r="D3498" s="8"/>
      <c r="E3498" s="8"/>
      <c r="F3498" s="8"/>
    </row>
    <row r="3499" spans="1:6">
      <c r="A3499" s="8"/>
      <c r="B3499" s="8"/>
      <c r="C3499" s="8"/>
      <c r="D3499" s="8"/>
      <c r="E3499" s="8"/>
      <c r="F3499" s="8"/>
    </row>
    <row r="3500" spans="1:6">
      <c r="A3500" s="8"/>
      <c r="B3500" s="8"/>
      <c r="C3500" s="8"/>
      <c r="D3500" s="8"/>
      <c r="E3500" s="8"/>
      <c r="F3500" s="8"/>
    </row>
    <row r="3501" spans="1:6">
      <c r="A3501" s="8"/>
      <c r="B3501" s="8"/>
      <c r="C3501" s="8"/>
      <c r="D3501" s="8"/>
      <c r="E3501" s="8"/>
      <c r="F3501" s="8"/>
    </row>
    <row r="3502" spans="1:6">
      <c r="A3502" s="8"/>
      <c r="B3502" s="8"/>
      <c r="C3502" s="8"/>
      <c r="D3502" s="8"/>
      <c r="E3502" s="8"/>
      <c r="F3502" s="8"/>
    </row>
    <row r="3503" spans="1:6">
      <c r="A3503" s="8"/>
      <c r="B3503" s="8"/>
      <c r="C3503" s="8"/>
      <c r="D3503" s="8"/>
      <c r="E3503" s="8"/>
      <c r="F3503" s="8"/>
    </row>
    <row r="3504" spans="1:6">
      <c r="A3504" s="8"/>
      <c r="B3504" s="8"/>
      <c r="C3504" s="8"/>
      <c r="D3504" s="8"/>
      <c r="E3504" s="8"/>
      <c r="F3504" s="8"/>
    </row>
    <row r="3505" spans="1:6">
      <c r="A3505" s="8"/>
      <c r="B3505" s="8"/>
      <c r="C3505" s="8"/>
      <c r="D3505" s="8"/>
      <c r="E3505" s="8"/>
      <c r="F3505" s="8"/>
    </row>
    <row r="3506" spans="1:6">
      <c r="A3506" s="8"/>
      <c r="B3506" s="8"/>
      <c r="C3506" s="8"/>
      <c r="D3506" s="8"/>
      <c r="E3506" s="8"/>
      <c r="F3506" s="8"/>
    </row>
    <row r="3507" spans="1:6">
      <c r="A3507" s="8"/>
      <c r="B3507" s="8"/>
      <c r="C3507" s="8"/>
      <c r="D3507" s="8"/>
      <c r="E3507" s="8"/>
      <c r="F3507" s="8"/>
    </row>
    <row r="3508" spans="1:6">
      <c r="A3508" s="8"/>
      <c r="B3508" s="8"/>
      <c r="C3508" s="8"/>
      <c r="D3508" s="8"/>
      <c r="E3508" s="8"/>
      <c r="F3508" s="8"/>
    </row>
    <row r="3509" spans="1:6">
      <c r="A3509" s="8"/>
      <c r="B3509" s="8"/>
      <c r="C3509" s="8"/>
      <c r="D3509" s="8"/>
      <c r="E3509" s="8"/>
      <c r="F3509" s="8"/>
    </row>
    <row r="3510" spans="1:6">
      <c r="A3510" s="8"/>
      <c r="B3510" s="8"/>
      <c r="C3510" s="8"/>
      <c r="D3510" s="8"/>
      <c r="E3510" s="8"/>
      <c r="F3510" s="8"/>
    </row>
    <row r="3511" spans="1:6">
      <c r="A3511" s="8"/>
      <c r="B3511" s="8"/>
      <c r="C3511" s="8"/>
      <c r="D3511" s="8"/>
      <c r="E3511" s="8"/>
      <c r="F3511" s="8"/>
    </row>
    <row r="3512" spans="1:6">
      <c r="A3512" s="8"/>
      <c r="B3512" s="8"/>
      <c r="C3512" s="8"/>
      <c r="D3512" s="8"/>
      <c r="E3512" s="8"/>
      <c r="F3512" s="8"/>
    </row>
    <row r="3513" spans="1:6">
      <c r="A3513" s="8"/>
      <c r="B3513" s="8"/>
      <c r="C3513" s="8"/>
      <c r="D3513" s="8"/>
      <c r="E3513" s="8"/>
      <c r="F3513" s="8"/>
    </row>
    <row r="3514" spans="1:6">
      <c r="A3514" s="8"/>
      <c r="B3514" s="8"/>
      <c r="C3514" s="8"/>
      <c r="D3514" s="8"/>
      <c r="E3514" s="8"/>
      <c r="F3514" s="8"/>
    </row>
    <row r="3515" spans="1:6">
      <c r="A3515" s="8"/>
      <c r="B3515" s="8"/>
      <c r="C3515" s="8"/>
      <c r="D3515" s="8"/>
      <c r="E3515" s="8"/>
      <c r="F3515" s="8"/>
    </row>
    <row r="3516" spans="1:6">
      <c r="A3516" s="8"/>
      <c r="B3516" s="8"/>
      <c r="C3516" s="8"/>
      <c r="D3516" s="8"/>
      <c r="E3516" s="8"/>
      <c r="F3516" s="8"/>
    </row>
    <row r="3517" spans="1:6">
      <c r="A3517" s="8"/>
      <c r="B3517" s="8"/>
      <c r="C3517" s="8"/>
      <c r="D3517" s="8"/>
      <c r="E3517" s="8"/>
      <c r="F3517" s="8"/>
    </row>
    <row r="3518" spans="1:6">
      <c r="A3518" s="8"/>
      <c r="B3518" s="8"/>
      <c r="C3518" s="8"/>
      <c r="D3518" s="8"/>
      <c r="E3518" s="8"/>
      <c r="F3518" s="8"/>
    </row>
    <row r="3519" spans="1:6">
      <c r="A3519" s="8"/>
      <c r="B3519" s="8"/>
      <c r="C3519" s="8"/>
      <c r="D3519" s="8"/>
      <c r="E3519" s="8"/>
      <c r="F3519" s="8"/>
    </row>
    <row r="3520" spans="1:6">
      <c r="A3520" s="8"/>
      <c r="B3520" s="8"/>
      <c r="C3520" s="8"/>
      <c r="D3520" s="8"/>
      <c r="E3520" s="8"/>
      <c r="F3520" s="8"/>
    </row>
    <row r="3521" spans="1:6">
      <c r="A3521" s="8"/>
      <c r="B3521" s="8"/>
      <c r="C3521" s="8"/>
      <c r="D3521" s="8"/>
      <c r="E3521" s="8"/>
      <c r="F3521" s="8"/>
    </row>
    <row r="3522" spans="1:6">
      <c r="A3522" s="8"/>
      <c r="B3522" s="8"/>
      <c r="C3522" s="8"/>
      <c r="D3522" s="8"/>
      <c r="E3522" s="8"/>
      <c r="F3522" s="8"/>
    </row>
    <row r="3523" spans="1:6">
      <c r="A3523" s="8"/>
      <c r="B3523" s="8"/>
      <c r="C3523" s="8"/>
      <c r="D3523" s="8"/>
      <c r="E3523" s="8"/>
      <c r="F3523" s="8"/>
    </row>
    <row r="3524" spans="1:6">
      <c r="A3524" s="8"/>
      <c r="B3524" s="8"/>
      <c r="C3524" s="8"/>
      <c r="D3524" s="8"/>
      <c r="E3524" s="8"/>
      <c r="F3524" s="8"/>
    </row>
    <row r="3525" spans="1:6">
      <c r="A3525" s="8"/>
      <c r="B3525" s="8"/>
      <c r="C3525" s="8"/>
      <c r="D3525" s="8"/>
      <c r="E3525" s="8"/>
      <c r="F3525" s="8"/>
    </row>
    <row r="3526" spans="1:6">
      <c r="A3526" s="8"/>
      <c r="B3526" s="8"/>
      <c r="C3526" s="8"/>
      <c r="D3526" s="8"/>
      <c r="E3526" s="8"/>
      <c r="F3526" s="8"/>
    </row>
    <row r="3527" spans="1:6">
      <c r="A3527" s="8"/>
      <c r="B3527" s="8"/>
      <c r="C3527" s="8"/>
      <c r="D3527" s="8"/>
      <c r="E3527" s="8"/>
      <c r="F3527" s="8"/>
    </row>
    <row r="3528" spans="1:6">
      <c r="A3528" s="8"/>
      <c r="B3528" s="8"/>
      <c r="C3528" s="8"/>
      <c r="D3528" s="8"/>
      <c r="E3528" s="8"/>
      <c r="F3528" s="8"/>
    </row>
    <row r="3529" spans="1:6">
      <c r="A3529" s="8"/>
      <c r="B3529" s="8"/>
      <c r="C3529" s="8"/>
      <c r="D3529" s="8"/>
      <c r="E3529" s="8"/>
      <c r="F3529" s="8"/>
    </row>
    <row r="3530" spans="1:6">
      <c r="A3530" s="8"/>
      <c r="B3530" s="8"/>
      <c r="C3530" s="8"/>
      <c r="D3530" s="8"/>
      <c r="E3530" s="8"/>
      <c r="F3530" s="8"/>
    </row>
    <row r="3531" spans="1:6">
      <c r="A3531" s="8"/>
      <c r="B3531" s="8"/>
      <c r="C3531" s="8"/>
      <c r="D3531" s="8"/>
      <c r="E3531" s="8"/>
      <c r="F3531" s="8"/>
    </row>
    <row r="3532" spans="1:6">
      <c r="A3532" s="8"/>
      <c r="B3532" s="8"/>
      <c r="C3532" s="8"/>
      <c r="D3532" s="8"/>
      <c r="E3532" s="8"/>
      <c r="F3532" s="8"/>
    </row>
    <row r="3533" spans="1:6">
      <c r="A3533" s="8"/>
      <c r="B3533" s="8"/>
      <c r="C3533" s="8"/>
      <c r="D3533" s="8"/>
      <c r="E3533" s="8"/>
      <c r="F3533" s="8"/>
    </row>
    <row r="3534" spans="1:6">
      <c r="A3534" s="8"/>
      <c r="B3534" s="8"/>
      <c r="C3534" s="8"/>
      <c r="D3534" s="8"/>
      <c r="E3534" s="8"/>
      <c r="F3534" s="8"/>
    </row>
    <row r="3535" spans="1:6">
      <c r="A3535" s="8"/>
      <c r="B3535" s="8"/>
      <c r="C3535" s="8"/>
      <c r="D3535" s="8"/>
      <c r="E3535" s="8"/>
      <c r="F3535" s="8"/>
    </row>
    <row r="3536" spans="1:6">
      <c r="A3536" s="8"/>
      <c r="B3536" s="8"/>
      <c r="C3536" s="8"/>
      <c r="D3536" s="8"/>
      <c r="E3536" s="8"/>
      <c r="F3536" s="8"/>
    </row>
    <row r="3537" spans="1:6">
      <c r="A3537" s="8"/>
      <c r="B3537" s="8"/>
      <c r="C3537" s="8"/>
      <c r="D3537" s="8"/>
      <c r="E3537" s="8"/>
      <c r="F3537" s="8"/>
    </row>
    <row r="3538" spans="1:6">
      <c r="A3538" s="8"/>
      <c r="B3538" s="8"/>
      <c r="C3538" s="8"/>
      <c r="D3538" s="8"/>
      <c r="E3538" s="8"/>
      <c r="F3538" s="8"/>
    </row>
    <row r="3539" spans="1:6">
      <c r="A3539" s="8"/>
      <c r="B3539" s="8"/>
      <c r="C3539" s="8"/>
      <c r="D3539" s="8"/>
      <c r="E3539" s="8"/>
      <c r="F3539" s="8"/>
    </row>
    <row r="3540" spans="1:6">
      <c r="A3540" s="8"/>
      <c r="B3540" s="8"/>
      <c r="C3540" s="8"/>
      <c r="D3540" s="8"/>
      <c r="E3540" s="8"/>
      <c r="F3540" s="8"/>
    </row>
    <row r="3541" spans="1:6">
      <c r="A3541" s="8"/>
      <c r="B3541" s="8"/>
      <c r="C3541" s="8"/>
      <c r="D3541" s="8"/>
      <c r="E3541" s="8"/>
      <c r="F3541" s="8"/>
    </row>
    <row r="3542" spans="1:6">
      <c r="A3542" s="8"/>
      <c r="B3542" s="8"/>
      <c r="C3542" s="8"/>
      <c r="D3542" s="8"/>
      <c r="E3542" s="8"/>
      <c r="F3542" s="8"/>
    </row>
    <row r="3543" spans="1:6">
      <c r="A3543" s="8"/>
      <c r="B3543" s="8"/>
      <c r="C3543" s="8"/>
      <c r="D3543" s="8"/>
      <c r="E3543" s="8"/>
      <c r="F3543" s="8"/>
    </row>
    <row r="3544" spans="1:6">
      <c r="A3544" s="8"/>
      <c r="B3544" s="8"/>
      <c r="C3544" s="8"/>
      <c r="D3544" s="8"/>
      <c r="E3544" s="8"/>
      <c r="F3544" s="8"/>
    </row>
    <row r="3545" spans="1:6">
      <c r="A3545" s="8"/>
      <c r="B3545" s="8"/>
      <c r="C3545" s="8"/>
      <c r="D3545" s="8"/>
      <c r="E3545" s="8"/>
      <c r="F3545" s="8"/>
    </row>
    <row r="3546" spans="1:6">
      <c r="A3546" s="8"/>
      <c r="B3546" s="8"/>
      <c r="C3546" s="8"/>
      <c r="D3546" s="8"/>
      <c r="E3546" s="8"/>
      <c r="F3546" s="8"/>
    </row>
    <row r="3547" spans="1:6">
      <c r="A3547" s="8"/>
      <c r="B3547" s="8"/>
      <c r="C3547" s="8"/>
      <c r="D3547" s="8"/>
      <c r="E3547" s="8"/>
      <c r="F3547" s="8"/>
    </row>
    <row r="3548" spans="1:6">
      <c r="A3548" s="8"/>
      <c r="B3548" s="8"/>
      <c r="C3548" s="8"/>
      <c r="D3548" s="8"/>
      <c r="E3548" s="8"/>
      <c r="F3548" s="8"/>
    </row>
    <row r="3549" spans="1:6">
      <c r="A3549" s="8"/>
      <c r="B3549" s="8"/>
      <c r="C3549" s="8"/>
      <c r="D3549" s="8"/>
      <c r="E3549" s="8"/>
      <c r="F3549" s="8"/>
    </row>
    <row r="3550" spans="1:6">
      <c r="A3550" s="8"/>
      <c r="B3550" s="8"/>
      <c r="C3550" s="8"/>
      <c r="D3550" s="8"/>
      <c r="E3550" s="8"/>
      <c r="F3550" s="8"/>
    </row>
    <row r="3551" spans="1:6">
      <c r="A3551" s="8"/>
      <c r="B3551" s="8"/>
      <c r="C3551" s="8"/>
      <c r="D3551" s="8"/>
      <c r="E3551" s="8"/>
      <c r="F3551" s="8"/>
    </row>
    <row r="3552" spans="1:6">
      <c r="A3552" s="8"/>
      <c r="B3552" s="8"/>
      <c r="C3552" s="8"/>
      <c r="D3552" s="8"/>
      <c r="E3552" s="8"/>
      <c r="F3552" s="8"/>
    </row>
    <row r="3553" spans="1:6">
      <c r="A3553" s="8"/>
      <c r="B3553" s="8"/>
      <c r="C3553" s="8"/>
      <c r="D3553" s="8"/>
      <c r="E3553" s="8"/>
      <c r="F3553" s="8"/>
    </row>
    <row r="3554" spans="1:6">
      <c r="A3554" s="8"/>
      <c r="B3554" s="8"/>
      <c r="C3554" s="8"/>
      <c r="D3554" s="8"/>
      <c r="E3554" s="8"/>
      <c r="F3554" s="8"/>
    </row>
    <row r="3555" spans="1:6">
      <c r="A3555" s="8"/>
      <c r="B3555" s="8"/>
      <c r="C3555" s="8"/>
      <c r="D3555" s="8"/>
      <c r="E3555" s="8"/>
      <c r="F3555" s="8"/>
    </row>
    <row r="3556" spans="1:6">
      <c r="A3556" s="8"/>
      <c r="B3556" s="8"/>
      <c r="C3556" s="8"/>
      <c r="D3556" s="8"/>
      <c r="E3556" s="8"/>
      <c r="F3556" s="8"/>
    </row>
    <row r="3557" spans="1:6">
      <c r="A3557" s="8"/>
      <c r="B3557" s="8"/>
      <c r="C3557" s="8"/>
      <c r="D3557" s="8"/>
      <c r="E3557" s="8"/>
      <c r="F3557" s="8"/>
    </row>
    <row r="3558" spans="1:6">
      <c r="A3558" s="8"/>
      <c r="B3558" s="8"/>
      <c r="C3558" s="8"/>
      <c r="D3558" s="8"/>
      <c r="E3558" s="8"/>
      <c r="F3558" s="8"/>
    </row>
    <row r="3559" spans="1:6">
      <c r="A3559" s="8"/>
      <c r="B3559" s="8"/>
      <c r="C3559" s="8"/>
      <c r="D3559" s="8"/>
      <c r="E3559" s="8"/>
      <c r="F3559" s="8"/>
    </row>
    <row r="3560" spans="1:6">
      <c r="A3560" s="8"/>
      <c r="B3560" s="8"/>
      <c r="C3560" s="8"/>
      <c r="D3560" s="8"/>
      <c r="E3560" s="8"/>
      <c r="F3560" s="8"/>
    </row>
    <row r="3561" spans="1:6">
      <c r="A3561" s="8"/>
      <c r="B3561" s="8"/>
      <c r="C3561" s="8"/>
      <c r="D3561" s="8"/>
      <c r="E3561" s="8"/>
      <c r="F3561" s="8"/>
    </row>
    <row r="3562" spans="1:6">
      <c r="A3562" s="8"/>
      <c r="B3562" s="8"/>
      <c r="C3562" s="8"/>
      <c r="D3562" s="8"/>
      <c r="E3562" s="8"/>
      <c r="F3562" s="8"/>
    </row>
    <row r="3563" spans="1:6">
      <c r="A3563" s="8"/>
      <c r="B3563" s="8"/>
      <c r="C3563" s="8"/>
      <c r="D3563" s="8"/>
      <c r="E3563" s="8"/>
      <c r="F3563" s="8"/>
    </row>
    <row r="3564" spans="1:6">
      <c r="A3564" s="8"/>
      <c r="B3564" s="8"/>
      <c r="C3564" s="8"/>
      <c r="D3564" s="8"/>
      <c r="E3564" s="8"/>
      <c r="F3564" s="8"/>
    </row>
    <row r="3565" spans="1:6">
      <c r="A3565" s="8"/>
      <c r="B3565" s="8"/>
      <c r="C3565" s="8"/>
      <c r="D3565" s="8"/>
      <c r="E3565" s="8"/>
      <c r="F3565" s="8"/>
    </row>
    <row r="3566" spans="1:6">
      <c r="A3566" s="8"/>
      <c r="B3566" s="8"/>
      <c r="C3566" s="8"/>
      <c r="D3566" s="8"/>
      <c r="E3566" s="8"/>
      <c r="F3566" s="8"/>
    </row>
    <row r="3567" spans="1:6">
      <c r="A3567" s="8"/>
      <c r="B3567" s="8"/>
      <c r="C3567" s="8"/>
      <c r="D3567" s="8"/>
      <c r="E3567" s="8"/>
      <c r="F3567" s="8"/>
    </row>
    <row r="3568" spans="1:6">
      <c r="A3568" s="8"/>
      <c r="B3568" s="8"/>
      <c r="C3568" s="8"/>
      <c r="D3568" s="8"/>
      <c r="E3568" s="8"/>
      <c r="F3568" s="8"/>
    </row>
    <row r="3569" spans="1:6">
      <c r="A3569" s="8"/>
      <c r="B3569" s="8"/>
      <c r="C3569" s="8"/>
      <c r="D3569" s="8"/>
      <c r="E3569" s="8"/>
      <c r="F3569" s="8"/>
    </row>
    <row r="3570" spans="1:6">
      <c r="A3570" s="8"/>
      <c r="B3570" s="8"/>
      <c r="C3570" s="8"/>
      <c r="D3570" s="8"/>
      <c r="E3570" s="8"/>
      <c r="F3570" s="8"/>
    </row>
    <row r="3571" spans="1:6">
      <c r="A3571" s="8"/>
      <c r="B3571" s="8"/>
      <c r="C3571" s="8"/>
      <c r="D3571" s="8"/>
      <c r="E3571" s="8"/>
      <c r="F3571" s="8"/>
    </row>
    <row r="3572" spans="1:6">
      <c r="A3572" s="8"/>
      <c r="B3572" s="8"/>
      <c r="C3572" s="8"/>
      <c r="D3572" s="8"/>
      <c r="E3572" s="8"/>
      <c r="F3572" s="8"/>
    </row>
    <row r="3573" spans="1:6">
      <c r="A3573" s="8"/>
      <c r="B3573" s="8"/>
      <c r="C3573" s="8"/>
      <c r="D3573" s="8"/>
      <c r="E3573" s="8"/>
      <c r="F3573" s="8"/>
    </row>
    <row r="3574" spans="1:6">
      <c r="A3574" s="8"/>
      <c r="B3574" s="8"/>
      <c r="C3574" s="8"/>
      <c r="D3574" s="8"/>
      <c r="E3574" s="8"/>
      <c r="F3574" s="8"/>
    </row>
    <row r="3575" spans="1:6">
      <c r="A3575" s="8"/>
      <c r="B3575" s="8"/>
      <c r="C3575" s="8"/>
      <c r="D3575" s="8"/>
      <c r="E3575" s="8"/>
      <c r="F3575" s="8"/>
    </row>
    <row r="3576" spans="1:6">
      <c r="A3576" s="8"/>
      <c r="B3576" s="8"/>
      <c r="C3576" s="8"/>
      <c r="D3576" s="8"/>
      <c r="E3576" s="8"/>
      <c r="F3576" s="8"/>
    </row>
    <row r="3577" spans="1:6">
      <c r="A3577" s="8"/>
      <c r="B3577" s="8"/>
      <c r="C3577" s="8"/>
      <c r="D3577" s="8"/>
      <c r="E3577" s="8"/>
      <c r="F3577" s="8"/>
    </row>
    <row r="3578" spans="1:6">
      <c r="A3578" s="8"/>
      <c r="B3578" s="8"/>
      <c r="C3578" s="8"/>
      <c r="D3578" s="8"/>
      <c r="E3578" s="8"/>
      <c r="F3578" s="8"/>
    </row>
    <row r="3579" spans="1:6">
      <c r="A3579" s="8"/>
      <c r="B3579" s="8"/>
      <c r="C3579" s="8"/>
      <c r="D3579" s="8"/>
      <c r="E3579" s="8"/>
      <c r="F3579" s="8"/>
    </row>
    <row r="3580" spans="1:6">
      <c r="A3580" s="8"/>
      <c r="B3580" s="8"/>
      <c r="C3580" s="8"/>
      <c r="D3580" s="8"/>
      <c r="E3580" s="8"/>
      <c r="F3580" s="8"/>
    </row>
    <row r="3581" spans="1:6">
      <c r="A3581" s="8"/>
      <c r="B3581" s="8"/>
      <c r="C3581" s="8"/>
      <c r="D3581" s="8"/>
      <c r="E3581" s="8"/>
      <c r="F3581" s="8"/>
    </row>
    <row r="3582" spans="1:6">
      <c r="A3582" s="8"/>
      <c r="B3582" s="8"/>
      <c r="C3582" s="8"/>
      <c r="D3582" s="8"/>
      <c r="E3582" s="8"/>
      <c r="F3582" s="8"/>
    </row>
    <row r="3583" spans="1:6">
      <c r="A3583" s="8"/>
      <c r="B3583" s="8"/>
      <c r="C3583" s="8"/>
      <c r="D3583" s="8"/>
      <c r="E3583" s="8"/>
      <c r="F3583" s="8"/>
    </row>
    <row r="3584" spans="1:6">
      <c r="A3584" s="8"/>
      <c r="B3584" s="8"/>
      <c r="C3584" s="8"/>
      <c r="D3584" s="8"/>
      <c r="E3584" s="8"/>
      <c r="F3584" s="8"/>
    </row>
    <row r="3585" spans="1:6">
      <c r="A3585" s="8"/>
      <c r="B3585" s="8"/>
      <c r="C3585" s="8"/>
      <c r="D3585" s="8"/>
      <c r="E3585" s="8"/>
      <c r="F3585" s="8"/>
    </row>
    <row r="3586" spans="1:6">
      <c r="A3586" s="8"/>
      <c r="B3586" s="8"/>
      <c r="C3586" s="8"/>
      <c r="D3586" s="8"/>
      <c r="E3586" s="8"/>
      <c r="F3586" s="8"/>
    </row>
    <row r="3587" spans="1:6">
      <c r="A3587" s="8"/>
      <c r="B3587" s="8"/>
      <c r="C3587" s="8"/>
      <c r="D3587" s="8"/>
      <c r="E3587" s="8"/>
      <c r="F3587" s="8"/>
    </row>
    <row r="3588" spans="1:6">
      <c r="A3588" s="8"/>
      <c r="B3588" s="8"/>
      <c r="C3588" s="8"/>
      <c r="D3588" s="8"/>
      <c r="E3588" s="8"/>
      <c r="F3588" s="8"/>
    </row>
    <row r="3589" spans="1:6">
      <c r="A3589" s="8"/>
      <c r="B3589" s="8"/>
      <c r="C3589" s="8"/>
      <c r="D3589" s="8"/>
      <c r="E3589" s="8"/>
      <c r="F3589" s="8"/>
    </row>
    <row r="3590" spans="1:6">
      <c r="A3590" s="8"/>
      <c r="B3590" s="8"/>
      <c r="C3590" s="8"/>
      <c r="D3590" s="8"/>
      <c r="E3590" s="8"/>
      <c r="F3590" s="8"/>
    </row>
    <row r="3591" spans="1:6">
      <c r="A3591" s="8"/>
      <c r="B3591" s="8"/>
      <c r="C3591" s="8"/>
      <c r="D3591" s="8"/>
      <c r="E3591" s="8"/>
      <c r="F3591" s="8"/>
    </row>
    <row r="3592" spans="1:6">
      <c r="A3592" s="8"/>
      <c r="B3592" s="8"/>
      <c r="C3592" s="8"/>
      <c r="D3592" s="8"/>
      <c r="E3592" s="8"/>
      <c r="F3592" s="8"/>
    </row>
    <row r="3593" spans="1:6">
      <c r="A3593" s="8"/>
      <c r="B3593" s="8"/>
      <c r="C3593" s="8"/>
      <c r="D3593" s="8"/>
      <c r="E3593" s="8"/>
      <c r="F3593" s="8"/>
    </row>
    <row r="3594" spans="1:6">
      <c r="A3594" s="8"/>
      <c r="B3594" s="8"/>
      <c r="C3594" s="8"/>
      <c r="D3594" s="8"/>
      <c r="E3594" s="8"/>
      <c r="F3594" s="8"/>
    </row>
    <row r="3595" spans="1:6">
      <c r="A3595" s="8"/>
      <c r="B3595" s="8"/>
      <c r="C3595" s="8"/>
      <c r="D3595" s="8"/>
      <c r="E3595" s="8"/>
      <c r="F3595" s="8"/>
    </row>
    <row r="3596" spans="1:6">
      <c r="A3596" s="8"/>
      <c r="B3596" s="8"/>
      <c r="C3596" s="8"/>
      <c r="D3596" s="8"/>
      <c r="E3596" s="8"/>
      <c r="F3596" s="8"/>
    </row>
    <row r="3597" spans="1:6">
      <c r="A3597" s="8"/>
      <c r="B3597" s="8"/>
      <c r="C3597" s="8"/>
      <c r="D3597" s="8"/>
      <c r="E3597" s="8"/>
      <c r="F3597" s="8"/>
    </row>
    <row r="3598" spans="1:6">
      <c r="A3598" s="8"/>
      <c r="B3598" s="8"/>
      <c r="C3598" s="8"/>
      <c r="D3598" s="8"/>
      <c r="E3598" s="8"/>
      <c r="F3598" s="8"/>
    </row>
    <row r="3599" spans="1:6">
      <c r="A3599" s="8"/>
      <c r="B3599" s="8"/>
      <c r="C3599" s="8"/>
      <c r="D3599" s="8"/>
      <c r="E3599" s="8"/>
      <c r="F3599" s="8"/>
    </row>
    <row r="3600" spans="1:6">
      <c r="A3600" s="8"/>
      <c r="B3600" s="8"/>
      <c r="C3600" s="8"/>
      <c r="D3600" s="8"/>
      <c r="E3600" s="8"/>
      <c r="F3600" s="8"/>
    </row>
    <row r="3601" spans="1:6">
      <c r="A3601" s="8"/>
      <c r="B3601" s="8"/>
      <c r="C3601" s="8"/>
      <c r="D3601" s="8"/>
      <c r="E3601" s="8"/>
      <c r="F3601" s="8"/>
    </row>
    <row r="3602" spans="1:6">
      <c r="A3602" s="8"/>
      <c r="B3602" s="8"/>
      <c r="C3602" s="8"/>
      <c r="D3602" s="8"/>
      <c r="E3602" s="8"/>
      <c r="F3602" s="8"/>
    </row>
    <row r="3603" spans="1:6">
      <c r="A3603" s="8"/>
      <c r="B3603" s="8"/>
      <c r="C3603" s="8"/>
      <c r="D3603" s="8"/>
      <c r="E3603" s="8"/>
      <c r="F3603" s="8"/>
    </row>
    <row r="3604" spans="1:6">
      <c r="A3604" s="8"/>
      <c r="B3604" s="8"/>
      <c r="C3604" s="8"/>
      <c r="D3604" s="8"/>
      <c r="E3604" s="8"/>
      <c r="F3604" s="8"/>
    </row>
    <row r="3605" spans="1:6">
      <c r="A3605" s="8"/>
      <c r="B3605" s="8"/>
      <c r="C3605" s="8"/>
      <c r="D3605" s="8"/>
      <c r="E3605" s="8"/>
      <c r="F3605" s="8"/>
    </row>
    <row r="3606" spans="1:6">
      <c r="A3606" s="8"/>
      <c r="B3606" s="8"/>
      <c r="C3606" s="8"/>
      <c r="D3606" s="8"/>
      <c r="E3606" s="8"/>
      <c r="F3606" s="8"/>
    </row>
    <row r="3607" spans="1:6">
      <c r="A3607" s="8"/>
      <c r="B3607" s="8"/>
      <c r="C3607" s="8"/>
      <c r="D3607" s="8"/>
      <c r="E3607" s="8"/>
      <c r="F3607" s="8"/>
    </row>
    <row r="3608" spans="1:6">
      <c r="A3608" s="8"/>
      <c r="B3608" s="8"/>
      <c r="C3608" s="8"/>
      <c r="D3608" s="8"/>
      <c r="E3608" s="8"/>
      <c r="F3608" s="8"/>
    </row>
    <row r="3609" spans="1:6">
      <c r="A3609" s="8"/>
      <c r="B3609" s="8"/>
      <c r="C3609" s="8"/>
      <c r="D3609" s="8"/>
      <c r="E3609" s="8"/>
      <c r="F3609" s="8"/>
    </row>
    <row r="3610" spans="1:6">
      <c r="A3610" s="8"/>
      <c r="B3610" s="8"/>
      <c r="C3610" s="8"/>
      <c r="D3610" s="8"/>
      <c r="E3610" s="8"/>
      <c r="F3610" s="8"/>
    </row>
    <row r="3611" spans="1:6">
      <c r="A3611" s="8"/>
      <c r="B3611" s="8"/>
      <c r="C3611" s="8"/>
      <c r="D3611" s="8"/>
      <c r="E3611" s="8"/>
      <c r="F3611" s="8"/>
    </row>
    <row r="3612" spans="1:6">
      <c r="A3612" s="8"/>
      <c r="B3612" s="8"/>
      <c r="C3612" s="8"/>
      <c r="D3612" s="8"/>
      <c r="E3612" s="8"/>
      <c r="F3612" s="8"/>
    </row>
    <row r="3613" spans="1:6">
      <c r="A3613" s="8"/>
      <c r="B3613" s="8"/>
      <c r="C3613" s="8"/>
      <c r="D3613" s="8"/>
      <c r="E3613" s="8"/>
      <c r="F3613" s="8"/>
    </row>
    <row r="3614" spans="1:6">
      <c r="A3614" s="8"/>
      <c r="B3614" s="8"/>
      <c r="C3614" s="8"/>
      <c r="D3614" s="8"/>
      <c r="E3614" s="8"/>
      <c r="F3614" s="8"/>
    </row>
    <row r="3615" spans="1:6">
      <c r="A3615" s="8"/>
      <c r="B3615" s="8"/>
      <c r="C3615" s="8"/>
      <c r="D3615" s="8"/>
      <c r="E3615" s="8"/>
      <c r="F3615" s="8"/>
    </row>
    <row r="3616" spans="1:6">
      <c r="A3616" s="8"/>
      <c r="B3616" s="8"/>
      <c r="C3616" s="8"/>
      <c r="D3616" s="8"/>
      <c r="E3616" s="8"/>
      <c r="F3616" s="8"/>
    </row>
    <row r="3617" spans="1:6">
      <c r="A3617" s="8"/>
      <c r="B3617" s="8"/>
      <c r="C3617" s="8"/>
      <c r="D3617" s="8"/>
      <c r="E3617" s="8"/>
      <c r="F3617" s="8"/>
    </row>
    <row r="3618" spans="1:6">
      <c r="A3618" s="8"/>
      <c r="B3618" s="8"/>
      <c r="C3618" s="8"/>
      <c r="D3618" s="8"/>
      <c r="E3618" s="8"/>
      <c r="F3618" s="8"/>
    </row>
    <row r="3619" spans="1:6">
      <c r="A3619" s="8"/>
      <c r="B3619" s="8"/>
      <c r="C3619" s="8"/>
      <c r="D3619" s="8"/>
      <c r="E3619" s="8"/>
      <c r="F3619" s="8"/>
    </row>
    <row r="3620" spans="1:6">
      <c r="A3620" s="8"/>
      <c r="B3620" s="8"/>
      <c r="C3620" s="8"/>
      <c r="D3620" s="8"/>
      <c r="E3620" s="8"/>
      <c r="F3620" s="8"/>
    </row>
    <row r="3621" spans="1:6">
      <c r="A3621" s="8"/>
      <c r="B3621" s="8"/>
      <c r="C3621" s="8"/>
      <c r="D3621" s="8"/>
      <c r="E3621" s="8"/>
      <c r="F3621" s="8"/>
    </row>
    <row r="3622" spans="1:6">
      <c r="A3622" s="8"/>
      <c r="B3622" s="8"/>
      <c r="C3622" s="8"/>
      <c r="D3622" s="8"/>
      <c r="E3622" s="8"/>
      <c r="F3622" s="8"/>
    </row>
    <row r="3623" spans="1:6">
      <c r="A3623" s="8"/>
      <c r="B3623" s="8"/>
      <c r="C3623" s="8"/>
      <c r="D3623" s="8"/>
      <c r="E3623" s="8"/>
      <c r="F3623" s="8"/>
    </row>
    <row r="3624" spans="1:6">
      <c r="A3624" s="8"/>
      <c r="B3624" s="8"/>
      <c r="C3624" s="8"/>
      <c r="D3624" s="8"/>
      <c r="E3624" s="8"/>
      <c r="F3624" s="8"/>
    </row>
    <row r="3625" spans="1:6">
      <c r="A3625" s="8"/>
      <c r="B3625" s="8"/>
      <c r="C3625" s="8"/>
      <c r="D3625" s="8"/>
      <c r="E3625" s="8"/>
      <c r="F3625" s="8"/>
    </row>
    <row r="3626" spans="1:6">
      <c r="A3626" s="8"/>
      <c r="B3626" s="8"/>
      <c r="C3626" s="8"/>
      <c r="D3626" s="8"/>
      <c r="E3626" s="8"/>
      <c r="F3626" s="8"/>
    </row>
    <row r="3627" spans="1:6">
      <c r="A3627" s="8"/>
      <c r="B3627" s="8"/>
      <c r="C3627" s="8"/>
      <c r="D3627" s="8"/>
      <c r="E3627" s="8"/>
      <c r="F3627" s="8"/>
    </row>
    <row r="3628" spans="1:6">
      <c r="A3628" s="8"/>
      <c r="B3628" s="8"/>
      <c r="C3628" s="8"/>
      <c r="D3628" s="8"/>
      <c r="E3628" s="8"/>
      <c r="F3628" s="8"/>
    </row>
    <row r="3629" spans="1:6">
      <c r="A3629" s="8"/>
      <c r="B3629" s="8"/>
      <c r="C3629" s="8"/>
      <c r="D3629" s="8"/>
      <c r="E3629" s="8"/>
      <c r="F3629" s="8"/>
    </row>
    <row r="3630" spans="1:6">
      <c r="A3630" s="8"/>
      <c r="B3630" s="8"/>
      <c r="C3630" s="8"/>
      <c r="D3630" s="8"/>
      <c r="E3630" s="8"/>
      <c r="F3630" s="8"/>
    </row>
    <row r="3631" spans="1:6">
      <c r="A3631" s="8"/>
      <c r="B3631" s="8"/>
      <c r="C3631" s="8"/>
      <c r="D3631" s="8"/>
      <c r="E3631" s="8"/>
      <c r="F3631" s="8"/>
    </row>
    <row r="3632" spans="1:6">
      <c r="A3632" s="8"/>
      <c r="B3632" s="8"/>
      <c r="C3632" s="8"/>
      <c r="D3632" s="8"/>
      <c r="E3632" s="8"/>
      <c r="F3632" s="8"/>
    </row>
    <row r="3633" spans="1:6">
      <c r="A3633" s="8"/>
      <c r="B3633" s="8"/>
      <c r="C3633" s="8"/>
      <c r="D3633" s="8"/>
      <c r="E3633" s="8"/>
      <c r="F3633" s="8"/>
    </row>
    <row r="3634" spans="1:6">
      <c r="A3634" s="8"/>
      <c r="B3634" s="8"/>
      <c r="C3634" s="8"/>
      <c r="D3634" s="8"/>
      <c r="E3634" s="8"/>
      <c r="F3634" s="8"/>
    </row>
    <row r="3635" spans="1:6">
      <c r="A3635" s="8"/>
      <c r="B3635" s="8"/>
      <c r="C3635" s="8"/>
      <c r="D3635" s="8"/>
      <c r="E3635" s="8"/>
      <c r="F3635" s="8"/>
    </row>
    <row r="3636" spans="1:6">
      <c r="A3636" s="8"/>
      <c r="B3636" s="8"/>
      <c r="C3636" s="8"/>
      <c r="D3636" s="8"/>
      <c r="E3636" s="8"/>
      <c r="F3636" s="8"/>
    </row>
    <row r="3637" spans="1:6">
      <c r="A3637" s="8"/>
      <c r="B3637" s="8"/>
      <c r="C3637" s="8"/>
      <c r="D3637" s="8"/>
      <c r="E3637" s="8"/>
      <c r="F3637" s="8"/>
    </row>
    <row r="3638" spans="1:6">
      <c r="A3638" s="8"/>
      <c r="B3638" s="8"/>
      <c r="C3638" s="8"/>
      <c r="D3638" s="8"/>
      <c r="E3638" s="8"/>
      <c r="F3638" s="8"/>
    </row>
    <row r="3639" spans="1:6">
      <c r="A3639" s="8"/>
      <c r="B3639" s="8"/>
      <c r="C3639" s="8"/>
      <c r="D3639" s="8"/>
      <c r="E3639" s="8"/>
      <c r="F3639" s="8"/>
    </row>
    <row r="3640" spans="1:6">
      <c r="A3640" s="8"/>
      <c r="B3640" s="8"/>
      <c r="C3640" s="8"/>
      <c r="D3640" s="8"/>
      <c r="E3640" s="8"/>
      <c r="F3640" s="8"/>
    </row>
    <row r="3641" spans="1:6">
      <c r="A3641" s="8"/>
      <c r="B3641" s="8"/>
      <c r="C3641" s="8"/>
      <c r="D3641" s="8"/>
      <c r="E3641" s="8"/>
      <c r="F3641" s="8"/>
    </row>
    <row r="3642" spans="1:6">
      <c r="A3642" s="8"/>
      <c r="B3642" s="8"/>
      <c r="C3642" s="8"/>
      <c r="D3642" s="8"/>
      <c r="E3642" s="8"/>
      <c r="F3642" s="8"/>
    </row>
    <row r="3643" spans="1:6">
      <c r="A3643" s="8"/>
      <c r="B3643" s="8"/>
      <c r="C3643" s="8"/>
      <c r="D3643" s="8"/>
      <c r="E3643" s="8"/>
      <c r="F3643" s="8"/>
    </row>
    <row r="3644" spans="1:6">
      <c r="A3644" s="8"/>
      <c r="B3644" s="8"/>
      <c r="C3644" s="8"/>
      <c r="D3644" s="8"/>
      <c r="E3644" s="8"/>
      <c r="F3644" s="8"/>
    </row>
    <row r="3645" spans="1:6">
      <c r="A3645" s="8"/>
      <c r="B3645" s="8"/>
      <c r="C3645" s="8"/>
      <c r="D3645" s="8"/>
      <c r="E3645" s="8"/>
      <c r="F3645" s="8"/>
    </row>
    <row r="3646" spans="1:6">
      <c r="A3646" s="8"/>
      <c r="B3646" s="8"/>
      <c r="C3646" s="8"/>
      <c r="D3646" s="8"/>
      <c r="E3646" s="8"/>
      <c r="F3646" s="8"/>
    </row>
    <row r="3647" spans="1:6">
      <c r="A3647" s="8"/>
      <c r="B3647" s="8"/>
      <c r="C3647" s="8"/>
      <c r="D3647" s="8"/>
      <c r="E3647" s="8"/>
      <c r="F3647" s="8"/>
    </row>
    <row r="3648" spans="1:6">
      <c r="A3648" s="8"/>
      <c r="B3648" s="8"/>
      <c r="C3648" s="8"/>
      <c r="D3648" s="8"/>
      <c r="E3648" s="8"/>
      <c r="F3648" s="8"/>
    </row>
    <row r="3649" spans="1:6">
      <c r="A3649" s="8"/>
      <c r="B3649" s="8"/>
      <c r="C3649" s="8"/>
      <c r="D3649" s="8"/>
      <c r="E3649" s="8"/>
      <c r="F3649" s="8"/>
    </row>
    <row r="3650" spans="1:6">
      <c r="A3650" s="8"/>
      <c r="B3650" s="8"/>
      <c r="C3650" s="8"/>
      <c r="D3650" s="8"/>
      <c r="E3650" s="8"/>
      <c r="F3650" s="8"/>
    </row>
    <row r="3651" spans="1:6">
      <c r="A3651" s="8"/>
      <c r="B3651" s="8"/>
      <c r="C3651" s="8"/>
      <c r="D3651" s="8"/>
      <c r="E3651" s="8"/>
      <c r="F3651" s="8"/>
    </row>
    <row r="3652" spans="1:6">
      <c r="A3652" s="8"/>
      <c r="B3652" s="8"/>
      <c r="C3652" s="8"/>
      <c r="D3652" s="8"/>
      <c r="E3652" s="8"/>
      <c r="F3652" s="8"/>
    </row>
    <row r="3653" spans="1:6">
      <c r="A3653" s="8"/>
      <c r="B3653" s="8"/>
      <c r="C3653" s="8"/>
      <c r="D3653" s="8"/>
      <c r="E3653" s="8"/>
      <c r="F3653" s="8"/>
    </row>
    <row r="3654" spans="1:6">
      <c r="A3654" s="8"/>
      <c r="B3654" s="8"/>
      <c r="C3654" s="8"/>
      <c r="D3654" s="8"/>
      <c r="E3654" s="8"/>
      <c r="F3654" s="8"/>
    </row>
    <row r="3655" spans="1:6">
      <c r="A3655" s="8"/>
      <c r="B3655" s="8"/>
      <c r="C3655" s="8"/>
      <c r="D3655" s="8"/>
      <c r="E3655" s="8"/>
      <c r="F3655" s="8"/>
    </row>
    <row r="3656" spans="1:6">
      <c r="A3656" s="8"/>
      <c r="B3656" s="8"/>
      <c r="C3656" s="8"/>
      <c r="D3656" s="8"/>
      <c r="E3656" s="8"/>
      <c r="F3656" s="8"/>
    </row>
    <row r="3657" spans="1:6">
      <c r="A3657" s="8"/>
      <c r="B3657" s="8"/>
      <c r="C3657" s="8"/>
      <c r="D3657" s="8"/>
      <c r="E3657" s="8"/>
      <c r="F3657" s="8"/>
    </row>
    <row r="3658" spans="1:6">
      <c r="A3658" s="8"/>
      <c r="B3658" s="8"/>
      <c r="C3658" s="8"/>
      <c r="D3658" s="8"/>
      <c r="E3658" s="8"/>
      <c r="F3658" s="8"/>
    </row>
    <row r="3659" spans="1:6">
      <c r="A3659" s="8"/>
      <c r="B3659" s="8"/>
      <c r="C3659" s="8"/>
      <c r="D3659" s="8"/>
      <c r="E3659" s="8"/>
      <c r="F3659" s="8"/>
    </row>
    <row r="3660" spans="1:6">
      <c r="A3660" s="8"/>
      <c r="B3660" s="8"/>
      <c r="C3660" s="8"/>
      <c r="D3660" s="8"/>
      <c r="E3660" s="8"/>
      <c r="F3660" s="8"/>
    </row>
    <row r="3661" spans="1:6">
      <c r="A3661" s="8"/>
      <c r="B3661" s="8"/>
      <c r="C3661" s="8"/>
      <c r="D3661" s="8"/>
      <c r="E3661" s="8"/>
      <c r="F3661" s="8"/>
    </row>
    <row r="3662" spans="1:6">
      <c r="A3662" s="8"/>
      <c r="B3662" s="8"/>
      <c r="C3662" s="8"/>
      <c r="D3662" s="8"/>
      <c r="E3662" s="8"/>
      <c r="F3662" s="8"/>
    </row>
    <row r="3663" spans="1:6">
      <c r="A3663" s="8"/>
      <c r="B3663" s="8"/>
      <c r="C3663" s="8"/>
      <c r="D3663" s="8"/>
      <c r="E3663" s="8"/>
      <c r="F3663" s="8"/>
    </row>
    <row r="3664" spans="1:6">
      <c r="A3664" s="8"/>
      <c r="B3664" s="8"/>
      <c r="C3664" s="8"/>
      <c r="D3664" s="8"/>
      <c r="E3664" s="8"/>
      <c r="F3664" s="8"/>
    </row>
    <row r="3665" spans="1:6">
      <c r="A3665" s="8"/>
      <c r="B3665" s="8"/>
      <c r="C3665" s="8"/>
      <c r="D3665" s="8"/>
      <c r="E3665" s="8"/>
      <c r="F3665" s="8"/>
    </row>
    <row r="3666" spans="1:6">
      <c r="A3666" s="8"/>
      <c r="B3666" s="8"/>
      <c r="C3666" s="8"/>
      <c r="D3666" s="8"/>
      <c r="E3666" s="8"/>
      <c r="F3666" s="8"/>
    </row>
    <row r="3667" spans="1:6">
      <c r="A3667" s="8"/>
      <c r="B3667" s="8"/>
      <c r="C3667" s="8"/>
      <c r="D3667" s="8"/>
      <c r="E3667" s="8"/>
      <c r="F3667" s="8"/>
    </row>
    <row r="3668" spans="1:6">
      <c r="A3668" s="8"/>
      <c r="B3668" s="8"/>
      <c r="C3668" s="8"/>
      <c r="D3668" s="8"/>
      <c r="E3668" s="8"/>
      <c r="F3668" s="8"/>
    </row>
    <row r="3669" spans="1:6">
      <c r="A3669" s="8"/>
      <c r="B3669" s="8"/>
      <c r="C3669" s="8"/>
      <c r="D3669" s="8"/>
      <c r="E3669" s="8"/>
      <c r="F3669" s="8"/>
    </row>
    <row r="3670" spans="1:6">
      <c r="A3670" s="8"/>
      <c r="B3670" s="8"/>
      <c r="C3670" s="8"/>
      <c r="D3670" s="8"/>
      <c r="E3670" s="8"/>
      <c r="F3670" s="8"/>
    </row>
    <row r="3671" spans="1:6">
      <c r="A3671" s="8"/>
      <c r="B3671" s="8"/>
      <c r="C3671" s="8"/>
      <c r="D3671" s="8"/>
      <c r="E3671" s="8"/>
      <c r="F3671" s="8"/>
    </row>
    <row r="3672" spans="1:6">
      <c r="A3672" s="8"/>
      <c r="B3672" s="8"/>
      <c r="C3672" s="8"/>
      <c r="D3672" s="8"/>
      <c r="E3672" s="8"/>
      <c r="F3672" s="8"/>
    </row>
    <row r="3673" spans="1:6">
      <c r="A3673" s="8"/>
      <c r="B3673" s="8"/>
      <c r="C3673" s="8"/>
      <c r="D3673" s="8"/>
      <c r="E3673" s="8"/>
      <c r="F3673" s="8"/>
    </row>
    <row r="3674" spans="1:6">
      <c r="A3674" s="8"/>
      <c r="B3674" s="8"/>
      <c r="C3674" s="8"/>
      <c r="D3674" s="8"/>
      <c r="E3674" s="8"/>
      <c r="F3674" s="8"/>
    </row>
    <row r="3675" spans="1:6">
      <c r="A3675" s="8"/>
      <c r="B3675" s="8"/>
      <c r="C3675" s="8"/>
      <c r="D3675" s="8"/>
      <c r="E3675" s="8"/>
      <c r="F3675" s="8"/>
    </row>
    <row r="3676" spans="1:6">
      <c r="A3676" s="8"/>
      <c r="B3676" s="8"/>
      <c r="C3676" s="8"/>
      <c r="D3676" s="8"/>
      <c r="E3676" s="8"/>
      <c r="F3676" s="8"/>
    </row>
    <row r="3677" spans="1:6">
      <c r="A3677" s="8"/>
      <c r="B3677" s="8"/>
      <c r="C3677" s="8"/>
      <c r="D3677" s="8"/>
      <c r="E3677" s="8"/>
      <c r="F3677" s="8"/>
    </row>
    <row r="3678" spans="1:6">
      <c r="A3678" s="8"/>
      <c r="B3678" s="8"/>
      <c r="C3678" s="8"/>
      <c r="D3678" s="8"/>
      <c r="E3678" s="8"/>
      <c r="F3678" s="8"/>
    </row>
    <row r="3679" spans="1:6">
      <c r="A3679" s="8"/>
      <c r="B3679" s="8"/>
      <c r="C3679" s="8"/>
      <c r="D3679" s="8"/>
      <c r="E3679" s="8"/>
      <c r="F3679" s="8"/>
    </row>
    <row r="3680" spans="1:6">
      <c r="A3680" s="8"/>
      <c r="B3680" s="8"/>
      <c r="C3680" s="8"/>
      <c r="D3680" s="8"/>
      <c r="E3680" s="8"/>
      <c r="F3680" s="8"/>
    </row>
    <row r="3681" spans="1:6">
      <c r="A3681" s="8"/>
      <c r="B3681" s="8"/>
      <c r="C3681" s="8"/>
      <c r="D3681" s="8"/>
      <c r="E3681" s="8"/>
      <c r="F3681" s="8"/>
    </row>
    <row r="3682" spans="1:6">
      <c r="A3682" s="8"/>
      <c r="B3682" s="8"/>
      <c r="C3682" s="8"/>
      <c r="D3682" s="8"/>
      <c r="E3682" s="8"/>
      <c r="F3682" s="8"/>
    </row>
    <row r="3683" spans="1:6">
      <c r="A3683" s="8"/>
      <c r="B3683" s="8"/>
      <c r="C3683" s="8"/>
      <c r="D3683" s="8"/>
      <c r="E3683" s="8"/>
      <c r="F3683" s="8"/>
    </row>
    <row r="3684" spans="1:6">
      <c r="A3684" s="8"/>
      <c r="B3684" s="8"/>
      <c r="C3684" s="8"/>
      <c r="D3684" s="8"/>
      <c r="E3684" s="8"/>
      <c r="F3684" s="8"/>
    </row>
    <row r="3685" spans="1:6">
      <c r="A3685" s="8"/>
      <c r="B3685" s="8"/>
      <c r="C3685" s="8"/>
      <c r="D3685" s="8"/>
      <c r="E3685" s="8"/>
      <c r="F3685" s="8"/>
    </row>
    <row r="3686" spans="1:6">
      <c r="A3686" s="8"/>
      <c r="B3686" s="8"/>
      <c r="C3686" s="8"/>
      <c r="D3686" s="8"/>
      <c r="E3686" s="8"/>
      <c r="F3686" s="8"/>
    </row>
    <row r="3687" spans="1:6">
      <c r="A3687" s="8"/>
      <c r="B3687" s="8"/>
      <c r="C3687" s="8"/>
      <c r="D3687" s="8"/>
      <c r="E3687" s="8"/>
      <c r="F3687" s="8"/>
    </row>
    <row r="3688" spans="1:6">
      <c r="A3688" s="8"/>
      <c r="B3688" s="8"/>
      <c r="C3688" s="8"/>
      <c r="D3688" s="8"/>
      <c r="E3688" s="8"/>
      <c r="F3688" s="8"/>
    </row>
    <row r="3689" spans="1:6">
      <c r="A3689" s="8"/>
      <c r="B3689" s="8"/>
      <c r="C3689" s="8"/>
      <c r="D3689" s="8"/>
      <c r="E3689" s="8"/>
      <c r="F3689" s="8"/>
    </row>
    <row r="3690" spans="1:6">
      <c r="A3690" s="8"/>
      <c r="B3690" s="8"/>
      <c r="C3690" s="8"/>
      <c r="D3690" s="8"/>
      <c r="E3690" s="8"/>
      <c r="F3690" s="8"/>
    </row>
    <row r="3691" spans="1:6">
      <c r="A3691" s="8"/>
      <c r="B3691" s="8"/>
      <c r="C3691" s="8"/>
      <c r="D3691" s="8"/>
      <c r="E3691" s="8"/>
      <c r="F3691" s="8"/>
    </row>
    <row r="3692" spans="1:6">
      <c r="A3692" s="8"/>
      <c r="B3692" s="8"/>
      <c r="C3692" s="8"/>
      <c r="D3692" s="8"/>
      <c r="E3692" s="8"/>
      <c r="F3692" s="8"/>
    </row>
    <row r="3693" spans="1:6">
      <c r="A3693" s="8"/>
      <c r="B3693" s="8"/>
      <c r="C3693" s="8"/>
      <c r="D3693" s="8"/>
      <c r="E3693" s="8"/>
      <c r="F3693" s="8"/>
    </row>
    <row r="3694" spans="1:6">
      <c r="A3694" s="8"/>
      <c r="B3694" s="8"/>
      <c r="C3694" s="8"/>
      <c r="D3694" s="8"/>
      <c r="E3694" s="8"/>
      <c r="F3694" s="8"/>
    </row>
    <row r="3695" spans="1:6">
      <c r="A3695" s="8"/>
      <c r="B3695" s="8"/>
      <c r="C3695" s="8"/>
      <c r="D3695" s="8"/>
      <c r="E3695" s="8"/>
      <c r="F3695" s="8"/>
    </row>
    <row r="3696" spans="1:6">
      <c r="A3696" s="8"/>
      <c r="B3696" s="8"/>
      <c r="C3696" s="8"/>
      <c r="D3696" s="8"/>
      <c r="E3696" s="8"/>
      <c r="F3696" s="8"/>
    </row>
    <row r="3697" spans="1:6">
      <c r="A3697" s="8"/>
      <c r="B3697" s="8"/>
      <c r="C3697" s="8"/>
      <c r="D3697" s="8"/>
      <c r="E3697" s="8"/>
      <c r="F3697" s="8"/>
    </row>
    <row r="3698" spans="1:6">
      <c r="A3698" s="8"/>
      <c r="B3698" s="8"/>
      <c r="C3698" s="8"/>
      <c r="D3698" s="8"/>
      <c r="E3698" s="8"/>
      <c r="F3698" s="8"/>
    </row>
    <row r="3699" spans="1:6">
      <c r="A3699" s="8"/>
      <c r="B3699" s="8"/>
      <c r="C3699" s="8"/>
      <c r="D3699" s="8"/>
      <c r="E3699" s="8"/>
      <c r="F3699" s="8"/>
    </row>
    <row r="3700" spans="1:6">
      <c r="A3700" s="8"/>
      <c r="B3700" s="8"/>
      <c r="C3700" s="8"/>
      <c r="D3700" s="8"/>
      <c r="E3700" s="8"/>
      <c r="F3700" s="8"/>
    </row>
    <row r="3701" spans="1:6">
      <c r="A3701" s="8"/>
      <c r="B3701" s="8"/>
      <c r="C3701" s="8"/>
      <c r="D3701" s="8"/>
      <c r="E3701" s="8"/>
      <c r="F3701" s="8"/>
    </row>
    <row r="3702" spans="1:6">
      <c r="A3702" s="8"/>
      <c r="B3702" s="8"/>
      <c r="C3702" s="8"/>
      <c r="D3702" s="8"/>
      <c r="E3702" s="8"/>
      <c r="F3702" s="8"/>
    </row>
    <row r="3703" spans="1:6">
      <c r="A3703" s="8"/>
      <c r="B3703" s="8"/>
      <c r="C3703" s="8"/>
      <c r="D3703" s="8"/>
      <c r="E3703" s="8"/>
      <c r="F3703" s="8"/>
    </row>
    <row r="3704" spans="1:6">
      <c r="A3704" s="8"/>
      <c r="B3704" s="8"/>
      <c r="C3704" s="8"/>
      <c r="D3704" s="8"/>
      <c r="E3704" s="8"/>
      <c r="F3704" s="8"/>
    </row>
    <row r="3705" spans="1:6">
      <c r="A3705" s="8"/>
      <c r="B3705" s="8"/>
      <c r="C3705" s="8"/>
      <c r="D3705" s="8"/>
      <c r="E3705" s="8"/>
      <c r="F3705" s="8"/>
    </row>
    <row r="3706" spans="1:6">
      <c r="A3706" s="8"/>
      <c r="B3706" s="8"/>
      <c r="C3706" s="8"/>
      <c r="D3706" s="8"/>
      <c r="E3706" s="8"/>
      <c r="F3706" s="8"/>
    </row>
    <row r="3707" spans="1:6">
      <c r="A3707" s="8"/>
      <c r="B3707" s="8"/>
      <c r="C3707" s="8"/>
      <c r="D3707" s="8"/>
      <c r="E3707" s="8"/>
      <c r="F3707" s="8"/>
    </row>
    <row r="3708" spans="1:6">
      <c r="A3708" s="8"/>
      <c r="B3708" s="8"/>
      <c r="C3708" s="8"/>
      <c r="D3708" s="8"/>
      <c r="E3708" s="8"/>
      <c r="F3708" s="8"/>
    </row>
    <row r="3709" spans="1:6">
      <c r="A3709" s="8"/>
      <c r="B3709" s="8"/>
      <c r="C3709" s="8"/>
      <c r="D3709" s="8"/>
      <c r="E3709" s="8"/>
      <c r="F3709" s="8"/>
    </row>
    <row r="3710" spans="1:6">
      <c r="A3710" s="8"/>
      <c r="B3710" s="8"/>
      <c r="C3710" s="8"/>
      <c r="D3710" s="8"/>
      <c r="E3710" s="8"/>
      <c r="F3710" s="8"/>
    </row>
    <row r="3711" spans="1:6">
      <c r="A3711" s="8"/>
      <c r="B3711" s="8"/>
      <c r="C3711" s="8"/>
      <c r="D3711" s="8"/>
      <c r="E3711" s="8"/>
      <c r="F3711" s="8"/>
    </row>
    <row r="3712" spans="1:6">
      <c r="A3712" s="8"/>
      <c r="B3712" s="8"/>
      <c r="C3712" s="8"/>
      <c r="D3712" s="8"/>
      <c r="E3712" s="8"/>
      <c r="F3712" s="8"/>
    </row>
    <row r="3713" spans="1:6">
      <c r="A3713" s="8"/>
      <c r="B3713" s="8"/>
      <c r="C3713" s="8"/>
      <c r="D3713" s="8"/>
      <c r="E3713" s="8"/>
      <c r="F3713" s="8"/>
    </row>
    <row r="3714" spans="1:6">
      <c r="A3714" s="8"/>
      <c r="B3714" s="8"/>
      <c r="C3714" s="8"/>
      <c r="D3714" s="8"/>
      <c r="E3714" s="8"/>
      <c r="F3714" s="8"/>
    </row>
    <row r="3715" spans="1:6">
      <c r="A3715" s="8"/>
      <c r="B3715" s="8"/>
      <c r="C3715" s="8"/>
      <c r="D3715" s="8"/>
      <c r="E3715" s="8"/>
      <c r="F3715" s="8"/>
    </row>
    <row r="3716" spans="1:6">
      <c r="A3716" s="8"/>
      <c r="B3716" s="8"/>
      <c r="C3716" s="8"/>
      <c r="D3716" s="8"/>
      <c r="E3716" s="8"/>
      <c r="F3716" s="8"/>
    </row>
    <row r="3717" spans="1:6">
      <c r="A3717" s="8"/>
      <c r="B3717" s="8"/>
      <c r="C3717" s="8"/>
      <c r="D3717" s="8"/>
      <c r="E3717" s="8"/>
      <c r="F3717" s="8"/>
    </row>
    <row r="3718" spans="1:6">
      <c r="A3718" s="8"/>
      <c r="B3718" s="8"/>
      <c r="C3718" s="8"/>
      <c r="D3718" s="8"/>
      <c r="E3718" s="8"/>
      <c r="F3718" s="8"/>
    </row>
    <row r="3719" spans="1:6">
      <c r="A3719" s="8"/>
      <c r="B3719" s="8"/>
      <c r="C3719" s="8"/>
      <c r="D3719" s="8"/>
      <c r="E3719" s="8"/>
      <c r="F3719" s="8"/>
    </row>
    <row r="3720" spans="1:6">
      <c r="A3720" s="8"/>
      <c r="B3720" s="8"/>
      <c r="C3720" s="8"/>
      <c r="D3720" s="8"/>
      <c r="E3720" s="8"/>
      <c r="F3720" s="8"/>
    </row>
    <row r="3721" spans="1:6">
      <c r="A3721" s="8"/>
      <c r="B3721" s="8"/>
      <c r="C3721" s="8"/>
      <c r="D3721" s="8"/>
      <c r="E3721" s="8"/>
      <c r="F3721" s="8"/>
    </row>
    <row r="3722" spans="1:6">
      <c r="A3722" s="8"/>
      <c r="B3722" s="8"/>
      <c r="C3722" s="8"/>
      <c r="D3722" s="8"/>
      <c r="E3722" s="8"/>
      <c r="F3722" s="8"/>
    </row>
    <row r="3723" spans="1:6">
      <c r="A3723" s="8"/>
      <c r="B3723" s="8"/>
      <c r="C3723" s="8"/>
      <c r="D3723" s="8"/>
      <c r="E3723" s="8"/>
      <c r="F3723" s="8"/>
    </row>
    <row r="3724" spans="1:6">
      <c r="A3724" s="8"/>
      <c r="B3724" s="8"/>
      <c r="C3724" s="8"/>
      <c r="D3724" s="8"/>
      <c r="E3724" s="8"/>
      <c r="F3724" s="8"/>
    </row>
    <row r="3725" spans="1:6">
      <c r="A3725" s="8"/>
      <c r="B3725" s="8"/>
      <c r="C3725" s="8"/>
      <c r="D3725" s="8"/>
      <c r="E3725" s="8"/>
      <c r="F3725" s="8"/>
    </row>
    <row r="3726" spans="1:6">
      <c r="A3726" s="8"/>
      <c r="B3726" s="8"/>
      <c r="C3726" s="8"/>
      <c r="D3726" s="8"/>
      <c r="E3726" s="8"/>
      <c r="F3726" s="8"/>
    </row>
    <row r="3727" spans="1:6">
      <c r="A3727" s="8"/>
      <c r="B3727" s="8"/>
      <c r="C3727" s="8"/>
      <c r="D3727" s="8"/>
      <c r="E3727" s="8"/>
      <c r="F3727" s="8"/>
    </row>
    <row r="3728" spans="1:6">
      <c r="A3728" s="8"/>
      <c r="B3728" s="8"/>
      <c r="C3728" s="8"/>
      <c r="D3728" s="8"/>
      <c r="E3728" s="8"/>
      <c r="F3728" s="8"/>
    </row>
    <row r="3729" spans="1:6">
      <c r="A3729" s="8"/>
      <c r="B3729" s="8"/>
      <c r="C3729" s="8"/>
      <c r="D3729" s="8"/>
      <c r="E3729" s="8"/>
      <c r="F3729" s="8"/>
    </row>
    <row r="3730" spans="1:6">
      <c r="A3730" s="8"/>
      <c r="B3730" s="8"/>
      <c r="C3730" s="8"/>
      <c r="D3730" s="8"/>
      <c r="E3730" s="8"/>
      <c r="F3730" s="8"/>
    </row>
    <row r="3731" spans="1:6">
      <c r="A3731" s="8"/>
      <c r="B3731" s="8"/>
      <c r="C3731" s="8"/>
      <c r="D3731" s="8"/>
      <c r="E3731" s="8"/>
      <c r="F3731" s="8"/>
    </row>
    <row r="3732" spans="1:6">
      <c r="A3732" s="8"/>
      <c r="B3732" s="8"/>
      <c r="C3732" s="8"/>
      <c r="D3732" s="8"/>
      <c r="E3732" s="8"/>
      <c r="F3732" s="8"/>
    </row>
    <row r="3733" spans="1:6">
      <c r="A3733" s="8"/>
      <c r="B3733" s="8"/>
      <c r="C3733" s="8"/>
      <c r="D3733" s="8"/>
      <c r="E3733" s="8"/>
      <c r="F3733" s="8"/>
    </row>
    <row r="3734" spans="1:6">
      <c r="A3734" s="8"/>
      <c r="B3734" s="8"/>
      <c r="C3734" s="8"/>
      <c r="D3734" s="8"/>
      <c r="E3734" s="8"/>
      <c r="F3734" s="8"/>
    </row>
    <row r="3735" spans="1:6">
      <c r="A3735" s="8"/>
      <c r="B3735" s="8"/>
      <c r="C3735" s="8"/>
      <c r="D3735" s="8"/>
      <c r="E3735" s="8"/>
      <c r="F3735" s="8"/>
    </row>
    <row r="3736" spans="1:6">
      <c r="A3736" s="8"/>
      <c r="B3736" s="8"/>
      <c r="C3736" s="8"/>
      <c r="D3736" s="8"/>
      <c r="E3736" s="8"/>
      <c r="F3736" s="8"/>
    </row>
    <row r="3737" spans="1:6">
      <c r="A3737" s="8"/>
      <c r="B3737" s="8"/>
      <c r="C3737" s="8"/>
      <c r="D3737" s="8"/>
      <c r="E3737" s="8"/>
      <c r="F3737" s="8"/>
    </row>
    <row r="3738" spans="1:6">
      <c r="A3738" s="8"/>
      <c r="B3738" s="8"/>
      <c r="C3738" s="8"/>
      <c r="D3738" s="8"/>
      <c r="E3738" s="8"/>
      <c r="F3738" s="8"/>
    </row>
    <row r="3739" spans="1:6">
      <c r="A3739" s="8"/>
      <c r="B3739" s="8"/>
      <c r="C3739" s="8"/>
      <c r="D3739" s="8"/>
      <c r="E3739" s="8"/>
      <c r="F3739" s="8"/>
    </row>
    <row r="3740" spans="1:6">
      <c r="A3740" s="8"/>
      <c r="B3740" s="8"/>
      <c r="C3740" s="8"/>
      <c r="D3740" s="8"/>
      <c r="E3740" s="8"/>
      <c r="F3740" s="8"/>
    </row>
    <row r="3741" spans="1:6">
      <c r="A3741" s="8"/>
      <c r="B3741" s="8"/>
      <c r="C3741" s="8"/>
      <c r="D3741" s="8"/>
      <c r="E3741" s="8"/>
      <c r="F3741" s="8"/>
    </row>
    <row r="3742" spans="1:6">
      <c r="A3742" s="8"/>
      <c r="B3742" s="8"/>
      <c r="C3742" s="8"/>
      <c r="D3742" s="8"/>
      <c r="E3742" s="8"/>
      <c r="F3742" s="8"/>
    </row>
    <row r="3743" spans="1:6">
      <c r="A3743" s="8"/>
      <c r="B3743" s="8"/>
      <c r="C3743" s="8"/>
      <c r="D3743" s="8"/>
      <c r="E3743" s="8"/>
      <c r="F3743" s="8"/>
    </row>
    <row r="3744" spans="1:6">
      <c r="A3744" s="8"/>
      <c r="B3744" s="8"/>
      <c r="C3744" s="8"/>
      <c r="D3744" s="8"/>
      <c r="E3744" s="8"/>
      <c r="F3744" s="8"/>
    </row>
    <row r="3745" spans="1:6">
      <c r="A3745" s="8"/>
      <c r="B3745" s="8"/>
      <c r="C3745" s="8"/>
      <c r="D3745" s="8"/>
      <c r="E3745" s="8"/>
      <c r="F3745" s="8"/>
    </row>
    <row r="3746" spans="1:6">
      <c r="A3746" s="8"/>
      <c r="B3746" s="8"/>
      <c r="C3746" s="8"/>
      <c r="D3746" s="8"/>
      <c r="E3746" s="8"/>
      <c r="F3746" s="8"/>
    </row>
    <row r="3747" spans="1:6">
      <c r="A3747" s="8"/>
      <c r="B3747" s="8"/>
      <c r="C3747" s="8"/>
      <c r="D3747" s="8"/>
      <c r="E3747" s="8"/>
      <c r="F3747" s="8"/>
    </row>
    <row r="3748" spans="1:6">
      <c r="A3748" s="8"/>
      <c r="B3748" s="8"/>
      <c r="C3748" s="8"/>
      <c r="D3748" s="8"/>
      <c r="E3748" s="8"/>
      <c r="F3748" s="8"/>
    </row>
    <row r="3749" spans="1:6">
      <c r="A3749" s="8"/>
      <c r="B3749" s="8"/>
      <c r="C3749" s="8"/>
      <c r="D3749" s="8"/>
      <c r="E3749" s="8"/>
      <c r="F3749" s="8"/>
    </row>
    <row r="3750" spans="1:6">
      <c r="A3750" s="8"/>
      <c r="B3750" s="8"/>
      <c r="C3750" s="8"/>
      <c r="D3750" s="8"/>
      <c r="E3750" s="8"/>
      <c r="F3750" s="8"/>
    </row>
    <row r="3751" spans="1:6">
      <c r="A3751" s="8"/>
      <c r="B3751" s="8"/>
      <c r="C3751" s="8"/>
      <c r="D3751" s="8"/>
      <c r="E3751" s="8"/>
      <c r="F3751" s="8"/>
    </row>
    <row r="3752" spans="1:6">
      <c r="A3752" s="8"/>
      <c r="B3752" s="8"/>
      <c r="C3752" s="8"/>
      <c r="D3752" s="8"/>
      <c r="E3752" s="8"/>
      <c r="F3752" s="8"/>
    </row>
    <row r="3753" spans="1:6">
      <c r="A3753" s="8"/>
      <c r="B3753" s="8"/>
      <c r="C3753" s="8"/>
      <c r="D3753" s="8"/>
      <c r="E3753" s="8"/>
      <c r="F3753" s="8"/>
    </row>
    <row r="3754" spans="1:6">
      <c r="A3754" s="8"/>
      <c r="B3754" s="8"/>
      <c r="C3754" s="8"/>
      <c r="D3754" s="8"/>
      <c r="E3754" s="8"/>
      <c r="F3754" s="8"/>
    </row>
    <row r="3755" spans="1:6">
      <c r="A3755" s="8"/>
      <c r="B3755" s="8"/>
      <c r="C3755" s="8"/>
      <c r="D3755" s="8"/>
      <c r="E3755" s="8"/>
      <c r="F3755" s="8"/>
    </row>
    <row r="3756" spans="1:6">
      <c r="A3756" s="8"/>
      <c r="B3756" s="8"/>
      <c r="C3756" s="8"/>
      <c r="D3756" s="8"/>
      <c r="E3756" s="8"/>
      <c r="F3756" s="8"/>
    </row>
    <row r="3757" spans="1:6">
      <c r="A3757" s="8"/>
      <c r="B3757" s="8"/>
      <c r="C3757" s="8"/>
      <c r="D3757" s="8"/>
      <c r="E3757" s="8"/>
      <c r="F3757" s="8"/>
    </row>
    <row r="3758" spans="1:6">
      <c r="A3758" s="8"/>
      <c r="B3758" s="8"/>
      <c r="C3758" s="8"/>
      <c r="D3758" s="8"/>
      <c r="E3758" s="8"/>
      <c r="F3758" s="8"/>
    </row>
    <row r="3759" spans="1:6">
      <c r="A3759" s="8"/>
      <c r="B3759" s="8"/>
      <c r="C3759" s="8"/>
      <c r="D3759" s="8"/>
      <c r="E3759" s="8"/>
      <c r="F3759" s="8"/>
    </row>
    <row r="3760" spans="1:6">
      <c r="A3760" s="8"/>
      <c r="B3760" s="8"/>
      <c r="C3760" s="8"/>
      <c r="D3760" s="8"/>
      <c r="E3760" s="8"/>
      <c r="F3760" s="8"/>
    </row>
    <row r="3761" spans="1:6">
      <c r="A3761" s="8"/>
      <c r="B3761" s="8"/>
      <c r="C3761" s="8"/>
      <c r="D3761" s="8"/>
      <c r="E3761" s="8"/>
      <c r="F3761" s="8"/>
    </row>
    <row r="3762" spans="1:6">
      <c r="A3762" s="8"/>
      <c r="B3762" s="8"/>
      <c r="C3762" s="8"/>
      <c r="D3762" s="8"/>
      <c r="E3762" s="8"/>
      <c r="F3762" s="8"/>
    </row>
    <row r="3763" spans="1:6">
      <c r="A3763" s="8"/>
      <c r="B3763" s="8"/>
      <c r="C3763" s="8"/>
      <c r="D3763" s="8"/>
      <c r="E3763" s="8"/>
      <c r="F3763" s="8"/>
    </row>
    <row r="3764" spans="1:6">
      <c r="A3764" s="8"/>
      <c r="B3764" s="8"/>
      <c r="C3764" s="8"/>
      <c r="D3764" s="8"/>
      <c r="E3764" s="8"/>
      <c r="F3764" s="8"/>
    </row>
    <row r="3765" spans="1:6">
      <c r="A3765" s="8"/>
      <c r="B3765" s="8"/>
      <c r="C3765" s="8"/>
      <c r="D3765" s="8"/>
      <c r="E3765" s="8"/>
      <c r="F3765" s="8"/>
    </row>
    <row r="3766" spans="1:6">
      <c r="A3766" s="8"/>
      <c r="B3766" s="8"/>
      <c r="C3766" s="8"/>
      <c r="D3766" s="8"/>
      <c r="E3766" s="8"/>
      <c r="F3766" s="8"/>
    </row>
    <row r="3767" spans="1:6">
      <c r="A3767" s="8"/>
      <c r="B3767" s="8"/>
      <c r="C3767" s="8"/>
      <c r="D3767" s="8"/>
      <c r="E3767" s="8"/>
      <c r="F3767" s="8"/>
    </row>
    <row r="3768" spans="1:6">
      <c r="A3768" s="8"/>
      <c r="B3768" s="8"/>
      <c r="C3768" s="8"/>
      <c r="D3768" s="8"/>
      <c r="E3768" s="8"/>
      <c r="F3768" s="8"/>
    </row>
    <row r="3769" spans="1:6">
      <c r="A3769" s="8"/>
      <c r="B3769" s="8"/>
      <c r="C3769" s="8"/>
      <c r="D3769" s="8"/>
      <c r="E3769" s="8"/>
      <c r="F3769" s="8"/>
    </row>
    <row r="3770" spans="1:6">
      <c r="A3770" s="8"/>
      <c r="B3770" s="8"/>
      <c r="C3770" s="8"/>
      <c r="D3770" s="8"/>
      <c r="E3770" s="8"/>
      <c r="F3770" s="8"/>
    </row>
    <row r="3771" spans="1:6">
      <c r="A3771" s="8"/>
      <c r="B3771" s="8"/>
      <c r="C3771" s="8"/>
      <c r="D3771" s="8"/>
      <c r="E3771" s="8"/>
      <c r="F3771" s="8"/>
    </row>
    <row r="3772" spans="1:6">
      <c r="A3772" s="8"/>
      <c r="B3772" s="8"/>
      <c r="C3772" s="8"/>
      <c r="D3772" s="8"/>
      <c r="E3772" s="8"/>
      <c r="F3772" s="8"/>
    </row>
    <row r="3773" spans="1:6">
      <c r="A3773" s="8"/>
      <c r="B3773" s="8"/>
      <c r="C3773" s="8"/>
      <c r="D3773" s="8"/>
      <c r="E3773" s="8"/>
      <c r="F3773" s="8"/>
    </row>
    <row r="3774" spans="1:6">
      <c r="A3774" s="8"/>
      <c r="B3774" s="8"/>
      <c r="C3774" s="8"/>
      <c r="D3774" s="8"/>
      <c r="E3774" s="8"/>
      <c r="F3774" s="8"/>
    </row>
    <row r="3775" spans="1:6">
      <c r="A3775" s="8"/>
      <c r="B3775" s="8"/>
      <c r="C3775" s="8"/>
      <c r="D3775" s="8"/>
      <c r="E3775" s="8"/>
      <c r="F3775" s="8"/>
    </row>
    <row r="3776" spans="1:6">
      <c r="A3776" s="8"/>
      <c r="B3776" s="8"/>
      <c r="C3776" s="8"/>
      <c r="D3776" s="8"/>
      <c r="E3776" s="8"/>
      <c r="F3776" s="8"/>
    </row>
    <row r="3777" spans="1:6">
      <c r="A3777" s="8"/>
      <c r="B3777" s="8"/>
      <c r="C3777" s="8"/>
      <c r="D3777" s="8"/>
      <c r="E3777" s="8"/>
      <c r="F3777" s="8"/>
    </row>
    <row r="3778" spans="1:6">
      <c r="A3778" s="8"/>
      <c r="B3778" s="8"/>
      <c r="C3778" s="8"/>
      <c r="D3778" s="8"/>
      <c r="E3778" s="8"/>
      <c r="F3778" s="8"/>
    </row>
    <row r="3779" spans="1:6">
      <c r="A3779" s="8"/>
      <c r="B3779" s="8"/>
      <c r="C3779" s="8"/>
      <c r="D3779" s="8"/>
      <c r="E3779" s="8"/>
      <c r="F3779" s="8"/>
    </row>
    <row r="3780" spans="1:6">
      <c r="A3780" s="8"/>
      <c r="B3780" s="8"/>
      <c r="C3780" s="8"/>
      <c r="D3780" s="8"/>
      <c r="E3780" s="8"/>
      <c r="F3780" s="8"/>
    </row>
    <row r="3781" spans="1:6">
      <c r="A3781" s="8"/>
      <c r="B3781" s="8"/>
      <c r="C3781" s="8"/>
      <c r="D3781" s="8"/>
      <c r="E3781" s="8"/>
      <c r="F3781" s="8"/>
    </row>
    <row r="3782" spans="1:6">
      <c r="A3782" s="8"/>
      <c r="B3782" s="8"/>
      <c r="C3782" s="8"/>
      <c r="D3782" s="8"/>
      <c r="E3782" s="8"/>
      <c r="F3782" s="8"/>
    </row>
    <row r="3783" spans="1:6">
      <c r="A3783" s="8"/>
      <c r="B3783" s="8"/>
      <c r="C3783" s="8"/>
      <c r="D3783" s="8"/>
      <c r="E3783" s="8"/>
      <c r="F3783" s="8"/>
    </row>
    <row r="3784" spans="1:6">
      <c r="A3784" s="8"/>
      <c r="B3784" s="8"/>
      <c r="C3784" s="8"/>
      <c r="D3784" s="8"/>
      <c r="E3784" s="8"/>
      <c r="F3784" s="8"/>
    </row>
    <row r="3785" spans="1:6">
      <c r="A3785" s="8"/>
      <c r="B3785" s="8"/>
      <c r="C3785" s="8"/>
      <c r="D3785" s="8"/>
      <c r="E3785" s="8"/>
      <c r="F3785" s="8"/>
    </row>
    <row r="3786" spans="1:6">
      <c r="A3786" s="8"/>
      <c r="B3786" s="8"/>
      <c r="C3786" s="8"/>
      <c r="D3786" s="8"/>
      <c r="E3786" s="8"/>
      <c r="F3786" s="8"/>
    </row>
    <row r="3787" spans="1:6">
      <c r="A3787" s="8"/>
      <c r="B3787" s="8"/>
      <c r="C3787" s="8"/>
      <c r="D3787" s="8"/>
      <c r="E3787" s="8"/>
      <c r="F3787" s="8"/>
    </row>
    <row r="3788" spans="1:6">
      <c r="A3788" s="8"/>
      <c r="B3788" s="8"/>
      <c r="C3788" s="8"/>
      <c r="D3788" s="8"/>
      <c r="E3788" s="8"/>
      <c r="F3788" s="8"/>
    </row>
    <row r="3789" spans="1:6">
      <c r="A3789" s="8"/>
      <c r="B3789" s="8"/>
      <c r="C3789" s="8"/>
      <c r="D3789" s="8"/>
      <c r="E3789" s="8"/>
      <c r="F3789" s="8"/>
    </row>
    <row r="3790" spans="1:6">
      <c r="A3790" s="8"/>
      <c r="B3790" s="8"/>
      <c r="C3790" s="8"/>
      <c r="D3790" s="8"/>
      <c r="E3790" s="8"/>
      <c r="F3790" s="8"/>
    </row>
    <row r="3791" spans="1:6">
      <c r="A3791" s="8"/>
      <c r="B3791" s="8"/>
      <c r="C3791" s="8"/>
      <c r="D3791" s="8"/>
      <c r="E3791" s="8"/>
      <c r="F3791" s="8"/>
    </row>
    <row r="3792" spans="1:6">
      <c r="A3792" s="8"/>
      <c r="B3792" s="8"/>
      <c r="C3792" s="8"/>
      <c r="D3792" s="8"/>
      <c r="E3792" s="8"/>
      <c r="F3792" s="8"/>
    </row>
    <row r="3793" spans="1:6">
      <c r="A3793" s="8"/>
      <c r="B3793" s="8"/>
      <c r="C3793" s="8"/>
      <c r="D3793" s="8"/>
      <c r="E3793" s="8"/>
      <c r="F3793" s="8"/>
    </row>
    <row r="3794" spans="1:6">
      <c r="A3794" s="8"/>
      <c r="B3794" s="8"/>
      <c r="C3794" s="8"/>
      <c r="D3794" s="8"/>
      <c r="E3794" s="8"/>
      <c r="F3794" s="8"/>
    </row>
    <row r="3795" spans="1:6">
      <c r="A3795" s="8"/>
      <c r="B3795" s="8"/>
      <c r="C3795" s="8"/>
      <c r="D3795" s="8"/>
      <c r="E3795" s="8"/>
      <c r="F3795" s="8"/>
    </row>
    <row r="3796" spans="1:6">
      <c r="A3796" s="8"/>
      <c r="B3796" s="8"/>
      <c r="C3796" s="8"/>
      <c r="D3796" s="8"/>
      <c r="E3796" s="8"/>
      <c r="F3796" s="8"/>
    </row>
    <row r="3797" spans="1:6">
      <c r="A3797" s="8"/>
      <c r="B3797" s="8"/>
      <c r="C3797" s="8"/>
      <c r="D3797" s="8"/>
      <c r="E3797" s="8"/>
      <c r="F3797" s="8"/>
    </row>
    <row r="3798" spans="1:6">
      <c r="A3798" s="8"/>
      <c r="B3798" s="8"/>
      <c r="C3798" s="8"/>
      <c r="D3798" s="8"/>
      <c r="E3798" s="8"/>
      <c r="F3798" s="8"/>
    </row>
    <row r="3799" spans="1:6">
      <c r="A3799" s="8"/>
      <c r="B3799" s="8"/>
      <c r="C3799" s="8"/>
      <c r="D3799" s="8"/>
      <c r="E3799" s="8"/>
      <c r="F3799" s="8"/>
    </row>
    <row r="3800" spans="1:6">
      <c r="A3800" s="8"/>
      <c r="B3800" s="8"/>
      <c r="C3800" s="8"/>
      <c r="D3800" s="8"/>
      <c r="E3800" s="8"/>
      <c r="F3800" s="8"/>
    </row>
    <row r="3801" spans="1:6">
      <c r="A3801" s="8"/>
      <c r="B3801" s="8"/>
      <c r="C3801" s="8"/>
      <c r="D3801" s="8"/>
      <c r="E3801" s="8"/>
      <c r="F3801" s="8"/>
    </row>
    <row r="3802" spans="1:6">
      <c r="A3802" s="8"/>
      <c r="B3802" s="8"/>
      <c r="C3802" s="8"/>
      <c r="D3802" s="8"/>
      <c r="E3802" s="8"/>
      <c r="F3802" s="8"/>
    </row>
    <row r="3803" spans="1:6">
      <c r="A3803" s="8"/>
      <c r="B3803" s="8"/>
      <c r="C3803" s="8"/>
      <c r="D3803" s="8"/>
      <c r="E3803" s="8"/>
      <c r="F3803" s="8"/>
    </row>
    <row r="3804" spans="1:6">
      <c r="A3804" s="8"/>
      <c r="B3804" s="8"/>
      <c r="C3804" s="8"/>
      <c r="D3804" s="8"/>
      <c r="E3804" s="8"/>
      <c r="F3804" s="8"/>
    </row>
    <row r="3805" spans="1:6">
      <c r="A3805" s="8"/>
      <c r="B3805" s="8"/>
      <c r="C3805" s="8"/>
      <c r="D3805" s="8"/>
      <c r="E3805" s="8"/>
      <c r="F3805" s="8"/>
    </row>
    <row r="3806" spans="1:6">
      <c r="A3806" s="8"/>
      <c r="B3806" s="8"/>
      <c r="C3806" s="8"/>
      <c r="D3806" s="8"/>
      <c r="E3806" s="8"/>
      <c r="F3806" s="8"/>
    </row>
    <row r="3807" spans="1:6">
      <c r="A3807" s="8"/>
      <c r="B3807" s="8"/>
      <c r="C3807" s="8"/>
      <c r="D3807" s="8"/>
      <c r="E3807" s="8"/>
      <c r="F3807" s="8"/>
    </row>
    <row r="3808" spans="1:6">
      <c r="A3808" s="8"/>
      <c r="B3808" s="8"/>
      <c r="C3808" s="8"/>
      <c r="D3808" s="8"/>
      <c r="E3808" s="8"/>
      <c r="F3808" s="8"/>
    </row>
    <row r="3809" spans="1:6">
      <c r="A3809" s="8"/>
      <c r="B3809" s="8"/>
      <c r="C3809" s="8"/>
      <c r="D3809" s="8"/>
      <c r="E3809" s="8"/>
      <c r="F3809" s="8"/>
    </row>
    <row r="3810" spans="1:6">
      <c r="A3810" s="8"/>
      <c r="B3810" s="8"/>
      <c r="C3810" s="8"/>
      <c r="D3810" s="8"/>
      <c r="E3810" s="8"/>
      <c r="F3810" s="8"/>
    </row>
    <row r="3811" spans="1:6">
      <c r="A3811" s="8"/>
      <c r="B3811" s="8"/>
      <c r="C3811" s="8"/>
      <c r="D3811" s="8"/>
      <c r="E3811" s="8"/>
      <c r="F3811" s="8"/>
    </row>
    <row r="3812" spans="1:6">
      <c r="A3812" s="8"/>
      <c r="B3812" s="8"/>
      <c r="C3812" s="8"/>
      <c r="D3812" s="8"/>
      <c r="E3812" s="8"/>
      <c r="F3812" s="8"/>
    </row>
    <row r="3813" spans="1:6">
      <c r="A3813" s="8"/>
      <c r="B3813" s="8"/>
      <c r="C3813" s="8"/>
      <c r="D3813" s="8"/>
      <c r="E3813" s="8"/>
      <c r="F3813" s="8"/>
    </row>
    <row r="3814" spans="1:6">
      <c r="A3814" s="8"/>
      <c r="B3814" s="8"/>
      <c r="C3814" s="8"/>
      <c r="D3814" s="8"/>
      <c r="E3814" s="8"/>
      <c r="F3814" s="8"/>
    </row>
    <row r="3815" spans="1:6">
      <c r="A3815" s="8"/>
      <c r="B3815" s="8"/>
      <c r="C3815" s="8"/>
      <c r="D3815" s="8"/>
      <c r="E3815" s="8"/>
      <c r="F3815" s="8"/>
    </row>
    <row r="3816" spans="1:6">
      <c r="A3816" s="8"/>
      <c r="B3816" s="8"/>
      <c r="C3816" s="8"/>
      <c r="D3816" s="8"/>
      <c r="E3816" s="8"/>
      <c r="F3816" s="8"/>
    </row>
    <row r="3817" spans="1:6">
      <c r="A3817" s="8"/>
      <c r="B3817" s="8"/>
      <c r="C3817" s="8"/>
      <c r="D3817" s="8"/>
      <c r="E3817" s="8"/>
      <c r="F3817" s="8"/>
    </row>
    <row r="3818" spans="1:6">
      <c r="A3818" s="8"/>
      <c r="B3818" s="8"/>
      <c r="C3818" s="8"/>
      <c r="D3818" s="8"/>
      <c r="E3818" s="8"/>
      <c r="F3818" s="8"/>
    </row>
    <row r="3819" spans="1:6">
      <c r="A3819" s="8"/>
      <c r="B3819" s="8"/>
      <c r="C3819" s="8"/>
      <c r="D3819" s="8"/>
      <c r="E3819" s="8"/>
      <c r="F3819" s="8"/>
    </row>
    <row r="3820" spans="1:6">
      <c r="A3820" s="8"/>
      <c r="B3820" s="8"/>
      <c r="C3820" s="8"/>
      <c r="D3820" s="8"/>
      <c r="E3820" s="8"/>
      <c r="F3820" s="8"/>
    </row>
    <row r="3821" spans="1:6">
      <c r="A3821" s="8"/>
      <c r="B3821" s="8"/>
      <c r="C3821" s="8"/>
      <c r="D3821" s="8"/>
      <c r="E3821" s="8"/>
      <c r="F3821" s="8"/>
    </row>
    <row r="3822" spans="1:6">
      <c r="A3822" s="8"/>
      <c r="B3822" s="8"/>
      <c r="C3822" s="8"/>
      <c r="D3822" s="8"/>
      <c r="E3822" s="8"/>
      <c r="F3822" s="8"/>
    </row>
    <row r="3823" spans="1:6">
      <c r="A3823" s="8"/>
      <c r="B3823" s="8"/>
      <c r="C3823" s="8"/>
      <c r="D3823" s="8"/>
      <c r="E3823" s="8"/>
      <c r="F3823" s="8"/>
    </row>
    <row r="3824" spans="1:6">
      <c r="A3824" s="8"/>
      <c r="B3824" s="8"/>
      <c r="C3824" s="8"/>
      <c r="D3824" s="8"/>
      <c r="E3824" s="8"/>
      <c r="F3824" s="8"/>
    </row>
    <row r="3825" spans="1:6">
      <c r="A3825" s="8"/>
      <c r="B3825" s="8"/>
      <c r="C3825" s="8"/>
      <c r="D3825" s="8"/>
      <c r="E3825" s="8"/>
      <c r="F3825" s="8"/>
    </row>
    <row r="3826" spans="1:6">
      <c r="A3826" s="8"/>
      <c r="B3826" s="8"/>
      <c r="C3826" s="8"/>
      <c r="D3826" s="8"/>
      <c r="E3826" s="8"/>
      <c r="F3826" s="8"/>
    </row>
    <row r="3827" spans="1:6">
      <c r="A3827" s="8"/>
      <c r="B3827" s="8"/>
      <c r="C3827" s="8"/>
      <c r="D3827" s="8"/>
      <c r="E3827" s="8"/>
      <c r="F3827" s="8"/>
    </row>
    <row r="3828" spans="1:6">
      <c r="A3828" s="8"/>
      <c r="B3828" s="8"/>
      <c r="C3828" s="8"/>
      <c r="D3828" s="8"/>
      <c r="E3828" s="8"/>
      <c r="F3828" s="8"/>
    </row>
    <row r="3829" spans="1:6">
      <c r="A3829" s="8"/>
      <c r="B3829" s="8"/>
      <c r="C3829" s="8"/>
      <c r="D3829" s="8"/>
      <c r="E3829" s="8"/>
      <c r="F3829" s="8"/>
    </row>
    <row r="3830" spans="1:6">
      <c r="A3830" s="8"/>
      <c r="B3830" s="8"/>
      <c r="C3830" s="8"/>
      <c r="D3830" s="8"/>
      <c r="E3830" s="8"/>
      <c r="F3830" s="8"/>
    </row>
    <row r="3831" spans="1:6">
      <c r="A3831" s="8"/>
      <c r="B3831" s="8"/>
      <c r="C3831" s="8"/>
      <c r="D3831" s="8"/>
      <c r="E3831" s="8"/>
      <c r="F3831" s="8"/>
    </row>
    <row r="3832" spans="1:6">
      <c r="A3832" s="8"/>
      <c r="B3832" s="8"/>
      <c r="C3832" s="8"/>
      <c r="D3832" s="8"/>
      <c r="E3832" s="8"/>
      <c r="F3832" s="8"/>
    </row>
    <row r="3833" spans="1:6">
      <c r="A3833" s="8"/>
      <c r="B3833" s="8"/>
      <c r="C3833" s="8"/>
      <c r="D3833" s="8"/>
      <c r="E3833" s="8"/>
      <c r="F3833" s="8"/>
    </row>
    <row r="3834" spans="1:6">
      <c r="A3834" s="8"/>
      <c r="B3834" s="8"/>
      <c r="C3834" s="8"/>
      <c r="D3834" s="8"/>
      <c r="E3834" s="8"/>
      <c r="F3834" s="8"/>
    </row>
    <row r="3835" spans="1:6">
      <c r="A3835" s="8"/>
      <c r="B3835" s="8"/>
      <c r="C3835" s="8"/>
      <c r="D3835" s="8"/>
      <c r="E3835" s="8"/>
      <c r="F3835" s="8"/>
    </row>
    <row r="3836" spans="1:6">
      <c r="A3836" s="8"/>
      <c r="B3836" s="8"/>
      <c r="C3836" s="8"/>
      <c r="D3836" s="8"/>
      <c r="E3836" s="8"/>
      <c r="F3836" s="8"/>
    </row>
    <row r="3837" spans="1:6">
      <c r="A3837" s="8"/>
      <c r="B3837" s="8"/>
      <c r="C3837" s="8"/>
      <c r="D3837" s="8"/>
      <c r="E3837" s="8"/>
      <c r="F3837" s="8"/>
    </row>
    <row r="3838" spans="1:6">
      <c r="A3838" s="8"/>
      <c r="B3838" s="8"/>
      <c r="C3838" s="8"/>
      <c r="D3838" s="8"/>
      <c r="E3838" s="8"/>
      <c r="F3838" s="8"/>
    </row>
    <row r="3839" spans="1:6">
      <c r="A3839" s="8"/>
      <c r="B3839" s="8"/>
      <c r="C3839" s="8"/>
      <c r="D3839" s="8"/>
      <c r="E3839" s="8"/>
      <c r="F3839" s="8"/>
    </row>
    <row r="3840" spans="1:6">
      <c r="A3840" s="8"/>
      <c r="B3840" s="8"/>
      <c r="C3840" s="8"/>
      <c r="D3840" s="8"/>
      <c r="E3840" s="8"/>
      <c r="F3840" s="8"/>
    </row>
    <row r="3841" spans="1:6">
      <c r="A3841" s="8"/>
      <c r="B3841" s="8"/>
      <c r="C3841" s="8"/>
      <c r="D3841" s="8"/>
      <c r="E3841" s="8"/>
      <c r="F3841" s="8"/>
    </row>
    <row r="3842" spans="1:6">
      <c r="A3842" s="8"/>
      <c r="B3842" s="8"/>
      <c r="C3842" s="8"/>
      <c r="D3842" s="8"/>
      <c r="E3842" s="8"/>
      <c r="F3842" s="8"/>
    </row>
    <row r="3843" spans="1:6">
      <c r="A3843" s="8"/>
      <c r="B3843" s="8"/>
      <c r="C3843" s="8"/>
      <c r="D3843" s="8"/>
      <c r="E3843" s="8"/>
      <c r="F3843" s="8"/>
    </row>
    <row r="3844" spans="1:6">
      <c r="A3844" s="8"/>
      <c r="B3844" s="8"/>
      <c r="C3844" s="8"/>
      <c r="D3844" s="8"/>
      <c r="E3844" s="8"/>
      <c r="F3844" s="8"/>
    </row>
    <row r="3845" spans="1:6">
      <c r="A3845" s="8"/>
      <c r="B3845" s="8"/>
      <c r="C3845" s="8"/>
      <c r="D3845" s="8"/>
      <c r="E3845" s="8"/>
      <c r="F3845" s="8"/>
    </row>
    <row r="3846" spans="1:6">
      <c r="A3846" s="8"/>
      <c r="B3846" s="8"/>
      <c r="C3846" s="8"/>
      <c r="D3846" s="8"/>
      <c r="E3846" s="8"/>
      <c r="F3846" s="8"/>
    </row>
    <row r="3847" spans="1:6">
      <c r="A3847" s="8"/>
      <c r="B3847" s="8"/>
      <c r="C3847" s="8"/>
      <c r="D3847" s="8"/>
      <c r="E3847" s="8"/>
      <c r="F3847" s="8"/>
    </row>
    <row r="3848" spans="1:6">
      <c r="A3848" s="8"/>
      <c r="B3848" s="8"/>
      <c r="C3848" s="8"/>
      <c r="D3848" s="8"/>
      <c r="E3848" s="8"/>
      <c r="F3848" s="8"/>
    </row>
    <row r="3849" spans="1:6">
      <c r="A3849" s="8"/>
      <c r="B3849" s="8"/>
      <c r="C3849" s="8"/>
      <c r="D3849" s="8"/>
      <c r="E3849" s="8"/>
      <c r="F3849" s="8"/>
    </row>
    <row r="3850" spans="1:6">
      <c r="A3850" s="8"/>
      <c r="B3850" s="8"/>
      <c r="C3850" s="8"/>
      <c r="D3850" s="8"/>
      <c r="E3850" s="8"/>
      <c r="F3850" s="8"/>
    </row>
    <row r="3851" spans="1:6">
      <c r="A3851" s="8"/>
      <c r="B3851" s="8"/>
      <c r="C3851" s="8"/>
      <c r="D3851" s="8"/>
      <c r="E3851" s="8"/>
      <c r="F3851" s="8"/>
    </row>
    <row r="3852" spans="1:6">
      <c r="A3852" s="8"/>
      <c r="B3852" s="8"/>
      <c r="C3852" s="8"/>
      <c r="D3852" s="8"/>
      <c r="E3852" s="8"/>
      <c r="F3852" s="8"/>
    </row>
    <row r="3853" spans="1:6">
      <c r="A3853" s="8"/>
      <c r="B3853" s="8"/>
      <c r="C3853" s="8"/>
      <c r="D3853" s="8"/>
      <c r="E3853" s="8"/>
      <c r="F3853" s="8"/>
    </row>
    <row r="3854" spans="1:6">
      <c r="A3854" s="8"/>
      <c r="B3854" s="8"/>
      <c r="C3854" s="8"/>
      <c r="D3854" s="8"/>
      <c r="E3854" s="8"/>
      <c r="F3854" s="8"/>
    </row>
    <row r="3855" spans="1:6">
      <c r="A3855" s="8"/>
      <c r="B3855" s="8"/>
      <c r="C3855" s="8"/>
      <c r="D3855" s="8"/>
      <c r="E3855" s="8"/>
      <c r="F3855" s="8"/>
    </row>
    <row r="3856" spans="1:6">
      <c r="A3856" s="8"/>
      <c r="B3856" s="8"/>
      <c r="C3856" s="8"/>
      <c r="D3856" s="8"/>
      <c r="E3856" s="8"/>
      <c r="F3856" s="8"/>
    </row>
    <row r="3857" spans="1:6">
      <c r="A3857" s="8"/>
      <c r="B3857" s="8"/>
      <c r="C3857" s="8"/>
      <c r="D3857" s="8"/>
      <c r="E3857" s="8"/>
      <c r="F3857" s="8"/>
    </row>
    <row r="3858" spans="1:6">
      <c r="A3858" s="8"/>
      <c r="B3858" s="8"/>
      <c r="C3858" s="8"/>
      <c r="D3858" s="8"/>
      <c r="E3858" s="8"/>
      <c r="F3858" s="8"/>
    </row>
    <row r="3859" spans="1:6">
      <c r="A3859" s="8"/>
      <c r="B3859" s="8"/>
      <c r="C3859" s="8"/>
      <c r="D3859" s="8"/>
      <c r="E3859" s="8"/>
      <c r="F3859" s="8"/>
    </row>
    <row r="3860" spans="1:6">
      <c r="A3860" s="8"/>
      <c r="B3860" s="8"/>
      <c r="C3860" s="8"/>
      <c r="D3860" s="8"/>
      <c r="E3860" s="8"/>
      <c r="F3860" s="8"/>
    </row>
    <row r="3861" spans="1:6">
      <c r="A3861" s="8"/>
      <c r="B3861" s="8"/>
      <c r="C3861" s="8"/>
      <c r="D3861" s="8"/>
      <c r="E3861" s="8"/>
      <c r="F3861" s="8"/>
    </row>
    <row r="3862" spans="1:6">
      <c r="A3862" s="8"/>
      <c r="B3862" s="8"/>
      <c r="C3862" s="8"/>
      <c r="D3862" s="8"/>
      <c r="E3862" s="8"/>
      <c r="F3862" s="8"/>
    </row>
    <row r="3863" spans="1:6">
      <c r="A3863" s="8"/>
      <c r="B3863" s="8"/>
      <c r="C3863" s="8"/>
      <c r="D3863" s="8"/>
      <c r="E3863" s="8"/>
      <c r="F3863" s="8"/>
    </row>
    <row r="3864" spans="1:6">
      <c r="A3864" s="8"/>
      <c r="B3864" s="8"/>
      <c r="C3864" s="8"/>
      <c r="D3864" s="8"/>
      <c r="E3864" s="8"/>
      <c r="F3864" s="8"/>
    </row>
    <row r="3865" spans="1:6">
      <c r="A3865" s="8"/>
      <c r="B3865" s="8"/>
      <c r="C3865" s="8"/>
      <c r="D3865" s="8"/>
      <c r="E3865" s="8"/>
      <c r="F3865" s="8"/>
    </row>
    <row r="3866" spans="1:6">
      <c r="A3866" s="8"/>
      <c r="B3866" s="8"/>
      <c r="C3866" s="8"/>
      <c r="D3866" s="8"/>
      <c r="E3866" s="8"/>
      <c r="F3866" s="8"/>
    </row>
    <row r="3867" spans="1:6">
      <c r="A3867" s="8"/>
      <c r="B3867" s="8"/>
      <c r="C3867" s="8"/>
      <c r="D3867" s="8"/>
      <c r="E3867" s="8"/>
      <c r="F3867" s="8"/>
    </row>
    <row r="3868" spans="1:6">
      <c r="A3868" s="8"/>
      <c r="B3868" s="8"/>
      <c r="C3868" s="8"/>
      <c r="D3868" s="8"/>
      <c r="E3868" s="8"/>
      <c r="F3868" s="8"/>
    </row>
    <row r="3869" spans="1:6">
      <c r="A3869" s="8"/>
      <c r="B3869" s="8"/>
      <c r="C3869" s="8"/>
      <c r="D3869" s="8"/>
      <c r="E3869" s="8"/>
      <c r="F3869" s="8"/>
    </row>
    <row r="3870" spans="1:6">
      <c r="A3870" s="8"/>
      <c r="B3870" s="8"/>
      <c r="C3870" s="8"/>
      <c r="D3870" s="8"/>
      <c r="E3870" s="8"/>
      <c r="F3870" s="8"/>
    </row>
    <row r="3871" spans="1:6">
      <c r="A3871" s="8"/>
      <c r="B3871" s="8"/>
      <c r="C3871" s="8"/>
      <c r="D3871" s="8"/>
      <c r="E3871" s="8"/>
      <c r="F3871" s="8"/>
    </row>
    <row r="3872" spans="1:6">
      <c r="A3872" s="8"/>
      <c r="B3872" s="8"/>
      <c r="C3872" s="8"/>
      <c r="D3872" s="8"/>
      <c r="E3872" s="8"/>
      <c r="F3872" s="8"/>
    </row>
    <row r="3873" spans="1:6">
      <c r="A3873" s="8"/>
      <c r="B3873" s="8"/>
      <c r="C3873" s="8"/>
      <c r="D3873" s="8"/>
      <c r="E3873" s="8"/>
      <c r="F3873" s="8"/>
    </row>
    <row r="3874" spans="1:6">
      <c r="A3874" s="8"/>
      <c r="B3874" s="8"/>
      <c r="C3874" s="8"/>
      <c r="D3874" s="8"/>
      <c r="E3874" s="8"/>
      <c r="F3874" s="8"/>
    </row>
    <row r="3875" spans="1:6">
      <c r="A3875" s="8"/>
      <c r="B3875" s="8"/>
      <c r="C3875" s="8"/>
      <c r="D3875" s="8"/>
      <c r="E3875" s="8"/>
      <c r="F3875" s="8"/>
    </row>
    <row r="3876" spans="1:6">
      <c r="A3876" s="8"/>
      <c r="B3876" s="8"/>
      <c r="C3876" s="8"/>
      <c r="D3876" s="8"/>
      <c r="E3876" s="8"/>
      <c r="F3876" s="8"/>
    </row>
    <row r="3877" spans="1:6">
      <c r="A3877" s="8"/>
      <c r="B3877" s="8"/>
      <c r="C3877" s="8"/>
      <c r="D3877" s="8"/>
      <c r="E3877" s="8"/>
      <c r="F3877" s="8"/>
    </row>
    <row r="3878" spans="1:6">
      <c r="A3878" s="8"/>
      <c r="B3878" s="8"/>
      <c r="C3878" s="8"/>
      <c r="D3878" s="8"/>
      <c r="E3878" s="8"/>
      <c r="F3878" s="8"/>
    </row>
    <row r="3879" spans="1:6">
      <c r="A3879" s="8"/>
      <c r="B3879" s="8"/>
      <c r="C3879" s="8"/>
      <c r="D3879" s="8"/>
      <c r="E3879" s="8"/>
      <c r="F3879" s="8"/>
    </row>
    <row r="3880" spans="1:6">
      <c r="A3880" s="8"/>
      <c r="B3880" s="8"/>
      <c r="C3880" s="8"/>
      <c r="D3880" s="8"/>
      <c r="E3880" s="8"/>
      <c r="F3880" s="8"/>
    </row>
    <row r="3881" spans="1:6">
      <c r="A3881" s="8"/>
      <c r="B3881" s="8"/>
      <c r="C3881" s="8"/>
      <c r="D3881" s="8"/>
      <c r="E3881" s="8"/>
      <c r="F3881" s="8"/>
    </row>
    <row r="3882" spans="1:6">
      <c r="A3882" s="8"/>
      <c r="B3882" s="8"/>
      <c r="C3882" s="8"/>
      <c r="D3882" s="8"/>
      <c r="E3882" s="8"/>
      <c r="F3882" s="8"/>
    </row>
    <row r="3883" spans="1:6">
      <c r="A3883" s="8"/>
      <c r="B3883" s="8"/>
      <c r="C3883" s="8"/>
      <c r="D3883" s="8"/>
      <c r="E3883" s="8"/>
      <c r="F3883" s="8"/>
    </row>
    <row r="3884" spans="1:6">
      <c r="A3884" s="8"/>
      <c r="B3884" s="8"/>
      <c r="C3884" s="8"/>
      <c r="D3884" s="8"/>
      <c r="E3884" s="8"/>
      <c r="F3884" s="8"/>
    </row>
    <row r="3885" spans="1:6">
      <c r="A3885" s="8"/>
      <c r="B3885" s="8"/>
      <c r="C3885" s="8"/>
      <c r="D3885" s="8"/>
      <c r="E3885" s="8"/>
      <c r="F3885" s="8"/>
    </row>
    <row r="3886" spans="1:6">
      <c r="A3886" s="8"/>
      <c r="B3886" s="8"/>
      <c r="C3886" s="8"/>
      <c r="D3886" s="8"/>
      <c r="E3886" s="8"/>
      <c r="F3886" s="8"/>
    </row>
    <row r="3887" spans="1:6">
      <c r="A3887" s="8"/>
      <c r="B3887" s="8"/>
      <c r="C3887" s="8"/>
      <c r="D3887" s="8"/>
      <c r="E3887" s="8"/>
      <c r="F3887" s="8"/>
    </row>
    <row r="3888" spans="1:6">
      <c r="A3888" s="8"/>
      <c r="B3888" s="8"/>
      <c r="C3888" s="8"/>
      <c r="D3888" s="8"/>
      <c r="E3888" s="8"/>
      <c r="F3888" s="8"/>
    </row>
    <row r="3889" spans="1:6">
      <c r="A3889" s="8"/>
      <c r="B3889" s="8"/>
      <c r="C3889" s="8"/>
      <c r="D3889" s="8"/>
      <c r="E3889" s="8"/>
      <c r="F3889" s="8"/>
    </row>
    <row r="3890" spans="1:6">
      <c r="A3890" s="8"/>
      <c r="B3890" s="8"/>
      <c r="C3890" s="8"/>
      <c r="D3890" s="8"/>
      <c r="E3890" s="8"/>
      <c r="F3890" s="8"/>
    </row>
    <row r="3891" spans="1:6">
      <c r="A3891" s="8"/>
      <c r="B3891" s="8"/>
      <c r="C3891" s="8"/>
      <c r="D3891" s="8"/>
      <c r="E3891" s="8"/>
      <c r="F3891" s="8"/>
    </row>
    <row r="3892" spans="1:6">
      <c r="A3892" s="8"/>
      <c r="B3892" s="8"/>
      <c r="C3892" s="8"/>
      <c r="D3892" s="8"/>
      <c r="E3892" s="8"/>
      <c r="F3892" s="8"/>
    </row>
    <row r="3893" spans="1:6">
      <c r="A3893" s="8"/>
      <c r="B3893" s="8"/>
      <c r="C3893" s="8"/>
      <c r="D3893" s="8"/>
      <c r="E3893" s="8"/>
      <c r="F3893" s="8"/>
    </row>
    <row r="3894" spans="1:6">
      <c r="A3894" s="8"/>
      <c r="B3894" s="8"/>
      <c r="C3894" s="8"/>
      <c r="D3894" s="8"/>
      <c r="E3894" s="8"/>
      <c r="F3894" s="8"/>
    </row>
    <row r="3895" spans="1:6">
      <c r="A3895" s="8"/>
      <c r="B3895" s="8"/>
      <c r="C3895" s="8"/>
      <c r="D3895" s="8"/>
      <c r="E3895" s="8"/>
      <c r="F3895" s="8"/>
    </row>
    <row r="3896" spans="1:6">
      <c r="A3896" s="8"/>
      <c r="B3896" s="8"/>
      <c r="C3896" s="8"/>
      <c r="D3896" s="8"/>
      <c r="E3896" s="8"/>
      <c r="F3896" s="8"/>
    </row>
    <row r="3897" spans="1:6">
      <c r="A3897" s="8"/>
      <c r="B3897" s="8"/>
      <c r="C3897" s="8"/>
      <c r="D3897" s="8"/>
      <c r="E3897" s="8"/>
      <c r="F3897" s="8"/>
    </row>
    <row r="3898" spans="1:6">
      <c r="A3898" s="8"/>
      <c r="B3898" s="8"/>
      <c r="C3898" s="8"/>
      <c r="D3898" s="8"/>
      <c r="E3898" s="8"/>
      <c r="F3898" s="8"/>
    </row>
    <row r="3899" spans="1:6">
      <c r="A3899" s="8"/>
      <c r="B3899" s="8"/>
      <c r="C3899" s="8"/>
      <c r="D3899" s="8"/>
      <c r="E3899" s="8"/>
      <c r="F3899" s="8"/>
    </row>
    <row r="3900" spans="1:6">
      <c r="A3900" s="8"/>
      <c r="B3900" s="8"/>
      <c r="C3900" s="8"/>
      <c r="D3900" s="8"/>
      <c r="E3900" s="8"/>
      <c r="F3900" s="8"/>
    </row>
    <row r="3901" spans="1:6">
      <c r="A3901" s="8"/>
      <c r="B3901" s="8"/>
      <c r="C3901" s="8"/>
      <c r="D3901" s="8"/>
      <c r="E3901" s="8"/>
      <c r="F3901" s="8"/>
    </row>
    <row r="3902" spans="1:6">
      <c r="A3902" s="8"/>
      <c r="B3902" s="8"/>
      <c r="C3902" s="8"/>
      <c r="D3902" s="8"/>
      <c r="E3902" s="8"/>
      <c r="F3902" s="8"/>
    </row>
    <row r="3903" spans="1:6">
      <c r="A3903" s="8"/>
      <c r="B3903" s="8"/>
      <c r="C3903" s="8"/>
      <c r="D3903" s="8"/>
      <c r="E3903" s="8"/>
      <c r="F3903" s="8"/>
    </row>
    <row r="3904" spans="1:6">
      <c r="A3904" s="8"/>
      <c r="B3904" s="8"/>
      <c r="C3904" s="8"/>
      <c r="D3904" s="8"/>
      <c r="E3904" s="8"/>
      <c r="F3904" s="8"/>
    </row>
    <row r="3905" spans="1:6">
      <c r="A3905" s="8"/>
      <c r="B3905" s="8"/>
      <c r="C3905" s="8"/>
      <c r="D3905" s="8"/>
      <c r="E3905" s="8"/>
      <c r="F3905" s="8"/>
    </row>
    <row r="3906" spans="1:6">
      <c r="A3906" s="8"/>
      <c r="B3906" s="8"/>
      <c r="C3906" s="8"/>
      <c r="D3906" s="8"/>
      <c r="E3906" s="8"/>
      <c r="F3906" s="8"/>
    </row>
    <row r="3907" spans="1:6">
      <c r="A3907" s="8"/>
      <c r="B3907" s="8"/>
      <c r="C3907" s="8"/>
      <c r="D3907" s="8"/>
      <c r="E3907" s="8"/>
      <c r="F3907" s="8"/>
    </row>
    <row r="3908" spans="1:6">
      <c r="A3908" s="8"/>
      <c r="B3908" s="8"/>
      <c r="C3908" s="8"/>
      <c r="D3908" s="8"/>
      <c r="E3908" s="8"/>
      <c r="F3908" s="8"/>
    </row>
    <row r="3909" spans="1:6">
      <c r="A3909" s="8"/>
      <c r="B3909" s="8"/>
      <c r="C3909" s="8"/>
      <c r="D3909" s="8"/>
      <c r="E3909" s="8"/>
      <c r="F3909" s="8"/>
    </row>
    <row r="3910" spans="1:6">
      <c r="A3910" s="8"/>
      <c r="B3910" s="8"/>
      <c r="C3910" s="8"/>
      <c r="D3910" s="8"/>
      <c r="E3910" s="8"/>
      <c r="F3910" s="8"/>
    </row>
    <row r="3911" spans="1:6">
      <c r="A3911" s="8"/>
      <c r="B3911" s="8"/>
      <c r="C3911" s="8"/>
      <c r="D3911" s="8"/>
      <c r="E3911" s="8"/>
      <c r="F3911" s="8"/>
    </row>
    <row r="3912" spans="1:6">
      <c r="A3912" s="8"/>
      <c r="B3912" s="8"/>
      <c r="C3912" s="8"/>
      <c r="D3912" s="8"/>
      <c r="E3912" s="8"/>
      <c r="F3912" s="8"/>
    </row>
    <row r="3913" spans="1:6">
      <c r="A3913" s="8"/>
      <c r="B3913" s="8"/>
      <c r="C3913" s="8"/>
      <c r="D3913" s="8"/>
      <c r="E3913" s="8"/>
      <c r="F3913" s="8"/>
    </row>
    <row r="3914" spans="1:6">
      <c r="A3914" s="8"/>
      <c r="B3914" s="8"/>
      <c r="C3914" s="8"/>
      <c r="D3914" s="8"/>
      <c r="E3914" s="8"/>
      <c r="F3914" s="8"/>
    </row>
    <row r="3915" spans="1:6">
      <c r="A3915" s="8"/>
      <c r="B3915" s="8"/>
      <c r="C3915" s="8"/>
      <c r="D3915" s="8"/>
      <c r="E3915" s="8"/>
      <c r="F3915" s="8"/>
    </row>
    <row r="3916" spans="1:6">
      <c r="A3916" s="8"/>
      <c r="B3916" s="8"/>
      <c r="C3916" s="8"/>
      <c r="D3916" s="8"/>
      <c r="E3916" s="8"/>
      <c r="F3916" s="8"/>
    </row>
    <row r="3917" spans="1:6">
      <c r="A3917" s="8"/>
      <c r="B3917" s="8"/>
      <c r="C3917" s="8"/>
      <c r="D3917" s="8"/>
      <c r="E3917" s="8"/>
      <c r="F3917" s="8"/>
    </row>
    <row r="3918" spans="1:6">
      <c r="A3918" s="8"/>
      <c r="B3918" s="8"/>
      <c r="C3918" s="8"/>
      <c r="D3918" s="8"/>
      <c r="E3918" s="8"/>
      <c r="F3918" s="8"/>
    </row>
    <row r="3919" spans="1:6">
      <c r="A3919" s="8"/>
      <c r="B3919" s="8"/>
      <c r="C3919" s="8"/>
      <c r="D3919" s="8"/>
      <c r="E3919" s="8"/>
      <c r="F3919" s="8"/>
    </row>
    <row r="3920" spans="1:6">
      <c r="A3920" s="8"/>
      <c r="B3920" s="8"/>
      <c r="C3920" s="8"/>
      <c r="D3920" s="8"/>
      <c r="E3920" s="8"/>
      <c r="F3920" s="8"/>
    </row>
    <row r="3921" spans="1:6">
      <c r="A3921" s="8"/>
      <c r="B3921" s="8"/>
      <c r="C3921" s="8"/>
      <c r="D3921" s="8"/>
      <c r="E3921" s="8"/>
      <c r="F3921" s="8"/>
    </row>
    <row r="3922" spans="1:6">
      <c r="A3922" s="8"/>
      <c r="B3922" s="8"/>
      <c r="C3922" s="8"/>
      <c r="D3922" s="8"/>
      <c r="E3922" s="8"/>
      <c r="F3922" s="8"/>
    </row>
    <row r="3923" spans="1:6">
      <c r="A3923" s="8"/>
      <c r="B3923" s="8"/>
      <c r="C3923" s="8"/>
      <c r="D3923" s="8"/>
      <c r="E3923" s="8"/>
      <c r="F3923" s="8"/>
    </row>
    <row r="3924" spans="1:6">
      <c r="A3924" s="8"/>
      <c r="B3924" s="8"/>
      <c r="C3924" s="8"/>
      <c r="D3924" s="8"/>
      <c r="E3924" s="8"/>
      <c r="F3924" s="8"/>
    </row>
    <row r="3925" spans="1:6">
      <c r="A3925" s="8"/>
      <c r="B3925" s="8"/>
      <c r="C3925" s="8"/>
      <c r="D3925" s="8"/>
      <c r="E3925" s="8"/>
      <c r="F3925" s="8"/>
    </row>
    <row r="3926" spans="1:6">
      <c r="A3926" s="8"/>
      <c r="B3926" s="8"/>
      <c r="C3926" s="8"/>
      <c r="D3926" s="8"/>
      <c r="E3926" s="8"/>
      <c r="F3926" s="8"/>
    </row>
    <row r="3927" spans="1:6">
      <c r="A3927" s="8"/>
      <c r="B3927" s="8"/>
      <c r="C3927" s="8"/>
      <c r="D3927" s="8"/>
      <c r="E3927" s="8"/>
      <c r="F3927" s="8"/>
    </row>
    <row r="3928" spans="1:6">
      <c r="A3928" s="8"/>
      <c r="B3928" s="8"/>
      <c r="C3928" s="8"/>
      <c r="D3928" s="8"/>
      <c r="E3928" s="8"/>
      <c r="F3928" s="8"/>
    </row>
    <row r="3929" spans="1:6">
      <c r="A3929" s="8"/>
      <c r="B3929" s="8"/>
      <c r="C3929" s="8"/>
      <c r="D3929" s="8"/>
      <c r="E3929" s="8"/>
      <c r="F3929" s="8"/>
    </row>
    <row r="3930" spans="1:6">
      <c r="A3930" s="8"/>
      <c r="B3930" s="8"/>
      <c r="C3930" s="8"/>
      <c r="D3930" s="8"/>
      <c r="E3930" s="8"/>
      <c r="F3930" s="8"/>
    </row>
    <row r="3931" spans="1:6">
      <c r="A3931" s="8"/>
      <c r="B3931" s="8"/>
      <c r="C3931" s="8"/>
      <c r="D3931" s="8"/>
      <c r="E3931" s="8"/>
      <c r="F3931" s="8"/>
    </row>
    <row r="3932" spans="1:6">
      <c r="A3932" s="8"/>
      <c r="B3932" s="8"/>
      <c r="C3932" s="8"/>
      <c r="D3932" s="8"/>
      <c r="E3932" s="8"/>
      <c r="F3932" s="8"/>
    </row>
    <row r="3933" spans="1:6">
      <c r="A3933" s="8"/>
      <c r="B3933" s="8"/>
      <c r="C3933" s="8"/>
      <c r="D3933" s="8"/>
      <c r="E3933" s="8"/>
      <c r="F3933" s="8"/>
    </row>
    <row r="3934" spans="1:6">
      <c r="A3934" s="8"/>
      <c r="B3934" s="8"/>
      <c r="C3934" s="8"/>
      <c r="D3934" s="8"/>
      <c r="E3934" s="8"/>
      <c r="F3934" s="8"/>
    </row>
    <row r="3935" spans="1:6">
      <c r="A3935" s="8"/>
      <c r="B3935" s="8"/>
      <c r="C3935" s="8"/>
      <c r="D3935" s="8"/>
      <c r="E3935" s="8"/>
      <c r="F3935" s="8"/>
    </row>
    <row r="3936" spans="1:6">
      <c r="A3936" s="8"/>
      <c r="B3936" s="8"/>
      <c r="C3936" s="8"/>
      <c r="D3936" s="8"/>
      <c r="E3936" s="8"/>
      <c r="F3936" s="8"/>
    </row>
    <row r="3937" spans="1:6">
      <c r="A3937" s="8"/>
      <c r="B3937" s="8"/>
      <c r="C3937" s="8"/>
      <c r="D3937" s="8"/>
      <c r="E3937" s="8"/>
      <c r="F3937" s="8"/>
    </row>
    <row r="3938" spans="1:6">
      <c r="A3938" s="8"/>
      <c r="B3938" s="8"/>
      <c r="C3938" s="8"/>
      <c r="D3938" s="8"/>
      <c r="E3938" s="8"/>
      <c r="F3938" s="8"/>
    </row>
    <row r="3939" spans="1:6">
      <c r="A3939" s="8"/>
      <c r="B3939" s="8"/>
      <c r="C3939" s="8"/>
      <c r="D3939" s="8"/>
      <c r="E3939" s="8"/>
      <c r="F3939" s="8"/>
    </row>
    <row r="3940" spans="1:6">
      <c r="A3940" s="8"/>
      <c r="B3940" s="8"/>
      <c r="C3940" s="8"/>
      <c r="D3940" s="8"/>
      <c r="E3940" s="8"/>
      <c r="F3940" s="8"/>
    </row>
    <row r="3941" spans="1:6">
      <c r="A3941" s="8"/>
      <c r="B3941" s="8"/>
      <c r="C3941" s="8"/>
      <c r="D3941" s="8"/>
      <c r="E3941" s="8"/>
      <c r="F3941" s="8"/>
    </row>
    <row r="3942" spans="1:6">
      <c r="A3942" s="8"/>
      <c r="B3942" s="8"/>
      <c r="C3942" s="8"/>
      <c r="D3942" s="8"/>
      <c r="E3942" s="8"/>
      <c r="F3942" s="8"/>
    </row>
    <row r="3943" spans="1:6">
      <c r="A3943" s="8"/>
      <c r="B3943" s="8"/>
      <c r="C3943" s="8"/>
      <c r="D3943" s="8"/>
      <c r="E3943" s="8"/>
      <c r="F3943" s="8"/>
    </row>
    <row r="3944" spans="1:6">
      <c r="A3944" s="8"/>
      <c r="B3944" s="8"/>
      <c r="C3944" s="8"/>
      <c r="D3944" s="8"/>
      <c r="E3944" s="8"/>
      <c r="F3944" s="8"/>
    </row>
    <row r="3945" spans="1:6">
      <c r="A3945" s="8"/>
      <c r="B3945" s="8"/>
      <c r="C3945" s="8"/>
      <c r="D3945" s="8"/>
      <c r="E3945" s="8"/>
      <c r="F3945" s="8"/>
    </row>
    <row r="3946" spans="1:6">
      <c r="A3946" s="8"/>
      <c r="B3946" s="8"/>
      <c r="C3946" s="8"/>
      <c r="D3946" s="8"/>
      <c r="E3946" s="8"/>
      <c r="F3946" s="8"/>
    </row>
    <row r="3947" spans="1:6">
      <c r="A3947" s="8"/>
      <c r="B3947" s="8"/>
      <c r="C3947" s="8"/>
      <c r="D3947" s="8"/>
      <c r="E3947" s="8"/>
      <c r="F3947" s="8"/>
    </row>
    <row r="3948" spans="1:6">
      <c r="A3948" s="8"/>
      <c r="B3948" s="8"/>
      <c r="C3948" s="8"/>
      <c r="D3948" s="8"/>
      <c r="E3948" s="8"/>
      <c r="F3948" s="8"/>
    </row>
    <row r="3949" spans="1:6">
      <c r="A3949" s="8"/>
      <c r="B3949" s="8"/>
      <c r="C3949" s="8"/>
      <c r="D3949" s="8"/>
      <c r="E3949" s="8"/>
      <c r="F3949" s="8"/>
    </row>
    <row r="3950" spans="1:6">
      <c r="A3950" s="8"/>
      <c r="B3950" s="8"/>
      <c r="C3950" s="8"/>
      <c r="D3950" s="8"/>
      <c r="E3950" s="8"/>
      <c r="F3950" s="8"/>
    </row>
    <row r="3951" spans="1:6">
      <c r="A3951" s="8"/>
      <c r="B3951" s="8"/>
      <c r="C3951" s="8"/>
      <c r="D3951" s="8"/>
      <c r="E3951" s="8"/>
      <c r="F3951" s="8"/>
    </row>
    <row r="3952" spans="1:6">
      <c r="A3952" s="8"/>
      <c r="B3952" s="8"/>
      <c r="C3952" s="8"/>
      <c r="D3952" s="8"/>
      <c r="E3952" s="8"/>
      <c r="F3952" s="8"/>
    </row>
    <row r="3953" spans="1:6">
      <c r="A3953" s="8"/>
      <c r="B3953" s="8"/>
      <c r="C3953" s="8"/>
      <c r="D3953" s="8"/>
      <c r="E3953" s="8"/>
      <c r="F3953" s="8"/>
    </row>
    <row r="3954" spans="1:6">
      <c r="A3954" s="8"/>
      <c r="B3954" s="8"/>
      <c r="C3954" s="8"/>
      <c r="D3954" s="8"/>
      <c r="E3954" s="8"/>
      <c r="F3954" s="8"/>
    </row>
    <row r="3955" spans="1:6">
      <c r="A3955" s="8"/>
      <c r="B3955" s="8"/>
      <c r="C3955" s="8"/>
      <c r="D3955" s="8"/>
      <c r="E3955" s="8"/>
      <c r="F3955" s="8"/>
    </row>
    <row r="3956" spans="1:6">
      <c r="A3956" s="8"/>
      <c r="B3956" s="8"/>
      <c r="C3956" s="8"/>
      <c r="D3956" s="8"/>
      <c r="E3956" s="8"/>
      <c r="F3956" s="8"/>
    </row>
    <row r="3957" spans="1:6">
      <c r="A3957" s="8"/>
      <c r="B3957" s="8"/>
      <c r="C3957" s="8"/>
      <c r="D3957" s="8"/>
      <c r="E3957" s="8"/>
      <c r="F3957" s="8"/>
    </row>
    <row r="3958" spans="1:6">
      <c r="A3958" s="8"/>
      <c r="B3958" s="8"/>
      <c r="C3958" s="8"/>
      <c r="D3958" s="8"/>
      <c r="E3958" s="8"/>
      <c r="F3958" s="8"/>
    </row>
    <row r="3959" spans="1:6">
      <c r="A3959" s="8"/>
      <c r="B3959" s="8"/>
      <c r="C3959" s="8"/>
      <c r="D3959" s="8"/>
      <c r="E3959" s="8"/>
      <c r="F3959" s="8"/>
    </row>
    <row r="3960" spans="1:6">
      <c r="A3960" s="8"/>
      <c r="B3960" s="8"/>
      <c r="C3960" s="8"/>
      <c r="D3960" s="8"/>
      <c r="E3960" s="8"/>
      <c r="F3960" s="8"/>
    </row>
    <row r="3961" spans="1:6">
      <c r="A3961" s="8"/>
      <c r="B3961" s="8"/>
      <c r="C3961" s="8"/>
      <c r="D3961" s="8"/>
      <c r="E3961" s="8"/>
      <c r="F3961" s="8"/>
    </row>
    <row r="3962" spans="1:6">
      <c r="A3962" s="8"/>
      <c r="B3962" s="8"/>
      <c r="C3962" s="8"/>
      <c r="D3962" s="8"/>
      <c r="E3962" s="8"/>
      <c r="F3962" s="8"/>
    </row>
    <row r="3963" spans="1:6">
      <c r="A3963" s="8"/>
      <c r="B3963" s="8"/>
      <c r="C3963" s="8"/>
      <c r="D3963" s="8"/>
      <c r="E3963" s="8"/>
      <c r="F3963" s="8"/>
    </row>
    <row r="3964" spans="1:6">
      <c r="A3964" s="8"/>
      <c r="B3964" s="8"/>
      <c r="C3964" s="8"/>
      <c r="D3964" s="8"/>
      <c r="E3964" s="8"/>
      <c r="F3964" s="8"/>
    </row>
    <row r="3965" spans="1:6">
      <c r="A3965" s="8"/>
      <c r="B3965" s="8"/>
      <c r="C3965" s="8"/>
      <c r="D3965" s="8"/>
      <c r="E3965" s="8"/>
      <c r="F3965" s="8"/>
    </row>
    <row r="3966" spans="1:6">
      <c r="A3966" s="8"/>
      <c r="B3966" s="8"/>
      <c r="C3966" s="8"/>
      <c r="D3966" s="8"/>
      <c r="E3966" s="8"/>
      <c r="F3966" s="8"/>
    </row>
    <row r="3967" spans="1:6">
      <c r="A3967" s="8"/>
      <c r="B3967" s="8"/>
      <c r="C3967" s="8"/>
      <c r="D3967" s="8"/>
      <c r="E3967" s="8"/>
      <c r="F3967" s="8"/>
    </row>
    <row r="3968" spans="1:6">
      <c r="A3968" s="8"/>
      <c r="B3968" s="8"/>
      <c r="C3968" s="8"/>
      <c r="D3968" s="8"/>
      <c r="E3968" s="8"/>
      <c r="F3968" s="8"/>
    </row>
    <row r="3969" spans="1:6">
      <c r="A3969" s="8"/>
      <c r="B3969" s="8"/>
      <c r="C3969" s="8"/>
      <c r="D3969" s="8"/>
      <c r="E3969" s="8"/>
      <c r="F3969" s="8"/>
    </row>
    <row r="3970" spans="1:6">
      <c r="A3970" s="8"/>
      <c r="B3970" s="8"/>
      <c r="C3970" s="8"/>
      <c r="D3970" s="8"/>
      <c r="E3970" s="8"/>
      <c r="F3970" s="8"/>
    </row>
    <row r="3971" spans="1:6">
      <c r="A3971" s="8"/>
      <c r="B3971" s="8"/>
      <c r="C3971" s="8"/>
      <c r="D3971" s="8"/>
      <c r="E3971" s="8"/>
      <c r="F3971" s="8"/>
    </row>
    <row r="3972" spans="1:6">
      <c r="A3972" s="8"/>
      <c r="B3972" s="8"/>
      <c r="C3972" s="8"/>
      <c r="D3972" s="8"/>
      <c r="E3972" s="8"/>
      <c r="F3972" s="8"/>
    </row>
    <row r="3973" spans="1:6">
      <c r="A3973" s="8"/>
      <c r="B3973" s="8"/>
      <c r="C3973" s="8"/>
      <c r="D3973" s="8"/>
      <c r="E3973" s="8"/>
      <c r="F3973" s="8"/>
    </row>
    <row r="3974" spans="1:6">
      <c r="A3974" s="8"/>
      <c r="B3974" s="8"/>
      <c r="C3974" s="8"/>
      <c r="D3974" s="8"/>
      <c r="E3974" s="8"/>
      <c r="F3974" s="8"/>
    </row>
    <row r="3975" spans="1:6">
      <c r="A3975" s="8"/>
      <c r="B3975" s="8"/>
      <c r="C3975" s="8"/>
      <c r="D3975" s="8"/>
      <c r="E3975" s="8"/>
      <c r="F3975" s="8"/>
    </row>
    <row r="3976" spans="1:6">
      <c r="A3976" s="8"/>
      <c r="B3976" s="8"/>
      <c r="C3976" s="8"/>
      <c r="D3976" s="8"/>
      <c r="E3976" s="8"/>
      <c r="F3976" s="8"/>
    </row>
    <row r="3977" spans="1:6">
      <c r="A3977" s="8"/>
      <c r="B3977" s="8"/>
      <c r="C3977" s="8"/>
      <c r="D3977" s="8"/>
      <c r="E3977" s="8"/>
      <c r="F3977" s="8"/>
    </row>
    <row r="3978" spans="1:6">
      <c r="A3978" s="8"/>
      <c r="B3978" s="8"/>
      <c r="C3978" s="8"/>
      <c r="D3978" s="8"/>
      <c r="E3978" s="8"/>
      <c r="F3978" s="8"/>
    </row>
    <row r="3979" spans="1:6">
      <c r="A3979" s="8"/>
      <c r="B3979" s="8"/>
      <c r="C3979" s="8"/>
      <c r="D3979" s="8"/>
      <c r="E3979" s="8"/>
      <c r="F3979" s="8"/>
    </row>
    <row r="3980" spans="1:6">
      <c r="A3980" s="8"/>
      <c r="B3980" s="8"/>
      <c r="C3980" s="8"/>
      <c r="D3980" s="8"/>
      <c r="E3980" s="8"/>
      <c r="F3980" s="8"/>
    </row>
    <row r="3981" spans="1:6">
      <c r="A3981" s="8"/>
      <c r="B3981" s="8"/>
      <c r="C3981" s="8"/>
      <c r="D3981" s="8"/>
      <c r="E3981" s="8"/>
      <c r="F3981" s="8"/>
    </row>
    <row r="3982" spans="1:6">
      <c r="A3982" s="8"/>
      <c r="B3982" s="8"/>
      <c r="C3982" s="8"/>
      <c r="D3982" s="8"/>
      <c r="E3982" s="8"/>
      <c r="F3982" s="8"/>
    </row>
    <row r="3983" spans="1:6">
      <c r="A3983" s="8"/>
      <c r="B3983" s="8"/>
      <c r="C3983" s="8"/>
      <c r="D3983" s="8"/>
      <c r="E3983" s="8"/>
      <c r="F3983" s="8"/>
    </row>
    <row r="3984" spans="1:6">
      <c r="A3984" s="8"/>
      <c r="B3984" s="8"/>
      <c r="C3984" s="8"/>
      <c r="D3984" s="8"/>
      <c r="E3984" s="8"/>
      <c r="F3984" s="8"/>
    </row>
    <row r="3985" spans="1:6">
      <c r="A3985" s="8"/>
      <c r="B3985" s="8"/>
      <c r="C3985" s="8"/>
      <c r="D3985" s="8"/>
      <c r="E3985" s="8"/>
      <c r="F3985" s="8"/>
    </row>
    <row r="3986" spans="1:6">
      <c r="A3986" s="8"/>
      <c r="B3986" s="8"/>
      <c r="C3986" s="8"/>
      <c r="D3986" s="8"/>
      <c r="E3986" s="8"/>
      <c r="F3986" s="8"/>
    </row>
    <row r="3987" spans="1:6">
      <c r="A3987" s="8"/>
      <c r="B3987" s="8"/>
      <c r="C3987" s="8"/>
      <c r="D3987" s="8"/>
      <c r="E3987" s="8"/>
      <c r="F3987" s="8"/>
    </row>
    <row r="3988" spans="1:6">
      <c r="A3988" s="8"/>
      <c r="B3988" s="8"/>
      <c r="C3988" s="8"/>
      <c r="D3988" s="8"/>
      <c r="E3988" s="8"/>
      <c r="F3988" s="8"/>
    </row>
    <row r="3989" spans="1:6">
      <c r="A3989" s="8"/>
      <c r="B3989" s="8"/>
      <c r="C3989" s="8"/>
      <c r="D3989" s="8"/>
      <c r="E3989" s="8"/>
      <c r="F3989" s="8"/>
    </row>
    <row r="3990" spans="1:6">
      <c r="A3990" s="8"/>
      <c r="B3990" s="8"/>
      <c r="C3990" s="8"/>
      <c r="D3990" s="8"/>
      <c r="E3990" s="8"/>
      <c r="F3990" s="8"/>
    </row>
    <row r="3991" spans="1:6">
      <c r="A3991" s="8"/>
      <c r="B3991" s="8"/>
      <c r="C3991" s="8"/>
      <c r="D3991" s="8"/>
      <c r="E3991" s="8"/>
      <c r="F3991" s="8"/>
    </row>
    <row r="3992" spans="1:6">
      <c r="A3992" s="8"/>
      <c r="B3992" s="8"/>
      <c r="C3992" s="8"/>
      <c r="D3992" s="8"/>
      <c r="E3992" s="8"/>
      <c r="F3992" s="8"/>
    </row>
    <row r="3993" spans="1:6">
      <c r="A3993" s="8"/>
      <c r="B3993" s="8"/>
      <c r="C3993" s="8"/>
      <c r="D3993" s="8"/>
      <c r="E3993" s="8"/>
      <c r="F3993" s="8"/>
    </row>
    <row r="3994" spans="1:6">
      <c r="A3994" s="8"/>
      <c r="B3994" s="8"/>
      <c r="C3994" s="8"/>
      <c r="D3994" s="8"/>
      <c r="E3994" s="8"/>
      <c r="F3994" s="8"/>
    </row>
    <row r="3995" spans="1:6">
      <c r="A3995" s="8"/>
      <c r="B3995" s="8"/>
      <c r="C3995" s="8"/>
      <c r="D3995" s="8"/>
      <c r="E3995" s="8"/>
      <c r="F3995" s="8"/>
    </row>
    <row r="3996" spans="1:6">
      <c r="A3996" s="8"/>
      <c r="B3996" s="8"/>
      <c r="C3996" s="8"/>
      <c r="D3996" s="8"/>
      <c r="E3996" s="8"/>
      <c r="F3996" s="8"/>
    </row>
    <row r="3997" spans="1:6">
      <c r="A3997" s="8"/>
      <c r="B3997" s="8"/>
      <c r="C3997" s="8"/>
      <c r="D3997" s="8"/>
      <c r="E3997" s="8"/>
      <c r="F3997" s="8"/>
    </row>
    <row r="3998" spans="1:6">
      <c r="A3998" s="8"/>
      <c r="B3998" s="8"/>
      <c r="C3998" s="8"/>
      <c r="D3998" s="8"/>
      <c r="E3998" s="8"/>
      <c r="F3998" s="8"/>
    </row>
    <row r="3999" spans="1:6">
      <c r="A3999" s="8"/>
      <c r="B3999" s="8"/>
      <c r="C3999" s="8"/>
      <c r="D3999" s="8"/>
      <c r="E3999" s="8"/>
      <c r="F3999" s="8"/>
    </row>
    <row r="4000" spans="1:6">
      <c r="A4000" s="8"/>
      <c r="B4000" s="8"/>
      <c r="C4000" s="8"/>
      <c r="D4000" s="8"/>
      <c r="E4000" s="8"/>
      <c r="F4000" s="8"/>
    </row>
    <row r="4001" spans="1:6">
      <c r="A4001" s="8"/>
      <c r="B4001" s="8"/>
      <c r="C4001" s="8"/>
      <c r="D4001" s="8"/>
      <c r="E4001" s="8"/>
      <c r="F4001" s="8"/>
    </row>
    <row r="4002" spans="1:6">
      <c r="A4002" s="8"/>
      <c r="B4002" s="8"/>
      <c r="C4002" s="8"/>
      <c r="D4002" s="8"/>
      <c r="E4002" s="8"/>
      <c r="F4002" s="8"/>
    </row>
    <row r="4003" spans="1:6">
      <c r="A4003" s="8"/>
      <c r="B4003" s="8"/>
      <c r="C4003" s="8"/>
      <c r="D4003" s="8"/>
      <c r="E4003" s="8"/>
      <c r="F4003" s="8"/>
    </row>
    <row r="4004" spans="1:6">
      <c r="A4004" s="8"/>
      <c r="B4004" s="8"/>
      <c r="C4004" s="8"/>
      <c r="D4004" s="8"/>
      <c r="E4004" s="8"/>
      <c r="F4004" s="8"/>
    </row>
    <row r="4005" spans="1:6">
      <c r="A4005" s="8"/>
      <c r="B4005" s="8"/>
      <c r="C4005" s="8"/>
      <c r="D4005" s="8"/>
      <c r="E4005" s="8"/>
      <c r="F4005" s="8"/>
    </row>
    <row r="4006" spans="1:6">
      <c r="A4006" s="8"/>
      <c r="B4006" s="8"/>
      <c r="C4006" s="8"/>
      <c r="D4006" s="8"/>
      <c r="E4006" s="8"/>
      <c r="F4006" s="8"/>
    </row>
    <row r="4007" spans="1:6">
      <c r="A4007" s="8"/>
      <c r="B4007" s="8"/>
      <c r="C4007" s="8"/>
      <c r="D4007" s="8"/>
      <c r="E4007" s="8"/>
      <c r="F4007" s="8"/>
    </row>
    <row r="4008" spans="1:6">
      <c r="A4008" s="8"/>
      <c r="B4008" s="8"/>
      <c r="C4008" s="8"/>
      <c r="D4008" s="8"/>
      <c r="E4008" s="8"/>
      <c r="F4008" s="8"/>
    </row>
    <row r="4009" spans="1:6">
      <c r="A4009" s="8"/>
      <c r="B4009" s="8"/>
      <c r="C4009" s="8"/>
      <c r="D4009" s="8"/>
      <c r="E4009" s="8"/>
      <c r="F4009" s="8"/>
    </row>
    <row r="4010" spans="1:6">
      <c r="A4010" s="8"/>
      <c r="B4010" s="8"/>
      <c r="C4010" s="8"/>
      <c r="D4010" s="8"/>
      <c r="E4010" s="8"/>
      <c r="F4010" s="8"/>
    </row>
    <row r="4011" spans="1:6">
      <c r="A4011" s="8"/>
      <c r="B4011" s="8"/>
      <c r="C4011" s="8"/>
      <c r="D4011" s="8"/>
      <c r="E4011" s="8"/>
      <c r="F4011" s="8"/>
    </row>
    <row r="4012" spans="1:6">
      <c r="A4012" s="8"/>
      <c r="B4012" s="8"/>
      <c r="C4012" s="8"/>
      <c r="D4012" s="8"/>
      <c r="E4012" s="8"/>
      <c r="F4012" s="8"/>
    </row>
    <row r="4013" spans="1:6">
      <c r="A4013" s="8"/>
      <c r="B4013" s="8"/>
      <c r="C4013" s="8"/>
      <c r="D4013" s="8"/>
      <c r="E4013" s="8"/>
      <c r="F4013" s="8"/>
    </row>
    <row r="4014" spans="1:6">
      <c r="A4014" s="8"/>
      <c r="B4014" s="8"/>
      <c r="C4014" s="8"/>
      <c r="D4014" s="8"/>
      <c r="E4014" s="8"/>
      <c r="F4014" s="8"/>
    </row>
    <row r="4015" spans="1:6">
      <c r="A4015" s="8"/>
      <c r="B4015" s="8"/>
      <c r="C4015" s="8"/>
      <c r="D4015" s="8"/>
      <c r="E4015" s="8"/>
      <c r="F4015" s="8"/>
    </row>
    <row r="4016" spans="1:6">
      <c r="A4016" s="8"/>
      <c r="B4016" s="8"/>
      <c r="C4016" s="8"/>
      <c r="D4016" s="8"/>
      <c r="E4016" s="8"/>
      <c r="F4016" s="8"/>
    </row>
    <row r="4017" spans="1:6">
      <c r="A4017" s="8"/>
      <c r="B4017" s="8"/>
      <c r="C4017" s="8"/>
      <c r="D4017" s="8"/>
      <c r="E4017" s="8"/>
      <c r="F4017" s="8"/>
    </row>
    <row r="4018" spans="1:6">
      <c r="A4018" s="8"/>
      <c r="B4018" s="8"/>
      <c r="C4018" s="8"/>
      <c r="D4018" s="8"/>
      <c r="E4018" s="8"/>
      <c r="F4018" s="8"/>
    </row>
    <row r="4019" spans="1:6">
      <c r="A4019" s="8"/>
      <c r="B4019" s="8"/>
      <c r="C4019" s="8"/>
      <c r="D4019" s="8"/>
      <c r="E4019" s="8"/>
      <c r="F4019" s="8"/>
    </row>
    <row r="4020" spans="1:6">
      <c r="A4020" s="8"/>
      <c r="B4020" s="8"/>
      <c r="C4020" s="8"/>
      <c r="D4020" s="8"/>
      <c r="E4020" s="8"/>
      <c r="F4020" s="8"/>
    </row>
    <row r="4021" spans="1:6">
      <c r="A4021" s="8"/>
      <c r="B4021" s="8"/>
      <c r="C4021" s="8"/>
      <c r="D4021" s="8"/>
      <c r="E4021" s="8"/>
      <c r="F4021" s="8"/>
    </row>
    <row r="4022" spans="1:6">
      <c r="A4022" s="8"/>
      <c r="B4022" s="8"/>
      <c r="C4022" s="8"/>
      <c r="D4022" s="8"/>
      <c r="E4022" s="8"/>
      <c r="F4022" s="8"/>
    </row>
    <row r="4023" spans="1:6">
      <c r="A4023" s="8"/>
      <c r="B4023" s="8"/>
      <c r="C4023" s="8"/>
      <c r="D4023" s="8"/>
      <c r="E4023" s="8"/>
      <c r="F4023" s="8"/>
    </row>
    <row r="4024" spans="1:6">
      <c r="A4024" s="8"/>
      <c r="B4024" s="8"/>
      <c r="C4024" s="8"/>
      <c r="D4024" s="8"/>
      <c r="E4024" s="8"/>
      <c r="F4024" s="8"/>
    </row>
    <row r="4025" spans="1:6">
      <c r="A4025" s="8"/>
      <c r="B4025" s="8"/>
      <c r="C4025" s="8"/>
      <c r="D4025" s="8"/>
      <c r="E4025" s="8"/>
      <c r="F4025" s="8"/>
    </row>
    <row r="4026" spans="1:6">
      <c r="A4026" s="8"/>
      <c r="B4026" s="8"/>
      <c r="C4026" s="8"/>
      <c r="D4026" s="8"/>
      <c r="E4026" s="8"/>
      <c r="F4026" s="8"/>
    </row>
    <row r="4027" spans="1:6">
      <c r="A4027" s="8"/>
      <c r="B4027" s="8"/>
      <c r="C4027" s="8"/>
      <c r="D4027" s="8"/>
      <c r="E4027" s="8"/>
      <c r="F4027" s="8"/>
    </row>
    <row r="4028" spans="1:6">
      <c r="A4028" s="8"/>
      <c r="B4028" s="8"/>
      <c r="C4028" s="8"/>
      <c r="D4028" s="8"/>
      <c r="E4028" s="8"/>
      <c r="F4028" s="8"/>
    </row>
    <row r="4029" spans="1:6">
      <c r="A4029" s="8"/>
      <c r="B4029" s="8"/>
      <c r="C4029" s="8"/>
      <c r="D4029" s="8"/>
      <c r="E4029" s="8"/>
      <c r="F4029" s="8"/>
    </row>
    <row r="4030" spans="1:6">
      <c r="A4030" s="8"/>
      <c r="B4030" s="8"/>
      <c r="C4030" s="8"/>
      <c r="D4030" s="8"/>
      <c r="E4030" s="8"/>
      <c r="F4030" s="8"/>
    </row>
    <row r="4031" spans="1:6">
      <c r="A4031" s="8"/>
      <c r="B4031" s="8"/>
      <c r="C4031" s="8"/>
      <c r="D4031" s="8"/>
      <c r="E4031" s="8"/>
      <c r="F4031" s="8"/>
    </row>
    <row r="4032" spans="1:6">
      <c r="A4032" s="8"/>
      <c r="B4032" s="8"/>
      <c r="C4032" s="8"/>
      <c r="D4032" s="8"/>
      <c r="E4032" s="8"/>
      <c r="F4032" s="8"/>
    </row>
    <row r="4033" spans="1:6">
      <c r="A4033" s="8"/>
      <c r="B4033" s="8"/>
      <c r="C4033" s="8"/>
      <c r="D4033" s="8"/>
      <c r="E4033" s="8"/>
      <c r="F4033" s="8"/>
    </row>
    <row r="4034" spans="1:6">
      <c r="A4034" s="8"/>
      <c r="B4034" s="8"/>
      <c r="C4034" s="8"/>
      <c r="D4034" s="8"/>
      <c r="E4034" s="8"/>
      <c r="F4034" s="8"/>
    </row>
    <row r="4035" spans="1:6">
      <c r="A4035" s="8"/>
      <c r="B4035" s="8"/>
      <c r="C4035" s="8"/>
      <c r="D4035" s="8"/>
      <c r="E4035" s="8"/>
      <c r="F4035" s="8"/>
    </row>
    <row r="4036" spans="1:6">
      <c r="A4036" s="8"/>
      <c r="B4036" s="8"/>
      <c r="C4036" s="8"/>
      <c r="D4036" s="8"/>
      <c r="E4036" s="8"/>
      <c r="F4036" s="8"/>
    </row>
    <row r="4037" spans="1:6">
      <c r="A4037" s="8"/>
      <c r="B4037" s="8"/>
      <c r="C4037" s="8"/>
      <c r="D4037" s="8"/>
      <c r="E4037" s="8"/>
      <c r="F4037" s="8"/>
    </row>
    <row r="4038" spans="1:6">
      <c r="A4038" s="8"/>
      <c r="B4038" s="8"/>
      <c r="C4038" s="8"/>
      <c r="D4038" s="8"/>
      <c r="E4038" s="8"/>
      <c r="F4038" s="8"/>
    </row>
    <row r="4039" spans="1:6">
      <c r="A4039" s="8"/>
      <c r="B4039" s="8"/>
      <c r="C4039" s="8"/>
      <c r="D4039" s="8"/>
      <c r="E4039" s="8"/>
      <c r="F4039" s="8"/>
    </row>
    <row r="4040" spans="1:6">
      <c r="A4040" s="8"/>
      <c r="B4040" s="8"/>
      <c r="C4040" s="8"/>
      <c r="D4040" s="8"/>
      <c r="E4040" s="8"/>
      <c r="F4040" s="8"/>
    </row>
    <row r="4041" spans="1:6">
      <c r="A4041" s="8"/>
      <c r="B4041" s="8"/>
      <c r="C4041" s="8"/>
      <c r="D4041" s="8"/>
      <c r="E4041" s="8"/>
      <c r="F4041" s="8"/>
    </row>
    <row r="4042" spans="1:6">
      <c r="A4042" s="8"/>
      <c r="B4042" s="8"/>
      <c r="C4042" s="8"/>
      <c r="D4042" s="8"/>
      <c r="E4042" s="8"/>
      <c r="F4042" s="8"/>
    </row>
    <row r="4043" spans="1:6">
      <c r="A4043" s="8"/>
      <c r="B4043" s="8"/>
      <c r="C4043" s="8"/>
      <c r="D4043" s="8"/>
      <c r="E4043" s="8"/>
      <c r="F4043" s="8"/>
    </row>
    <row r="4044" spans="1:6">
      <c r="A4044" s="8"/>
      <c r="B4044" s="8"/>
      <c r="C4044" s="8"/>
      <c r="D4044" s="8"/>
      <c r="E4044" s="8"/>
      <c r="F4044" s="8"/>
    </row>
    <row r="4045" spans="1:6">
      <c r="A4045" s="8"/>
      <c r="B4045" s="8"/>
      <c r="C4045" s="8"/>
      <c r="D4045" s="8"/>
      <c r="E4045" s="8"/>
      <c r="F4045" s="8"/>
    </row>
    <row r="4046" spans="1:6">
      <c r="A4046" s="8"/>
      <c r="B4046" s="8"/>
      <c r="C4046" s="8"/>
      <c r="D4046" s="8"/>
      <c r="E4046" s="8"/>
      <c r="F4046" s="8"/>
    </row>
    <row r="4047" spans="1:6">
      <c r="A4047" s="8"/>
      <c r="B4047" s="8"/>
      <c r="C4047" s="8"/>
      <c r="D4047" s="8"/>
      <c r="E4047" s="8"/>
      <c r="F4047" s="8"/>
    </row>
    <row r="4048" spans="1:6">
      <c r="A4048" s="8"/>
      <c r="B4048" s="8"/>
      <c r="C4048" s="8"/>
      <c r="D4048" s="8"/>
      <c r="E4048" s="8"/>
      <c r="F4048" s="8"/>
    </row>
    <row r="4049" spans="1:6">
      <c r="A4049" s="8"/>
      <c r="B4049" s="8"/>
      <c r="C4049" s="8"/>
      <c r="D4049" s="8"/>
      <c r="E4049" s="8"/>
      <c r="F4049" s="8"/>
    </row>
    <row r="4050" spans="1:6">
      <c r="A4050" s="8"/>
      <c r="B4050" s="8"/>
      <c r="C4050" s="8"/>
      <c r="D4050" s="8"/>
      <c r="E4050" s="8"/>
      <c r="F4050" s="8"/>
    </row>
    <row r="4051" spans="1:6">
      <c r="A4051" s="8"/>
      <c r="B4051" s="8"/>
      <c r="C4051" s="8"/>
      <c r="D4051" s="8"/>
      <c r="E4051" s="8"/>
      <c r="F4051" s="8"/>
    </row>
    <row r="4052" spans="1:6">
      <c r="A4052" s="8"/>
      <c r="B4052" s="8"/>
      <c r="C4052" s="8"/>
      <c r="D4052" s="8"/>
      <c r="E4052" s="8"/>
      <c r="F4052" s="8"/>
    </row>
    <row r="4053" spans="1:6">
      <c r="A4053" s="8"/>
      <c r="B4053" s="8"/>
      <c r="C4053" s="8"/>
      <c r="D4053" s="8"/>
      <c r="E4053" s="8"/>
      <c r="F4053" s="8"/>
    </row>
    <row r="4054" spans="1:6">
      <c r="A4054" s="8"/>
      <c r="B4054" s="8"/>
      <c r="C4054" s="8"/>
      <c r="D4054" s="8"/>
      <c r="E4054" s="8"/>
      <c r="F4054" s="8"/>
    </row>
    <row r="4055" spans="1:6">
      <c r="A4055" s="8"/>
      <c r="B4055" s="8"/>
      <c r="C4055" s="8"/>
      <c r="D4055" s="8"/>
      <c r="E4055" s="8"/>
      <c r="F4055" s="8"/>
    </row>
    <row r="4056" spans="1:6">
      <c r="A4056" s="8"/>
      <c r="B4056" s="8"/>
      <c r="C4056" s="8"/>
      <c r="D4056" s="8"/>
      <c r="E4056" s="8"/>
      <c r="F4056" s="8"/>
    </row>
    <row r="4057" spans="1:6">
      <c r="A4057" s="8"/>
      <c r="B4057" s="8"/>
      <c r="C4057" s="8"/>
      <c r="D4057" s="8"/>
      <c r="E4057" s="8"/>
      <c r="F4057" s="8"/>
    </row>
    <row r="4058" spans="1:6">
      <c r="A4058" s="8"/>
      <c r="B4058" s="8"/>
      <c r="C4058" s="8"/>
      <c r="D4058" s="8"/>
      <c r="E4058" s="8"/>
      <c r="F4058" s="8"/>
    </row>
    <row r="4059" spans="1:6">
      <c r="A4059" s="8"/>
      <c r="B4059" s="8"/>
      <c r="C4059" s="8"/>
      <c r="D4059" s="8"/>
      <c r="E4059" s="8"/>
      <c r="F4059" s="8"/>
    </row>
    <row r="4060" spans="1:6">
      <c r="A4060" s="8"/>
      <c r="B4060" s="8"/>
      <c r="C4060" s="8"/>
      <c r="D4060" s="8"/>
      <c r="E4060" s="8"/>
      <c r="F4060" s="8"/>
    </row>
    <row r="4061" spans="1:6">
      <c r="A4061" s="8"/>
      <c r="B4061" s="8"/>
      <c r="C4061" s="8"/>
      <c r="D4061" s="8"/>
      <c r="E4061" s="8"/>
      <c r="F4061" s="8"/>
    </row>
    <row r="4062" spans="1:6">
      <c r="A4062" s="8"/>
      <c r="B4062" s="8"/>
      <c r="C4062" s="8"/>
      <c r="D4062" s="8"/>
      <c r="E4062" s="8"/>
      <c r="F4062" s="8"/>
    </row>
    <row r="4063" spans="1:6">
      <c r="A4063" s="8"/>
      <c r="B4063" s="8"/>
      <c r="C4063" s="8"/>
      <c r="D4063" s="8"/>
      <c r="E4063" s="8"/>
      <c r="F4063" s="8"/>
    </row>
    <row r="4064" spans="1:6">
      <c r="A4064" s="8"/>
      <c r="B4064" s="8"/>
      <c r="C4064" s="8"/>
      <c r="D4064" s="8"/>
      <c r="E4064" s="8"/>
      <c r="F4064" s="8"/>
    </row>
    <row r="4065" spans="1:6">
      <c r="A4065" s="8"/>
      <c r="B4065" s="8"/>
      <c r="C4065" s="8"/>
      <c r="D4065" s="8"/>
      <c r="E4065" s="8"/>
      <c r="F4065" s="8"/>
    </row>
    <row r="4066" spans="1:6">
      <c r="A4066" s="8"/>
      <c r="B4066" s="8"/>
      <c r="C4066" s="8"/>
      <c r="D4066" s="8"/>
      <c r="E4066" s="8"/>
      <c r="F4066" s="8"/>
    </row>
    <row r="4067" spans="1:6">
      <c r="A4067" s="8"/>
      <c r="B4067" s="8"/>
      <c r="C4067" s="8"/>
      <c r="D4067" s="8"/>
      <c r="E4067" s="8"/>
      <c r="F4067" s="8"/>
    </row>
    <row r="4068" spans="1:6">
      <c r="A4068" s="8"/>
      <c r="B4068" s="8"/>
      <c r="C4068" s="8"/>
      <c r="D4068" s="8"/>
      <c r="E4068" s="8"/>
      <c r="F4068" s="8"/>
    </row>
    <row r="4069" spans="1:6">
      <c r="A4069" s="8"/>
      <c r="B4069" s="8"/>
      <c r="C4069" s="8"/>
      <c r="D4069" s="8"/>
      <c r="E4069" s="8"/>
      <c r="F4069" s="8"/>
    </row>
    <row r="4070" spans="1:6">
      <c r="A4070" s="8"/>
      <c r="B4070" s="8"/>
      <c r="C4070" s="8"/>
      <c r="D4070" s="8"/>
      <c r="E4070" s="8"/>
      <c r="F4070" s="8"/>
    </row>
    <row r="4071" spans="1:6">
      <c r="A4071" s="8"/>
      <c r="B4071" s="8"/>
      <c r="C4071" s="8"/>
      <c r="D4071" s="8"/>
      <c r="E4071" s="8"/>
      <c r="F4071" s="8"/>
    </row>
    <row r="4072" spans="1:6">
      <c r="A4072" s="8"/>
      <c r="B4072" s="8"/>
      <c r="C4072" s="8"/>
      <c r="D4072" s="8"/>
      <c r="E4072" s="8"/>
      <c r="F4072" s="8"/>
    </row>
    <row r="4073" spans="1:6">
      <c r="A4073" s="8"/>
      <c r="B4073" s="8"/>
      <c r="C4073" s="8"/>
      <c r="D4073" s="8"/>
      <c r="E4073" s="8"/>
      <c r="F4073" s="8"/>
    </row>
    <row r="4074" spans="1:6">
      <c r="A4074" s="8"/>
      <c r="B4074" s="8"/>
      <c r="C4074" s="8"/>
      <c r="D4074" s="8"/>
      <c r="E4074" s="8"/>
      <c r="F4074" s="8"/>
    </row>
    <row r="4075" spans="1:6">
      <c r="A4075" s="8"/>
      <c r="B4075" s="8"/>
      <c r="C4075" s="8"/>
      <c r="D4075" s="8"/>
      <c r="E4075" s="8"/>
      <c r="F4075" s="8"/>
    </row>
    <row r="4076" spans="1:6">
      <c r="A4076" s="8"/>
      <c r="B4076" s="8"/>
      <c r="C4076" s="8"/>
      <c r="D4076" s="8"/>
      <c r="E4076" s="8"/>
      <c r="F4076" s="8"/>
    </row>
    <row r="4077" spans="1:6">
      <c r="A4077" s="8"/>
      <c r="B4077" s="8"/>
      <c r="C4077" s="8"/>
      <c r="D4077" s="8"/>
      <c r="E4077" s="8"/>
      <c r="F4077" s="8"/>
    </row>
    <row r="4078" spans="1:6">
      <c r="A4078" s="8"/>
      <c r="B4078" s="8"/>
      <c r="C4078" s="8"/>
      <c r="D4078" s="8"/>
      <c r="E4078" s="8"/>
      <c r="F4078" s="8"/>
    </row>
    <row r="4079" spans="1:6">
      <c r="A4079" s="8"/>
      <c r="B4079" s="8"/>
      <c r="C4079" s="8"/>
      <c r="D4079" s="8"/>
      <c r="E4079" s="8"/>
      <c r="F4079" s="8"/>
    </row>
    <row r="4080" spans="1:6">
      <c r="A4080" s="8"/>
      <c r="B4080" s="8"/>
      <c r="C4080" s="8"/>
      <c r="D4080" s="8"/>
      <c r="E4080" s="8"/>
      <c r="F4080" s="8"/>
    </row>
    <row r="4081" spans="1:6">
      <c r="A4081" s="8"/>
      <c r="B4081" s="8"/>
      <c r="C4081" s="8"/>
      <c r="D4081" s="8"/>
      <c r="E4081" s="8"/>
      <c r="F4081" s="8"/>
    </row>
    <row r="4082" spans="1:6">
      <c r="A4082" s="8"/>
      <c r="B4082" s="8"/>
      <c r="C4082" s="8"/>
      <c r="D4082" s="8"/>
      <c r="E4082" s="8"/>
      <c r="F4082" s="8"/>
    </row>
    <row r="4083" spans="1:6">
      <c r="A4083" s="8"/>
      <c r="B4083" s="8"/>
      <c r="C4083" s="8"/>
      <c r="D4083" s="8"/>
      <c r="E4083" s="8"/>
      <c r="F4083" s="8"/>
    </row>
    <row r="4084" spans="1:6">
      <c r="A4084" s="8"/>
      <c r="B4084" s="8"/>
      <c r="C4084" s="8"/>
      <c r="D4084" s="8"/>
      <c r="E4084" s="8"/>
      <c r="F4084" s="8"/>
    </row>
    <row r="4085" spans="1:6">
      <c r="A4085" s="8"/>
      <c r="B4085" s="8"/>
      <c r="C4085" s="8"/>
      <c r="D4085" s="8"/>
      <c r="E4085" s="8"/>
      <c r="F4085" s="8"/>
    </row>
    <row r="4086" spans="1:6">
      <c r="A4086" s="8"/>
      <c r="B4086" s="8"/>
      <c r="C4086" s="8"/>
      <c r="D4086" s="8"/>
      <c r="E4086" s="8"/>
      <c r="F4086" s="8"/>
    </row>
    <row r="4087" spans="1:6">
      <c r="A4087" s="8"/>
      <c r="B4087" s="8"/>
      <c r="C4087" s="8"/>
      <c r="D4087" s="8"/>
      <c r="E4087" s="8"/>
      <c r="F4087" s="8"/>
    </row>
    <row r="4088" spans="1:6">
      <c r="A4088" s="8"/>
      <c r="B4088" s="8"/>
      <c r="C4088" s="8"/>
      <c r="D4088" s="8"/>
      <c r="E4088" s="8"/>
      <c r="F4088" s="8"/>
    </row>
    <row r="4089" spans="1:6">
      <c r="A4089" s="8"/>
      <c r="B4089" s="8"/>
      <c r="C4089" s="8"/>
      <c r="D4089" s="8"/>
      <c r="E4089" s="8"/>
      <c r="F4089" s="8"/>
    </row>
    <row r="4090" spans="1:6">
      <c r="A4090" s="8"/>
      <c r="B4090" s="8"/>
      <c r="C4090" s="8"/>
      <c r="D4090" s="8"/>
      <c r="E4090" s="8"/>
      <c r="F4090" s="8"/>
    </row>
    <row r="4091" spans="1:6">
      <c r="A4091" s="8"/>
      <c r="B4091" s="8"/>
      <c r="C4091" s="8"/>
      <c r="D4091" s="8"/>
      <c r="E4091" s="8"/>
      <c r="F4091" s="8"/>
    </row>
    <row r="4092" spans="1:6">
      <c r="A4092" s="8"/>
      <c r="B4092" s="8"/>
      <c r="C4092" s="8"/>
      <c r="D4092" s="8"/>
      <c r="E4092" s="8"/>
      <c r="F4092" s="8"/>
    </row>
    <row r="4093" spans="1:6">
      <c r="A4093" s="8"/>
      <c r="B4093" s="8"/>
      <c r="C4093" s="8"/>
      <c r="D4093" s="8"/>
      <c r="E4093" s="8"/>
      <c r="F4093" s="8"/>
    </row>
    <row r="4094" spans="1:6">
      <c r="A4094" s="8"/>
      <c r="B4094" s="8"/>
      <c r="C4094" s="8"/>
      <c r="D4094" s="8"/>
      <c r="E4094" s="8"/>
      <c r="F4094" s="8"/>
    </row>
    <row r="4095" spans="1:6">
      <c r="A4095" s="8"/>
      <c r="B4095" s="8"/>
      <c r="C4095" s="8"/>
      <c r="D4095" s="8"/>
      <c r="E4095" s="8"/>
      <c r="F4095" s="8"/>
    </row>
    <row r="4096" spans="1:6">
      <c r="A4096" s="8"/>
      <c r="B4096" s="8"/>
      <c r="C4096" s="8"/>
      <c r="D4096" s="8"/>
      <c r="E4096" s="8"/>
      <c r="F4096" s="8"/>
    </row>
    <row r="4097" spans="1:6">
      <c r="A4097" s="8"/>
      <c r="B4097" s="8"/>
      <c r="C4097" s="8"/>
      <c r="D4097" s="8"/>
      <c r="E4097" s="8"/>
      <c r="F4097" s="8"/>
    </row>
    <row r="4098" spans="1:6">
      <c r="A4098" s="8"/>
      <c r="B4098" s="8"/>
      <c r="C4098" s="8"/>
      <c r="D4098" s="8"/>
      <c r="E4098" s="8"/>
      <c r="F4098" s="8"/>
    </row>
    <row r="4099" spans="1:6">
      <c r="A4099" s="8"/>
      <c r="B4099" s="8"/>
      <c r="C4099" s="8"/>
      <c r="D4099" s="8"/>
      <c r="E4099" s="8"/>
      <c r="F4099" s="8"/>
    </row>
    <row r="4100" spans="1:6">
      <c r="A4100" s="8"/>
      <c r="B4100" s="8"/>
      <c r="C4100" s="8"/>
      <c r="D4100" s="8"/>
      <c r="E4100" s="8"/>
      <c r="F4100" s="8"/>
    </row>
    <row r="4101" spans="1:6">
      <c r="A4101" s="8"/>
      <c r="B4101" s="8"/>
      <c r="C4101" s="8"/>
      <c r="D4101" s="8"/>
      <c r="E4101" s="8"/>
      <c r="F4101" s="8"/>
    </row>
    <row r="4102" spans="1:6">
      <c r="A4102" s="8"/>
      <c r="B4102" s="8"/>
      <c r="C4102" s="8"/>
      <c r="D4102" s="8"/>
      <c r="E4102" s="8"/>
      <c r="F4102" s="8"/>
    </row>
    <row r="4103" spans="1:6">
      <c r="A4103" s="8"/>
      <c r="B4103" s="8"/>
      <c r="C4103" s="8"/>
      <c r="D4103" s="8"/>
      <c r="E4103" s="8"/>
      <c r="F4103" s="8"/>
    </row>
    <row r="4104" spans="1:6">
      <c r="A4104" s="8"/>
      <c r="B4104" s="8"/>
      <c r="C4104" s="8"/>
      <c r="D4104" s="8"/>
      <c r="E4104" s="8"/>
      <c r="F4104" s="8"/>
    </row>
    <row r="4105" spans="1:6">
      <c r="A4105" s="8"/>
      <c r="B4105" s="8"/>
      <c r="C4105" s="8"/>
      <c r="D4105" s="8"/>
      <c r="E4105" s="8"/>
      <c r="F4105" s="8"/>
    </row>
    <row r="4106" spans="1:6">
      <c r="A4106" s="8"/>
      <c r="B4106" s="8"/>
      <c r="C4106" s="8"/>
      <c r="D4106" s="8"/>
      <c r="E4106" s="8"/>
      <c r="F4106" s="8"/>
    </row>
    <row r="4107" spans="1:6">
      <c r="A4107" s="8"/>
      <c r="B4107" s="8"/>
      <c r="C4107" s="8"/>
      <c r="D4107" s="8"/>
      <c r="E4107" s="8"/>
      <c r="F4107" s="8"/>
    </row>
    <row r="4108" spans="1:6">
      <c r="A4108" s="8"/>
      <c r="B4108" s="8"/>
      <c r="C4108" s="8"/>
      <c r="D4108" s="8"/>
      <c r="E4108" s="8"/>
      <c r="F4108" s="8"/>
    </row>
    <row r="4109" spans="1:6">
      <c r="A4109" s="8"/>
      <c r="B4109" s="8"/>
      <c r="C4109" s="8"/>
      <c r="D4109" s="8"/>
      <c r="E4109" s="8"/>
      <c r="F4109" s="8"/>
    </row>
    <row r="4110" spans="1:6">
      <c r="A4110" s="8"/>
      <c r="B4110" s="8"/>
      <c r="C4110" s="8"/>
      <c r="D4110" s="8"/>
      <c r="E4110" s="8"/>
      <c r="F4110" s="8"/>
    </row>
    <row r="4111" spans="1:6">
      <c r="A4111" s="8"/>
      <c r="B4111" s="8"/>
      <c r="C4111" s="8"/>
      <c r="D4111" s="8"/>
      <c r="E4111" s="8"/>
      <c r="F4111" s="8"/>
    </row>
    <row r="4112" spans="1:6">
      <c r="A4112" s="8"/>
      <c r="B4112" s="8"/>
      <c r="C4112" s="8"/>
      <c r="D4112" s="8"/>
      <c r="E4112" s="8"/>
      <c r="F4112" s="8"/>
    </row>
    <row r="4113" spans="1:6">
      <c r="A4113" s="8"/>
      <c r="B4113" s="8"/>
      <c r="C4113" s="8"/>
      <c r="D4113" s="8"/>
      <c r="E4113" s="8"/>
      <c r="F4113" s="8"/>
    </row>
    <row r="4114" spans="1:6">
      <c r="A4114" s="8"/>
      <c r="B4114" s="8"/>
      <c r="C4114" s="8"/>
      <c r="D4114" s="8"/>
      <c r="E4114" s="8"/>
      <c r="F4114" s="8"/>
    </row>
    <row r="4115" spans="1:6">
      <c r="A4115" s="8"/>
      <c r="B4115" s="8"/>
      <c r="C4115" s="8"/>
      <c r="D4115" s="8"/>
      <c r="E4115" s="8"/>
      <c r="F4115" s="8"/>
    </row>
    <row r="4116" spans="1:6">
      <c r="A4116" s="8"/>
      <c r="B4116" s="8"/>
      <c r="C4116" s="8"/>
      <c r="D4116" s="8"/>
      <c r="E4116" s="8"/>
      <c r="F4116" s="8"/>
    </row>
    <row r="4117" spans="1:6">
      <c r="A4117" s="8"/>
      <c r="B4117" s="8"/>
      <c r="C4117" s="8"/>
      <c r="D4117" s="8"/>
      <c r="E4117" s="8"/>
      <c r="F4117" s="8"/>
    </row>
    <row r="4118" spans="1:6">
      <c r="A4118" s="8"/>
      <c r="B4118" s="8"/>
      <c r="C4118" s="8"/>
      <c r="D4118" s="8"/>
      <c r="E4118" s="8"/>
      <c r="F4118" s="8"/>
    </row>
    <row r="4119" spans="1:6">
      <c r="A4119" s="8"/>
      <c r="B4119" s="8"/>
      <c r="C4119" s="8"/>
      <c r="D4119" s="8"/>
      <c r="E4119" s="8"/>
      <c r="F4119" s="8"/>
    </row>
    <row r="4120" spans="1:6">
      <c r="A4120" s="8"/>
      <c r="B4120" s="8"/>
      <c r="C4120" s="8"/>
      <c r="D4120" s="8"/>
      <c r="E4120" s="8"/>
      <c r="F4120" s="8"/>
    </row>
    <row r="4121" spans="1:6">
      <c r="A4121" s="8"/>
      <c r="B4121" s="8"/>
      <c r="C4121" s="8"/>
      <c r="D4121" s="8"/>
      <c r="E4121" s="8"/>
      <c r="F4121" s="8"/>
    </row>
    <row r="4122" spans="1:6">
      <c r="A4122" s="8"/>
      <c r="B4122" s="8"/>
      <c r="C4122" s="8"/>
      <c r="D4122" s="8"/>
      <c r="E4122" s="8"/>
      <c r="F4122" s="8"/>
    </row>
    <row r="4123" spans="1:6">
      <c r="A4123" s="8"/>
      <c r="B4123" s="8"/>
      <c r="C4123" s="8"/>
      <c r="D4123" s="8"/>
      <c r="E4123" s="8"/>
      <c r="F4123" s="8"/>
    </row>
    <row r="4124" spans="1:6">
      <c r="A4124" s="8"/>
      <c r="B4124" s="8"/>
      <c r="C4124" s="8"/>
      <c r="D4124" s="8"/>
      <c r="E4124" s="8"/>
      <c r="F4124" s="8"/>
    </row>
    <row r="4125" spans="1:6">
      <c r="A4125" s="8"/>
      <c r="B4125" s="8"/>
      <c r="C4125" s="8"/>
      <c r="D4125" s="8"/>
      <c r="E4125" s="8"/>
      <c r="F4125" s="8"/>
    </row>
    <row r="4126" spans="1:6">
      <c r="A4126" s="8"/>
      <c r="B4126" s="8"/>
      <c r="C4126" s="8"/>
      <c r="D4126" s="8"/>
      <c r="E4126" s="8"/>
      <c r="F4126" s="8"/>
    </row>
    <row r="4127" spans="1:6">
      <c r="A4127" s="8"/>
      <c r="B4127" s="8"/>
      <c r="C4127" s="8"/>
      <c r="D4127" s="8"/>
      <c r="E4127" s="8"/>
      <c r="F4127" s="8"/>
    </row>
    <row r="4128" spans="1:6">
      <c r="A4128" s="8"/>
      <c r="B4128" s="8"/>
      <c r="C4128" s="8"/>
      <c r="D4128" s="8"/>
      <c r="E4128" s="8"/>
      <c r="F4128" s="8"/>
    </row>
    <row r="4129" spans="1:6">
      <c r="A4129" s="8"/>
      <c r="B4129" s="8"/>
      <c r="C4129" s="8"/>
      <c r="D4129" s="8"/>
      <c r="E4129" s="8"/>
      <c r="F4129" s="8"/>
    </row>
    <row r="4130" spans="1:6">
      <c r="A4130" s="8"/>
      <c r="B4130" s="8"/>
      <c r="C4130" s="8"/>
      <c r="D4130" s="8"/>
      <c r="E4130" s="8"/>
      <c r="F4130" s="8"/>
    </row>
    <row r="4131" spans="1:6">
      <c r="A4131" s="8"/>
      <c r="B4131" s="8"/>
      <c r="C4131" s="8"/>
      <c r="D4131" s="8"/>
      <c r="E4131" s="8"/>
      <c r="F4131" s="8"/>
    </row>
    <row r="4132" spans="1:6">
      <c r="A4132" s="8"/>
      <c r="B4132" s="8"/>
      <c r="C4132" s="8"/>
      <c r="D4132" s="8"/>
      <c r="E4132" s="8"/>
      <c r="F4132" s="8"/>
    </row>
    <row r="4133" spans="1:6">
      <c r="A4133" s="8"/>
      <c r="B4133" s="8"/>
      <c r="C4133" s="8"/>
      <c r="D4133" s="8"/>
      <c r="E4133" s="8"/>
      <c r="F4133" s="8"/>
    </row>
    <row r="4134" spans="1:6">
      <c r="A4134" s="8"/>
      <c r="B4134" s="8"/>
      <c r="C4134" s="8"/>
      <c r="D4134" s="8"/>
      <c r="E4134" s="8"/>
      <c r="F4134" s="8"/>
    </row>
    <row r="4135" spans="1:6">
      <c r="A4135" s="8"/>
      <c r="B4135" s="8"/>
      <c r="C4135" s="8"/>
      <c r="D4135" s="8"/>
      <c r="E4135" s="8"/>
      <c r="F4135" s="8"/>
    </row>
    <row r="4136" spans="1:6">
      <c r="A4136" s="8"/>
      <c r="B4136" s="8"/>
      <c r="C4136" s="8"/>
      <c r="D4136" s="8"/>
      <c r="E4136" s="8"/>
      <c r="F4136" s="8"/>
    </row>
    <row r="4137" spans="1:6">
      <c r="A4137" s="8"/>
      <c r="B4137" s="8"/>
      <c r="C4137" s="8"/>
      <c r="D4137" s="8"/>
      <c r="E4137" s="8"/>
      <c r="F4137" s="8"/>
    </row>
    <row r="4138" spans="1:6">
      <c r="A4138" s="8"/>
      <c r="B4138" s="8"/>
      <c r="C4138" s="8"/>
      <c r="D4138" s="8"/>
      <c r="E4138" s="8"/>
      <c r="F4138" s="8"/>
    </row>
    <row r="4139" spans="1:6">
      <c r="A4139" s="8"/>
      <c r="B4139" s="8"/>
      <c r="C4139" s="8"/>
      <c r="D4139" s="8"/>
      <c r="E4139" s="8"/>
      <c r="F4139" s="8"/>
    </row>
    <row r="4140" spans="1:6">
      <c r="A4140" s="8"/>
      <c r="B4140" s="8"/>
      <c r="C4140" s="8"/>
      <c r="D4140" s="8"/>
      <c r="E4140" s="8"/>
      <c r="F4140" s="8"/>
    </row>
    <row r="4141" spans="1:6">
      <c r="A4141" s="8"/>
      <c r="B4141" s="8"/>
      <c r="C4141" s="8"/>
      <c r="D4141" s="8"/>
      <c r="E4141" s="8"/>
      <c r="F4141" s="8"/>
    </row>
    <row r="4142" spans="1:6">
      <c r="A4142" s="8"/>
      <c r="B4142" s="8"/>
      <c r="C4142" s="8"/>
      <c r="D4142" s="8"/>
      <c r="E4142" s="8"/>
      <c r="F4142" s="8"/>
    </row>
    <row r="4143" spans="1:6">
      <c r="A4143" s="8"/>
      <c r="B4143" s="8"/>
      <c r="C4143" s="8"/>
      <c r="D4143" s="8"/>
      <c r="E4143" s="8"/>
      <c r="F4143" s="8"/>
    </row>
    <row r="4144" spans="1:6">
      <c r="A4144" s="8"/>
      <c r="B4144" s="8"/>
      <c r="C4144" s="8"/>
      <c r="D4144" s="8"/>
      <c r="E4144" s="8"/>
      <c r="F4144" s="8"/>
    </row>
    <row r="4145" spans="1:6">
      <c r="A4145" s="8"/>
      <c r="B4145" s="8"/>
      <c r="C4145" s="8"/>
      <c r="D4145" s="8"/>
      <c r="E4145" s="8"/>
      <c r="F4145" s="8"/>
    </row>
    <row r="4146" spans="1:6">
      <c r="A4146" s="8"/>
      <c r="B4146" s="8"/>
      <c r="C4146" s="8"/>
      <c r="D4146" s="8"/>
      <c r="E4146" s="8"/>
      <c r="F4146" s="8"/>
    </row>
    <row r="4147" spans="1:6">
      <c r="A4147" s="8"/>
      <c r="B4147" s="8"/>
      <c r="C4147" s="8"/>
      <c r="D4147" s="8"/>
      <c r="E4147" s="8"/>
      <c r="F4147" s="8"/>
    </row>
    <row r="4148" spans="1:6">
      <c r="A4148" s="8"/>
      <c r="B4148" s="8"/>
      <c r="C4148" s="8"/>
      <c r="D4148" s="8"/>
      <c r="E4148" s="8"/>
      <c r="F4148" s="8"/>
    </row>
    <row r="4149" spans="1:6">
      <c r="A4149" s="8"/>
      <c r="B4149" s="8"/>
      <c r="C4149" s="8"/>
      <c r="D4149" s="8"/>
      <c r="E4149" s="8"/>
      <c r="F4149" s="8"/>
    </row>
    <row r="4150" spans="1:6">
      <c r="A4150" s="8"/>
      <c r="B4150" s="8"/>
      <c r="C4150" s="8"/>
      <c r="D4150" s="8"/>
      <c r="E4150" s="8"/>
      <c r="F4150" s="8"/>
    </row>
    <row r="4151" spans="1:6">
      <c r="A4151" s="8"/>
      <c r="B4151" s="8"/>
      <c r="C4151" s="8"/>
      <c r="D4151" s="8"/>
      <c r="E4151" s="8"/>
      <c r="F4151" s="8"/>
    </row>
    <row r="4152" spans="1:6">
      <c r="A4152" s="8"/>
      <c r="B4152" s="8"/>
      <c r="C4152" s="8"/>
      <c r="D4152" s="8"/>
      <c r="E4152" s="8"/>
      <c r="F4152" s="8"/>
    </row>
    <row r="4153" spans="1:6">
      <c r="A4153" s="8"/>
      <c r="B4153" s="8"/>
      <c r="C4153" s="8"/>
      <c r="D4153" s="8"/>
      <c r="E4153" s="8"/>
      <c r="F4153" s="8"/>
    </row>
    <row r="4154" spans="1:6">
      <c r="A4154" s="8"/>
      <c r="B4154" s="8"/>
      <c r="C4154" s="8"/>
      <c r="D4154" s="8"/>
      <c r="E4154" s="8"/>
      <c r="F4154" s="8"/>
    </row>
    <row r="4155" spans="1:6">
      <c r="A4155" s="8"/>
      <c r="B4155" s="8"/>
      <c r="C4155" s="8"/>
      <c r="D4155" s="8"/>
      <c r="E4155" s="8"/>
      <c r="F4155" s="8"/>
    </row>
    <row r="4156" spans="1:6">
      <c r="A4156" s="8"/>
      <c r="B4156" s="8"/>
      <c r="C4156" s="8"/>
      <c r="D4156" s="8"/>
      <c r="E4156" s="8"/>
      <c r="F4156" s="8"/>
    </row>
    <row r="4157" spans="1:6">
      <c r="A4157" s="8"/>
      <c r="B4157" s="8"/>
      <c r="C4157" s="8"/>
      <c r="D4157" s="8"/>
      <c r="E4157" s="8"/>
      <c r="F4157" s="8"/>
    </row>
    <row r="4158" spans="1:6">
      <c r="A4158" s="8"/>
      <c r="B4158" s="8"/>
      <c r="C4158" s="8"/>
      <c r="D4158" s="8"/>
      <c r="E4158" s="8"/>
      <c r="F4158" s="8"/>
    </row>
    <row r="4159" spans="1:6">
      <c r="A4159" s="8"/>
      <c r="B4159" s="8"/>
      <c r="C4159" s="8"/>
      <c r="D4159" s="8"/>
      <c r="E4159" s="8"/>
      <c r="F4159" s="8"/>
    </row>
    <row r="4160" spans="1:6">
      <c r="A4160" s="8"/>
      <c r="B4160" s="8"/>
      <c r="C4160" s="8"/>
      <c r="D4160" s="8"/>
      <c r="E4160" s="8"/>
      <c r="F4160" s="8"/>
    </row>
    <row r="4161" spans="1:6">
      <c r="A4161" s="8"/>
      <c r="B4161" s="8"/>
      <c r="C4161" s="8"/>
      <c r="D4161" s="8"/>
      <c r="E4161" s="8"/>
      <c r="F4161" s="8"/>
    </row>
    <row r="4162" spans="1:6">
      <c r="A4162" s="8"/>
      <c r="B4162" s="8"/>
      <c r="C4162" s="8"/>
      <c r="D4162" s="8"/>
      <c r="E4162" s="8"/>
      <c r="F4162" s="8"/>
    </row>
    <row r="4163" spans="1:6">
      <c r="A4163" s="8"/>
      <c r="B4163" s="8"/>
      <c r="C4163" s="8"/>
      <c r="D4163" s="8"/>
      <c r="E4163" s="8"/>
      <c r="F4163" s="8"/>
    </row>
    <row r="4164" spans="1:6">
      <c r="A4164" s="8"/>
      <c r="B4164" s="8"/>
      <c r="C4164" s="8"/>
      <c r="D4164" s="8"/>
      <c r="E4164" s="8"/>
      <c r="F4164" s="8"/>
    </row>
    <row r="4165" spans="1:6">
      <c r="A4165" s="8"/>
      <c r="B4165" s="8"/>
      <c r="C4165" s="8"/>
      <c r="D4165" s="8"/>
      <c r="E4165" s="8"/>
      <c r="F4165" s="8"/>
    </row>
    <row r="4166" spans="1:6">
      <c r="A4166" s="8"/>
      <c r="B4166" s="8"/>
      <c r="C4166" s="8"/>
      <c r="D4166" s="8"/>
      <c r="E4166" s="8"/>
      <c r="F4166" s="8"/>
    </row>
    <row r="4167" spans="1:6">
      <c r="A4167" s="8"/>
      <c r="B4167" s="8"/>
      <c r="C4167" s="8"/>
      <c r="D4167" s="8"/>
      <c r="E4167" s="8"/>
      <c r="F4167" s="8"/>
    </row>
    <row r="4168" spans="1:6">
      <c r="A4168" s="8"/>
      <c r="B4168" s="8"/>
      <c r="C4168" s="8"/>
      <c r="D4168" s="8"/>
      <c r="E4168" s="8"/>
      <c r="F4168" s="8"/>
    </row>
    <row r="4169" spans="1:6">
      <c r="A4169" s="8"/>
      <c r="B4169" s="8"/>
      <c r="C4169" s="8"/>
      <c r="D4169" s="8"/>
      <c r="E4169" s="8"/>
      <c r="F4169" s="8"/>
    </row>
    <row r="4170" spans="1:6">
      <c r="A4170" s="8"/>
      <c r="B4170" s="8"/>
      <c r="C4170" s="8"/>
      <c r="D4170" s="8"/>
      <c r="E4170" s="8"/>
      <c r="F4170" s="8"/>
    </row>
    <row r="4171" spans="1:6">
      <c r="A4171" s="8"/>
      <c r="B4171" s="8"/>
      <c r="C4171" s="8"/>
      <c r="D4171" s="8"/>
      <c r="E4171" s="8"/>
      <c r="F4171" s="8"/>
    </row>
    <row r="4172" spans="1:6">
      <c r="A4172" s="8"/>
      <c r="B4172" s="8"/>
      <c r="C4172" s="8"/>
      <c r="D4172" s="8"/>
      <c r="E4172" s="8"/>
      <c r="F4172" s="8"/>
    </row>
    <row r="4173" spans="1:6">
      <c r="A4173" s="8"/>
      <c r="B4173" s="8"/>
      <c r="C4173" s="8"/>
      <c r="D4173" s="8"/>
      <c r="E4173" s="8"/>
      <c r="F4173" s="8"/>
    </row>
    <row r="4174" spans="1:6">
      <c r="A4174" s="8"/>
      <c r="B4174" s="8"/>
      <c r="C4174" s="8"/>
      <c r="D4174" s="8"/>
      <c r="E4174" s="8"/>
      <c r="F4174" s="8"/>
    </row>
    <row r="4175" spans="1:6">
      <c r="A4175" s="8"/>
      <c r="B4175" s="8"/>
      <c r="C4175" s="8"/>
      <c r="D4175" s="8"/>
      <c r="E4175" s="8"/>
      <c r="F4175" s="8"/>
    </row>
    <row r="4176" spans="1:6">
      <c r="A4176" s="8"/>
      <c r="B4176" s="8"/>
      <c r="C4176" s="8"/>
      <c r="D4176" s="8"/>
      <c r="E4176" s="8"/>
      <c r="F4176" s="8"/>
    </row>
    <row r="4177" spans="1:6">
      <c r="A4177" s="8"/>
      <c r="B4177" s="8"/>
      <c r="C4177" s="8"/>
      <c r="D4177" s="8"/>
      <c r="E4177" s="8"/>
      <c r="F4177" s="8"/>
    </row>
    <row r="4178" spans="1:6">
      <c r="A4178" s="8"/>
      <c r="B4178" s="8"/>
      <c r="C4178" s="8"/>
      <c r="D4178" s="8"/>
      <c r="E4178" s="8"/>
      <c r="F4178" s="8"/>
    </row>
    <row r="4179" spans="1:6">
      <c r="A4179" s="8"/>
      <c r="B4179" s="8"/>
      <c r="C4179" s="8"/>
      <c r="D4179" s="8"/>
      <c r="E4179" s="8"/>
      <c r="F4179" s="8"/>
    </row>
    <row r="4180" spans="1:6">
      <c r="A4180" s="8"/>
      <c r="B4180" s="8"/>
      <c r="C4180" s="8"/>
      <c r="D4180" s="8"/>
      <c r="E4180" s="8"/>
      <c r="F4180" s="8"/>
    </row>
    <row r="4181" spans="1:6">
      <c r="A4181" s="8"/>
      <c r="B4181" s="8"/>
      <c r="C4181" s="8"/>
      <c r="D4181" s="8"/>
      <c r="E4181" s="8"/>
      <c r="F4181" s="8"/>
    </row>
    <row r="4182" spans="1:6">
      <c r="A4182" s="8"/>
      <c r="B4182" s="8"/>
      <c r="C4182" s="8"/>
      <c r="D4182" s="8"/>
      <c r="E4182" s="8"/>
      <c r="F4182" s="8"/>
    </row>
    <row r="4183" spans="1:6">
      <c r="A4183" s="8"/>
      <c r="B4183" s="8"/>
      <c r="C4183" s="8"/>
      <c r="D4183" s="8"/>
      <c r="E4183" s="8"/>
      <c r="F4183" s="8"/>
    </row>
    <row r="4184" spans="1:6">
      <c r="A4184" s="8"/>
      <c r="B4184" s="8"/>
      <c r="C4184" s="8"/>
      <c r="D4184" s="8"/>
      <c r="E4184" s="8"/>
      <c r="F4184" s="8"/>
    </row>
    <row r="4185" spans="1:6">
      <c r="A4185" s="8"/>
      <c r="B4185" s="8"/>
      <c r="C4185" s="8"/>
      <c r="D4185" s="8"/>
      <c r="E4185" s="8"/>
      <c r="F4185" s="8"/>
    </row>
    <row r="4186" spans="1:6">
      <c r="A4186" s="8"/>
      <c r="B4186" s="8"/>
      <c r="C4186" s="8"/>
      <c r="D4186" s="8"/>
      <c r="E4186" s="8"/>
      <c r="F4186" s="8"/>
    </row>
    <row r="4187" spans="1:6">
      <c r="A4187" s="8"/>
      <c r="B4187" s="8"/>
      <c r="C4187" s="8"/>
      <c r="D4187" s="8"/>
      <c r="E4187" s="8"/>
      <c r="F4187" s="8"/>
    </row>
    <row r="4188" spans="1:6">
      <c r="A4188" s="8"/>
      <c r="B4188" s="8"/>
      <c r="C4188" s="8"/>
      <c r="D4188" s="8"/>
      <c r="E4188" s="8"/>
      <c r="F4188" s="8"/>
    </row>
    <row r="4189" spans="1:6">
      <c r="A4189" s="8"/>
      <c r="B4189" s="8"/>
      <c r="C4189" s="8"/>
      <c r="D4189" s="8"/>
      <c r="E4189" s="8"/>
      <c r="F4189" s="8"/>
    </row>
    <row r="4190" spans="1:6">
      <c r="A4190" s="8"/>
      <c r="B4190" s="8"/>
      <c r="C4190" s="8"/>
      <c r="D4190" s="8"/>
      <c r="E4190" s="8"/>
      <c r="F4190" s="8"/>
    </row>
    <row r="4191" spans="1:6">
      <c r="A4191" s="8"/>
      <c r="B4191" s="8"/>
      <c r="C4191" s="8"/>
      <c r="D4191" s="8"/>
      <c r="E4191" s="8"/>
      <c r="F4191" s="8"/>
    </row>
    <row r="4192" spans="1:6">
      <c r="A4192" s="8"/>
      <c r="B4192" s="8"/>
      <c r="C4192" s="8"/>
      <c r="D4192" s="8"/>
      <c r="E4192" s="8"/>
      <c r="F4192" s="8"/>
    </row>
    <row r="4193" spans="1:6">
      <c r="A4193" s="8"/>
      <c r="B4193" s="8"/>
      <c r="C4193" s="8"/>
      <c r="D4193" s="8"/>
      <c r="E4193" s="8"/>
      <c r="F4193" s="8"/>
    </row>
    <row r="4194" spans="1:6">
      <c r="A4194" s="8"/>
      <c r="B4194" s="8"/>
      <c r="C4194" s="8"/>
      <c r="D4194" s="8"/>
      <c r="E4194" s="8"/>
      <c r="F4194" s="8"/>
    </row>
    <row r="4195" spans="1:6">
      <c r="A4195" s="8"/>
      <c r="B4195" s="8"/>
      <c r="C4195" s="8"/>
      <c r="D4195" s="8"/>
      <c r="E4195" s="8"/>
      <c r="F4195" s="8"/>
    </row>
    <row r="4196" spans="1:6">
      <c r="A4196" s="8"/>
      <c r="B4196" s="8"/>
      <c r="C4196" s="8"/>
      <c r="D4196" s="8"/>
      <c r="E4196" s="8"/>
      <c r="F4196" s="8"/>
    </row>
    <row r="4197" spans="1:6">
      <c r="A4197" s="8"/>
      <c r="B4197" s="8"/>
      <c r="C4197" s="8"/>
      <c r="D4197" s="8"/>
      <c r="E4197" s="8"/>
      <c r="F4197" s="8"/>
    </row>
    <row r="4198" spans="1:6">
      <c r="A4198" s="8"/>
      <c r="B4198" s="8"/>
      <c r="C4198" s="8"/>
      <c r="D4198" s="8"/>
      <c r="E4198" s="8"/>
      <c r="F4198" s="8"/>
    </row>
    <row r="4199" spans="1:6">
      <c r="A4199" s="8"/>
      <c r="B4199" s="8"/>
      <c r="C4199" s="8"/>
      <c r="D4199" s="8"/>
      <c r="E4199" s="8"/>
      <c r="F4199" s="8"/>
    </row>
    <row r="4200" spans="1:6">
      <c r="A4200" s="8"/>
      <c r="B4200" s="8"/>
      <c r="C4200" s="8"/>
      <c r="D4200" s="8"/>
      <c r="E4200" s="8"/>
      <c r="F4200" s="8"/>
    </row>
    <row r="4201" spans="1:6">
      <c r="A4201" s="8"/>
      <c r="B4201" s="8"/>
      <c r="C4201" s="8"/>
      <c r="D4201" s="8"/>
      <c r="E4201" s="8"/>
      <c r="F4201" s="8"/>
    </row>
    <row r="4202" spans="1:6">
      <c r="A4202" s="8"/>
      <c r="B4202" s="8"/>
      <c r="C4202" s="8"/>
      <c r="D4202" s="8"/>
      <c r="E4202" s="8"/>
      <c r="F4202" s="8"/>
    </row>
    <row r="4203" spans="1:6">
      <c r="A4203" s="8"/>
      <c r="B4203" s="8"/>
      <c r="C4203" s="8"/>
      <c r="D4203" s="8"/>
      <c r="E4203" s="8"/>
      <c r="F4203" s="8"/>
    </row>
    <row r="4204" spans="1:6">
      <c r="A4204" s="8"/>
      <c r="B4204" s="8"/>
      <c r="C4204" s="8"/>
      <c r="D4204" s="8"/>
      <c r="E4204" s="8"/>
      <c r="F4204" s="8"/>
    </row>
    <row r="4205" spans="1:6">
      <c r="A4205" s="8"/>
      <c r="B4205" s="8"/>
      <c r="C4205" s="8"/>
      <c r="D4205" s="8"/>
      <c r="E4205" s="8"/>
      <c r="F4205" s="8"/>
    </row>
    <row r="4206" spans="1:6">
      <c r="A4206" s="8"/>
      <c r="B4206" s="8"/>
      <c r="C4206" s="8"/>
      <c r="D4206" s="8"/>
      <c r="E4206" s="8"/>
      <c r="F4206" s="8"/>
    </row>
    <row r="4207" spans="1:6">
      <c r="A4207" s="8"/>
      <c r="B4207" s="8"/>
      <c r="C4207" s="8"/>
      <c r="D4207" s="8"/>
      <c r="E4207" s="8"/>
      <c r="F4207" s="8"/>
    </row>
    <row r="4208" spans="1:6">
      <c r="A4208" s="8"/>
      <c r="B4208" s="8"/>
      <c r="C4208" s="8"/>
      <c r="D4208" s="8"/>
      <c r="E4208" s="8"/>
      <c r="F4208" s="8"/>
    </row>
    <row r="4209" spans="1:6">
      <c r="A4209" s="8"/>
      <c r="B4209" s="8"/>
      <c r="C4209" s="8"/>
      <c r="D4209" s="8"/>
      <c r="E4209" s="8"/>
      <c r="F4209" s="8"/>
    </row>
    <row r="4210" spans="1:6">
      <c r="A4210" s="8"/>
      <c r="B4210" s="8"/>
      <c r="C4210" s="8"/>
      <c r="D4210" s="8"/>
      <c r="E4210" s="8"/>
      <c r="F4210" s="8"/>
    </row>
    <row r="4211" spans="1:6">
      <c r="A4211" s="8"/>
      <c r="B4211" s="8"/>
      <c r="C4211" s="8"/>
      <c r="D4211" s="8"/>
      <c r="E4211" s="8"/>
      <c r="F4211" s="8"/>
    </row>
    <row r="4212" spans="1:6">
      <c r="A4212" s="8"/>
      <c r="B4212" s="8"/>
      <c r="C4212" s="8"/>
      <c r="D4212" s="8"/>
      <c r="E4212" s="8"/>
      <c r="F4212" s="8"/>
    </row>
    <row r="4213" spans="1:6">
      <c r="A4213" s="8"/>
      <c r="B4213" s="8"/>
      <c r="C4213" s="8"/>
      <c r="D4213" s="8"/>
      <c r="E4213" s="8"/>
      <c r="F4213" s="8"/>
    </row>
    <row r="4214" spans="1:6">
      <c r="A4214" s="8"/>
      <c r="B4214" s="8"/>
      <c r="C4214" s="8"/>
      <c r="D4214" s="8"/>
      <c r="E4214" s="8"/>
      <c r="F4214" s="8"/>
    </row>
    <row r="4215" spans="1:6">
      <c r="A4215" s="8"/>
      <c r="B4215" s="8"/>
      <c r="C4215" s="8"/>
      <c r="D4215" s="8"/>
      <c r="E4215" s="8"/>
      <c r="F4215" s="8"/>
    </row>
    <row r="4216" spans="1:6">
      <c r="A4216" s="8"/>
      <c r="B4216" s="8"/>
      <c r="C4216" s="8"/>
      <c r="D4216" s="8"/>
      <c r="E4216" s="8"/>
      <c r="F4216" s="8"/>
    </row>
    <row r="4217" spans="1:6">
      <c r="A4217" s="8"/>
      <c r="B4217" s="8"/>
      <c r="C4217" s="8"/>
      <c r="D4217" s="8"/>
      <c r="E4217" s="8"/>
      <c r="F4217" s="8"/>
    </row>
    <row r="4218" spans="1:6">
      <c r="A4218" s="8"/>
      <c r="B4218" s="8"/>
      <c r="C4218" s="8"/>
      <c r="D4218" s="8"/>
      <c r="E4218" s="8"/>
      <c r="F4218" s="8"/>
    </row>
    <row r="4219" spans="1:6">
      <c r="A4219" s="8"/>
      <c r="B4219" s="8"/>
      <c r="C4219" s="8"/>
      <c r="D4219" s="8"/>
      <c r="E4219" s="8"/>
      <c r="F4219" s="8"/>
    </row>
    <row r="4220" spans="1:6">
      <c r="A4220" s="8"/>
      <c r="B4220" s="8"/>
      <c r="C4220" s="8"/>
      <c r="D4220" s="8"/>
      <c r="E4220" s="8"/>
      <c r="F4220" s="8"/>
    </row>
    <row r="4221" spans="1:6">
      <c r="A4221" s="8"/>
      <c r="B4221" s="8"/>
      <c r="C4221" s="8"/>
      <c r="D4221" s="8"/>
      <c r="E4221" s="8"/>
      <c r="F4221" s="8"/>
    </row>
    <row r="4222" spans="1:6">
      <c r="A4222" s="8"/>
      <c r="B4222" s="8"/>
      <c r="C4222" s="8"/>
      <c r="D4222" s="8"/>
      <c r="E4222" s="8"/>
      <c r="F4222" s="8"/>
    </row>
    <row r="4223" spans="1:6">
      <c r="A4223" s="8"/>
      <c r="B4223" s="8"/>
      <c r="C4223" s="8"/>
      <c r="D4223" s="8"/>
      <c r="E4223" s="8"/>
      <c r="F4223" s="8"/>
    </row>
    <row r="4224" spans="1:6">
      <c r="A4224" s="8"/>
      <c r="B4224" s="8"/>
      <c r="C4224" s="8"/>
      <c r="D4224" s="8"/>
      <c r="E4224" s="8"/>
      <c r="F4224" s="8"/>
    </row>
    <row r="4225" spans="1:6">
      <c r="A4225" s="8"/>
      <c r="B4225" s="8"/>
      <c r="C4225" s="8"/>
      <c r="D4225" s="8"/>
      <c r="E4225" s="8"/>
      <c r="F4225" s="8"/>
    </row>
    <row r="4226" spans="1:6">
      <c r="A4226" s="8"/>
      <c r="B4226" s="8"/>
      <c r="C4226" s="8"/>
      <c r="D4226" s="8"/>
      <c r="E4226" s="8"/>
      <c r="F4226" s="8"/>
    </row>
    <row r="4227" spans="1:6">
      <c r="A4227" s="8"/>
      <c r="B4227" s="8"/>
      <c r="C4227" s="8"/>
      <c r="D4227" s="8"/>
      <c r="E4227" s="8"/>
      <c r="F4227" s="8"/>
    </row>
    <row r="4228" spans="1:6">
      <c r="A4228" s="8"/>
      <c r="B4228" s="8"/>
      <c r="C4228" s="8"/>
      <c r="D4228" s="8"/>
      <c r="E4228" s="8"/>
      <c r="F4228" s="8"/>
    </row>
    <row r="4229" spans="1:6">
      <c r="A4229" s="8"/>
      <c r="B4229" s="8"/>
      <c r="C4229" s="8"/>
      <c r="D4229" s="8"/>
      <c r="E4229" s="8"/>
      <c r="F4229" s="8"/>
    </row>
    <row r="4230" spans="1:6">
      <c r="A4230" s="8"/>
      <c r="B4230" s="8"/>
      <c r="C4230" s="8"/>
      <c r="D4230" s="8"/>
      <c r="E4230" s="8"/>
      <c r="F4230" s="8"/>
    </row>
    <row r="4231" spans="1:6">
      <c r="A4231" s="8"/>
      <c r="B4231" s="8"/>
      <c r="C4231" s="8"/>
      <c r="D4231" s="8"/>
      <c r="E4231" s="8"/>
      <c r="F4231" s="8"/>
    </row>
    <row r="4232" spans="1:6">
      <c r="A4232" s="8"/>
      <c r="B4232" s="8"/>
      <c r="C4232" s="8"/>
      <c r="D4232" s="8"/>
      <c r="E4232" s="8"/>
      <c r="F4232" s="8"/>
    </row>
    <row r="4233" spans="1:6">
      <c r="A4233" s="8"/>
      <c r="B4233" s="8"/>
      <c r="C4233" s="8"/>
      <c r="D4233" s="8"/>
      <c r="E4233" s="8"/>
      <c r="F4233" s="8"/>
    </row>
    <row r="4234" spans="1:6">
      <c r="A4234" s="8"/>
      <c r="B4234" s="8"/>
      <c r="C4234" s="8"/>
      <c r="D4234" s="8"/>
      <c r="E4234" s="8"/>
      <c r="F4234" s="8"/>
    </row>
    <row r="4235" spans="1:6">
      <c r="A4235" s="8"/>
      <c r="B4235" s="8"/>
      <c r="C4235" s="8"/>
      <c r="D4235" s="8"/>
      <c r="E4235" s="8"/>
      <c r="F4235" s="8"/>
    </row>
    <row r="4236" spans="1:6">
      <c r="A4236" s="8"/>
      <c r="B4236" s="8"/>
      <c r="C4236" s="8"/>
      <c r="D4236" s="8"/>
      <c r="E4236" s="8"/>
      <c r="F4236" s="8"/>
    </row>
    <row r="4237" spans="1:6">
      <c r="A4237" s="8"/>
      <c r="B4237" s="8"/>
      <c r="C4237" s="8"/>
      <c r="D4237" s="8"/>
      <c r="E4237" s="8"/>
      <c r="F4237" s="8"/>
    </row>
    <row r="4238" spans="1:6">
      <c r="A4238" s="8"/>
      <c r="B4238" s="8"/>
      <c r="C4238" s="8"/>
      <c r="D4238" s="8"/>
      <c r="E4238" s="8"/>
      <c r="F4238" s="8"/>
    </row>
    <row r="4239" spans="1:6">
      <c r="A4239" s="8"/>
      <c r="B4239" s="8"/>
      <c r="C4239" s="8"/>
      <c r="D4239" s="8"/>
      <c r="E4239" s="8"/>
      <c r="F4239" s="8"/>
    </row>
    <row r="4240" spans="1:6">
      <c r="A4240" s="8"/>
      <c r="B4240" s="8"/>
      <c r="C4240" s="8"/>
      <c r="D4240" s="8"/>
      <c r="E4240" s="8"/>
      <c r="F4240" s="8"/>
    </row>
    <row r="4241" spans="1:6">
      <c r="A4241" s="8"/>
      <c r="B4241" s="8"/>
      <c r="C4241" s="8"/>
      <c r="D4241" s="8"/>
      <c r="E4241" s="8"/>
      <c r="F4241" s="8"/>
    </row>
    <row r="4242" spans="1:6">
      <c r="A4242" s="8"/>
      <c r="B4242" s="8"/>
      <c r="C4242" s="8"/>
      <c r="D4242" s="8"/>
      <c r="E4242" s="8"/>
      <c r="F4242" s="8"/>
    </row>
    <row r="4243" spans="1:6">
      <c r="A4243" s="8"/>
      <c r="B4243" s="8"/>
      <c r="C4243" s="8"/>
      <c r="D4243" s="8"/>
      <c r="E4243" s="8"/>
      <c r="F4243" s="8"/>
    </row>
    <row r="4244" spans="1:6">
      <c r="A4244" s="8"/>
      <c r="B4244" s="8"/>
      <c r="C4244" s="8"/>
      <c r="D4244" s="8"/>
      <c r="E4244" s="8"/>
      <c r="F4244" s="8"/>
    </row>
    <row r="4245" spans="1:6">
      <c r="A4245" s="8"/>
      <c r="B4245" s="8"/>
      <c r="C4245" s="8"/>
      <c r="D4245" s="8"/>
      <c r="E4245" s="8"/>
      <c r="F4245" s="8"/>
    </row>
    <row r="4246" spans="1:6">
      <c r="A4246" s="8"/>
      <c r="B4246" s="8"/>
      <c r="C4246" s="8"/>
      <c r="D4246" s="8"/>
      <c r="E4246" s="8"/>
      <c r="F4246" s="8"/>
    </row>
    <row r="4247" spans="1:6">
      <c r="A4247" s="8"/>
      <c r="B4247" s="8"/>
      <c r="C4247" s="8"/>
      <c r="D4247" s="8"/>
      <c r="E4247" s="8"/>
      <c r="F4247" s="8"/>
    </row>
    <row r="4248" spans="1:6">
      <c r="A4248" s="8"/>
      <c r="B4248" s="8"/>
      <c r="C4248" s="8"/>
      <c r="D4248" s="8"/>
      <c r="E4248" s="8"/>
      <c r="F4248" s="8"/>
    </row>
    <row r="4249" spans="1:6">
      <c r="A4249" s="8"/>
      <c r="B4249" s="8"/>
      <c r="C4249" s="8"/>
      <c r="D4249" s="8"/>
      <c r="E4249" s="8"/>
      <c r="F4249" s="8"/>
    </row>
    <row r="4250" spans="1:6">
      <c r="A4250" s="8"/>
      <c r="B4250" s="8"/>
      <c r="C4250" s="8"/>
      <c r="D4250" s="8"/>
      <c r="E4250" s="8"/>
      <c r="F4250" s="8"/>
    </row>
    <row r="4251" spans="1:6">
      <c r="A4251" s="8"/>
      <c r="B4251" s="8"/>
      <c r="C4251" s="8"/>
      <c r="D4251" s="8"/>
      <c r="E4251" s="8"/>
      <c r="F4251" s="8"/>
    </row>
    <row r="4252" spans="1:6">
      <c r="A4252" s="8"/>
      <c r="B4252" s="8"/>
      <c r="C4252" s="8"/>
      <c r="D4252" s="8"/>
      <c r="E4252" s="8"/>
      <c r="F4252" s="8"/>
    </row>
    <row r="4253" spans="1:6">
      <c r="A4253" s="8"/>
      <c r="B4253" s="8"/>
      <c r="C4253" s="8"/>
      <c r="D4253" s="8"/>
      <c r="E4253" s="8"/>
      <c r="F4253" s="8"/>
    </row>
    <row r="4254" spans="1:6">
      <c r="A4254" s="8"/>
      <c r="B4254" s="8"/>
      <c r="C4254" s="8"/>
      <c r="D4254" s="8"/>
      <c r="E4254" s="8"/>
      <c r="F4254" s="8"/>
    </row>
    <row r="4255" spans="1:6">
      <c r="A4255" s="8"/>
      <c r="B4255" s="8"/>
      <c r="C4255" s="8"/>
      <c r="D4255" s="8"/>
      <c r="E4255" s="8"/>
      <c r="F4255" s="8"/>
    </row>
    <row r="4256" spans="1:6">
      <c r="A4256" s="8"/>
      <c r="B4256" s="8"/>
      <c r="C4256" s="8"/>
      <c r="D4256" s="8"/>
      <c r="E4256" s="8"/>
      <c r="F4256" s="8"/>
    </row>
    <row r="4257" spans="1:6">
      <c r="A4257" s="8"/>
      <c r="B4257" s="8"/>
      <c r="C4257" s="8"/>
      <c r="D4257" s="8"/>
      <c r="E4257" s="8"/>
      <c r="F4257" s="8"/>
    </row>
    <row r="4258" spans="1:6">
      <c r="A4258" s="8"/>
      <c r="B4258" s="8"/>
      <c r="C4258" s="8"/>
      <c r="D4258" s="8"/>
      <c r="E4258" s="8"/>
      <c r="F4258" s="8"/>
    </row>
    <row r="4259" spans="1:6">
      <c r="A4259" s="8"/>
      <c r="B4259" s="8"/>
      <c r="C4259" s="8"/>
      <c r="D4259" s="8"/>
      <c r="E4259" s="8"/>
      <c r="F4259" s="8"/>
    </row>
    <row r="4260" spans="1:6">
      <c r="A4260" s="8"/>
      <c r="B4260" s="8"/>
      <c r="C4260" s="8"/>
      <c r="D4260" s="8"/>
      <c r="E4260" s="8"/>
      <c r="F4260" s="8"/>
    </row>
    <row r="4261" spans="1:6">
      <c r="A4261" s="8"/>
      <c r="B4261" s="8"/>
      <c r="C4261" s="8"/>
      <c r="D4261" s="8"/>
      <c r="E4261" s="8"/>
      <c r="F4261" s="8"/>
    </row>
    <row r="4262" spans="1:6">
      <c r="A4262" s="8"/>
      <c r="B4262" s="8"/>
      <c r="C4262" s="8"/>
      <c r="D4262" s="8"/>
      <c r="E4262" s="8"/>
      <c r="F4262" s="8"/>
    </row>
    <row r="4263" spans="1:6">
      <c r="A4263" s="8"/>
      <c r="B4263" s="8"/>
      <c r="C4263" s="8"/>
      <c r="D4263" s="8"/>
      <c r="E4263" s="8"/>
      <c r="F4263" s="8"/>
    </row>
    <row r="4264" spans="1:6">
      <c r="A4264" s="8"/>
      <c r="B4264" s="8"/>
      <c r="C4264" s="8"/>
      <c r="D4264" s="8"/>
      <c r="E4264" s="8"/>
      <c r="F4264" s="8"/>
    </row>
    <row r="4265" spans="1:6">
      <c r="A4265" s="8"/>
      <c r="B4265" s="8"/>
      <c r="C4265" s="8"/>
      <c r="D4265" s="8"/>
      <c r="E4265" s="8"/>
      <c r="F4265" s="8"/>
    </row>
    <row r="4266" spans="1:6">
      <c r="A4266" s="8"/>
      <c r="B4266" s="8"/>
      <c r="C4266" s="8"/>
      <c r="D4266" s="8"/>
      <c r="E4266" s="8"/>
      <c r="F4266" s="8"/>
    </row>
    <row r="4267" spans="1:6">
      <c r="A4267" s="8"/>
      <c r="B4267" s="8"/>
      <c r="C4267" s="8"/>
      <c r="D4267" s="8"/>
      <c r="E4267" s="8"/>
      <c r="F4267" s="8"/>
    </row>
    <row r="4268" spans="1:6">
      <c r="A4268" s="8"/>
      <c r="B4268" s="8"/>
      <c r="C4268" s="8"/>
      <c r="D4268" s="8"/>
      <c r="E4268" s="8"/>
      <c r="F4268" s="8"/>
    </row>
    <row r="4269" spans="1:6">
      <c r="A4269" s="8"/>
      <c r="B4269" s="8"/>
      <c r="C4269" s="8"/>
      <c r="D4269" s="8"/>
      <c r="E4269" s="8"/>
      <c r="F4269" s="8"/>
    </row>
    <row r="4270" spans="1:6">
      <c r="A4270" s="8"/>
      <c r="B4270" s="8"/>
      <c r="C4270" s="8"/>
      <c r="D4270" s="8"/>
      <c r="E4270" s="8"/>
      <c r="F4270" s="8"/>
    </row>
    <row r="4271" spans="1:6">
      <c r="A4271" s="8"/>
      <c r="B4271" s="8"/>
      <c r="C4271" s="8"/>
      <c r="D4271" s="8"/>
      <c r="E4271" s="8"/>
      <c r="F4271" s="8"/>
    </row>
    <row r="4272" spans="1:6">
      <c r="A4272" s="8"/>
      <c r="B4272" s="8"/>
      <c r="C4272" s="8"/>
      <c r="D4272" s="8"/>
      <c r="E4272" s="8"/>
      <c r="F4272" s="8"/>
    </row>
    <row r="4273" spans="1:6">
      <c r="A4273" s="8"/>
      <c r="B4273" s="8"/>
      <c r="C4273" s="8"/>
      <c r="D4273" s="8"/>
      <c r="E4273" s="8"/>
      <c r="F4273" s="8"/>
    </row>
    <row r="4274" spans="1:6">
      <c r="A4274" s="8"/>
      <c r="B4274" s="8"/>
      <c r="C4274" s="8"/>
      <c r="D4274" s="8"/>
      <c r="E4274" s="8"/>
      <c r="F4274" s="8"/>
    </row>
    <row r="4275" spans="1:6">
      <c r="A4275" s="8"/>
      <c r="B4275" s="8"/>
      <c r="C4275" s="8"/>
      <c r="D4275" s="8"/>
      <c r="E4275" s="8"/>
      <c r="F4275" s="8"/>
    </row>
    <row r="4276" spans="1:6">
      <c r="A4276" s="8"/>
      <c r="B4276" s="8"/>
      <c r="C4276" s="8"/>
      <c r="D4276" s="8"/>
      <c r="E4276" s="8"/>
      <c r="F4276" s="8"/>
    </row>
    <row r="4277" spans="1:6">
      <c r="A4277" s="8"/>
      <c r="B4277" s="8"/>
      <c r="C4277" s="8"/>
      <c r="D4277" s="8"/>
      <c r="E4277" s="8"/>
      <c r="F4277" s="8"/>
    </row>
    <row r="4278" spans="1:6">
      <c r="A4278" s="8"/>
      <c r="B4278" s="8"/>
      <c r="C4278" s="8"/>
      <c r="D4278" s="8"/>
      <c r="E4278" s="8"/>
      <c r="F4278" s="8"/>
    </row>
    <row r="4279" spans="1:6">
      <c r="A4279" s="8"/>
      <c r="B4279" s="8"/>
      <c r="C4279" s="8"/>
      <c r="D4279" s="8"/>
      <c r="E4279" s="8"/>
      <c r="F4279" s="8"/>
    </row>
    <row r="4280" spans="1:6">
      <c r="A4280" s="8"/>
      <c r="B4280" s="8"/>
      <c r="C4280" s="8"/>
      <c r="D4280" s="8"/>
      <c r="E4280" s="8"/>
      <c r="F4280" s="8"/>
    </row>
    <row r="4281" spans="1:6">
      <c r="A4281" s="8"/>
      <c r="B4281" s="8"/>
      <c r="C4281" s="8"/>
      <c r="D4281" s="8"/>
      <c r="E4281" s="8"/>
      <c r="F4281" s="8"/>
    </row>
    <row r="4282" spans="1:6">
      <c r="A4282" s="8"/>
      <c r="B4282" s="8"/>
      <c r="C4282" s="8"/>
      <c r="D4282" s="8"/>
      <c r="E4282" s="8"/>
      <c r="F4282" s="8"/>
    </row>
    <row r="4283" spans="1:6">
      <c r="A4283" s="8"/>
      <c r="B4283" s="8"/>
      <c r="C4283" s="8"/>
      <c r="D4283" s="8"/>
      <c r="E4283" s="8"/>
      <c r="F4283" s="8"/>
    </row>
    <row r="4284" spans="1:6">
      <c r="A4284" s="8"/>
      <c r="B4284" s="8"/>
      <c r="C4284" s="8"/>
      <c r="D4284" s="8"/>
      <c r="E4284" s="8"/>
      <c r="F4284" s="8"/>
    </row>
    <row r="4285" spans="1:6">
      <c r="A4285" s="8"/>
      <c r="B4285" s="8"/>
      <c r="C4285" s="8"/>
      <c r="D4285" s="8"/>
      <c r="E4285" s="8"/>
      <c r="F4285" s="8"/>
    </row>
    <row r="4286" spans="1:6">
      <c r="A4286" s="8"/>
      <c r="B4286" s="8"/>
      <c r="C4286" s="8"/>
      <c r="D4286" s="8"/>
      <c r="E4286" s="8"/>
      <c r="F4286" s="8"/>
    </row>
    <row r="4287" spans="1:6">
      <c r="A4287" s="8"/>
      <c r="B4287" s="8"/>
      <c r="C4287" s="8"/>
      <c r="D4287" s="8"/>
      <c r="E4287" s="8"/>
      <c r="F4287" s="8"/>
    </row>
    <row r="4288" spans="1:6">
      <c r="A4288" s="8"/>
      <c r="B4288" s="8"/>
      <c r="C4288" s="8"/>
      <c r="D4288" s="8"/>
      <c r="E4288" s="8"/>
      <c r="F4288" s="8"/>
    </row>
    <row r="4289" spans="1:6">
      <c r="A4289" s="8"/>
      <c r="B4289" s="8"/>
      <c r="C4289" s="8"/>
      <c r="D4289" s="8"/>
      <c r="E4289" s="8"/>
      <c r="F4289" s="8"/>
    </row>
    <row r="4290" spans="1:6">
      <c r="A4290" s="8"/>
      <c r="B4290" s="8"/>
      <c r="C4290" s="8"/>
      <c r="D4290" s="8"/>
      <c r="E4290" s="8"/>
      <c r="F4290" s="8"/>
    </row>
    <row r="4291" spans="1:6">
      <c r="A4291" s="8"/>
      <c r="B4291" s="8"/>
      <c r="C4291" s="8"/>
      <c r="D4291" s="8"/>
      <c r="E4291" s="8"/>
      <c r="F4291" s="8"/>
    </row>
    <row r="4292" spans="1:6">
      <c r="A4292" s="8"/>
      <c r="B4292" s="8"/>
      <c r="C4292" s="8"/>
      <c r="D4292" s="8"/>
      <c r="E4292" s="8"/>
      <c r="F4292" s="8"/>
    </row>
    <row r="4293" spans="1:6">
      <c r="A4293" s="8"/>
      <c r="B4293" s="8"/>
      <c r="C4293" s="8"/>
      <c r="D4293" s="8"/>
      <c r="E4293" s="8"/>
      <c r="F4293" s="8"/>
    </row>
    <row r="4294" spans="1:6">
      <c r="A4294" s="8"/>
      <c r="B4294" s="8"/>
      <c r="C4294" s="8"/>
      <c r="D4294" s="8"/>
      <c r="E4294" s="8"/>
      <c r="F4294" s="8"/>
    </row>
    <row r="4295" spans="1:6">
      <c r="A4295" s="8"/>
      <c r="B4295" s="8"/>
      <c r="C4295" s="8"/>
      <c r="D4295" s="8"/>
      <c r="E4295" s="8"/>
      <c r="F4295" s="8"/>
    </row>
    <row r="4296" spans="1:6">
      <c r="A4296" s="8"/>
      <c r="B4296" s="8"/>
      <c r="C4296" s="8"/>
      <c r="D4296" s="8"/>
      <c r="E4296" s="8"/>
      <c r="F4296" s="8"/>
    </row>
    <row r="4297" spans="1:6">
      <c r="A4297" s="8"/>
      <c r="B4297" s="8"/>
      <c r="C4297" s="8"/>
      <c r="D4297" s="8"/>
      <c r="E4297" s="8"/>
      <c r="F4297" s="8"/>
    </row>
    <row r="4298" spans="1:6">
      <c r="A4298" s="8"/>
      <c r="B4298" s="8"/>
      <c r="C4298" s="8"/>
      <c r="D4298" s="8"/>
      <c r="E4298" s="8"/>
      <c r="F4298" s="8"/>
    </row>
    <row r="4299" spans="1:6">
      <c r="A4299" s="8"/>
      <c r="B4299" s="8"/>
      <c r="C4299" s="8"/>
      <c r="D4299" s="8"/>
      <c r="E4299" s="8"/>
      <c r="F4299" s="8"/>
    </row>
    <row r="4300" spans="1:6">
      <c r="A4300" s="8"/>
      <c r="B4300" s="8"/>
      <c r="C4300" s="8"/>
      <c r="D4300" s="8"/>
      <c r="E4300" s="8"/>
      <c r="F4300" s="8"/>
    </row>
    <row r="4301" spans="1:6">
      <c r="A4301" s="8"/>
      <c r="B4301" s="8"/>
      <c r="C4301" s="8"/>
      <c r="D4301" s="8"/>
      <c r="E4301" s="8"/>
      <c r="F4301" s="8"/>
    </row>
    <row r="4302" spans="1:6">
      <c r="A4302" s="8"/>
      <c r="B4302" s="8"/>
      <c r="C4302" s="8"/>
      <c r="D4302" s="8"/>
      <c r="E4302" s="8"/>
      <c r="F4302" s="8"/>
    </row>
    <row r="4303" spans="1:6">
      <c r="A4303" s="8"/>
      <c r="B4303" s="8"/>
      <c r="C4303" s="8"/>
      <c r="D4303" s="8"/>
      <c r="E4303" s="8"/>
      <c r="F4303" s="8"/>
    </row>
    <row r="4304" spans="1:6">
      <c r="A4304" s="8"/>
      <c r="B4304" s="8"/>
      <c r="C4304" s="8"/>
      <c r="D4304" s="8"/>
      <c r="E4304" s="8"/>
      <c r="F4304" s="8"/>
    </row>
    <row r="4305" spans="1:6">
      <c r="A4305" s="8"/>
      <c r="B4305" s="8"/>
      <c r="C4305" s="8"/>
      <c r="D4305" s="8"/>
      <c r="E4305" s="8"/>
      <c r="F4305" s="8"/>
    </row>
    <row r="4306" spans="1:6">
      <c r="A4306" s="8"/>
      <c r="B4306" s="8"/>
      <c r="C4306" s="8"/>
      <c r="D4306" s="8"/>
      <c r="E4306" s="8"/>
      <c r="F4306" s="8"/>
    </row>
    <row r="4307" spans="1:6">
      <c r="A4307" s="8"/>
      <c r="B4307" s="8"/>
      <c r="C4307" s="8"/>
      <c r="D4307" s="8"/>
      <c r="E4307" s="8"/>
      <c r="F4307" s="8"/>
    </row>
    <row r="4308" spans="1:6">
      <c r="A4308" s="8"/>
      <c r="B4308" s="8"/>
      <c r="C4308" s="8"/>
      <c r="D4308" s="8"/>
      <c r="E4308" s="8"/>
      <c r="F4308" s="8"/>
    </row>
    <row r="4309" spans="1:6">
      <c r="A4309" s="8"/>
      <c r="B4309" s="8"/>
      <c r="C4309" s="8"/>
      <c r="D4309" s="8"/>
      <c r="E4309" s="8"/>
      <c r="F4309" s="8"/>
    </row>
    <row r="4310" spans="1:6">
      <c r="A4310" s="8"/>
      <c r="B4310" s="8"/>
      <c r="C4310" s="8"/>
      <c r="D4310" s="8"/>
      <c r="E4310" s="8"/>
      <c r="F4310" s="8"/>
    </row>
    <row r="4311" spans="1:6">
      <c r="A4311" s="8"/>
      <c r="B4311" s="8"/>
      <c r="C4311" s="8"/>
      <c r="D4311" s="8"/>
      <c r="E4311" s="8"/>
      <c r="F4311" s="8"/>
    </row>
    <row r="4312" spans="1:6">
      <c r="A4312" s="8"/>
      <c r="B4312" s="8"/>
      <c r="C4312" s="8"/>
      <c r="D4312" s="8"/>
      <c r="E4312" s="8"/>
      <c r="F4312" s="8"/>
    </row>
    <row r="4313" spans="1:6">
      <c r="A4313" s="8"/>
      <c r="B4313" s="8"/>
      <c r="C4313" s="8"/>
      <c r="D4313" s="8"/>
      <c r="E4313" s="8"/>
      <c r="F4313" s="8"/>
    </row>
    <row r="4314" spans="1:6">
      <c r="A4314" s="8"/>
      <c r="B4314" s="8"/>
      <c r="C4314" s="8"/>
      <c r="D4314" s="8"/>
      <c r="E4314" s="8"/>
      <c r="F4314" s="8"/>
    </row>
    <row r="4315" spans="1:6">
      <c r="A4315" s="8"/>
      <c r="B4315" s="8"/>
      <c r="C4315" s="8"/>
      <c r="D4315" s="8"/>
      <c r="E4315" s="8"/>
      <c r="F4315" s="8"/>
    </row>
    <row r="4316" spans="1:6">
      <c r="A4316" s="8"/>
      <c r="B4316" s="8"/>
      <c r="C4316" s="8"/>
      <c r="D4316" s="8"/>
      <c r="E4316" s="8"/>
      <c r="F4316" s="8"/>
    </row>
    <row r="4317" spans="1:6">
      <c r="A4317" s="8"/>
      <c r="B4317" s="8"/>
      <c r="C4317" s="8"/>
      <c r="D4317" s="8"/>
      <c r="E4317" s="8"/>
      <c r="F4317" s="8"/>
    </row>
    <row r="4318" spans="1:6">
      <c r="A4318" s="8"/>
      <c r="B4318" s="8"/>
      <c r="C4318" s="8"/>
      <c r="D4318" s="8"/>
      <c r="E4318" s="8"/>
      <c r="F4318" s="8"/>
    </row>
    <row r="4319" spans="1:6">
      <c r="A4319" s="8"/>
      <c r="B4319" s="8"/>
      <c r="C4319" s="8"/>
      <c r="D4319" s="8"/>
      <c r="E4319" s="8"/>
      <c r="F4319" s="8"/>
    </row>
    <row r="4320" spans="1:6">
      <c r="A4320" s="8"/>
      <c r="B4320" s="8"/>
      <c r="C4320" s="8"/>
      <c r="D4320" s="8"/>
      <c r="E4320" s="8"/>
      <c r="F4320" s="8"/>
    </row>
    <row r="4321" spans="1:6">
      <c r="A4321" s="8"/>
      <c r="B4321" s="8"/>
      <c r="C4321" s="8"/>
      <c r="D4321" s="8"/>
      <c r="E4321" s="8"/>
      <c r="F4321" s="8"/>
    </row>
    <row r="4322" spans="1:6">
      <c r="A4322" s="8"/>
      <c r="B4322" s="8"/>
      <c r="C4322" s="8"/>
      <c r="D4322" s="8"/>
      <c r="E4322" s="8"/>
      <c r="F4322" s="8"/>
    </row>
    <row r="4323" spans="1:6">
      <c r="A4323" s="8"/>
      <c r="B4323" s="8"/>
      <c r="C4323" s="8"/>
      <c r="D4323" s="8"/>
      <c r="E4323" s="8"/>
      <c r="F4323" s="8"/>
    </row>
    <row r="4324" spans="1:6">
      <c r="A4324" s="8"/>
      <c r="B4324" s="8"/>
      <c r="C4324" s="8"/>
      <c r="D4324" s="8"/>
      <c r="E4324" s="8"/>
      <c r="F4324" s="8"/>
    </row>
    <row r="4325" spans="1:6">
      <c r="A4325" s="8"/>
      <c r="B4325" s="8"/>
      <c r="C4325" s="8"/>
      <c r="D4325" s="8"/>
      <c r="E4325" s="8"/>
      <c r="F4325" s="8"/>
    </row>
    <row r="4326" spans="1:6">
      <c r="A4326" s="8"/>
      <c r="B4326" s="8"/>
      <c r="C4326" s="8"/>
      <c r="D4326" s="8"/>
      <c r="E4326" s="8"/>
      <c r="F4326" s="8"/>
    </row>
    <row r="4327" spans="1:6">
      <c r="A4327" s="8"/>
      <c r="B4327" s="8"/>
      <c r="C4327" s="8"/>
      <c r="D4327" s="8"/>
      <c r="E4327" s="8"/>
      <c r="F4327" s="8"/>
    </row>
    <row r="4328" spans="1:6">
      <c r="A4328" s="8"/>
      <c r="B4328" s="8"/>
      <c r="C4328" s="8"/>
      <c r="D4328" s="8"/>
      <c r="E4328" s="8"/>
      <c r="F4328" s="8"/>
    </row>
    <row r="4329" spans="1:6">
      <c r="A4329" s="8"/>
      <c r="B4329" s="8"/>
      <c r="C4329" s="8"/>
      <c r="D4329" s="8"/>
      <c r="E4329" s="8"/>
      <c r="F4329" s="8"/>
    </row>
    <row r="4330" spans="1:6">
      <c r="A4330" s="8"/>
      <c r="B4330" s="8"/>
      <c r="C4330" s="8"/>
      <c r="D4330" s="8"/>
      <c r="E4330" s="8"/>
      <c r="F4330" s="8"/>
    </row>
    <row r="4331" spans="1:6">
      <c r="A4331" s="8"/>
      <c r="B4331" s="8"/>
      <c r="C4331" s="8"/>
      <c r="D4331" s="8"/>
      <c r="E4331" s="8"/>
      <c r="F4331" s="8"/>
    </row>
    <row r="4332" spans="1:6">
      <c r="A4332" s="8"/>
      <c r="B4332" s="8"/>
      <c r="C4332" s="8"/>
      <c r="D4332" s="8"/>
      <c r="E4332" s="8"/>
      <c r="F4332" s="8"/>
    </row>
    <row r="4333" spans="1:6">
      <c r="A4333" s="8"/>
      <c r="B4333" s="8"/>
      <c r="C4333" s="8"/>
      <c r="D4333" s="8"/>
      <c r="E4333" s="8"/>
      <c r="F4333" s="8"/>
    </row>
    <row r="4334" spans="1:6">
      <c r="A4334" s="8"/>
      <c r="B4334" s="8"/>
      <c r="C4334" s="8"/>
      <c r="D4334" s="8"/>
      <c r="E4334" s="8"/>
      <c r="F4334" s="8"/>
    </row>
    <row r="4335" spans="1:6">
      <c r="A4335" s="8"/>
      <c r="B4335" s="8"/>
      <c r="C4335" s="8"/>
      <c r="D4335" s="8"/>
      <c r="E4335" s="8"/>
      <c r="F4335" s="8"/>
    </row>
    <row r="4336" spans="1:6">
      <c r="A4336" s="8"/>
      <c r="B4336" s="8"/>
      <c r="C4336" s="8"/>
      <c r="D4336" s="8"/>
      <c r="E4336" s="8"/>
      <c r="F4336" s="8"/>
    </row>
    <row r="4337" spans="1:6">
      <c r="A4337" s="8"/>
      <c r="B4337" s="8"/>
      <c r="C4337" s="8"/>
      <c r="D4337" s="8"/>
      <c r="E4337" s="8"/>
      <c r="F4337" s="8"/>
    </row>
    <row r="4338" spans="1:6">
      <c r="A4338" s="8"/>
      <c r="B4338" s="8"/>
      <c r="C4338" s="8"/>
      <c r="D4338" s="8"/>
      <c r="E4338" s="8"/>
      <c r="F4338" s="8"/>
    </row>
    <row r="4339" spans="1:6">
      <c r="A4339" s="8"/>
      <c r="B4339" s="8"/>
      <c r="C4339" s="8"/>
      <c r="D4339" s="8"/>
      <c r="E4339" s="8"/>
      <c r="F4339" s="8"/>
    </row>
    <row r="4340" spans="1:6">
      <c r="A4340" s="8"/>
      <c r="B4340" s="8"/>
      <c r="C4340" s="8"/>
      <c r="D4340" s="8"/>
      <c r="E4340" s="8"/>
      <c r="F4340" s="8"/>
    </row>
    <row r="4341" spans="1:6">
      <c r="A4341" s="8"/>
      <c r="B4341" s="8"/>
      <c r="C4341" s="8"/>
      <c r="D4341" s="8"/>
      <c r="E4341" s="8"/>
      <c r="F4341" s="8"/>
    </row>
    <row r="4342" spans="1:6">
      <c r="A4342" s="8"/>
      <c r="B4342" s="8"/>
      <c r="C4342" s="8"/>
      <c r="D4342" s="8"/>
      <c r="E4342" s="8"/>
      <c r="F4342" s="8"/>
    </row>
    <row r="4343" spans="1:6">
      <c r="A4343" s="8"/>
      <c r="B4343" s="8"/>
      <c r="C4343" s="8"/>
      <c r="D4343" s="8"/>
      <c r="E4343" s="8"/>
      <c r="F4343" s="8"/>
    </row>
    <row r="4344" spans="1:6">
      <c r="A4344" s="8"/>
      <c r="B4344" s="8"/>
      <c r="C4344" s="8"/>
      <c r="D4344" s="8"/>
      <c r="E4344" s="8"/>
      <c r="F4344" s="8"/>
    </row>
    <row r="4345" spans="1:6">
      <c r="A4345" s="8"/>
      <c r="B4345" s="8"/>
      <c r="C4345" s="8"/>
      <c r="D4345" s="8"/>
      <c r="E4345" s="8"/>
      <c r="F4345" s="8"/>
    </row>
    <row r="4346" spans="1:6">
      <c r="A4346" s="8"/>
      <c r="B4346" s="8"/>
      <c r="C4346" s="8"/>
      <c r="D4346" s="8"/>
      <c r="E4346" s="8"/>
      <c r="F4346" s="8"/>
    </row>
    <row r="4347" spans="1:6">
      <c r="A4347" s="8"/>
      <c r="B4347" s="8"/>
      <c r="C4347" s="8"/>
      <c r="D4347" s="8"/>
      <c r="E4347" s="8"/>
      <c r="F4347" s="8"/>
    </row>
    <row r="4348" spans="1:6">
      <c r="A4348" s="8"/>
      <c r="B4348" s="8"/>
      <c r="C4348" s="8"/>
      <c r="D4348" s="8"/>
      <c r="E4348" s="8"/>
      <c r="F4348" s="8"/>
    </row>
    <row r="4349" spans="1:6">
      <c r="A4349" s="8"/>
      <c r="B4349" s="8"/>
      <c r="C4349" s="8"/>
      <c r="D4349" s="8"/>
      <c r="E4349" s="8"/>
      <c r="F4349" s="8"/>
    </row>
    <row r="4350" spans="1:6">
      <c r="A4350" s="8"/>
      <c r="B4350" s="8"/>
      <c r="C4350" s="8"/>
      <c r="D4350" s="8"/>
      <c r="E4350" s="8"/>
      <c r="F4350" s="8"/>
    </row>
    <row r="4351" spans="1:6">
      <c r="A4351" s="8"/>
      <c r="B4351" s="8"/>
      <c r="C4351" s="8"/>
      <c r="D4351" s="8"/>
      <c r="E4351" s="8"/>
      <c r="F4351" s="8"/>
    </row>
    <row r="4352" spans="1:6">
      <c r="A4352" s="8"/>
      <c r="B4352" s="8"/>
      <c r="C4352" s="8"/>
      <c r="D4352" s="8"/>
      <c r="E4352" s="8"/>
      <c r="F4352" s="8"/>
    </row>
    <row r="4353" spans="1:6">
      <c r="A4353" s="8"/>
      <c r="B4353" s="8"/>
      <c r="C4353" s="8"/>
      <c r="D4353" s="8"/>
      <c r="E4353" s="8"/>
      <c r="F4353" s="8"/>
    </row>
    <row r="4354" spans="1:6">
      <c r="A4354" s="8"/>
      <c r="B4354" s="8"/>
      <c r="C4354" s="8"/>
      <c r="D4354" s="8"/>
      <c r="E4354" s="8"/>
      <c r="F4354" s="8"/>
    </row>
    <row r="4355" spans="1:6">
      <c r="A4355" s="8"/>
      <c r="B4355" s="8"/>
      <c r="C4355" s="8"/>
      <c r="D4355" s="8"/>
      <c r="E4355" s="8"/>
      <c r="F4355" s="8"/>
    </row>
    <row r="4356" spans="1:6">
      <c r="A4356" s="8"/>
      <c r="B4356" s="8"/>
      <c r="C4356" s="8"/>
      <c r="D4356" s="8"/>
      <c r="E4356" s="8"/>
      <c r="F4356" s="8"/>
    </row>
    <row r="4357" spans="1:6">
      <c r="A4357" s="8"/>
      <c r="B4357" s="8"/>
      <c r="C4357" s="8"/>
      <c r="D4357" s="8"/>
      <c r="E4357" s="8"/>
      <c r="F4357" s="8"/>
    </row>
    <row r="4358" spans="1:6">
      <c r="A4358" s="8"/>
      <c r="B4358" s="8"/>
      <c r="C4358" s="8"/>
      <c r="D4358" s="8"/>
      <c r="E4358" s="8"/>
      <c r="F4358" s="8"/>
    </row>
    <row r="4359" spans="1:6">
      <c r="A4359" s="8"/>
      <c r="B4359" s="8"/>
      <c r="C4359" s="8"/>
      <c r="D4359" s="8"/>
      <c r="E4359" s="8"/>
      <c r="F4359" s="8"/>
    </row>
    <row r="4360" spans="1:6">
      <c r="A4360" s="8"/>
      <c r="B4360" s="8"/>
      <c r="C4360" s="8"/>
      <c r="D4360" s="8"/>
      <c r="E4360" s="8"/>
      <c r="F4360" s="8"/>
    </row>
    <row r="4361" spans="1:6">
      <c r="A4361" s="8"/>
      <c r="B4361" s="8"/>
      <c r="C4361" s="8"/>
      <c r="D4361" s="8"/>
      <c r="E4361" s="8"/>
      <c r="F4361" s="8"/>
    </row>
    <row r="4362" spans="1:6">
      <c r="A4362" s="8"/>
      <c r="B4362" s="8"/>
      <c r="C4362" s="8"/>
      <c r="D4362" s="8"/>
      <c r="E4362" s="8"/>
      <c r="F4362" s="8"/>
    </row>
    <row r="4363" spans="1:6">
      <c r="A4363" s="8"/>
      <c r="B4363" s="8"/>
      <c r="C4363" s="8"/>
      <c r="D4363" s="8"/>
      <c r="E4363" s="8"/>
      <c r="F4363" s="8"/>
    </row>
    <row r="4364" spans="1:6">
      <c r="A4364" s="8"/>
      <c r="B4364" s="8"/>
      <c r="C4364" s="8"/>
      <c r="D4364" s="8"/>
      <c r="E4364" s="8"/>
      <c r="F4364" s="8"/>
    </row>
    <row r="4365" spans="1:6">
      <c r="A4365" s="8"/>
      <c r="B4365" s="8"/>
      <c r="C4365" s="8"/>
      <c r="D4365" s="8"/>
      <c r="E4365" s="8"/>
      <c r="F4365" s="8"/>
    </row>
    <row r="4366" spans="1:6">
      <c r="A4366" s="8"/>
      <c r="B4366" s="8"/>
      <c r="C4366" s="8"/>
      <c r="D4366" s="8"/>
      <c r="E4366" s="8"/>
      <c r="F4366" s="8"/>
    </row>
    <row r="4367" spans="1:6">
      <c r="A4367" s="8"/>
      <c r="B4367" s="8"/>
      <c r="C4367" s="8"/>
      <c r="D4367" s="8"/>
      <c r="E4367" s="8"/>
      <c r="F4367" s="8"/>
    </row>
    <row r="4368" spans="1:6">
      <c r="A4368" s="8"/>
      <c r="B4368" s="8"/>
      <c r="C4368" s="8"/>
      <c r="D4368" s="8"/>
      <c r="E4368" s="8"/>
      <c r="F4368" s="8"/>
    </row>
    <row r="4369" spans="1:6">
      <c r="A4369" s="8"/>
      <c r="B4369" s="8"/>
      <c r="C4369" s="8"/>
      <c r="D4369" s="8"/>
      <c r="E4369" s="8"/>
      <c r="F4369" s="8"/>
    </row>
    <row r="4370" spans="1:6">
      <c r="A4370" s="8"/>
      <c r="B4370" s="8"/>
      <c r="C4370" s="8"/>
      <c r="D4370" s="8"/>
      <c r="E4370" s="8"/>
      <c r="F4370" s="8"/>
    </row>
    <row r="4371" spans="1:6">
      <c r="A4371" s="8"/>
      <c r="B4371" s="8"/>
      <c r="C4371" s="8"/>
      <c r="D4371" s="8"/>
      <c r="E4371" s="8"/>
      <c r="F4371" s="8"/>
    </row>
    <row r="4372" spans="1:6">
      <c r="A4372" s="8"/>
      <c r="B4372" s="8"/>
      <c r="C4372" s="8"/>
      <c r="D4372" s="8"/>
      <c r="E4372" s="8"/>
      <c r="F4372" s="8"/>
    </row>
    <row r="4373" spans="1:6">
      <c r="A4373" s="8"/>
      <c r="B4373" s="8"/>
      <c r="C4373" s="8"/>
      <c r="D4373" s="8"/>
      <c r="E4373" s="8"/>
      <c r="F4373" s="8"/>
    </row>
    <row r="4374" spans="1:6">
      <c r="A4374" s="8"/>
      <c r="B4374" s="8"/>
      <c r="C4374" s="8"/>
      <c r="D4374" s="8"/>
      <c r="E4374" s="8"/>
      <c r="F4374" s="8"/>
    </row>
    <row r="4375" spans="1:6">
      <c r="A4375" s="8"/>
      <c r="B4375" s="8"/>
      <c r="C4375" s="8"/>
      <c r="D4375" s="8"/>
      <c r="E4375" s="8"/>
      <c r="F4375" s="8"/>
    </row>
    <row r="4376" spans="1:6">
      <c r="A4376" s="8"/>
      <c r="B4376" s="8"/>
      <c r="C4376" s="8"/>
      <c r="D4376" s="8"/>
      <c r="E4376" s="8"/>
      <c r="F4376" s="8"/>
    </row>
    <row r="4377" spans="1:6">
      <c r="A4377" s="8"/>
      <c r="B4377" s="8"/>
      <c r="C4377" s="8"/>
      <c r="D4377" s="8"/>
      <c r="E4377" s="8"/>
      <c r="F4377" s="8"/>
    </row>
    <row r="4378" spans="1:6">
      <c r="A4378" s="8"/>
      <c r="B4378" s="8"/>
      <c r="C4378" s="8"/>
      <c r="D4378" s="8"/>
      <c r="E4378" s="8"/>
      <c r="F4378" s="8"/>
    </row>
    <row r="4379" spans="1:6">
      <c r="A4379" s="8"/>
      <c r="B4379" s="8"/>
      <c r="C4379" s="8"/>
      <c r="D4379" s="8"/>
      <c r="E4379" s="8"/>
      <c r="F4379" s="8"/>
    </row>
    <row r="4380" spans="1:6">
      <c r="A4380" s="8"/>
      <c r="B4380" s="8"/>
      <c r="C4380" s="8"/>
      <c r="D4380" s="8"/>
      <c r="E4380" s="8"/>
      <c r="F4380" s="8"/>
    </row>
    <row r="4381" spans="1:6">
      <c r="A4381" s="8"/>
      <c r="B4381" s="8"/>
      <c r="C4381" s="8"/>
      <c r="D4381" s="8"/>
      <c r="E4381" s="8"/>
      <c r="F4381" s="8"/>
    </row>
    <row r="4382" spans="1:6">
      <c r="A4382" s="8"/>
      <c r="B4382" s="8"/>
      <c r="C4382" s="8"/>
      <c r="D4382" s="8"/>
      <c r="E4382" s="8"/>
      <c r="F4382" s="8"/>
    </row>
    <row r="4383" spans="1:6">
      <c r="A4383" s="8"/>
      <c r="B4383" s="8"/>
      <c r="C4383" s="8"/>
      <c r="D4383" s="8"/>
      <c r="E4383" s="8"/>
      <c r="F4383" s="8"/>
    </row>
    <row r="4384" spans="1:6">
      <c r="A4384" s="8"/>
      <c r="B4384" s="8"/>
      <c r="C4384" s="8"/>
      <c r="D4384" s="8"/>
      <c r="E4384" s="8"/>
      <c r="F4384" s="8"/>
    </row>
    <row r="4385" spans="1:6">
      <c r="A4385" s="8"/>
      <c r="B4385" s="8"/>
      <c r="C4385" s="8"/>
      <c r="D4385" s="8"/>
      <c r="E4385" s="8"/>
      <c r="F4385" s="8"/>
    </row>
    <row r="4386" spans="1:6">
      <c r="A4386" s="8"/>
      <c r="B4386" s="8"/>
      <c r="C4386" s="8"/>
      <c r="D4386" s="8"/>
      <c r="E4386" s="8"/>
      <c r="F4386" s="8"/>
    </row>
    <row r="4387" spans="1:6">
      <c r="A4387" s="8"/>
      <c r="B4387" s="8"/>
      <c r="C4387" s="8"/>
      <c r="D4387" s="8"/>
      <c r="E4387" s="8"/>
      <c r="F4387" s="8"/>
    </row>
    <row r="4388" spans="1:6">
      <c r="A4388" s="8"/>
      <c r="B4388" s="8"/>
      <c r="C4388" s="8"/>
      <c r="D4388" s="8"/>
      <c r="E4388" s="8"/>
      <c r="F4388" s="8"/>
    </row>
    <row r="4389" spans="1:6">
      <c r="A4389" s="8"/>
      <c r="B4389" s="8"/>
      <c r="C4389" s="8"/>
      <c r="D4389" s="8"/>
      <c r="E4389" s="8"/>
      <c r="F4389" s="8"/>
    </row>
    <row r="4390" spans="1:6">
      <c r="A4390" s="8"/>
      <c r="B4390" s="8"/>
      <c r="C4390" s="8"/>
      <c r="D4390" s="8"/>
      <c r="E4390" s="8"/>
      <c r="F4390" s="8"/>
    </row>
    <row r="4391" spans="1:6">
      <c r="A4391" s="8"/>
      <c r="B4391" s="8"/>
      <c r="C4391" s="8"/>
      <c r="D4391" s="8"/>
      <c r="E4391" s="8"/>
      <c r="F4391" s="8"/>
    </row>
    <row r="4392" spans="1:6">
      <c r="A4392" s="8"/>
      <c r="B4392" s="8"/>
      <c r="C4392" s="8"/>
      <c r="D4392" s="8"/>
      <c r="E4392" s="8"/>
      <c r="F4392" s="8"/>
    </row>
    <row r="4393" spans="1:6">
      <c r="A4393" s="8"/>
      <c r="B4393" s="8"/>
      <c r="C4393" s="8"/>
      <c r="D4393" s="8"/>
      <c r="E4393" s="8"/>
      <c r="F4393" s="8"/>
    </row>
    <row r="4394" spans="1:6">
      <c r="A4394" s="8"/>
      <c r="B4394" s="8"/>
      <c r="C4394" s="8"/>
      <c r="D4394" s="8"/>
      <c r="E4394" s="8"/>
      <c r="F4394" s="8"/>
    </row>
    <row r="4395" spans="1:6">
      <c r="A4395" s="8"/>
      <c r="B4395" s="8"/>
      <c r="C4395" s="8"/>
      <c r="D4395" s="8"/>
      <c r="E4395" s="8"/>
      <c r="F4395" s="8"/>
    </row>
    <row r="4396" spans="1:6">
      <c r="A4396" s="8"/>
      <c r="B4396" s="8"/>
      <c r="C4396" s="8"/>
      <c r="D4396" s="8"/>
      <c r="E4396" s="8"/>
      <c r="F4396" s="8"/>
    </row>
    <row r="4397" spans="1:6">
      <c r="A4397" s="8"/>
      <c r="B4397" s="8"/>
      <c r="C4397" s="8"/>
      <c r="D4397" s="8"/>
      <c r="E4397" s="8"/>
      <c r="F4397" s="8"/>
    </row>
    <row r="4398" spans="1:6">
      <c r="A4398" s="8"/>
      <c r="B4398" s="8"/>
      <c r="C4398" s="8"/>
      <c r="D4398" s="8"/>
      <c r="E4398" s="8"/>
      <c r="F4398" s="8"/>
    </row>
    <row r="4399" spans="1:6">
      <c r="A4399" s="8"/>
      <c r="B4399" s="8"/>
      <c r="C4399" s="8"/>
      <c r="D4399" s="8"/>
      <c r="E4399" s="8"/>
      <c r="F4399" s="8"/>
    </row>
    <row r="4400" spans="1:6">
      <c r="A4400" s="8"/>
      <c r="B4400" s="8"/>
      <c r="C4400" s="8"/>
      <c r="D4400" s="8"/>
      <c r="E4400" s="8"/>
      <c r="F4400" s="8"/>
    </row>
    <row r="4401" spans="1:6">
      <c r="A4401" s="8"/>
      <c r="B4401" s="8"/>
      <c r="C4401" s="8"/>
      <c r="D4401" s="8"/>
      <c r="E4401" s="8"/>
      <c r="F4401" s="8"/>
    </row>
    <row r="4402" spans="1:6">
      <c r="A4402" s="8"/>
      <c r="B4402" s="8"/>
      <c r="C4402" s="8"/>
      <c r="D4402" s="8"/>
      <c r="E4402" s="8"/>
      <c r="F4402" s="8"/>
    </row>
    <row r="4403" spans="1:6">
      <c r="A4403" s="8"/>
      <c r="B4403" s="8"/>
      <c r="C4403" s="8"/>
      <c r="D4403" s="8"/>
      <c r="E4403" s="8"/>
      <c r="F4403" s="8"/>
    </row>
    <row r="4404" spans="1:6">
      <c r="A4404" s="8"/>
      <c r="B4404" s="8"/>
      <c r="C4404" s="8"/>
      <c r="D4404" s="8"/>
      <c r="E4404" s="8"/>
      <c r="F4404" s="8"/>
    </row>
    <row r="4405" spans="1:6">
      <c r="A4405" s="8"/>
      <c r="B4405" s="8"/>
      <c r="C4405" s="8"/>
      <c r="D4405" s="8"/>
      <c r="E4405" s="8"/>
      <c r="F4405" s="8"/>
    </row>
    <row r="4406" spans="1:6">
      <c r="A4406" s="8"/>
      <c r="B4406" s="8"/>
      <c r="C4406" s="8"/>
      <c r="D4406" s="8"/>
      <c r="E4406" s="8"/>
      <c r="F4406" s="8"/>
    </row>
    <row r="4407" spans="1:6">
      <c r="A4407" s="8"/>
      <c r="B4407" s="8"/>
      <c r="C4407" s="8"/>
      <c r="D4407" s="8"/>
      <c r="E4407" s="8"/>
      <c r="F4407" s="8"/>
    </row>
    <row r="4408" spans="1:6">
      <c r="A4408" s="8"/>
      <c r="B4408" s="8"/>
      <c r="C4408" s="8"/>
      <c r="D4408" s="8"/>
      <c r="E4408" s="8"/>
      <c r="F4408" s="8"/>
    </row>
    <row r="4409" spans="1:6">
      <c r="A4409" s="8"/>
      <c r="B4409" s="8"/>
      <c r="C4409" s="8"/>
      <c r="D4409" s="8"/>
      <c r="E4409" s="8"/>
      <c r="F4409" s="8"/>
    </row>
    <row r="4410" spans="1:6">
      <c r="A4410" s="8"/>
      <c r="B4410" s="8"/>
      <c r="C4410" s="8"/>
      <c r="D4410" s="8"/>
      <c r="E4410" s="8"/>
      <c r="F4410" s="8"/>
    </row>
    <row r="4411" spans="1:6">
      <c r="A4411" s="8"/>
      <c r="B4411" s="8"/>
      <c r="C4411" s="8"/>
      <c r="D4411" s="8"/>
      <c r="E4411" s="8"/>
      <c r="F4411" s="8"/>
    </row>
    <row r="4412" spans="1:6">
      <c r="A4412" s="8"/>
      <c r="B4412" s="8"/>
      <c r="C4412" s="8"/>
      <c r="D4412" s="8"/>
      <c r="E4412" s="8"/>
      <c r="F4412" s="8"/>
    </row>
    <row r="4413" spans="1:6">
      <c r="A4413" s="8"/>
      <c r="B4413" s="8"/>
      <c r="C4413" s="8"/>
      <c r="D4413" s="8"/>
      <c r="E4413" s="8"/>
      <c r="F4413" s="8"/>
    </row>
    <row r="4414" spans="1:6">
      <c r="A4414" s="8"/>
      <c r="B4414" s="8"/>
      <c r="C4414" s="8"/>
      <c r="D4414" s="8"/>
      <c r="E4414" s="8"/>
      <c r="F4414" s="8"/>
    </row>
    <row r="4415" spans="1:6">
      <c r="A4415" s="8"/>
      <c r="B4415" s="8"/>
      <c r="C4415" s="8"/>
      <c r="D4415" s="8"/>
      <c r="E4415" s="8"/>
      <c r="F4415" s="8"/>
    </row>
    <row r="4416" spans="1:6">
      <c r="A4416" s="8"/>
      <c r="B4416" s="8"/>
      <c r="C4416" s="8"/>
      <c r="D4416" s="8"/>
      <c r="E4416" s="8"/>
      <c r="F4416" s="8"/>
    </row>
    <row r="4417" spans="1:6">
      <c r="A4417" s="8"/>
      <c r="B4417" s="8"/>
      <c r="C4417" s="8"/>
      <c r="D4417" s="8"/>
      <c r="E4417" s="8"/>
      <c r="F4417" s="8"/>
    </row>
    <row r="4418" spans="1:6">
      <c r="A4418" s="8"/>
      <c r="B4418" s="8"/>
      <c r="C4418" s="8"/>
      <c r="D4418" s="8"/>
      <c r="E4418" s="8"/>
      <c r="F4418" s="8"/>
    </row>
    <row r="4419" spans="1:6">
      <c r="A4419" s="8"/>
      <c r="B4419" s="8"/>
      <c r="C4419" s="8"/>
      <c r="D4419" s="8"/>
      <c r="E4419" s="8"/>
      <c r="F4419" s="8"/>
    </row>
    <row r="4420" spans="1:6">
      <c r="A4420" s="8"/>
      <c r="B4420" s="8"/>
      <c r="C4420" s="8"/>
      <c r="D4420" s="8"/>
      <c r="E4420" s="8"/>
      <c r="F4420" s="8"/>
    </row>
    <row r="4421" spans="1:6">
      <c r="A4421" s="8"/>
      <c r="B4421" s="8"/>
      <c r="C4421" s="8"/>
      <c r="D4421" s="8"/>
      <c r="E4421" s="8"/>
      <c r="F4421" s="8"/>
    </row>
    <row r="4422" spans="1:6">
      <c r="A4422" s="8"/>
      <c r="B4422" s="8"/>
      <c r="C4422" s="8"/>
      <c r="D4422" s="8"/>
      <c r="E4422" s="8"/>
      <c r="F4422" s="8"/>
    </row>
    <row r="4423" spans="1:6">
      <c r="A4423" s="8"/>
      <c r="B4423" s="8"/>
      <c r="C4423" s="8"/>
      <c r="D4423" s="8"/>
      <c r="E4423" s="8"/>
      <c r="F4423" s="8"/>
    </row>
    <row r="4424" spans="1:6">
      <c r="A4424" s="8"/>
      <c r="B4424" s="8"/>
      <c r="C4424" s="8"/>
      <c r="D4424" s="8"/>
      <c r="E4424" s="8"/>
      <c r="F4424" s="8"/>
    </row>
    <row r="4425" spans="1:6">
      <c r="A4425" s="8"/>
      <c r="B4425" s="8"/>
      <c r="C4425" s="8"/>
      <c r="D4425" s="8"/>
      <c r="E4425" s="8"/>
      <c r="F4425" s="8"/>
    </row>
    <row r="4426" spans="1:6">
      <c r="A4426" s="8"/>
      <c r="B4426" s="8"/>
      <c r="C4426" s="8"/>
      <c r="D4426" s="8"/>
      <c r="E4426" s="8"/>
      <c r="F4426" s="8"/>
    </row>
    <row r="4427" spans="1:6">
      <c r="A4427" s="8"/>
      <c r="B4427" s="8"/>
      <c r="C4427" s="8"/>
      <c r="D4427" s="8"/>
      <c r="E4427" s="8"/>
      <c r="F4427" s="8"/>
    </row>
    <row r="4428" spans="1:6">
      <c r="A4428" s="8"/>
      <c r="B4428" s="8"/>
      <c r="C4428" s="8"/>
      <c r="D4428" s="8"/>
      <c r="E4428" s="8"/>
      <c r="F4428" s="8"/>
    </row>
    <row r="4429" spans="1:6">
      <c r="A4429" s="8"/>
      <c r="B4429" s="8"/>
      <c r="C4429" s="8"/>
      <c r="D4429" s="8"/>
      <c r="E4429" s="8"/>
      <c r="F4429" s="8"/>
    </row>
    <row r="4430" spans="1:6">
      <c r="A4430" s="8"/>
      <c r="B4430" s="8"/>
      <c r="C4430" s="8"/>
      <c r="D4430" s="8"/>
      <c r="E4430" s="8"/>
      <c r="F4430" s="8"/>
    </row>
    <row r="4431" spans="1:6">
      <c r="A4431" s="8"/>
      <c r="B4431" s="8"/>
      <c r="C4431" s="8"/>
      <c r="D4431" s="8"/>
      <c r="E4431" s="8"/>
      <c r="F4431" s="8"/>
    </row>
    <row r="4432" spans="1:6">
      <c r="A4432" s="8"/>
      <c r="B4432" s="8"/>
      <c r="C4432" s="8"/>
      <c r="D4432" s="8"/>
      <c r="E4432" s="8"/>
      <c r="F4432" s="8"/>
    </row>
    <row r="4433" spans="1:6">
      <c r="A4433" s="8"/>
      <c r="B4433" s="8"/>
      <c r="C4433" s="8"/>
      <c r="D4433" s="8"/>
      <c r="E4433" s="8"/>
      <c r="F4433" s="8"/>
    </row>
    <row r="4434" spans="1:6">
      <c r="A4434" s="8"/>
      <c r="B4434" s="8"/>
      <c r="C4434" s="8"/>
      <c r="D4434" s="8"/>
      <c r="E4434" s="8"/>
      <c r="F4434" s="8"/>
    </row>
    <row r="4435" spans="1:6">
      <c r="A4435" s="8"/>
      <c r="B4435" s="8"/>
      <c r="C4435" s="8"/>
      <c r="D4435" s="8"/>
      <c r="E4435" s="8"/>
      <c r="F4435" s="8"/>
    </row>
    <row r="4436" spans="1:6">
      <c r="A4436" s="8"/>
      <c r="B4436" s="8"/>
      <c r="C4436" s="8"/>
      <c r="D4436" s="8"/>
      <c r="E4436" s="8"/>
      <c r="F4436" s="8"/>
    </row>
    <row r="4437" spans="1:6">
      <c r="A4437" s="8"/>
      <c r="B4437" s="8"/>
      <c r="C4437" s="8"/>
      <c r="D4437" s="8"/>
      <c r="E4437" s="8"/>
      <c r="F4437" s="8"/>
    </row>
    <row r="4438" spans="1:6">
      <c r="A4438" s="8"/>
      <c r="B4438" s="8"/>
      <c r="C4438" s="8"/>
      <c r="D4438" s="8"/>
      <c r="E4438" s="8"/>
      <c r="F4438" s="8"/>
    </row>
    <row r="4439" spans="1:6">
      <c r="A4439" s="8"/>
      <c r="B4439" s="8"/>
      <c r="C4439" s="8"/>
      <c r="D4439" s="8"/>
      <c r="E4439" s="8"/>
      <c r="F4439" s="8"/>
    </row>
    <row r="4440" spans="1:6">
      <c r="A4440" s="8"/>
      <c r="B4440" s="8"/>
      <c r="C4440" s="8"/>
      <c r="D4440" s="8"/>
      <c r="E4440" s="8"/>
      <c r="F4440" s="8"/>
    </row>
    <row r="4441" spans="1:6">
      <c r="A4441" s="8"/>
      <c r="B4441" s="8"/>
      <c r="C4441" s="8"/>
      <c r="D4441" s="8"/>
      <c r="E4441" s="8"/>
      <c r="F4441" s="8"/>
    </row>
    <row r="4442" spans="1:6">
      <c r="A4442" s="8"/>
      <c r="B4442" s="8"/>
      <c r="C4442" s="8"/>
      <c r="D4442" s="8"/>
      <c r="E4442" s="8"/>
      <c r="F4442" s="8"/>
    </row>
    <row r="4443" spans="1:6">
      <c r="A4443" s="8"/>
      <c r="B4443" s="8"/>
      <c r="C4443" s="8"/>
      <c r="D4443" s="8"/>
      <c r="E4443" s="8"/>
      <c r="F4443" s="8"/>
    </row>
    <row r="4444" spans="1:6">
      <c r="A4444" s="8"/>
      <c r="B4444" s="8"/>
      <c r="C4444" s="8"/>
      <c r="D4444" s="8"/>
      <c r="E4444" s="8"/>
      <c r="F4444" s="8"/>
    </row>
    <row r="4445" spans="1:6">
      <c r="A4445" s="8"/>
      <c r="B4445" s="8"/>
      <c r="C4445" s="8"/>
      <c r="D4445" s="8"/>
      <c r="E4445" s="8"/>
      <c r="F4445" s="8"/>
    </row>
    <row r="4446" spans="1:6">
      <c r="A4446" s="8"/>
      <c r="B4446" s="8"/>
      <c r="C4446" s="8"/>
      <c r="D4446" s="8"/>
      <c r="E4446" s="8"/>
      <c r="F4446" s="8"/>
    </row>
    <row r="4447" spans="1:6">
      <c r="A4447" s="8"/>
      <c r="B4447" s="8"/>
      <c r="C4447" s="8"/>
      <c r="D4447" s="8"/>
      <c r="E4447" s="8"/>
      <c r="F4447" s="8"/>
    </row>
    <row r="4448" spans="1:6">
      <c r="A4448" s="8"/>
      <c r="B4448" s="8"/>
      <c r="C4448" s="8"/>
      <c r="D4448" s="8"/>
      <c r="E4448" s="8"/>
      <c r="F4448" s="8"/>
    </row>
    <row r="4449" spans="1:6">
      <c r="A4449" s="8"/>
      <c r="B4449" s="8"/>
      <c r="C4449" s="8"/>
      <c r="D4449" s="8"/>
      <c r="E4449" s="8"/>
      <c r="F4449" s="8"/>
    </row>
    <row r="4450" spans="1:6">
      <c r="A4450" s="8"/>
      <c r="B4450" s="8"/>
      <c r="C4450" s="8"/>
      <c r="D4450" s="8"/>
      <c r="E4450" s="8"/>
      <c r="F4450" s="8"/>
    </row>
    <row r="4451" spans="1:6">
      <c r="A4451" s="8"/>
      <c r="B4451" s="8"/>
      <c r="C4451" s="8"/>
      <c r="D4451" s="8"/>
      <c r="E4451" s="8"/>
      <c r="F4451" s="8"/>
    </row>
    <row r="4452" spans="1:6">
      <c r="A4452" s="8"/>
      <c r="B4452" s="8"/>
      <c r="C4452" s="8"/>
      <c r="D4452" s="8"/>
      <c r="E4452" s="8"/>
      <c r="F4452" s="8"/>
    </row>
    <row r="4453" spans="1:6">
      <c r="A4453" s="8"/>
      <c r="B4453" s="8"/>
      <c r="C4453" s="8"/>
      <c r="D4453" s="8"/>
      <c r="E4453" s="8"/>
      <c r="F4453" s="8"/>
    </row>
    <row r="4454" spans="1:6">
      <c r="A4454" s="8"/>
      <c r="B4454" s="8"/>
      <c r="C4454" s="8"/>
      <c r="D4454" s="8"/>
      <c r="E4454" s="8"/>
      <c r="F4454" s="8"/>
    </row>
    <row r="4455" spans="1:6">
      <c r="A4455" s="8"/>
      <c r="B4455" s="8"/>
      <c r="C4455" s="8"/>
      <c r="D4455" s="8"/>
      <c r="E4455" s="8"/>
      <c r="F4455" s="8"/>
    </row>
    <row r="4456" spans="1:6">
      <c r="A4456" s="8"/>
      <c r="B4456" s="8"/>
      <c r="C4456" s="8"/>
      <c r="D4456" s="8"/>
      <c r="E4456" s="8"/>
      <c r="F4456" s="8"/>
    </row>
    <row r="4457" spans="1:6">
      <c r="A4457" s="8"/>
      <c r="B4457" s="8"/>
      <c r="C4457" s="8"/>
      <c r="D4457" s="8"/>
      <c r="E4457" s="8"/>
      <c r="F4457" s="8"/>
    </row>
    <row r="4458" spans="1:6">
      <c r="A4458" s="8"/>
      <c r="B4458" s="8"/>
      <c r="C4458" s="8"/>
      <c r="D4458" s="8"/>
      <c r="E4458" s="8"/>
      <c r="F4458" s="8"/>
    </row>
    <row r="4459" spans="1:6">
      <c r="A4459" s="8"/>
      <c r="B4459" s="8"/>
      <c r="C4459" s="8"/>
      <c r="D4459" s="8"/>
      <c r="E4459" s="8"/>
      <c r="F4459" s="8"/>
    </row>
    <row r="4460" spans="1:6">
      <c r="A4460" s="8"/>
      <c r="B4460" s="8"/>
      <c r="C4460" s="8"/>
      <c r="D4460" s="8"/>
      <c r="E4460" s="8"/>
      <c r="F4460" s="8"/>
    </row>
    <row r="4461" spans="1:6">
      <c r="A4461" s="8"/>
      <c r="B4461" s="8"/>
      <c r="C4461" s="8"/>
      <c r="D4461" s="8"/>
      <c r="E4461" s="8"/>
      <c r="F4461" s="8"/>
    </row>
    <row r="4462" spans="1:6">
      <c r="A4462" s="8"/>
      <c r="B4462" s="8"/>
      <c r="C4462" s="8"/>
      <c r="D4462" s="8"/>
      <c r="E4462" s="8"/>
      <c r="F4462" s="8"/>
    </row>
    <row r="4463" spans="1:6">
      <c r="A4463" s="8"/>
      <c r="B4463" s="8"/>
      <c r="C4463" s="8"/>
      <c r="D4463" s="8"/>
      <c r="E4463" s="8"/>
      <c r="F4463" s="8"/>
    </row>
    <row r="4464" spans="1:6">
      <c r="A4464" s="8"/>
      <c r="B4464" s="8"/>
      <c r="C4464" s="8"/>
      <c r="D4464" s="8"/>
      <c r="E4464" s="8"/>
      <c r="F4464" s="8"/>
    </row>
    <row r="4465" spans="1:6">
      <c r="A4465" s="8"/>
      <c r="B4465" s="8"/>
      <c r="C4465" s="8"/>
      <c r="D4465" s="8"/>
      <c r="E4465" s="8"/>
      <c r="F4465" s="8"/>
    </row>
    <row r="4466" spans="1:6">
      <c r="A4466" s="8"/>
      <c r="B4466" s="8"/>
      <c r="C4466" s="8"/>
      <c r="D4466" s="8"/>
      <c r="E4466" s="8"/>
      <c r="F4466" s="8"/>
    </row>
    <row r="4467" spans="1:6">
      <c r="A4467" s="8"/>
      <c r="B4467" s="8"/>
      <c r="C4467" s="8"/>
      <c r="D4467" s="8"/>
      <c r="E4467" s="8"/>
      <c r="F4467" s="8"/>
    </row>
    <row r="4468" spans="1:6">
      <c r="A4468" s="8"/>
      <c r="B4468" s="8"/>
      <c r="C4468" s="8"/>
      <c r="D4468" s="8"/>
      <c r="E4468" s="8"/>
      <c r="F4468" s="8"/>
    </row>
    <row r="4469" spans="1:6">
      <c r="A4469" s="8"/>
      <c r="B4469" s="8"/>
      <c r="C4469" s="8"/>
      <c r="D4469" s="8"/>
      <c r="E4469" s="8"/>
      <c r="F4469" s="8"/>
    </row>
    <row r="4470" spans="1:6">
      <c r="A4470" s="8"/>
      <c r="B4470" s="8"/>
      <c r="C4470" s="8"/>
      <c r="D4470" s="8"/>
      <c r="E4470" s="8"/>
      <c r="F4470" s="8"/>
    </row>
    <row r="4471" spans="1:6">
      <c r="A4471" s="8"/>
      <c r="B4471" s="8"/>
      <c r="C4471" s="8"/>
      <c r="D4471" s="8"/>
      <c r="E4471" s="8"/>
      <c r="F4471" s="8"/>
    </row>
    <row r="4472" spans="1:6">
      <c r="A4472" s="8"/>
      <c r="B4472" s="8"/>
      <c r="C4472" s="8"/>
      <c r="D4472" s="8"/>
      <c r="E4472" s="8"/>
      <c r="F4472" s="8"/>
    </row>
    <row r="4473" spans="1:6">
      <c r="A4473" s="8"/>
      <c r="B4473" s="8"/>
      <c r="C4473" s="8"/>
      <c r="D4473" s="8"/>
      <c r="E4473" s="8"/>
      <c r="F4473" s="8"/>
    </row>
    <row r="4474" spans="1:6">
      <c r="A4474" s="8"/>
      <c r="B4474" s="8"/>
      <c r="C4474" s="8"/>
      <c r="D4474" s="8"/>
      <c r="E4474" s="8"/>
      <c r="F4474" s="8"/>
    </row>
    <row r="4475" spans="1:6">
      <c r="A4475" s="8"/>
      <c r="B4475" s="8"/>
      <c r="C4475" s="8"/>
      <c r="D4475" s="8"/>
      <c r="E4475" s="8"/>
      <c r="F4475" s="8"/>
    </row>
    <row r="4476" spans="1:6">
      <c r="A4476" s="8"/>
      <c r="B4476" s="8"/>
      <c r="C4476" s="8"/>
      <c r="D4476" s="8"/>
      <c r="E4476" s="8"/>
      <c r="F4476" s="8"/>
    </row>
    <row r="4477" spans="1:6">
      <c r="A4477" s="8"/>
      <c r="B4477" s="8"/>
      <c r="C4477" s="8"/>
      <c r="D4477" s="8"/>
      <c r="E4477" s="8"/>
      <c r="F4477" s="8"/>
    </row>
    <row r="4478" spans="1:6">
      <c r="A4478" s="8"/>
      <c r="B4478" s="8"/>
      <c r="C4478" s="8"/>
      <c r="D4478" s="8"/>
      <c r="E4478" s="8"/>
      <c r="F4478" s="8"/>
    </row>
    <row r="4479" spans="1:6">
      <c r="A4479" s="8"/>
      <c r="B4479" s="8"/>
      <c r="C4479" s="8"/>
      <c r="D4479" s="8"/>
      <c r="E4479" s="8"/>
      <c r="F4479" s="8"/>
    </row>
    <row r="4480" spans="1:6">
      <c r="A4480" s="8"/>
      <c r="B4480" s="8"/>
      <c r="C4480" s="8"/>
      <c r="D4480" s="8"/>
      <c r="E4480" s="8"/>
      <c r="F4480" s="8"/>
    </row>
    <row r="4481" spans="1:6">
      <c r="A4481" s="8"/>
      <c r="B4481" s="8"/>
      <c r="C4481" s="8"/>
      <c r="D4481" s="8"/>
      <c r="E4481" s="8"/>
      <c r="F4481" s="8"/>
    </row>
    <row r="4482" spans="1:6">
      <c r="A4482" s="8"/>
      <c r="B4482" s="8"/>
      <c r="C4482" s="8"/>
      <c r="D4482" s="8"/>
      <c r="E4482" s="8"/>
      <c r="F4482" s="8"/>
    </row>
    <row r="4483" spans="1:6">
      <c r="A4483" s="8"/>
      <c r="B4483" s="8"/>
      <c r="C4483" s="8"/>
      <c r="D4483" s="8"/>
      <c r="E4483" s="8"/>
      <c r="F4483" s="8"/>
    </row>
    <row r="4484" spans="1:6">
      <c r="A4484" s="8"/>
      <c r="B4484" s="8"/>
      <c r="C4484" s="8"/>
      <c r="D4484" s="8"/>
      <c r="E4484" s="8"/>
      <c r="F4484" s="8"/>
    </row>
    <row r="4485" spans="1:6">
      <c r="A4485" s="8"/>
      <c r="B4485" s="8"/>
      <c r="C4485" s="8"/>
      <c r="D4485" s="8"/>
      <c r="E4485" s="8"/>
      <c r="F4485" s="8"/>
    </row>
    <row r="4486" spans="1:6">
      <c r="A4486" s="8"/>
      <c r="B4486" s="8"/>
      <c r="C4486" s="8"/>
      <c r="D4486" s="8"/>
      <c r="E4486" s="8"/>
      <c r="F4486" s="8"/>
    </row>
    <row r="4487" spans="1:6">
      <c r="A4487" s="8"/>
      <c r="B4487" s="8"/>
      <c r="C4487" s="8"/>
      <c r="D4487" s="8"/>
      <c r="E4487" s="8"/>
      <c r="F4487" s="8"/>
    </row>
    <row r="4488" spans="1:6">
      <c r="A4488" s="8"/>
      <c r="B4488" s="8"/>
      <c r="C4488" s="8"/>
      <c r="D4488" s="8"/>
      <c r="E4488" s="8"/>
      <c r="F4488" s="8"/>
    </row>
    <row r="4489" spans="1:6">
      <c r="A4489" s="8"/>
      <c r="B4489" s="8"/>
      <c r="C4489" s="8"/>
      <c r="D4489" s="8"/>
      <c r="E4489" s="8"/>
      <c r="F4489" s="8"/>
    </row>
    <row r="4490" spans="1:6">
      <c r="A4490" s="8"/>
      <c r="B4490" s="8"/>
      <c r="C4490" s="8"/>
      <c r="D4490" s="8"/>
      <c r="E4490" s="8"/>
      <c r="F4490" s="8"/>
    </row>
    <row r="4491" spans="1:6">
      <c r="A4491" s="8"/>
      <c r="B4491" s="8"/>
      <c r="C4491" s="8"/>
      <c r="D4491" s="8"/>
      <c r="E4491" s="8"/>
      <c r="F4491" s="8"/>
    </row>
    <row r="4492" spans="1:6">
      <c r="A4492" s="8"/>
      <c r="B4492" s="8"/>
      <c r="C4492" s="8"/>
      <c r="D4492" s="8"/>
      <c r="E4492" s="8"/>
      <c r="F4492" s="8"/>
    </row>
    <row r="4493" spans="1:6">
      <c r="A4493" s="8"/>
      <c r="B4493" s="8"/>
      <c r="C4493" s="8"/>
      <c r="D4493" s="8"/>
      <c r="E4493" s="8"/>
      <c r="F4493" s="8"/>
    </row>
    <row r="4494" spans="1:6">
      <c r="A4494" s="8"/>
      <c r="B4494" s="8"/>
      <c r="C4494" s="8"/>
      <c r="D4494" s="8"/>
      <c r="E4494" s="8"/>
      <c r="F4494" s="8"/>
    </row>
    <row r="4495" spans="1:6">
      <c r="A4495" s="8"/>
      <c r="B4495" s="8"/>
      <c r="C4495" s="8"/>
      <c r="D4495" s="8"/>
      <c r="E4495" s="8"/>
      <c r="F4495" s="8"/>
    </row>
    <row r="4496" spans="1:6">
      <c r="A4496" s="8"/>
      <c r="B4496" s="8"/>
      <c r="C4496" s="8"/>
      <c r="D4496" s="8"/>
      <c r="E4496" s="8"/>
      <c r="F4496" s="8"/>
    </row>
    <row r="4497" spans="1:6">
      <c r="A4497" s="8"/>
      <c r="B4497" s="8"/>
      <c r="C4497" s="8"/>
      <c r="D4497" s="8"/>
      <c r="E4497" s="8"/>
      <c r="F4497" s="8"/>
    </row>
    <row r="4498" spans="1:6">
      <c r="A4498" s="8"/>
      <c r="B4498" s="8"/>
      <c r="C4498" s="8"/>
      <c r="D4498" s="8"/>
      <c r="E4498" s="8"/>
      <c r="F4498" s="8"/>
    </row>
    <row r="4499" spans="1:6">
      <c r="A4499" s="8"/>
      <c r="B4499" s="8"/>
      <c r="C4499" s="8"/>
      <c r="D4499" s="8"/>
      <c r="E4499" s="8"/>
      <c r="F4499" s="8"/>
    </row>
    <row r="4500" spans="1:6">
      <c r="A4500" s="8"/>
      <c r="B4500" s="8"/>
      <c r="C4500" s="8"/>
      <c r="D4500" s="8"/>
      <c r="E4500" s="8"/>
      <c r="F4500" s="8"/>
    </row>
    <row r="4501" spans="1:6">
      <c r="A4501" s="8"/>
      <c r="B4501" s="8"/>
      <c r="C4501" s="8"/>
      <c r="D4501" s="8"/>
      <c r="E4501" s="8"/>
      <c r="F4501" s="8"/>
    </row>
    <row r="4502" spans="1:6">
      <c r="A4502" s="8"/>
      <c r="B4502" s="8"/>
      <c r="C4502" s="8"/>
      <c r="D4502" s="8"/>
      <c r="E4502" s="8"/>
      <c r="F4502" s="8"/>
    </row>
    <row r="4503" spans="1:6">
      <c r="A4503" s="8"/>
      <c r="B4503" s="8"/>
      <c r="C4503" s="8"/>
      <c r="D4503" s="8"/>
      <c r="E4503" s="8"/>
      <c r="F4503" s="8"/>
    </row>
    <row r="4504" spans="1:6">
      <c r="A4504" s="8"/>
      <c r="B4504" s="8"/>
      <c r="C4504" s="8"/>
      <c r="D4504" s="8"/>
      <c r="E4504" s="8"/>
      <c r="F4504" s="8"/>
    </row>
    <row r="4505" spans="1:6">
      <c r="A4505" s="8"/>
      <c r="B4505" s="8"/>
      <c r="C4505" s="8"/>
      <c r="D4505" s="8"/>
      <c r="E4505" s="8"/>
      <c r="F4505" s="8"/>
    </row>
    <row r="4506" spans="1:6">
      <c r="A4506" s="8"/>
      <c r="B4506" s="8"/>
      <c r="C4506" s="8"/>
      <c r="D4506" s="8"/>
      <c r="E4506" s="8"/>
      <c r="F4506" s="8"/>
    </row>
    <row r="4507" spans="1:6">
      <c r="A4507" s="8"/>
      <c r="B4507" s="8"/>
      <c r="C4507" s="8"/>
      <c r="D4507" s="8"/>
      <c r="E4507" s="8"/>
      <c r="F4507" s="8"/>
    </row>
    <row r="4508" spans="1:6">
      <c r="A4508" s="8"/>
      <c r="B4508" s="8"/>
      <c r="C4508" s="8"/>
      <c r="D4508" s="8"/>
      <c r="E4508" s="8"/>
      <c r="F4508" s="8"/>
    </row>
    <row r="4509" spans="1:6">
      <c r="A4509" s="8"/>
      <c r="B4509" s="8"/>
      <c r="C4509" s="8"/>
      <c r="D4509" s="8"/>
      <c r="E4509" s="8"/>
      <c r="F4509" s="8"/>
    </row>
    <row r="4510" spans="1:6">
      <c r="A4510" s="8"/>
      <c r="B4510" s="8"/>
      <c r="C4510" s="8"/>
      <c r="D4510" s="8"/>
      <c r="E4510" s="8"/>
      <c r="F4510" s="8"/>
    </row>
    <row r="4511" spans="1:6">
      <c r="A4511" s="8"/>
      <c r="B4511" s="8"/>
      <c r="C4511" s="8"/>
      <c r="D4511" s="8"/>
      <c r="E4511" s="8"/>
      <c r="F4511" s="8"/>
    </row>
    <row r="4512" spans="1:6">
      <c r="A4512" s="8"/>
      <c r="B4512" s="8"/>
      <c r="C4512" s="8"/>
      <c r="D4512" s="8"/>
      <c r="E4512" s="8"/>
      <c r="F4512" s="8"/>
    </row>
    <row r="4513" spans="1:6">
      <c r="A4513" s="8"/>
      <c r="B4513" s="8"/>
      <c r="C4513" s="8"/>
      <c r="D4513" s="8"/>
      <c r="E4513" s="8"/>
      <c r="F4513" s="8"/>
    </row>
    <row r="4514" spans="1:6">
      <c r="A4514" s="8"/>
      <c r="B4514" s="8"/>
      <c r="C4514" s="8"/>
      <c r="D4514" s="8"/>
      <c r="E4514" s="8"/>
      <c r="F4514" s="8"/>
    </row>
    <row r="4515" spans="1:6">
      <c r="A4515" s="8"/>
      <c r="B4515" s="8"/>
      <c r="C4515" s="8"/>
      <c r="D4515" s="8"/>
      <c r="E4515" s="8"/>
      <c r="F4515" s="8"/>
    </row>
    <row r="4516" spans="1:6">
      <c r="A4516" s="8"/>
      <c r="B4516" s="8"/>
      <c r="C4516" s="8"/>
      <c r="D4516" s="8"/>
      <c r="E4516" s="8"/>
      <c r="F4516" s="8"/>
    </row>
    <row r="4517" spans="1:6">
      <c r="A4517" s="8"/>
      <c r="B4517" s="8"/>
      <c r="C4517" s="8"/>
      <c r="D4517" s="8"/>
      <c r="E4517" s="8"/>
      <c r="F4517" s="8"/>
    </row>
    <row r="4518" spans="1:6">
      <c r="A4518" s="8"/>
      <c r="B4518" s="8"/>
      <c r="C4518" s="8"/>
      <c r="D4518" s="8"/>
      <c r="E4518" s="8"/>
      <c r="F4518" s="8"/>
    </row>
    <row r="4519" spans="1:6">
      <c r="A4519" s="8"/>
      <c r="B4519" s="8"/>
      <c r="C4519" s="8"/>
      <c r="D4519" s="8"/>
      <c r="E4519" s="8"/>
      <c r="F4519" s="8"/>
    </row>
    <row r="4520" spans="1:6">
      <c r="A4520" s="8"/>
      <c r="B4520" s="8"/>
      <c r="C4520" s="8"/>
      <c r="D4520" s="8"/>
      <c r="E4520" s="8"/>
      <c r="F4520" s="8"/>
    </row>
    <row r="4521" spans="1:6">
      <c r="A4521" s="8"/>
      <c r="B4521" s="8"/>
      <c r="C4521" s="8"/>
      <c r="D4521" s="8"/>
      <c r="E4521" s="8"/>
      <c r="F4521" s="8"/>
    </row>
    <row r="4522" spans="1:6">
      <c r="A4522" s="8"/>
      <c r="B4522" s="8"/>
      <c r="C4522" s="8"/>
      <c r="D4522" s="8"/>
      <c r="E4522" s="8"/>
      <c r="F4522" s="8"/>
    </row>
    <row r="4523" spans="1:6">
      <c r="A4523" s="8"/>
      <c r="B4523" s="8"/>
      <c r="C4523" s="8"/>
      <c r="D4523" s="8"/>
      <c r="E4523" s="8"/>
      <c r="F4523" s="8"/>
    </row>
    <row r="4524" spans="1:6">
      <c r="A4524" s="8"/>
      <c r="B4524" s="8"/>
      <c r="C4524" s="8"/>
      <c r="D4524" s="8"/>
      <c r="E4524" s="8"/>
      <c r="F4524" s="8"/>
    </row>
    <row r="4525" spans="1:6">
      <c r="A4525" s="8"/>
      <c r="B4525" s="8"/>
      <c r="C4525" s="8"/>
      <c r="D4525" s="8"/>
      <c r="E4525" s="8"/>
      <c r="F4525" s="8"/>
    </row>
    <row r="4526" spans="1:6">
      <c r="A4526" s="8"/>
      <c r="B4526" s="8"/>
      <c r="C4526" s="8"/>
      <c r="D4526" s="8"/>
      <c r="E4526" s="8"/>
      <c r="F4526" s="8"/>
    </row>
    <row r="4527" spans="1:6">
      <c r="A4527" s="8"/>
      <c r="B4527" s="8"/>
      <c r="C4527" s="8"/>
      <c r="D4527" s="8"/>
      <c r="E4527" s="8"/>
      <c r="F4527" s="8"/>
    </row>
    <row r="4528" spans="1:6">
      <c r="A4528" s="8"/>
      <c r="B4528" s="8"/>
      <c r="C4528" s="8"/>
      <c r="D4528" s="8"/>
      <c r="E4528" s="8"/>
      <c r="F4528" s="8"/>
    </row>
    <row r="4529" spans="1:6">
      <c r="A4529" s="8"/>
      <c r="B4529" s="8"/>
      <c r="C4529" s="8"/>
      <c r="D4529" s="8"/>
      <c r="E4529" s="8"/>
      <c r="F4529" s="8"/>
    </row>
    <row r="4530" spans="1:6">
      <c r="A4530" s="8"/>
      <c r="B4530" s="8"/>
      <c r="C4530" s="8"/>
      <c r="D4530" s="8"/>
      <c r="E4530" s="8"/>
      <c r="F4530" s="8"/>
    </row>
    <row r="4531" spans="1:6">
      <c r="A4531" s="8"/>
      <c r="B4531" s="8"/>
      <c r="C4531" s="8"/>
      <c r="D4531" s="8"/>
      <c r="E4531" s="8"/>
      <c r="F4531" s="8"/>
    </row>
    <row r="4532" spans="1:6">
      <c r="A4532" s="8"/>
      <c r="B4532" s="8"/>
      <c r="C4532" s="8"/>
      <c r="D4532" s="8"/>
      <c r="E4532" s="8"/>
      <c r="F4532" s="8"/>
    </row>
    <row r="4533" spans="1:6">
      <c r="A4533" s="8"/>
      <c r="B4533" s="8"/>
      <c r="C4533" s="8"/>
      <c r="D4533" s="8"/>
      <c r="E4533" s="8"/>
      <c r="F4533" s="8"/>
    </row>
    <row r="4534" spans="1:6">
      <c r="A4534" s="8"/>
      <c r="B4534" s="8"/>
      <c r="C4534" s="8"/>
      <c r="D4534" s="8"/>
      <c r="E4534" s="8"/>
      <c r="F4534" s="8"/>
    </row>
    <row r="4535" spans="1:6">
      <c r="A4535" s="8"/>
      <c r="B4535" s="8"/>
      <c r="C4535" s="8"/>
      <c r="D4535" s="8"/>
      <c r="E4535" s="8"/>
      <c r="F4535" s="8"/>
    </row>
    <row r="4536" spans="1:6">
      <c r="A4536" s="8"/>
      <c r="B4536" s="8"/>
      <c r="C4536" s="8"/>
      <c r="D4536" s="8"/>
      <c r="E4536" s="8"/>
      <c r="F4536" s="8"/>
    </row>
    <row r="4537" spans="1:6">
      <c r="A4537" s="8"/>
      <c r="B4537" s="8"/>
      <c r="C4537" s="8"/>
      <c r="D4537" s="8"/>
      <c r="E4537" s="8"/>
      <c r="F4537" s="8"/>
    </row>
    <row r="4538" spans="1:6">
      <c r="A4538" s="8"/>
      <c r="B4538" s="8"/>
      <c r="C4538" s="8"/>
      <c r="D4538" s="8"/>
      <c r="E4538" s="8"/>
      <c r="F4538" s="8"/>
    </row>
    <row r="4539" spans="1:6">
      <c r="A4539" s="8"/>
      <c r="B4539" s="8"/>
      <c r="C4539" s="8"/>
      <c r="D4539" s="8"/>
      <c r="E4539" s="8"/>
      <c r="F4539" s="8"/>
    </row>
    <row r="4540" spans="1:6">
      <c r="A4540" s="8"/>
      <c r="B4540" s="8"/>
      <c r="C4540" s="8"/>
      <c r="D4540" s="8"/>
      <c r="E4540" s="8"/>
      <c r="F4540" s="8"/>
    </row>
    <row r="4541" spans="1:6">
      <c r="A4541" s="8"/>
      <c r="B4541" s="8"/>
      <c r="C4541" s="8"/>
      <c r="D4541" s="8"/>
      <c r="E4541" s="8"/>
      <c r="F4541" s="8"/>
    </row>
    <row r="4542" spans="1:6">
      <c r="A4542" s="8"/>
      <c r="B4542" s="8"/>
      <c r="C4542" s="8"/>
      <c r="D4542" s="8"/>
      <c r="E4542" s="8"/>
      <c r="F4542" s="8"/>
    </row>
    <row r="4543" spans="1:6">
      <c r="A4543" s="8"/>
      <c r="B4543" s="8"/>
      <c r="C4543" s="8"/>
      <c r="D4543" s="8"/>
      <c r="E4543" s="8"/>
      <c r="F4543" s="8"/>
    </row>
    <row r="4544" spans="1:6">
      <c r="A4544" s="8"/>
      <c r="B4544" s="8"/>
      <c r="C4544" s="8"/>
      <c r="D4544" s="8"/>
      <c r="E4544" s="8"/>
      <c r="F4544" s="8"/>
    </row>
    <row r="4545" spans="1:6">
      <c r="A4545" s="8"/>
      <c r="B4545" s="8"/>
      <c r="C4545" s="8"/>
      <c r="D4545" s="8"/>
      <c r="E4545" s="8"/>
      <c r="F4545" s="8"/>
    </row>
    <row r="4546" spans="1:6">
      <c r="A4546" s="8"/>
      <c r="B4546" s="8"/>
      <c r="C4546" s="8"/>
      <c r="D4546" s="8"/>
      <c r="E4546" s="8"/>
      <c r="F4546" s="8"/>
    </row>
    <row r="4547" spans="1:6">
      <c r="A4547" s="8"/>
      <c r="B4547" s="8"/>
      <c r="C4547" s="8"/>
      <c r="D4547" s="8"/>
      <c r="E4547" s="8"/>
      <c r="F4547" s="8"/>
    </row>
    <row r="4548" spans="1:6">
      <c r="A4548" s="8"/>
      <c r="B4548" s="8"/>
      <c r="C4548" s="8"/>
      <c r="D4548" s="8"/>
      <c r="E4548" s="8"/>
      <c r="F4548" s="8"/>
    </row>
    <row r="4549" spans="1:6">
      <c r="A4549" s="8"/>
      <c r="B4549" s="8"/>
      <c r="C4549" s="8"/>
      <c r="D4549" s="8"/>
      <c r="E4549" s="8"/>
      <c r="F4549" s="8"/>
    </row>
    <row r="4550" spans="1:6">
      <c r="A4550" s="8"/>
      <c r="B4550" s="8"/>
      <c r="C4550" s="8"/>
      <c r="D4550" s="8"/>
      <c r="E4550" s="8"/>
      <c r="F4550" s="8"/>
    </row>
    <row r="4551" spans="1:6">
      <c r="A4551" s="8"/>
      <c r="B4551" s="8"/>
      <c r="C4551" s="8"/>
      <c r="D4551" s="8"/>
      <c r="E4551" s="8"/>
      <c r="F4551" s="8"/>
    </row>
    <row r="4552" spans="1:6">
      <c r="A4552" s="8"/>
      <c r="B4552" s="8"/>
      <c r="C4552" s="8"/>
      <c r="D4552" s="8"/>
      <c r="E4552" s="8"/>
      <c r="F4552" s="8"/>
    </row>
    <row r="4553" spans="1:6">
      <c r="A4553" s="8"/>
      <c r="B4553" s="8"/>
      <c r="C4553" s="8"/>
      <c r="D4553" s="8"/>
      <c r="E4553" s="8"/>
      <c r="F4553" s="8"/>
    </row>
    <row r="4554" spans="1:6">
      <c r="A4554" s="8"/>
      <c r="B4554" s="8"/>
      <c r="C4554" s="8"/>
      <c r="D4554" s="8"/>
      <c r="E4554" s="8"/>
      <c r="F4554" s="8"/>
    </row>
    <row r="4555" spans="1:6">
      <c r="A4555" s="8"/>
      <c r="B4555" s="8"/>
      <c r="C4555" s="8"/>
      <c r="D4555" s="8"/>
      <c r="E4555" s="8"/>
      <c r="F4555" s="8"/>
    </row>
    <row r="4556" spans="1:6">
      <c r="A4556" s="8"/>
      <c r="B4556" s="8"/>
      <c r="C4556" s="8"/>
      <c r="D4556" s="8"/>
      <c r="E4556" s="8"/>
      <c r="F4556" s="8"/>
    </row>
    <row r="4557" spans="1:6">
      <c r="A4557" s="8"/>
      <c r="B4557" s="8"/>
      <c r="C4557" s="8"/>
      <c r="D4557" s="8"/>
      <c r="E4557" s="8"/>
      <c r="F4557" s="8"/>
    </row>
    <row r="4558" spans="1:6">
      <c r="A4558" s="8"/>
      <c r="B4558" s="8"/>
      <c r="C4558" s="8"/>
      <c r="D4558" s="8"/>
      <c r="E4558" s="8"/>
      <c r="F4558" s="8"/>
    </row>
    <row r="4559" spans="1:6">
      <c r="A4559" s="8"/>
      <c r="B4559" s="8"/>
      <c r="C4559" s="8"/>
      <c r="D4559" s="8"/>
      <c r="E4559" s="8"/>
      <c r="F4559" s="8"/>
    </row>
    <row r="4560" spans="1:6">
      <c r="A4560" s="8"/>
      <c r="B4560" s="8"/>
      <c r="C4560" s="8"/>
      <c r="D4560" s="8"/>
      <c r="E4560" s="8"/>
      <c r="F4560" s="8"/>
    </row>
    <row r="4561" spans="1:6">
      <c r="A4561" s="8"/>
      <c r="B4561" s="8"/>
      <c r="C4561" s="8"/>
      <c r="D4561" s="8"/>
      <c r="E4561" s="8"/>
      <c r="F4561" s="8"/>
    </row>
    <row r="4562" spans="1:6">
      <c r="A4562" s="8"/>
      <c r="B4562" s="8"/>
      <c r="C4562" s="8"/>
      <c r="D4562" s="8"/>
      <c r="E4562" s="8"/>
      <c r="F4562" s="8"/>
    </row>
    <row r="4563" spans="1:6">
      <c r="A4563" s="8"/>
      <c r="B4563" s="8"/>
      <c r="C4563" s="8"/>
      <c r="D4563" s="8"/>
      <c r="E4563" s="8"/>
      <c r="F4563" s="8"/>
    </row>
    <row r="4564" spans="1:6">
      <c r="A4564" s="8"/>
      <c r="B4564" s="8"/>
      <c r="C4564" s="8"/>
      <c r="D4564" s="8"/>
      <c r="E4564" s="8"/>
      <c r="F4564" s="8"/>
    </row>
    <row r="4565" spans="1:6">
      <c r="A4565" s="8"/>
      <c r="B4565" s="8"/>
      <c r="C4565" s="8"/>
      <c r="D4565" s="8"/>
      <c r="E4565" s="8"/>
      <c r="F4565" s="8"/>
    </row>
    <row r="4566" spans="1:6">
      <c r="A4566" s="8"/>
      <c r="B4566" s="8"/>
      <c r="C4566" s="8"/>
      <c r="D4566" s="8"/>
      <c r="E4566" s="8"/>
      <c r="F4566" s="8"/>
    </row>
    <row r="4567" spans="1:6">
      <c r="A4567" s="8"/>
      <c r="B4567" s="8"/>
      <c r="C4567" s="8"/>
      <c r="D4567" s="8"/>
      <c r="E4567" s="8"/>
      <c r="F4567" s="8"/>
    </row>
    <row r="4568" spans="1:6">
      <c r="A4568" s="8"/>
      <c r="B4568" s="8"/>
      <c r="C4568" s="8"/>
      <c r="D4568" s="8"/>
      <c r="E4568" s="8"/>
      <c r="F4568" s="8"/>
    </row>
    <row r="4569" spans="1:6">
      <c r="A4569" s="8"/>
      <c r="B4569" s="8"/>
      <c r="C4569" s="8"/>
      <c r="D4569" s="8"/>
      <c r="E4569" s="8"/>
      <c r="F4569" s="8"/>
    </row>
    <row r="4570" spans="1:6">
      <c r="A4570" s="8"/>
      <c r="B4570" s="8"/>
      <c r="C4570" s="8"/>
      <c r="D4570" s="8"/>
      <c r="E4570" s="8"/>
      <c r="F4570" s="8"/>
    </row>
    <row r="4571" spans="1:6">
      <c r="A4571" s="8"/>
      <c r="B4571" s="8"/>
      <c r="C4571" s="8"/>
      <c r="D4571" s="8"/>
      <c r="E4571" s="8"/>
      <c r="F4571" s="8"/>
    </row>
    <row r="4572" spans="1:6">
      <c r="A4572" s="8"/>
      <c r="B4572" s="8"/>
      <c r="C4572" s="8"/>
      <c r="D4572" s="8"/>
      <c r="E4572" s="8"/>
      <c r="F4572" s="8"/>
    </row>
    <row r="4573" spans="1:6">
      <c r="A4573" s="8"/>
      <c r="B4573" s="8"/>
      <c r="C4573" s="8"/>
      <c r="D4573" s="8"/>
      <c r="E4573" s="8"/>
      <c r="F4573" s="8"/>
    </row>
    <row r="4574" spans="1:6">
      <c r="A4574" s="8"/>
      <c r="B4574" s="8"/>
      <c r="C4574" s="8"/>
      <c r="D4574" s="8"/>
      <c r="E4574" s="8"/>
      <c r="F4574" s="8"/>
    </row>
    <row r="4575" spans="1:6">
      <c r="A4575" s="8"/>
      <c r="B4575" s="8"/>
      <c r="C4575" s="8"/>
      <c r="D4575" s="8"/>
      <c r="E4575" s="8"/>
      <c r="F4575" s="8"/>
    </row>
    <row r="4576" spans="1:6">
      <c r="A4576" s="8"/>
      <c r="B4576" s="8"/>
      <c r="C4576" s="8"/>
      <c r="D4576" s="8"/>
      <c r="E4576" s="8"/>
      <c r="F4576" s="8"/>
    </row>
    <row r="4577" spans="1:6">
      <c r="A4577" s="8"/>
      <c r="B4577" s="8"/>
      <c r="C4577" s="8"/>
      <c r="D4577" s="8"/>
      <c r="E4577" s="8"/>
      <c r="F4577" s="8"/>
    </row>
    <row r="4578" spans="1:6">
      <c r="A4578" s="8"/>
      <c r="B4578" s="8"/>
      <c r="C4578" s="8"/>
      <c r="D4578" s="8"/>
      <c r="E4578" s="8"/>
      <c r="F4578" s="8"/>
    </row>
    <row r="4579" spans="1:6">
      <c r="A4579" s="8"/>
      <c r="B4579" s="8"/>
      <c r="C4579" s="8"/>
      <c r="D4579" s="8"/>
      <c r="E4579" s="8"/>
      <c r="F4579" s="8"/>
    </row>
    <row r="4580" spans="1:6">
      <c r="A4580" s="8"/>
      <c r="B4580" s="8"/>
      <c r="C4580" s="8"/>
      <c r="D4580" s="8"/>
      <c r="E4580" s="8"/>
      <c r="F4580" s="8"/>
    </row>
    <row r="4581" spans="1:6">
      <c r="A4581" s="8"/>
      <c r="B4581" s="8"/>
      <c r="C4581" s="8"/>
      <c r="D4581" s="8"/>
      <c r="E4581" s="8"/>
      <c r="F4581" s="8"/>
    </row>
    <row r="4582" spans="1:6">
      <c r="A4582" s="8"/>
      <c r="B4582" s="8"/>
      <c r="C4582" s="8"/>
      <c r="D4582" s="8"/>
      <c r="E4582" s="8"/>
      <c r="F4582" s="8"/>
    </row>
    <row r="4583" spans="1:6">
      <c r="A4583" s="8"/>
      <c r="B4583" s="8"/>
      <c r="C4583" s="8"/>
      <c r="D4583" s="8"/>
      <c r="E4583" s="8"/>
      <c r="F4583" s="8"/>
    </row>
    <row r="4584" spans="1:6">
      <c r="A4584" s="8"/>
      <c r="B4584" s="8"/>
      <c r="C4584" s="8"/>
      <c r="D4584" s="8"/>
      <c r="E4584" s="8"/>
      <c r="F4584" s="8"/>
    </row>
    <row r="4585" spans="1:6">
      <c r="A4585" s="8"/>
      <c r="B4585" s="8"/>
      <c r="C4585" s="8"/>
      <c r="D4585" s="8"/>
      <c r="E4585" s="8"/>
      <c r="F4585" s="8"/>
    </row>
    <row r="4586" spans="1:6">
      <c r="A4586" s="8"/>
      <c r="B4586" s="8"/>
      <c r="C4586" s="8"/>
      <c r="D4586" s="8"/>
      <c r="E4586" s="8"/>
      <c r="F4586" s="8"/>
    </row>
    <row r="4587" spans="1:6">
      <c r="A4587" s="8"/>
      <c r="B4587" s="8"/>
      <c r="C4587" s="8"/>
      <c r="D4587" s="8"/>
      <c r="E4587" s="8"/>
      <c r="F4587" s="8"/>
    </row>
    <row r="4588" spans="1:6">
      <c r="A4588" s="8"/>
      <c r="B4588" s="8"/>
      <c r="C4588" s="8"/>
      <c r="D4588" s="8"/>
      <c r="E4588" s="8"/>
      <c r="F4588" s="8"/>
    </row>
    <row r="4589" spans="1:6">
      <c r="A4589" s="8"/>
      <c r="B4589" s="8"/>
      <c r="C4589" s="8"/>
      <c r="D4589" s="8"/>
      <c r="E4589" s="8"/>
      <c r="F4589" s="8"/>
    </row>
    <row r="4590" spans="1:6">
      <c r="A4590" s="8"/>
      <c r="B4590" s="8"/>
      <c r="C4590" s="8"/>
      <c r="D4590" s="8"/>
      <c r="E4590" s="8"/>
      <c r="F4590" s="8"/>
    </row>
    <row r="4591" spans="1:6">
      <c r="A4591" s="8"/>
      <c r="B4591" s="8"/>
      <c r="C4591" s="8"/>
      <c r="D4591" s="8"/>
      <c r="E4591" s="8"/>
      <c r="F4591" s="8"/>
    </row>
    <row r="4592" spans="1:6">
      <c r="A4592" s="8"/>
      <c r="B4592" s="8"/>
      <c r="C4592" s="8"/>
      <c r="D4592" s="8"/>
      <c r="E4592" s="8"/>
      <c r="F4592" s="8"/>
    </row>
    <row r="4593" spans="1:6">
      <c r="A4593" s="8"/>
      <c r="B4593" s="8"/>
      <c r="C4593" s="8"/>
      <c r="D4593" s="8"/>
      <c r="E4593" s="8"/>
      <c r="F4593" s="8"/>
    </row>
    <row r="4594" spans="1:6">
      <c r="A4594" s="8"/>
      <c r="B4594" s="8"/>
      <c r="C4594" s="8"/>
      <c r="D4594" s="8"/>
      <c r="E4594" s="8"/>
      <c r="F4594" s="8"/>
    </row>
    <row r="4595" spans="1:6">
      <c r="A4595" s="8"/>
      <c r="B4595" s="8"/>
      <c r="C4595" s="8"/>
      <c r="D4595" s="8"/>
      <c r="E4595" s="8"/>
      <c r="F4595" s="8"/>
    </row>
    <row r="4596" spans="1:6">
      <c r="A4596" s="8"/>
      <c r="B4596" s="8"/>
      <c r="C4596" s="8"/>
      <c r="D4596" s="8"/>
      <c r="E4596" s="8"/>
      <c r="F4596" s="8"/>
    </row>
    <row r="4597" spans="1:6">
      <c r="A4597" s="8"/>
      <c r="B4597" s="8"/>
      <c r="C4597" s="8"/>
      <c r="D4597" s="8"/>
      <c r="E4597" s="8"/>
      <c r="F4597" s="8"/>
    </row>
    <row r="4598" spans="1:6">
      <c r="A4598" s="8"/>
      <c r="B4598" s="8"/>
      <c r="C4598" s="8"/>
      <c r="D4598" s="8"/>
      <c r="E4598" s="8"/>
      <c r="F4598" s="8"/>
    </row>
    <row r="4599" spans="1:6">
      <c r="A4599" s="8"/>
      <c r="B4599" s="8"/>
      <c r="C4599" s="8"/>
      <c r="D4599" s="8"/>
      <c r="E4599" s="8"/>
      <c r="F4599" s="8"/>
    </row>
    <row r="4600" spans="1:6">
      <c r="A4600" s="8"/>
      <c r="B4600" s="8"/>
      <c r="C4600" s="8"/>
      <c r="D4600" s="8"/>
      <c r="E4600" s="8"/>
      <c r="F4600" s="8"/>
    </row>
    <row r="4601" spans="1:6">
      <c r="A4601" s="8"/>
      <c r="B4601" s="8"/>
      <c r="C4601" s="8"/>
      <c r="D4601" s="8"/>
      <c r="E4601" s="8"/>
      <c r="F4601" s="8"/>
    </row>
    <row r="4602" spans="1:6">
      <c r="A4602" s="8"/>
      <c r="B4602" s="8"/>
      <c r="C4602" s="8"/>
      <c r="D4602" s="8"/>
      <c r="E4602" s="8"/>
      <c r="F4602" s="8"/>
    </row>
    <row r="4603" spans="1:6">
      <c r="A4603" s="8"/>
      <c r="B4603" s="8"/>
      <c r="C4603" s="8"/>
      <c r="D4603" s="8"/>
      <c r="E4603" s="8"/>
      <c r="F4603" s="8"/>
    </row>
    <row r="4604" spans="1:6">
      <c r="A4604" s="8"/>
      <c r="B4604" s="8"/>
      <c r="C4604" s="8"/>
      <c r="D4604" s="8"/>
      <c r="E4604" s="8"/>
      <c r="F4604" s="8"/>
    </row>
    <row r="4605" spans="1:6">
      <c r="A4605" s="8"/>
      <c r="B4605" s="8"/>
      <c r="C4605" s="8"/>
      <c r="D4605" s="8"/>
      <c r="E4605" s="8"/>
      <c r="F4605" s="8"/>
    </row>
    <row r="4606" spans="1:6">
      <c r="A4606" s="8"/>
      <c r="B4606" s="8"/>
      <c r="C4606" s="8"/>
      <c r="D4606" s="8"/>
      <c r="E4606" s="8"/>
      <c r="F4606" s="8"/>
    </row>
    <row r="4607" spans="1:6">
      <c r="A4607" s="8"/>
      <c r="B4607" s="8"/>
      <c r="C4607" s="8"/>
      <c r="D4607" s="8"/>
      <c r="E4607" s="8"/>
      <c r="F4607" s="8"/>
    </row>
    <row r="4608" spans="1:6">
      <c r="A4608" s="8"/>
      <c r="B4608" s="8"/>
      <c r="C4608" s="8"/>
      <c r="D4608" s="8"/>
      <c r="E4608" s="8"/>
      <c r="F4608" s="8"/>
    </row>
    <row r="4609" spans="1:6">
      <c r="A4609" s="8"/>
      <c r="B4609" s="8"/>
      <c r="C4609" s="8"/>
      <c r="D4609" s="8"/>
      <c r="E4609" s="8"/>
      <c r="F4609" s="8"/>
    </row>
    <row r="4610" spans="1:6">
      <c r="A4610" s="8"/>
      <c r="B4610" s="8"/>
      <c r="C4610" s="8"/>
      <c r="D4610" s="8"/>
      <c r="E4610" s="8"/>
      <c r="F4610" s="8"/>
    </row>
    <row r="4611" spans="1:6">
      <c r="A4611" s="8"/>
      <c r="B4611" s="8"/>
      <c r="C4611" s="8"/>
      <c r="D4611" s="8"/>
      <c r="E4611" s="8"/>
      <c r="F4611" s="8"/>
    </row>
    <row r="4612" spans="1:6">
      <c r="A4612" s="8"/>
      <c r="B4612" s="8"/>
      <c r="C4612" s="8"/>
      <c r="D4612" s="8"/>
      <c r="E4612" s="8"/>
      <c r="F4612" s="8"/>
    </row>
    <row r="4613" spans="1:6">
      <c r="A4613" s="8"/>
      <c r="B4613" s="8"/>
      <c r="C4613" s="8"/>
      <c r="D4613" s="8"/>
      <c r="E4613" s="8"/>
      <c r="F4613" s="8"/>
    </row>
    <row r="4614" spans="1:6">
      <c r="A4614" s="8"/>
      <c r="B4614" s="8"/>
      <c r="C4614" s="8"/>
      <c r="D4614" s="8"/>
      <c r="E4614" s="8"/>
      <c r="F4614" s="8"/>
    </row>
    <row r="4615" spans="1:6">
      <c r="A4615" s="8"/>
      <c r="B4615" s="8"/>
      <c r="C4615" s="8"/>
      <c r="D4615" s="8"/>
      <c r="E4615" s="8"/>
      <c r="F4615" s="8"/>
    </row>
    <row r="4616" spans="1:6">
      <c r="A4616" s="8"/>
      <c r="B4616" s="8"/>
      <c r="C4616" s="8"/>
      <c r="D4616" s="8"/>
      <c r="E4616" s="8"/>
      <c r="F4616" s="8"/>
    </row>
    <row r="4617" spans="1:6">
      <c r="A4617" s="8"/>
      <c r="B4617" s="8"/>
      <c r="C4617" s="8"/>
      <c r="D4617" s="8"/>
      <c r="E4617" s="8"/>
      <c r="F4617" s="8"/>
    </row>
    <row r="4618" spans="1:6">
      <c r="A4618" s="8"/>
      <c r="B4618" s="8"/>
      <c r="C4618" s="8"/>
      <c r="D4618" s="8"/>
      <c r="E4618" s="8"/>
      <c r="F4618" s="8"/>
    </row>
    <row r="4619" spans="1:6">
      <c r="A4619" s="8"/>
      <c r="B4619" s="8"/>
      <c r="C4619" s="8"/>
      <c r="D4619" s="8"/>
      <c r="E4619" s="8"/>
      <c r="F4619" s="8"/>
    </row>
    <row r="4620" spans="1:6">
      <c r="A4620" s="8"/>
      <c r="B4620" s="8"/>
      <c r="C4620" s="8"/>
      <c r="D4620" s="8"/>
      <c r="E4620" s="8"/>
      <c r="F4620" s="8"/>
    </row>
    <row r="4621" spans="1:6">
      <c r="A4621" s="8"/>
      <c r="B4621" s="8"/>
      <c r="C4621" s="8"/>
      <c r="D4621" s="8"/>
      <c r="E4621" s="8"/>
      <c r="F4621" s="8"/>
    </row>
    <row r="4622" spans="1:6">
      <c r="A4622" s="8"/>
      <c r="B4622" s="8"/>
      <c r="C4622" s="8"/>
      <c r="D4622" s="8"/>
      <c r="E4622" s="8"/>
      <c r="F4622" s="8"/>
    </row>
    <row r="4623" spans="1:6">
      <c r="A4623" s="8"/>
      <c r="B4623" s="8"/>
      <c r="C4623" s="8"/>
      <c r="D4623" s="8"/>
      <c r="E4623" s="8"/>
      <c r="F4623" s="8"/>
    </row>
    <row r="4624" spans="1:6">
      <c r="A4624" s="8"/>
      <c r="B4624" s="8"/>
      <c r="C4624" s="8"/>
      <c r="D4624" s="8"/>
      <c r="E4624" s="8"/>
      <c r="F4624" s="8"/>
    </row>
    <row r="4625" spans="1:6">
      <c r="A4625" s="8"/>
      <c r="B4625" s="8"/>
      <c r="C4625" s="8"/>
      <c r="D4625" s="8"/>
      <c r="E4625" s="8"/>
      <c r="F4625" s="8"/>
    </row>
    <row r="4626" spans="1:6">
      <c r="A4626" s="8"/>
      <c r="B4626" s="8"/>
      <c r="C4626" s="8"/>
      <c r="D4626" s="8"/>
      <c r="E4626" s="8"/>
      <c r="F4626" s="8"/>
    </row>
    <row r="4627" spans="1:6">
      <c r="A4627" s="8"/>
      <c r="B4627" s="8"/>
      <c r="C4627" s="8"/>
      <c r="D4627" s="8"/>
      <c r="E4627" s="8"/>
      <c r="F4627" s="8"/>
    </row>
    <row r="4628" spans="1:6">
      <c r="A4628" s="8"/>
      <c r="B4628" s="8"/>
      <c r="C4628" s="8"/>
      <c r="D4628" s="8"/>
      <c r="E4628" s="8"/>
      <c r="F4628" s="8"/>
    </row>
    <row r="4629" spans="1:6">
      <c r="A4629" s="8"/>
      <c r="B4629" s="8"/>
      <c r="C4629" s="8"/>
      <c r="D4629" s="8"/>
      <c r="E4629" s="8"/>
      <c r="F4629" s="8"/>
    </row>
    <row r="4630" spans="1:6">
      <c r="A4630" s="8"/>
      <c r="B4630" s="8"/>
      <c r="C4630" s="8"/>
      <c r="D4630" s="8"/>
      <c r="E4630" s="8"/>
      <c r="F4630" s="8"/>
    </row>
    <row r="4631" spans="1:6">
      <c r="A4631" s="8"/>
      <c r="B4631" s="8"/>
      <c r="C4631" s="8"/>
      <c r="D4631" s="8"/>
      <c r="E4631" s="8"/>
      <c r="F4631" s="8"/>
    </row>
    <row r="4632" spans="1:6">
      <c r="A4632" s="8"/>
      <c r="B4632" s="8"/>
      <c r="C4632" s="8"/>
      <c r="D4632" s="8"/>
      <c r="E4632" s="8"/>
      <c r="F4632" s="8"/>
    </row>
    <row r="4633" spans="1:6">
      <c r="A4633" s="8"/>
      <c r="B4633" s="8"/>
      <c r="C4633" s="8"/>
      <c r="D4633" s="8"/>
      <c r="E4633" s="8"/>
      <c r="F4633" s="8"/>
    </row>
    <row r="4634" spans="1:6">
      <c r="A4634" s="8"/>
      <c r="B4634" s="8"/>
      <c r="C4634" s="8"/>
      <c r="D4634" s="8"/>
      <c r="E4634" s="8"/>
      <c r="F4634" s="8"/>
    </row>
    <row r="4635" spans="1:6">
      <c r="A4635" s="8"/>
      <c r="B4635" s="8"/>
      <c r="C4635" s="8"/>
      <c r="D4635" s="8"/>
      <c r="E4635" s="8"/>
      <c r="F4635" s="8"/>
    </row>
    <row r="4636" spans="1:6">
      <c r="A4636" s="8"/>
      <c r="B4636" s="8"/>
      <c r="C4636" s="8"/>
      <c r="D4636" s="8"/>
      <c r="E4636" s="8"/>
      <c r="F4636" s="8"/>
    </row>
    <row r="4637" spans="1:6">
      <c r="A4637" s="8"/>
      <c r="B4637" s="8"/>
      <c r="C4637" s="8"/>
      <c r="D4637" s="8"/>
      <c r="E4637" s="8"/>
      <c r="F4637" s="8"/>
    </row>
    <row r="4638" spans="1:6">
      <c r="A4638" s="8"/>
      <c r="B4638" s="8"/>
      <c r="C4638" s="8"/>
      <c r="D4638" s="8"/>
      <c r="E4638" s="8"/>
      <c r="F4638" s="8"/>
    </row>
    <row r="4639" spans="1:6">
      <c r="A4639" s="8"/>
      <c r="B4639" s="8"/>
      <c r="C4639" s="8"/>
      <c r="D4639" s="8"/>
      <c r="E4639" s="8"/>
      <c r="F4639" s="8"/>
    </row>
    <row r="4640" spans="1:6">
      <c r="A4640" s="8"/>
      <c r="B4640" s="8"/>
      <c r="C4640" s="8"/>
      <c r="D4640" s="8"/>
      <c r="E4640" s="8"/>
      <c r="F4640" s="8"/>
    </row>
    <row r="4641" spans="1:6">
      <c r="A4641" s="8"/>
      <c r="B4641" s="8"/>
      <c r="C4641" s="8"/>
      <c r="D4641" s="8"/>
      <c r="E4641" s="8"/>
      <c r="F4641" s="8"/>
    </row>
    <row r="4642" spans="1:6">
      <c r="A4642" s="8"/>
      <c r="B4642" s="8"/>
      <c r="C4642" s="8"/>
      <c r="D4642" s="8"/>
      <c r="E4642" s="8"/>
      <c r="F4642" s="8"/>
    </row>
    <row r="4643" spans="1:6">
      <c r="A4643" s="8"/>
      <c r="B4643" s="8"/>
      <c r="C4643" s="8"/>
      <c r="D4643" s="8"/>
      <c r="E4643" s="8"/>
      <c r="F4643" s="8"/>
    </row>
    <row r="4644" spans="1:6">
      <c r="A4644" s="8"/>
      <c r="B4644" s="8"/>
      <c r="C4644" s="8"/>
      <c r="D4644" s="8"/>
      <c r="E4644" s="8"/>
      <c r="F4644" s="8"/>
    </row>
    <row r="4645" spans="1:6">
      <c r="A4645" s="8"/>
      <c r="B4645" s="8"/>
      <c r="C4645" s="8"/>
      <c r="D4645" s="8"/>
      <c r="E4645" s="8"/>
      <c r="F4645" s="8"/>
    </row>
    <row r="4646" spans="1:6">
      <c r="A4646" s="8"/>
      <c r="B4646" s="8"/>
      <c r="C4646" s="8"/>
      <c r="D4646" s="8"/>
      <c r="E4646" s="8"/>
      <c r="F4646" s="8"/>
    </row>
    <row r="4647" spans="1:6">
      <c r="A4647" s="8"/>
      <c r="B4647" s="8"/>
      <c r="C4647" s="8"/>
      <c r="D4647" s="8"/>
      <c r="E4647" s="8"/>
      <c r="F4647" s="8"/>
    </row>
    <row r="4648" spans="1:6">
      <c r="A4648" s="8"/>
      <c r="B4648" s="8"/>
      <c r="C4648" s="8"/>
      <c r="D4648" s="8"/>
      <c r="E4648" s="8"/>
      <c r="F4648" s="8"/>
    </row>
    <row r="4649" spans="1:6">
      <c r="A4649" s="8"/>
      <c r="B4649" s="8"/>
      <c r="C4649" s="8"/>
      <c r="D4649" s="8"/>
      <c r="E4649" s="8"/>
      <c r="F4649" s="8"/>
    </row>
    <row r="4650" spans="1:6">
      <c r="A4650" s="8"/>
      <c r="B4650" s="8"/>
      <c r="C4650" s="8"/>
      <c r="D4650" s="8"/>
      <c r="E4650" s="8"/>
      <c r="F4650" s="8"/>
    </row>
    <row r="4651" spans="1:6">
      <c r="A4651" s="8"/>
      <c r="B4651" s="8"/>
      <c r="C4651" s="8"/>
      <c r="D4651" s="8"/>
      <c r="E4651" s="8"/>
      <c r="F4651" s="8"/>
    </row>
    <row r="4652" spans="1:6">
      <c r="A4652" s="8"/>
      <c r="B4652" s="8"/>
      <c r="C4652" s="8"/>
      <c r="D4652" s="8"/>
      <c r="E4652" s="8"/>
      <c r="F4652" s="8"/>
    </row>
    <row r="4653" spans="1:6">
      <c r="A4653" s="8"/>
      <c r="B4653" s="8"/>
      <c r="C4653" s="8"/>
      <c r="D4653" s="8"/>
      <c r="E4653" s="8"/>
      <c r="F4653" s="8"/>
    </row>
    <row r="4654" spans="1:6">
      <c r="A4654" s="8"/>
      <c r="B4654" s="8"/>
      <c r="C4654" s="8"/>
      <c r="D4654" s="8"/>
      <c r="E4654" s="8"/>
      <c r="F4654" s="8"/>
    </row>
    <row r="4655" spans="1:6">
      <c r="A4655" s="8"/>
      <c r="B4655" s="8"/>
      <c r="C4655" s="8"/>
      <c r="D4655" s="8"/>
      <c r="E4655" s="8"/>
      <c r="F4655" s="8"/>
    </row>
    <row r="4656" spans="1:6">
      <c r="A4656" s="8"/>
      <c r="B4656" s="8"/>
      <c r="C4656" s="8"/>
      <c r="D4656" s="8"/>
      <c r="E4656" s="8"/>
      <c r="F4656" s="8"/>
    </row>
    <row r="4657" spans="1:6">
      <c r="A4657" s="8"/>
      <c r="B4657" s="8"/>
      <c r="C4657" s="8"/>
      <c r="D4657" s="8"/>
      <c r="E4657" s="8"/>
      <c r="F4657" s="8"/>
    </row>
    <row r="4658" spans="1:6">
      <c r="A4658" s="8"/>
      <c r="B4658" s="8"/>
      <c r="C4658" s="8"/>
      <c r="D4658" s="8"/>
      <c r="E4658" s="8"/>
      <c r="F4658" s="8"/>
    </row>
    <row r="4659" spans="1:6">
      <c r="A4659" s="8"/>
      <c r="B4659" s="8"/>
      <c r="C4659" s="8"/>
      <c r="D4659" s="8"/>
      <c r="E4659" s="8"/>
      <c r="F4659" s="8"/>
    </row>
    <row r="4660" spans="1:6">
      <c r="A4660" s="8"/>
      <c r="B4660" s="8"/>
      <c r="C4660" s="8"/>
      <c r="D4660" s="8"/>
      <c r="E4660" s="8"/>
      <c r="F4660" s="8"/>
    </row>
    <row r="4661" spans="1:6">
      <c r="A4661" s="8"/>
      <c r="B4661" s="8"/>
      <c r="C4661" s="8"/>
      <c r="D4661" s="8"/>
      <c r="E4661" s="8"/>
      <c r="F4661" s="8"/>
    </row>
    <row r="4662" spans="1:6">
      <c r="A4662" s="8"/>
      <c r="B4662" s="8"/>
      <c r="C4662" s="8"/>
      <c r="D4662" s="8"/>
      <c r="E4662" s="8"/>
      <c r="F4662" s="8"/>
    </row>
    <row r="4663" spans="1:6">
      <c r="A4663" s="8"/>
      <c r="B4663" s="8"/>
      <c r="C4663" s="8"/>
      <c r="D4663" s="8"/>
      <c r="E4663" s="8"/>
      <c r="F4663" s="8"/>
    </row>
    <row r="4664" spans="1:6">
      <c r="A4664" s="8"/>
      <c r="B4664" s="8"/>
      <c r="C4664" s="8"/>
      <c r="D4664" s="8"/>
      <c r="E4664" s="8"/>
      <c r="F4664" s="8"/>
    </row>
    <row r="4665" spans="1:6">
      <c r="A4665" s="8"/>
      <c r="B4665" s="8"/>
      <c r="C4665" s="8"/>
      <c r="D4665" s="8"/>
      <c r="E4665" s="8"/>
      <c r="F4665" s="8"/>
    </row>
    <row r="4666" spans="1:6">
      <c r="A4666" s="8"/>
      <c r="B4666" s="8"/>
      <c r="C4666" s="8"/>
      <c r="D4666" s="8"/>
      <c r="E4666" s="8"/>
      <c r="F4666" s="8"/>
    </row>
    <row r="4667" spans="1:6">
      <c r="A4667" s="8"/>
      <c r="B4667" s="8"/>
      <c r="C4667" s="8"/>
      <c r="D4667" s="8"/>
      <c r="E4667" s="8"/>
      <c r="F4667" s="8"/>
    </row>
    <row r="4668" spans="1:6">
      <c r="A4668" s="8"/>
      <c r="B4668" s="8"/>
      <c r="C4668" s="8"/>
      <c r="D4668" s="8"/>
      <c r="E4668" s="8"/>
      <c r="F4668" s="8"/>
    </row>
    <row r="4669" spans="1:6">
      <c r="A4669" s="8"/>
      <c r="B4669" s="8"/>
      <c r="C4669" s="8"/>
      <c r="D4669" s="8"/>
      <c r="E4669" s="8"/>
      <c r="F4669" s="8"/>
    </row>
    <row r="4670" spans="1:6">
      <c r="A4670" s="8"/>
      <c r="B4670" s="8"/>
      <c r="C4670" s="8"/>
      <c r="D4670" s="8"/>
      <c r="E4670" s="8"/>
      <c r="F4670" s="8"/>
    </row>
    <row r="4671" spans="1:6">
      <c r="A4671" s="8"/>
      <c r="B4671" s="8"/>
      <c r="C4671" s="8"/>
      <c r="D4671" s="8"/>
      <c r="E4671" s="8"/>
      <c r="F4671" s="8"/>
    </row>
    <row r="4672" spans="1:6">
      <c r="A4672" s="8"/>
      <c r="B4672" s="8"/>
      <c r="C4672" s="8"/>
      <c r="D4672" s="8"/>
      <c r="E4672" s="8"/>
      <c r="F4672" s="8"/>
    </row>
    <row r="4673" spans="1:6">
      <c r="A4673" s="8"/>
      <c r="B4673" s="8"/>
      <c r="C4673" s="8"/>
      <c r="D4673" s="8"/>
      <c r="E4673" s="8"/>
      <c r="F4673" s="8"/>
    </row>
    <row r="4674" spans="1:6">
      <c r="A4674" s="8"/>
      <c r="B4674" s="8"/>
      <c r="C4674" s="8"/>
      <c r="D4674" s="8"/>
      <c r="E4674" s="8"/>
      <c r="F4674" s="8"/>
    </row>
    <row r="4675" spans="1:6">
      <c r="A4675" s="8"/>
      <c r="B4675" s="8"/>
      <c r="C4675" s="8"/>
      <c r="D4675" s="8"/>
      <c r="E4675" s="8"/>
      <c r="F4675" s="8"/>
    </row>
    <row r="4676" spans="1:6">
      <c r="A4676" s="8"/>
      <c r="B4676" s="8"/>
      <c r="C4676" s="8"/>
      <c r="D4676" s="8"/>
      <c r="E4676" s="8"/>
      <c r="F4676" s="8"/>
    </row>
    <row r="4677" spans="1:6">
      <c r="A4677" s="8"/>
      <c r="B4677" s="8"/>
      <c r="C4677" s="8"/>
      <c r="D4677" s="8"/>
      <c r="E4677" s="8"/>
      <c r="F4677" s="8"/>
    </row>
    <row r="4678" spans="1:6">
      <c r="A4678" s="8"/>
      <c r="B4678" s="8"/>
      <c r="C4678" s="8"/>
      <c r="D4678" s="8"/>
      <c r="E4678" s="8"/>
      <c r="F4678" s="8"/>
    </row>
    <row r="4679" spans="1:6">
      <c r="A4679" s="8"/>
      <c r="B4679" s="8"/>
      <c r="C4679" s="8"/>
      <c r="D4679" s="8"/>
      <c r="E4679" s="8"/>
      <c r="F4679" s="8"/>
    </row>
    <row r="4680" spans="1:6">
      <c r="A4680" s="8"/>
      <c r="B4680" s="8"/>
      <c r="C4680" s="8"/>
      <c r="D4680" s="8"/>
      <c r="E4680" s="8"/>
      <c r="F4680" s="8"/>
    </row>
    <row r="4681" spans="1:6">
      <c r="A4681" s="8"/>
      <c r="B4681" s="8"/>
      <c r="C4681" s="8"/>
      <c r="D4681" s="8"/>
      <c r="E4681" s="8"/>
      <c r="F4681" s="8"/>
    </row>
    <row r="4682" spans="1:6">
      <c r="A4682" s="8"/>
      <c r="B4682" s="8"/>
      <c r="C4682" s="8"/>
      <c r="D4682" s="8"/>
      <c r="E4682" s="8"/>
      <c r="F4682" s="8"/>
    </row>
    <row r="4683" spans="1:6">
      <c r="A4683" s="8"/>
      <c r="B4683" s="8"/>
      <c r="C4683" s="8"/>
      <c r="D4683" s="8"/>
      <c r="E4683" s="8"/>
      <c r="F4683" s="8"/>
    </row>
    <row r="4684" spans="1:6">
      <c r="A4684" s="8"/>
      <c r="B4684" s="8"/>
      <c r="C4684" s="8"/>
      <c r="D4684" s="8"/>
      <c r="E4684" s="8"/>
      <c r="F4684" s="8"/>
    </row>
    <row r="4685" spans="1:6">
      <c r="A4685" s="8"/>
      <c r="B4685" s="8"/>
      <c r="C4685" s="8"/>
      <c r="D4685" s="8"/>
      <c r="E4685" s="8"/>
      <c r="F4685" s="8"/>
    </row>
    <row r="4686" spans="1:6">
      <c r="A4686" s="8"/>
      <c r="B4686" s="8"/>
      <c r="C4686" s="8"/>
      <c r="D4686" s="8"/>
      <c r="E4686" s="8"/>
      <c r="F4686" s="8"/>
    </row>
    <row r="4687" spans="1:6">
      <c r="A4687" s="8"/>
      <c r="B4687" s="8"/>
      <c r="C4687" s="8"/>
      <c r="D4687" s="8"/>
      <c r="E4687" s="8"/>
      <c r="F4687" s="8"/>
    </row>
    <row r="4688" spans="1:6">
      <c r="A4688" s="8"/>
      <c r="B4688" s="8"/>
      <c r="C4688" s="8"/>
      <c r="D4688" s="8"/>
      <c r="E4688" s="8"/>
      <c r="F4688" s="8"/>
    </row>
    <row r="4689" spans="1:6">
      <c r="A4689" s="8"/>
      <c r="B4689" s="8"/>
      <c r="C4689" s="8"/>
      <c r="D4689" s="8"/>
      <c r="E4689" s="8"/>
      <c r="F4689" s="8"/>
    </row>
    <row r="4690" spans="1:6">
      <c r="A4690" s="8"/>
      <c r="B4690" s="8"/>
      <c r="C4690" s="8"/>
      <c r="D4690" s="8"/>
      <c r="E4690" s="8"/>
      <c r="F4690" s="8"/>
    </row>
    <row r="4691" spans="1:6">
      <c r="A4691" s="8"/>
      <c r="B4691" s="8"/>
      <c r="C4691" s="8"/>
      <c r="D4691" s="8"/>
      <c r="E4691" s="8"/>
      <c r="F4691" s="8"/>
    </row>
    <row r="4692" spans="1:6">
      <c r="A4692" s="8"/>
      <c r="B4692" s="8"/>
      <c r="C4692" s="8"/>
      <c r="D4692" s="8"/>
      <c r="E4692" s="8"/>
      <c r="F4692" s="8"/>
    </row>
    <row r="4693" spans="1:6">
      <c r="A4693" s="8"/>
      <c r="B4693" s="8"/>
      <c r="C4693" s="8"/>
      <c r="D4693" s="8"/>
      <c r="E4693" s="8"/>
      <c r="F4693" s="8"/>
    </row>
    <row r="4694" spans="1:6">
      <c r="A4694" s="8"/>
      <c r="B4694" s="8"/>
      <c r="C4694" s="8"/>
      <c r="D4694" s="8"/>
      <c r="E4694" s="8"/>
      <c r="F4694" s="8"/>
    </row>
    <row r="4695" spans="1:6">
      <c r="A4695" s="8"/>
      <c r="B4695" s="8"/>
      <c r="C4695" s="8"/>
      <c r="D4695" s="8"/>
      <c r="E4695" s="8"/>
      <c r="F4695" s="8"/>
    </row>
    <row r="4696" spans="1:6">
      <c r="A4696" s="8"/>
      <c r="B4696" s="8"/>
      <c r="C4696" s="8"/>
      <c r="D4696" s="8"/>
      <c r="E4696" s="8"/>
      <c r="F4696" s="8"/>
    </row>
    <row r="4697" spans="1:6">
      <c r="A4697" s="8"/>
      <c r="B4697" s="8"/>
      <c r="C4697" s="8"/>
      <c r="D4697" s="8"/>
      <c r="E4697" s="8"/>
      <c r="F4697" s="8"/>
    </row>
    <row r="4698" spans="1:6">
      <c r="A4698" s="8"/>
      <c r="B4698" s="8"/>
      <c r="C4698" s="8"/>
      <c r="D4698" s="8"/>
      <c r="E4698" s="8"/>
      <c r="F4698" s="8"/>
    </row>
    <row r="4699" spans="1:6">
      <c r="A4699" s="8"/>
      <c r="B4699" s="8"/>
      <c r="C4699" s="8"/>
      <c r="D4699" s="8"/>
      <c r="E4699" s="8"/>
      <c r="F4699" s="8"/>
    </row>
    <row r="4700" spans="1:6">
      <c r="A4700" s="8"/>
      <c r="B4700" s="8"/>
      <c r="C4700" s="8"/>
      <c r="D4700" s="8"/>
      <c r="E4700" s="8"/>
      <c r="F4700" s="8"/>
    </row>
    <row r="4701" spans="1:6">
      <c r="A4701" s="8"/>
      <c r="B4701" s="8"/>
      <c r="C4701" s="8"/>
      <c r="D4701" s="8"/>
      <c r="E4701" s="8"/>
      <c r="F4701" s="8"/>
    </row>
    <row r="4702" spans="1:6">
      <c r="A4702" s="8"/>
      <c r="B4702" s="8"/>
      <c r="C4702" s="8"/>
      <c r="D4702" s="8"/>
      <c r="E4702" s="8"/>
      <c r="F4702" s="8"/>
    </row>
    <row r="4703" spans="1:6">
      <c r="A4703" s="8"/>
      <c r="B4703" s="8"/>
      <c r="C4703" s="8"/>
      <c r="D4703" s="8"/>
      <c r="E4703" s="8"/>
      <c r="F4703" s="8"/>
    </row>
    <row r="4704" spans="1:6">
      <c r="A4704" s="8"/>
      <c r="B4704" s="8"/>
      <c r="C4704" s="8"/>
      <c r="D4704" s="8"/>
      <c r="E4704" s="8"/>
      <c r="F4704" s="8"/>
    </row>
    <row r="4705" spans="1:6">
      <c r="A4705" s="8"/>
      <c r="B4705" s="8"/>
      <c r="C4705" s="8"/>
      <c r="D4705" s="8"/>
      <c r="E4705" s="8"/>
      <c r="F4705" s="8"/>
    </row>
    <row r="4706" spans="1:6">
      <c r="A4706" s="8"/>
      <c r="B4706" s="8"/>
      <c r="C4706" s="8"/>
      <c r="D4706" s="8"/>
      <c r="E4706" s="8"/>
      <c r="F4706" s="8"/>
    </row>
    <row r="4707" spans="1:6">
      <c r="A4707" s="8"/>
      <c r="B4707" s="8"/>
      <c r="C4707" s="8"/>
      <c r="D4707" s="8"/>
      <c r="E4707" s="8"/>
      <c r="F4707" s="8"/>
    </row>
    <row r="4708" spans="1:6">
      <c r="A4708" s="8"/>
      <c r="B4708" s="8"/>
      <c r="C4708" s="8"/>
      <c r="D4708" s="8"/>
      <c r="E4708" s="8"/>
      <c r="F4708" s="8"/>
    </row>
    <row r="4709" spans="1:6">
      <c r="A4709" s="8"/>
      <c r="B4709" s="8"/>
      <c r="C4709" s="8"/>
      <c r="D4709" s="8"/>
      <c r="E4709" s="8"/>
      <c r="F4709" s="8"/>
    </row>
    <row r="4710" spans="1:6">
      <c r="A4710" s="8"/>
      <c r="B4710" s="8"/>
      <c r="C4710" s="8"/>
      <c r="D4710" s="8"/>
      <c r="E4710" s="8"/>
      <c r="F4710" s="8"/>
    </row>
    <row r="4711" spans="1:6">
      <c r="A4711" s="8"/>
      <c r="B4711" s="8"/>
      <c r="C4711" s="8"/>
      <c r="D4711" s="8"/>
      <c r="E4711" s="8"/>
      <c r="F4711" s="8"/>
    </row>
    <row r="4712" spans="1:6">
      <c r="A4712" s="8"/>
      <c r="B4712" s="8"/>
      <c r="C4712" s="8"/>
      <c r="D4712" s="8"/>
      <c r="E4712" s="8"/>
      <c r="F4712" s="8"/>
    </row>
    <row r="4713" spans="1:6">
      <c r="A4713" s="8"/>
      <c r="B4713" s="8"/>
      <c r="C4713" s="8"/>
      <c r="D4713" s="8"/>
      <c r="E4713" s="8"/>
      <c r="F4713" s="8"/>
    </row>
    <row r="4714" spans="1:6">
      <c r="A4714" s="8"/>
      <c r="B4714" s="8"/>
      <c r="C4714" s="8"/>
      <c r="D4714" s="8"/>
      <c r="E4714" s="8"/>
      <c r="F4714" s="8"/>
    </row>
    <row r="4715" spans="1:6">
      <c r="A4715" s="8"/>
      <c r="B4715" s="8"/>
      <c r="C4715" s="8"/>
      <c r="D4715" s="8"/>
      <c r="E4715" s="8"/>
      <c r="F4715" s="8"/>
    </row>
    <row r="4716" spans="1:6">
      <c r="A4716" s="8"/>
      <c r="B4716" s="8"/>
      <c r="C4716" s="8"/>
      <c r="D4716" s="8"/>
      <c r="E4716" s="8"/>
      <c r="F4716" s="8"/>
    </row>
    <row r="4717" spans="1:6">
      <c r="A4717" s="8"/>
      <c r="B4717" s="8"/>
      <c r="C4717" s="8"/>
      <c r="D4717" s="8"/>
      <c r="E4717" s="8"/>
      <c r="F4717" s="8"/>
    </row>
    <row r="4718" spans="1:6">
      <c r="A4718" s="8"/>
      <c r="B4718" s="8"/>
      <c r="C4718" s="8"/>
      <c r="D4718" s="8"/>
      <c r="E4718" s="8"/>
      <c r="F4718" s="8"/>
    </row>
    <row r="4719" spans="1:6">
      <c r="A4719" s="8"/>
      <c r="B4719" s="8"/>
      <c r="C4719" s="8"/>
      <c r="D4719" s="8"/>
      <c r="E4719" s="8"/>
      <c r="F4719" s="8"/>
    </row>
    <row r="4720" spans="1:6">
      <c r="A4720" s="8"/>
      <c r="B4720" s="8"/>
      <c r="C4720" s="8"/>
      <c r="D4720" s="8"/>
      <c r="E4720" s="8"/>
      <c r="F4720" s="8"/>
    </row>
    <row r="4721" spans="1:6">
      <c r="A4721" s="8"/>
      <c r="B4721" s="8"/>
      <c r="C4721" s="8"/>
      <c r="D4721" s="8"/>
      <c r="E4721" s="8"/>
      <c r="F4721" s="8"/>
    </row>
    <row r="4722" spans="1:6">
      <c r="A4722" s="8"/>
      <c r="B4722" s="8"/>
      <c r="C4722" s="8"/>
      <c r="D4722" s="8"/>
      <c r="E4722" s="8"/>
      <c r="F4722" s="8"/>
    </row>
    <row r="4723" spans="1:6">
      <c r="A4723" s="8"/>
      <c r="B4723" s="8"/>
      <c r="C4723" s="8"/>
      <c r="D4723" s="8"/>
      <c r="E4723" s="8"/>
      <c r="F4723" s="8"/>
    </row>
    <row r="4724" spans="1:6">
      <c r="A4724" s="8"/>
      <c r="B4724" s="8"/>
      <c r="C4724" s="8"/>
      <c r="D4724" s="8"/>
      <c r="E4724" s="8"/>
      <c r="F4724" s="8"/>
    </row>
    <row r="4725" spans="1:6">
      <c r="A4725" s="8"/>
      <c r="B4725" s="8"/>
      <c r="C4725" s="8"/>
      <c r="D4725" s="8"/>
      <c r="E4725" s="8"/>
      <c r="F4725" s="8"/>
    </row>
    <row r="4726" spans="1:6">
      <c r="A4726" s="8"/>
      <c r="B4726" s="8"/>
      <c r="C4726" s="8"/>
      <c r="D4726" s="8"/>
      <c r="E4726" s="8"/>
      <c r="F4726" s="8"/>
    </row>
    <row r="4727" spans="1:6">
      <c r="A4727" s="8"/>
      <c r="B4727" s="8"/>
      <c r="C4727" s="8"/>
      <c r="D4727" s="8"/>
      <c r="E4727" s="8"/>
      <c r="F4727" s="8"/>
    </row>
    <row r="4728" spans="1:6">
      <c r="A4728" s="8"/>
      <c r="B4728" s="8"/>
      <c r="C4728" s="8"/>
      <c r="D4728" s="8"/>
      <c r="E4728" s="8"/>
      <c r="F4728" s="8"/>
    </row>
    <row r="4729" spans="1:6">
      <c r="A4729" s="8"/>
      <c r="B4729" s="8"/>
      <c r="C4729" s="8"/>
      <c r="D4729" s="8"/>
      <c r="E4729" s="8"/>
      <c r="F4729" s="8"/>
    </row>
    <row r="4730" spans="1:6">
      <c r="A4730" s="8"/>
      <c r="B4730" s="8"/>
      <c r="C4730" s="8"/>
      <c r="D4730" s="8"/>
      <c r="E4730" s="8"/>
      <c r="F4730" s="8"/>
    </row>
    <row r="4731" spans="1:6">
      <c r="A4731" s="8"/>
      <c r="B4731" s="8"/>
      <c r="C4731" s="8"/>
      <c r="D4731" s="8"/>
      <c r="E4731" s="8"/>
      <c r="F4731" s="8"/>
    </row>
    <row r="4732" spans="1:6">
      <c r="A4732" s="8"/>
      <c r="B4732" s="8"/>
      <c r="C4732" s="8"/>
      <c r="D4732" s="8"/>
      <c r="E4732" s="8"/>
      <c r="F4732" s="8"/>
    </row>
    <row r="4733" spans="1:6">
      <c r="A4733" s="8"/>
      <c r="B4733" s="8"/>
      <c r="C4733" s="8"/>
      <c r="D4733" s="8"/>
      <c r="E4733" s="8"/>
      <c r="F4733" s="8"/>
    </row>
    <row r="4734" spans="1:6">
      <c r="A4734" s="8"/>
      <c r="B4734" s="8"/>
      <c r="C4734" s="8"/>
      <c r="D4734" s="8"/>
      <c r="E4734" s="8"/>
      <c r="F4734" s="8"/>
    </row>
    <row r="4735" spans="1:6">
      <c r="A4735" s="8"/>
      <c r="B4735" s="8"/>
      <c r="C4735" s="8"/>
      <c r="D4735" s="8"/>
      <c r="E4735" s="8"/>
      <c r="F4735" s="8"/>
    </row>
    <row r="4736" spans="1:6">
      <c r="A4736" s="8"/>
      <c r="B4736" s="8"/>
      <c r="C4736" s="8"/>
      <c r="D4736" s="8"/>
      <c r="E4736" s="8"/>
      <c r="F4736" s="8"/>
    </row>
    <row r="4737" spans="1:6">
      <c r="A4737" s="8"/>
      <c r="B4737" s="8"/>
      <c r="C4737" s="8"/>
      <c r="D4737" s="8"/>
      <c r="E4737" s="8"/>
      <c r="F4737" s="8"/>
    </row>
    <row r="4738" spans="1:6">
      <c r="A4738" s="8"/>
      <c r="B4738" s="8"/>
      <c r="C4738" s="8"/>
      <c r="D4738" s="8"/>
      <c r="E4738" s="8"/>
      <c r="F4738" s="8"/>
    </row>
    <row r="4739" spans="1:6">
      <c r="A4739" s="8"/>
      <c r="B4739" s="8"/>
      <c r="C4739" s="8"/>
      <c r="D4739" s="8"/>
      <c r="E4739" s="8"/>
      <c r="F4739" s="8"/>
    </row>
    <row r="4740" spans="1:6">
      <c r="A4740" s="8"/>
      <c r="B4740" s="8"/>
      <c r="C4740" s="8"/>
      <c r="D4740" s="8"/>
      <c r="E4740" s="8"/>
      <c r="F4740" s="8"/>
    </row>
    <row r="4741" spans="1:6">
      <c r="A4741" s="8"/>
      <c r="B4741" s="8"/>
      <c r="C4741" s="8"/>
      <c r="D4741" s="8"/>
      <c r="E4741" s="8"/>
      <c r="F4741" s="8"/>
    </row>
    <row r="4742" spans="1:6">
      <c r="A4742" s="8"/>
      <c r="B4742" s="8"/>
      <c r="C4742" s="8"/>
      <c r="D4742" s="8"/>
      <c r="E4742" s="8"/>
      <c r="F4742" s="8"/>
    </row>
    <row r="4743" spans="1:6">
      <c r="A4743" s="8"/>
      <c r="B4743" s="8"/>
      <c r="C4743" s="8"/>
      <c r="D4743" s="8"/>
      <c r="E4743" s="8"/>
      <c r="F4743" s="8"/>
    </row>
    <row r="4744" spans="1:6">
      <c r="A4744" s="8"/>
      <c r="B4744" s="8"/>
      <c r="C4744" s="8"/>
      <c r="D4744" s="8"/>
      <c r="E4744" s="8"/>
      <c r="F4744" s="8"/>
    </row>
    <row r="4745" spans="1:6">
      <c r="A4745" s="8"/>
      <c r="B4745" s="8"/>
      <c r="C4745" s="8"/>
      <c r="D4745" s="8"/>
      <c r="E4745" s="8"/>
      <c r="F4745" s="8"/>
    </row>
    <row r="4746" spans="1:6">
      <c r="A4746" s="8"/>
      <c r="B4746" s="8"/>
      <c r="C4746" s="8"/>
      <c r="D4746" s="8"/>
      <c r="E4746" s="8"/>
      <c r="F4746" s="8"/>
    </row>
    <row r="4747" spans="1:6">
      <c r="A4747" s="8"/>
      <c r="B4747" s="8"/>
      <c r="C4747" s="8"/>
      <c r="D4747" s="8"/>
      <c r="E4747" s="8"/>
      <c r="F4747" s="8"/>
    </row>
    <row r="4748" spans="1:6">
      <c r="A4748" s="8"/>
      <c r="B4748" s="8"/>
      <c r="C4748" s="8"/>
      <c r="D4748" s="8"/>
      <c r="E4748" s="8"/>
      <c r="F4748" s="8"/>
    </row>
    <row r="4749" spans="1:6">
      <c r="A4749" s="8"/>
      <c r="B4749" s="8"/>
      <c r="C4749" s="8"/>
      <c r="D4749" s="8"/>
      <c r="E4749" s="8"/>
      <c r="F4749" s="8"/>
    </row>
    <row r="4750" spans="1:6">
      <c r="A4750" s="8"/>
      <c r="B4750" s="8"/>
      <c r="C4750" s="8"/>
      <c r="D4750" s="8"/>
      <c r="E4750" s="8"/>
      <c r="F4750" s="8"/>
    </row>
    <row r="4751" spans="1:6">
      <c r="A4751" s="8"/>
      <c r="B4751" s="8"/>
      <c r="C4751" s="8"/>
      <c r="D4751" s="8"/>
      <c r="E4751" s="8"/>
      <c r="F4751" s="8"/>
    </row>
    <row r="4752" spans="1:6">
      <c r="A4752" s="8"/>
      <c r="B4752" s="8"/>
      <c r="C4752" s="8"/>
      <c r="D4752" s="8"/>
      <c r="E4752" s="8"/>
      <c r="F4752" s="8"/>
    </row>
    <row r="4753" spans="1:6">
      <c r="A4753" s="8"/>
      <c r="B4753" s="8"/>
      <c r="C4753" s="8"/>
      <c r="D4753" s="8"/>
      <c r="E4753" s="8"/>
      <c r="F4753" s="8"/>
    </row>
    <row r="4754" spans="1:6">
      <c r="A4754" s="8"/>
      <c r="B4754" s="8"/>
      <c r="C4754" s="8"/>
      <c r="D4754" s="8"/>
      <c r="E4754" s="8"/>
      <c r="F4754" s="8"/>
    </row>
    <row r="4755" spans="1:6">
      <c r="A4755" s="8"/>
      <c r="B4755" s="8"/>
      <c r="C4755" s="8"/>
      <c r="D4755" s="8"/>
      <c r="E4755" s="8"/>
      <c r="F4755" s="8"/>
    </row>
    <row r="4756" spans="1:6">
      <c r="A4756" s="8"/>
      <c r="B4756" s="8"/>
      <c r="C4756" s="8"/>
      <c r="D4756" s="8"/>
      <c r="E4756" s="8"/>
      <c r="F4756" s="8"/>
    </row>
    <row r="4757" spans="1:6">
      <c r="A4757" s="8"/>
      <c r="B4757" s="8"/>
      <c r="C4757" s="8"/>
      <c r="D4757" s="8"/>
      <c r="E4757" s="8"/>
      <c r="F4757" s="8"/>
    </row>
    <row r="4758" spans="1:6">
      <c r="A4758" s="8"/>
      <c r="B4758" s="8"/>
      <c r="C4758" s="8"/>
      <c r="D4758" s="8"/>
      <c r="E4758" s="8"/>
      <c r="F4758" s="8"/>
    </row>
    <row r="4759" spans="1:6">
      <c r="A4759" s="8"/>
      <c r="B4759" s="8"/>
      <c r="C4759" s="8"/>
      <c r="D4759" s="8"/>
      <c r="E4759" s="8"/>
      <c r="F4759" s="8"/>
    </row>
    <row r="4760" spans="1:6">
      <c r="A4760" s="8"/>
      <c r="B4760" s="8"/>
      <c r="C4760" s="8"/>
      <c r="D4760" s="8"/>
      <c r="E4760" s="8"/>
      <c r="F4760" s="8"/>
    </row>
    <row r="4761" spans="1:6">
      <c r="A4761" s="8"/>
      <c r="B4761" s="8"/>
      <c r="C4761" s="8"/>
      <c r="D4761" s="8"/>
      <c r="E4761" s="8"/>
      <c r="F4761" s="8"/>
    </row>
    <row r="4762" spans="1:6">
      <c r="A4762" s="8"/>
      <c r="B4762" s="8"/>
      <c r="C4762" s="8"/>
      <c r="D4762" s="8"/>
      <c r="E4762" s="8"/>
      <c r="F4762" s="8"/>
    </row>
    <row r="4763" spans="1:6">
      <c r="A4763" s="8"/>
      <c r="B4763" s="8"/>
      <c r="C4763" s="8"/>
      <c r="D4763" s="8"/>
      <c r="E4763" s="8"/>
      <c r="F4763" s="8"/>
    </row>
    <row r="4764" spans="1:6">
      <c r="A4764" s="8"/>
      <c r="B4764" s="8"/>
      <c r="C4764" s="8"/>
      <c r="D4764" s="8"/>
      <c r="E4764" s="8"/>
      <c r="F4764" s="8"/>
    </row>
    <row r="4765" spans="1:6">
      <c r="A4765" s="8"/>
      <c r="B4765" s="8"/>
      <c r="C4765" s="8"/>
      <c r="D4765" s="8"/>
      <c r="E4765" s="8"/>
      <c r="F4765" s="8"/>
    </row>
    <row r="4766" spans="1:6">
      <c r="A4766" s="8"/>
      <c r="B4766" s="8"/>
      <c r="C4766" s="8"/>
      <c r="D4766" s="8"/>
      <c r="E4766" s="8"/>
      <c r="F4766" s="8"/>
    </row>
    <row r="4767" spans="1:6">
      <c r="A4767" s="8"/>
      <c r="B4767" s="8"/>
      <c r="C4767" s="8"/>
      <c r="D4767" s="8"/>
      <c r="E4767" s="8"/>
      <c r="F4767" s="8"/>
    </row>
    <row r="4768" spans="1:6">
      <c r="A4768" s="8"/>
      <c r="B4768" s="8"/>
      <c r="C4768" s="8"/>
      <c r="D4768" s="8"/>
      <c r="E4768" s="8"/>
      <c r="F4768" s="8"/>
    </row>
    <row r="4769" spans="1:6">
      <c r="A4769" s="8"/>
      <c r="B4769" s="8"/>
      <c r="C4769" s="8"/>
      <c r="D4769" s="8"/>
      <c r="E4769" s="8"/>
      <c r="F4769" s="8"/>
    </row>
    <row r="4770" spans="1:6">
      <c r="A4770" s="8"/>
      <c r="B4770" s="8"/>
      <c r="C4770" s="8"/>
      <c r="D4770" s="8"/>
      <c r="E4770" s="8"/>
      <c r="F4770" s="8"/>
    </row>
    <row r="4771" spans="1:6">
      <c r="A4771" s="8"/>
      <c r="B4771" s="8"/>
      <c r="C4771" s="8"/>
      <c r="D4771" s="8"/>
      <c r="E4771" s="8"/>
      <c r="F4771" s="8"/>
    </row>
    <row r="4772" spans="1:6">
      <c r="A4772" s="8"/>
      <c r="B4772" s="8"/>
      <c r="C4772" s="8"/>
      <c r="D4772" s="8"/>
      <c r="E4772" s="8"/>
      <c r="F4772" s="8"/>
    </row>
    <row r="4773" spans="1:6">
      <c r="A4773" s="8"/>
      <c r="B4773" s="8"/>
      <c r="C4773" s="8"/>
      <c r="D4773" s="8"/>
      <c r="E4773" s="8"/>
      <c r="F4773" s="8"/>
    </row>
    <row r="4774" spans="1:6">
      <c r="A4774" s="8"/>
      <c r="B4774" s="8"/>
      <c r="C4774" s="8"/>
      <c r="D4774" s="8"/>
      <c r="E4774" s="8"/>
      <c r="F4774" s="8"/>
    </row>
    <row r="4775" spans="1:6">
      <c r="A4775" s="8"/>
      <c r="B4775" s="8"/>
      <c r="C4775" s="8"/>
      <c r="D4775" s="8"/>
      <c r="E4775" s="8"/>
      <c r="F4775" s="8"/>
    </row>
    <row r="4776" spans="1:6">
      <c r="A4776" s="8"/>
      <c r="B4776" s="8"/>
      <c r="C4776" s="8"/>
      <c r="D4776" s="8"/>
      <c r="E4776" s="8"/>
      <c r="F4776" s="8"/>
    </row>
    <row r="4777" spans="1:6">
      <c r="A4777" s="8"/>
      <c r="B4777" s="8"/>
      <c r="C4777" s="8"/>
      <c r="D4777" s="8"/>
      <c r="E4777" s="8"/>
      <c r="F4777" s="8"/>
    </row>
    <row r="4778" spans="1:6">
      <c r="A4778" s="8"/>
      <c r="B4778" s="8"/>
      <c r="C4778" s="8"/>
      <c r="D4778" s="8"/>
      <c r="E4778" s="8"/>
      <c r="F4778" s="8"/>
    </row>
    <row r="4779" spans="1:6">
      <c r="A4779" s="8"/>
      <c r="B4779" s="8"/>
      <c r="C4779" s="8"/>
      <c r="D4779" s="8"/>
      <c r="E4779" s="8"/>
      <c r="F4779" s="8"/>
    </row>
    <row r="4780" spans="1:6">
      <c r="A4780" s="8"/>
      <c r="B4780" s="8"/>
      <c r="C4780" s="8"/>
      <c r="D4780" s="8"/>
      <c r="E4780" s="8"/>
      <c r="F4780" s="8"/>
    </row>
    <row r="4781" spans="1:6">
      <c r="A4781" s="8"/>
      <c r="B4781" s="8"/>
      <c r="C4781" s="8"/>
      <c r="D4781" s="8"/>
      <c r="E4781" s="8"/>
      <c r="F4781" s="8"/>
    </row>
    <row r="4782" spans="1:6">
      <c r="A4782" s="8"/>
      <c r="B4782" s="8"/>
      <c r="C4782" s="8"/>
      <c r="D4782" s="8"/>
      <c r="E4782" s="8"/>
      <c r="F4782" s="8"/>
    </row>
    <row r="4783" spans="1:6">
      <c r="A4783" s="8"/>
      <c r="B4783" s="8"/>
      <c r="C4783" s="8"/>
      <c r="D4783" s="8"/>
      <c r="E4783" s="8"/>
      <c r="F4783" s="8"/>
    </row>
    <row r="4784" spans="1:6">
      <c r="A4784" s="8"/>
      <c r="B4784" s="8"/>
      <c r="C4784" s="8"/>
      <c r="D4784" s="8"/>
      <c r="E4784" s="8"/>
      <c r="F4784" s="8"/>
    </row>
    <row r="4785" spans="1:6">
      <c r="A4785" s="8"/>
      <c r="B4785" s="8"/>
      <c r="C4785" s="8"/>
      <c r="D4785" s="8"/>
      <c r="E4785" s="8"/>
      <c r="F4785" s="8"/>
    </row>
    <row r="4786" spans="1:6">
      <c r="A4786" s="8"/>
      <c r="B4786" s="8"/>
      <c r="C4786" s="8"/>
      <c r="D4786" s="8"/>
      <c r="E4786" s="8"/>
      <c r="F4786" s="8"/>
    </row>
    <row r="4787" spans="1:6">
      <c r="A4787" s="8"/>
      <c r="B4787" s="8"/>
      <c r="C4787" s="8"/>
      <c r="D4787" s="8"/>
      <c r="E4787" s="8"/>
      <c r="F4787" s="8"/>
    </row>
    <row r="4788" spans="1:6">
      <c r="A4788" s="8"/>
      <c r="B4788" s="8"/>
      <c r="C4788" s="8"/>
      <c r="D4788" s="8"/>
      <c r="E4788" s="8"/>
      <c r="F4788" s="8"/>
    </row>
    <row r="4789" spans="1:6">
      <c r="A4789" s="8"/>
      <c r="B4789" s="8"/>
      <c r="C4789" s="8"/>
      <c r="D4789" s="8"/>
      <c r="E4789" s="8"/>
      <c r="F4789" s="8"/>
    </row>
    <row r="4790" spans="1:6">
      <c r="A4790" s="8"/>
      <c r="B4790" s="8"/>
      <c r="C4790" s="8"/>
      <c r="D4790" s="8"/>
      <c r="E4790" s="8"/>
      <c r="F4790" s="8"/>
    </row>
    <row r="4791" spans="1:6">
      <c r="A4791" s="8"/>
      <c r="B4791" s="8"/>
      <c r="C4791" s="8"/>
      <c r="D4791" s="8"/>
      <c r="E4791" s="8"/>
      <c r="F4791" s="8"/>
    </row>
    <row r="4792" spans="1:6">
      <c r="A4792" s="8"/>
      <c r="B4792" s="8"/>
      <c r="C4792" s="8"/>
      <c r="D4792" s="8"/>
      <c r="E4792" s="8"/>
      <c r="F4792" s="8"/>
    </row>
    <row r="4793" spans="1:6">
      <c r="A4793" s="8"/>
      <c r="B4793" s="8"/>
      <c r="C4793" s="8"/>
      <c r="D4793" s="8"/>
      <c r="E4793" s="8"/>
      <c r="F4793" s="8"/>
    </row>
    <row r="4794" spans="1:6">
      <c r="A4794" s="8"/>
      <c r="B4794" s="8"/>
      <c r="C4794" s="8"/>
      <c r="D4794" s="8"/>
      <c r="E4794" s="8"/>
      <c r="F4794" s="8"/>
    </row>
    <row r="4795" spans="1:6">
      <c r="A4795" s="8"/>
      <c r="B4795" s="8"/>
      <c r="C4795" s="8"/>
      <c r="D4795" s="8"/>
      <c r="E4795" s="8"/>
      <c r="F4795" s="8"/>
    </row>
    <row r="4796" spans="1:6">
      <c r="A4796" s="8"/>
      <c r="B4796" s="8"/>
      <c r="C4796" s="8"/>
      <c r="D4796" s="8"/>
      <c r="E4796" s="8"/>
      <c r="F4796" s="8"/>
    </row>
    <row r="4797" spans="1:6">
      <c r="A4797" s="8"/>
      <c r="B4797" s="8"/>
      <c r="C4797" s="8"/>
      <c r="D4797" s="8"/>
      <c r="E4797" s="8"/>
      <c r="F4797" s="8"/>
    </row>
    <row r="4798" spans="1:6">
      <c r="A4798" s="8"/>
      <c r="B4798" s="8"/>
      <c r="C4798" s="8"/>
      <c r="D4798" s="8"/>
      <c r="E4798" s="8"/>
      <c r="F4798" s="8"/>
    </row>
    <row r="4799" spans="1:6">
      <c r="A4799" s="8"/>
      <c r="B4799" s="8"/>
      <c r="C4799" s="8"/>
      <c r="D4799" s="8"/>
      <c r="E4799" s="8"/>
      <c r="F4799" s="8"/>
    </row>
    <row r="4800" spans="1:6">
      <c r="A4800" s="8"/>
      <c r="B4800" s="8"/>
      <c r="C4800" s="8"/>
      <c r="D4800" s="8"/>
      <c r="E4800" s="8"/>
      <c r="F4800" s="8"/>
    </row>
    <row r="4801" spans="1:6">
      <c r="A4801" s="8"/>
      <c r="B4801" s="8"/>
      <c r="C4801" s="8"/>
      <c r="D4801" s="8"/>
      <c r="E4801" s="8"/>
      <c r="F4801" s="8"/>
    </row>
    <row r="4802" spans="1:6">
      <c r="A4802" s="8"/>
      <c r="B4802" s="8"/>
      <c r="C4802" s="8"/>
      <c r="D4802" s="8"/>
      <c r="E4802" s="8"/>
      <c r="F4802" s="8"/>
    </row>
    <row r="4803" spans="1:6">
      <c r="A4803" s="8"/>
      <c r="B4803" s="8"/>
      <c r="C4803" s="8"/>
      <c r="D4803" s="8"/>
      <c r="E4803" s="8"/>
      <c r="F4803" s="8"/>
    </row>
    <row r="4804" spans="1:6">
      <c r="A4804" s="8"/>
      <c r="B4804" s="8"/>
      <c r="C4804" s="8"/>
      <c r="D4804" s="8"/>
      <c r="E4804" s="8"/>
      <c r="F4804" s="8"/>
    </row>
    <row r="4805" spans="1:6">
      <c r="A4805" s="8"/>
      <c r="B4805" s="8"/>
      <c r="C4805" s="8"/>
      <c r="D4805" s="8"/>
      <c r="E4805" s="8"/>
      <c r="F4805" s="8"/>
    </row>
    <row r="4806" spans="1:6">
      <c r="A4806" s="8"/>
      <c r="B4806" s="8"/>
      <c r="C4806" s="8"/>
      <c r="D4806" s="8"/>
      <c r="E4806" s="8"/>
      <c r="F4806" s="8"/>
    </row>
    <row r="4807" spans="1:6">
      <c r="A4807" s="8"/>
      <c r="B4807" s="8"/>
      <c r="C4807" s="8"/>
      <c r="D4807" s="8"/>
      <c r="E4807" s="8"/>
      <c r="F4807" s="8"/>
    </row>
    <row r="4808" spans="1:6">
      <c r="A4808" s="8"/>
      <c r="B4808" s="8"/>
      <c r="C4808" s="8"/>
      <c r="D4808" s="8"/>
      <c r="E4808" s="8"/>
      <c r="F4808" s="8"/>
    </row>
    <row r="4809" spans="1:6">
      <c r="A4809" s="8"/>
      <c r="B4809" s="8"/>
      <c r="C4809" s="8"/>
      <c r="D4809" s="8"/>
      <c r="E4809" s="8"/>
      <c r="F4809" s="8"/>
    </row>
    <row r="4810" spans="1:6">
      <c r="A4810" s="8"/>
      <c r="B4810" s="8"/>
      <c r="C4810" s="8"/>
      <c r="D4810" s="8"/>
      <c r="E4810" s="8"/>
      <c r="F4810" s="8"/>
    </row>
    <row r="4811" spans="1:6">
      <c r="A4811" s="8"/>
      <c r="B4811" s="8"/>
      <c r="C4811" s="8"/>
      <c r="D4811" s="8"/>
      <c r="E4811" s="8"/>
      <c r="F4811" s="8"/>
    </row>
    <row r="4812" spans="1:6">
      <c r="A4812" s="8"/>
      <c r="B4812" s="8"/>
      <c r="C4812" s="8"/>
      <c r="D4812" s="8"/>
      <c r="E4812" s="8"/>
      <c r="F4812" s="8"/>
    </row>
    <row r="4813" spans="1:6">
      <c r="A4813" s="8"/>
      <c r="B4813" s="8"/>
      <c r="C4813" s="8"/>
      <c r="D4813" s="8"/>
      <c r="E4813" s="8"/>
      <c r="F4813" s="8"/>
    </row>
    <row r="4814" spans="1:6">
      <c r="A4814" s="8"/>
      <c r="B4814" s="8"/>
      <c r="C4814" s="8"/>
      <c r="D4814" s="8"/>
      <c r="E4814" s="8"/>
      <c r="F4814" s="8"/>
    </row>
    <row r="4815" spans="1:6">
      <c r="A4815" s="8"/>
      <c r="B4815" s="8"/>
      <c r="C4815" s="8"/>
      <c r="D4815" s="8"/>
      <c r="E4815" s="8"/>
      <c r="F4815" s="8"/>
    </row>
    <row r="4816" spans="1:6">
      <c r="A4816" s="8"/>
      <c r="B4816" s="8"/>
      <c r="C4816" s="8"/>
      <c r="D4816" s="8"/>
      <c r="E4816" s="8"/>
      <c r="F4816" s="8"/>
    </row>
    <row r="4817" spans="1:6">
      <c r="A4817" s="8"/>
      <c r="B4817" s="8"/>
      <c r="C4817" s="8"/>
      <c r="D4817" s="8"/>
      <c r="E4817" s="8"/>
      <c r="F4817" s="8"/>
    </row>
    <row r="4818" spans="1:6">
      <c r="A4818" s="8"/>
      <c r="B4818" s="8"/>
      <c r="C4818" s="8"/>
      <c r="D4818" s="8"/>
      <c r="E4818" s="8"/>
      <c r="F4818" s="8"/>
    </row>
    <row r="4819" spans="1:6">
      <c r="A4819" s="8"/>
      <c r="B4819" s="8"/>
      <c r="C4819" s="8"/>
      <c r="D4819" s="8"/>
      <c r="E4819" s="8"/>
      <c r="F4819" s="8"/>
    </row>
    <row r="4820" spans="1:6">
      <c r="A4820" s="8"/>
      <c r="B4820" s="8"/>
      <c r="C4820" s="8"/>
      <c r="D4820" s="8"/>
      <c r="E4820" s="8"/>
      <c r="F4820" s="8"/>
    </row>
    <row r="4821" spans="1:6">
      <c r="A4821" s="8"/>
      <c r="B4821" s="8"/>
      <c r="C4821" s="8"/>
      <c r="D4821" s="8"/>
      <c r="E4821" s="8"/>
      <c r="F4821" s="8"/>
    </row>
    <row r="4822" spans="1:6">
      <c r="A4822" s="8"/>
      <c r="B4822" s="8"/>
      <c r="C4822" s="8"/>
      <c r="D4822" s="8"/>
      <c r="E4822" s="8"/>
      <c r="F4822" s="8"/>
    </row>
    <row r="4823" spans="1:6">
      <c r="A4823" s="8"/>
      <c r="B4823" s="8"/>
      <c r="C4823" s="8"/>
      <c r="D4823" s="8"/>
      <c r="E4823" s="8"/>
      <c r="F4823" s="8"/>
    </row>
    <row r="4824" spans="1:6">
      <c r="A4824" s="8"/>
      <c r="B4824" s="8"/>
      <c r="C4824" s="8"/>
      <c r="D4824" s="8"/>
      <c r="E4824" s="8"/>
      <c r="F4824" s="8"/>
    </row>
    <row r="4825" spans="1:6">
      <c r="A4825" s="8"/>
      <c r="B4825" s="8"/>
      <c r="C4825" s="8"/>
      <c r="D4825" s="8"/>
      <c r="E4825" s="8"/>
      <c r="F4825" s="8"/>
    </row>
    <row r="4826" spans="1:6">
      <c r="A4826" s="8"/>
      <c r="B4826" s="8"/>
      <c r="C4826" s="8"/>
      <c r="D4826" s="8"/>
      <c r="E4826" s="8"/>
      <c r="F4826" s="8"/>
    </row>
    <row r="4827" spans="1:6">
      <c r="A4827" s="8"/>
      <c r="B4827" s="8"/>
      <c r="C4827" s="8"/>
      <c r="D4827" s="8"/>
      <c r="E4827" s="8"/>
      <c r="F4827" s="8"/>
    </row>
    <row r="4828" spans="1:6">
      <c r="A4828" s="8"/>
      <c r="B4828" s="8"/>
      <c r="C4828" s="8"/>
      <c r="D4828" s="8"/>
      <c r="E4828" s="8"/>
      <c r="F4828" s="8"/>
    </row>
    <row r="4829" spans="1:6">
      <c r="A4829" s="8"/>
      <c r="B4829" s="8"/>
      <c r="C4829" s="8"/>
      <c r="D4829" s="8"/>
      <c r="E4829" s="8"/>
      <c r="F4829" s="8"/>
    </row>
    <row r="4830" spans="1:6">
      <c r="A4830" s="8"/>
      <c r="B4830" s="8"/>
      <c r="C4830" s="8"/>
      <c r="D4830" s="8"/>
      <c r="E4830" s="8"/>
      <c r="F4830" s="8"/>
    </row>
    <row r="4831" spans="1:6">
      <c r="A4831" s="8"/>
      <c r="B4831" s="8"/>
      <c r="C4831" s="8"/>
      <c r="D4831" s="8"/>
      <c r="E4831" s="8"/>
      <c r="F4831" s="8"/>
    </row>
    <row r="4832" spans="1:6">
      <c r="A4832" s="8"/>
      <c r="B4832" s="8"/>
      <c r="C4832" s="8"/>
      <c r="D4832" s="8"/>
      <c r="E4832" s="8"/>
      <c r="F4832" s="8"/>
    </row>
    <row r="4833" spans="1:6">
      <c r="A4833" s="8"/>
      <c r="B4833" s="8"/>
      <c r="C4833" s="8"/>
      <c r="D4833" s="8"/>
      <c r="E4833" s="8"/>
      <c r="F4833" s="8"/>
    </row>
    <row r="4834" spans="1:6">
      <c r="A4834" s="8"/>
      <c r="B4834" s="8"/>
      <c r="C4834" s="8"/>
      <c r="D4834" s="8"/>
      <c r="E4834" s="8"/>
      <c r="F4834" s="8"/>
    </row>
    <row r="4835" spans="1:6">
      <c r="A4835" s="8"/>
      <c r="B4835" s="8"/>
      <c r="C4835" s="8"/>
      <c r="D4835" s="8"/>
      <c r="E4835" s="8"/>
      <c r="F4835" s="8"/>
    </row>
    <row r="4836" spans="1:6">
      <c r="A4836" s="8"/>
      <c r="B4836" s="8"/>
      <c r="C4836" s="8"/>
      <c r="D4836" s="8"/>
      <c r="E4836" s="8"/>
      <c r="F4836" s="8"/>
    </row>
    <row r="4837" spans="1:6">
      <c r="A4837" s="8"/>
      <c r="B4837" s="8"/>
      <c r="C4837" s="8"/>
      <c r="D4837" s="8"/>
      <c r="E4837" s="8"/>
      <c r="F4837" s="8"/>
    </row>
    <row r="4838" spans="1:6">
      <c r="A4838" s="8"/>
      <c r="B4838" s="8"/>
      <c r="C4838" s="8"/>
      <c r="D4838" s="8"/>
      <c r="E4838" s="8"/>
      <c r="F4838" s="8"/>
    </row>
    <row r="4839" spans="1:6">
      <c r="A4839" s="8"/>
      <c r="B4839" s="8"/>
      <c r="C4839" s="8"/>
      <c r="D4839" s="8"/>
      <c r="E4839" s="8"/>
      <c r="F4839" s="8"/>
    </row>
    <row r="4840" spans="1:6">
      <c r="A4840" s="8"/>
      <c r="B4840" s="8"/>
      <c r="C4840" s="8"/>
      <c r="D4840" s="8"/>
      <c r="E4840" s="8"/>
      <c r="F4840" s="8"/>
    </row>
    <row r="4841" spans="1:6">
      <c r="A4841" s="8"/>
      <c r="B4841" s="8"/>
      <c r="C4841" s="8"/>
      <c r="D4841" s="8"/>
      <c r="E4841" s="8"/>
      <c r="F4841" s="8"/>
    </row>
    <row r="4842" spans="1:6">
      <c r="A4842" s="8"/>
      <c r="B4842" s="8"/>
      <c r="C4842" s="8"/>
      <c r="D4842" s="8"/>
      <c r="E4842" s="8"/>
      <c r="F4842" s="8"/>
    </row>
    <row r="4843" spans="1:6">
      <c r="A4843" s="8"/>
      <c r="B4843" s="8"/>
      <c r="C4843" s="8"/>
      <c r="D4843" s="8"/>
      <c r="E4843" s="8"/>
      <c r="F4843" s="8"/>
    </row>
    <row r="4844" spans="1:6">
      <c r="A4844" s="8"/>
      <c r="B4844" s="8"/>
      <c r="C4844" s="8"/>
      <c r="D4844" s="8"/>
      <c r="E4844" s="8"/>
      <c r="F4844" s="8"/>
    </row>
    <row r="4845" spans="1:6">
      <c r="A4845" s="8"/>
      <c r="B4845" s="8"/>
      <c r="C4845" s="8"/>
      <c r="D4845" s="8"/>
      <c r="E4845" s="8"/>
      <c r="F4845" s="8"/>
    </row>
    <row r="4846" spans="1:6">
      <c r="A4846" s="8"/>
      <c r="B4846" s="8"/>
      <c r="C4846" s="8"/>
      <c r="D4846" s="8"/>
      <c r="E4846" s="8"/>
      <c r="F4846" s="8"/>
    </row>
    <row r="4847" spans="1:6">
      <c r="A4847" s="8"/>
      <c r="B4847" s="8"/>
      <c r="C4847" s="8"/>
      <c r="D4847" s="8"/>
      <c r="E4847" s="8"/>
      <c r="F4847" s="8"/>
    </row>
    <row r="4848" spans="1:6">
      <c r="A4848" s="8"/>
      <c r="B4848" s="8"/>
      <c r="C4848" s="8"/>
      <c r="D4848" s="8"/>
      <c r="E4848" s="8"/>
      <c r="F4848" s="8"/>
    </row>
    <row r="4849" spans="1:6">
      <c r="A4849" s="8"/>
      <c r="B4849" s="8"/>
      <c r="C4849" s="8"/>
      <c r="D4849" s="8"/>
      <c r="E4849" s="8"/>
      <c r="F4849" s="8"/>
    </row>
    <row r="4850" spans="1:6">
      <c r="A4850" s="8"/>
      <c r="B4850" s="8"/>
      <c r="C4850" s="8"/>
      <c r="D4850" s="8"/>
      <c r="E4850" s="8"/>
      <c r="F4850" s="8"/>
    </row>
    <row r="4851" spans="1:6">
      <c r="A4851" s="8"/>
      <c r="B4851" s="8"/>
      <c r="C4851" s="8"/>
      <c r="D4851" s="8"/>
      <c r="E4851" s="8"/>
      <c r="F4851" s="8"/>
    </row>
    <row r="4852" spans="1:6">
      <c r="A4852" s="8"/>
      <c r="B4852" s="8"/>
      <c r="C4852" s="8"/>
      <c r="D4852" s="8"/>
      <c r="E4852" s="8"/>
      <c r="F4852" s="8"/>
    </row>
    <row r="4853" spans="1:6">
      <c r="A4853" s="8"/>
      <c r="B4853" s="8"/>
      <c r="C4853" s="8"/>
      <c r="D4853" s="8"/>
      <c r="E4853" s="8"/>
      <c r="F4853" s="8"/>
    </row>
    <row r="4854" spans="1:6">
      <c r="A4854" s="8"/>
      <c r="B4854" s="8"/>
      <c r="C4854" s="8"/>
      <c r="D4854" s="8"/>
      <c r="E4854" s="8"/>
      <c r="F4854" s="8"/>
    </row>
    <row r="4855" spans="1:6">
      <c r="A4855" s="8"/>
      <c r="B4855" s="8"/>
      <c r="C4855" s="8"/>
      <c r="D4855" s="8"/>
      <c r="E4855" s="8"/>
      <c r="F4855" s="8"/>
    </row>
    <row r="4856" spans="1:6">
      <c r="A4856" s="8"/>
      <c r="B4856" s="8"/>
      <c r="C4856" s="8"/>
      <c r="D4856" s="8"/>
      <c r="E4856" s="8"/>
      <c r="F4856" s="8"/>
    </row>
    <row r="4857" spans="1:6">
      <c r="A4857" s="8"/>
      <c r="B4857" s="8"/>
      <c r="C4857" s="8"/>
      <c r="D4857" s="8"/>
      <c r="E4857" s="8"/>
      <c r="F4857" s="8"/>
    </row>
    <row r="4858" spans="1:6">
      <c r="A4858" s="8"/>
      <c r="B4858" s="8"/>
      <c r="C4858" s="8"/>
      <c r="D4858" s="8"/>
      <c r="E4858" s="8"/>
      <c r="F4858" s="8"/>
    </row>
    <row r="4859" spans="1:6">
      <c r="A4859" s="8"/>
      <c r="B4859" s="8"/>
      <c r="C4859" s="8"/>
      <c r="D4859" s="8"/>
      <c r="E4859" s="8"/>
      <c r="F4859" s="8"/>
    </row>
    <row r="4860" spans="1:6">
      <c r="A4860" s="8"/>
      <c r="B4860" s="8"/>
      <c r="C4860" s="8"/>
      <c r="D4860" s="8"/>
      <c r="E4860" s="8"/>
      <c r="F4860" s="8"/>
    </row>
    <row r="4861" spans="1:6">
      <c r="A4861" s="8"/>
      <c r="B4861" s="8"/>
      <c r="C4861" s="8"/>
      <c r="D4861" s="8"/>
      <c r="E4861" s="8"/>
      <c r="F4861" s="8"/>
    </row>
    <row r="4862" spans="1:6">
      <c r="A4862" s="8"/>
      <c r="B4862" s="8"/>
      <c r="C4862" s="8"/>
      <c r="D4862" s="8"/>
      <c r="E4862" s="8"/>
      <c r="F4862" s="8"/>
    </row>
    <row r="4863" spans="1:6">
      <c r="A4863" s="8"/>
      <c r="B4863" s="8"/>
      <c r="C4863" s="8"/>
      <c r="D4863" s="8"/>
      <c r="E4863" s="8"/>
      <c r="F4863" s="8"/>
    </row>
    <row r="4864" spans="1:6">
      <c r="A4864" s="8"/>
      <c r="B4864" s="8"/>
      <c r="C4864" s="8"/>
      <c r="D4864" s="8"/>
      <c r="E4864" s="8"/>
      <c r="F4864" s="8"/>
    </row>
    <row r="4865" spans="1:6">
      <c r="A4865" s="8"/>
      <c r="B4865" s="8"/>
      <c r="C4865" s="8"/>
      <c r="D4865" s="8"/>
      <c r="E4865" s="8"/>
      <c r="F4865" s="8"/>
    </row>
    <row r="4866" spans="1:6">
      <c r="A4866" s="8"/>
      <c r="B4866" s="8"/>
      <c r="C4866" s="8"/>
      <c r="D4866" s="8"/>
      <c r="E4866" s="8"/>
      <c r="F4866" s="8"/>
    </row>
    <row r="4867" spans="1:6">
      <c r="A4867" s="8"/>
      <c r="B4867" s="8"/>
      <c r="C4867" s="8"/>
      <c r="D4867" s="8"/>
      <c r="E4867" s="8"/>
      <c r="F4867" s="8"/>
    </row>
    <row r="4868" spans="1:6">
      <c r="A4868" s="8"/>
      <c r="B4868" s="8"/>
      <c r="C4868" s="8"/>
      <c r="D4868" s="8"/>
      <c r="E4868" s="8"/>
      <c r="F4868" s="8"/>
    </row>
    <row r="4869" spans="1:6">
      <c r="A4869" s="8"/>
      <c r="B4869" s="8"/>
      <c r="C4869" s="8"/>
      <c r="D4869" s="8"/>
      <c r="E4869" s="8"/>
      <c r="F4869" s="8"/>
    </row>
    <row r="4870" spans="1:6">
      <c r="A4870" s="8"/>
      <c r="B4870" s="8"/>
      <c r="C4870" s="8"/>
      <c r="D4870" s="8"/>
      <c r="E4870" s="8"/>
      <c r="F4870" s="8"/>
    </row>
    <row r="4871" spans="1:6">
      <c r="A4871" s="8"/>
      <c r="B4871" s="8"/>
      <c r="C4871" s="8"/>
      <c r="D4871" s="8"/>
      <c r="E4871" s="8"/>
      <c r="F4871" s="8"/>
    </row>
    <row r="4872" spans="1:6">
      <c r="A4872" s="8"/>
      <c r="B4872" s="8"/>
      <c r="C4872" s="8"/>
      <c r="D4872" s="8"/>
      <c r="E4872" s="8"/>
      <c r="F4872" s="8"/>
    </row>
    <row r="4873" spans="1:6">
      <c r="A4873" s="8"/>
      <c r="B4873" s="8"/>
      <c r="C4873" s="8"/>
      <c r="D4873" s="8"/>
      <c r="E4873" s="8"/>
      <c r="F4873" s="8"/>
    </row>
    <row r="4874" spans="1:6">
      <c r="A4874" s="8"/>
      <c r="B4874" s="8"/>
      <c r="C4874" s="8"/>
      <c r="D4874" s="8"/>
      <c r="E4874" s="8"/>
      <c r="F4874" s="8"/>
    </row>
    <row r="4875" spans="1:6">
      <c r="A4875" s="8"/>
      <c r="B4875" s="8"/>
      <c r="C4875" s="8"/>
      <c r="D4875" s="8"/>
      <c r="E4875" s="8"/>
      <c r="F4875" s="8"/>
    </row>
    <row r="4876" spans="1:6">
      <c r="A4876" s="8"/>
      <c r="B4876" s="8"/>
      <c r="C4876" s="8"/>
      <c r="D4876" s="8"/>
      <c r="E4876" s="8"/>
      <c r="F4876" s="8"/>
    </row>
    <row r="4877" spans="1:6">
      <c r="A4877" s="8"/>
      <c r="B4877" s="8"/>
      <c r="C4877" s="8"/>
      <c r="D4877" s="8"/>
      <c r="E4877" s="8"/>
      <c r="F4877" s="8"/>
    </row>
    <row r="4878" spans="1:6">
      <c r="A4878" s="8"/>
      <c r="B4878" s="8"/>
      <c r="C4878" s="8"/>
      <c r="D4878" s="8"/>
      <c r="E4878" s="8"/>
      <c r="F4878" s="8"/>
    </row>
    <row r="4879" spans="1:6">
      <c r="A4879" s="8"/>
      <c r="B4879" s="8"/>
      <c r="C4879" s="8"/>
      <c r="D4879" s="8"/>
      <c r="E4879" s="8"/>
      <c r="F4879" s="8"/>
    </row>
    <row r="4880" spans="1:6">
      <c r="A4880" s="8"/>
      <c r="B4880" s="8"/>
      <c r="C4880" s="8"/>
      <c r="D4880" s="8"/>
      <c r="E4880" s="8"/>
      <c r="F4880" s="8"/>
    </row>
    <row r="4881" spans="1:6">
      <c r="A4881" s="8"/>
      <c r="B4881" s="8"/>
      <c r="C4881" s="8"/>
      <c r="D4881" s="8"/>
      <c r="E4881" s="8"/>
      <c r="F4881" s="8"/>
    </row>
    <row r="4882" spans="1:6">
      <c r="A4882" s="8"/>
      <c r="B4882" s="8"/>
      <c r="C4882" s="8"/>
      <c r="D4882" s="8"/>
      <c r="E4882" s="8"/>
      <c r="F4882" s="8"/>
    </row>
    <row r="4883" spans="1:6">
      <c r="A4883" s="8"/>
      <c r="B4883" s="8"/>
      <c r="C4883" s="8"/>
      <c r="D4883" s="8"/>
      <c r="E4883" s="8"/>
      <c r="F4883" s="8"/>
    </row>
    <row r="4884" spans="1:6">
      <c r="A4884" s="8"/>
      <c r="B4884" s="8"/>
      <c r="C4884" s="8"/>
      <c r="D4884" s="8"/>
      <c r="E4884" s="8"/>
      <c r="F4884" s="8"/>
    </row>
    <row r="4885" spans="1:6">
      <c r="A4885" s="8"/>
      <c r="B4885" s="8"/>
      <c r="C4885" s="8"/>
      <c r="D4885" s="8"/>
      <c r="E4885" s="8"/>
      <c r="F4885" s="8"/>
    </row>
    <row r="4886" spans="1:6">
      <c r="A4886" s="8"/>
      <c r="B4886" s="8"/>
      <c r="C4886" s="8"/>
      <c r="D4886" s="8"/>
      <c r="E4886" s="8"/>
      <c r="F4886" s="8"/>
    </row>
    <row r="4887" spans="1:6">
      <c r="A4887" s="8"/>
      <c r="B4887" s="8"/>
      <c r="C4887" s="8"/>
      <c r="D4887" s="8"/>
      <c r="E4887" s="8"/>
      <c r="F4887" s="8"/>
    </row>
    <row r="4888" spans="1:6">
      <c r="A4888" s="8"/>
      <c r="B4888" s="8"/>
      <c r="C4888" s="8"/>
      <c r="D4888" s="8"/>
      <c r="E4888" s="8"/>
      <c r="F4888" s="8"/>
    </row>
    <row r="4889" spans="1:6">
      <c r="A4889" s="8"/>
      <c r="B4889" s="8"/>
      <c r="C4889" s="8"/>
      <c r="D4889" s="8"/>
      <c r="E4889" s="8"/>
      <c r="F4889" s="8"/>
    </row>
    <row r="4890" spans="1:6">
      <c r="A4890" s="8"/>
      <c r="B4890" s="8"/>
      <c r="C4890" s="8"/>
      <c r="D4890" s="8"/>
      <c r="E4890" s="8"/>
      <c r="F4890" s="8"/>
    </row>
    <row r="4891" spans="1:6">
      <c r="A4891" s="8"/>
      <c r="B4891" s="8"/>
      <c r="C4891" s="8"/>
      <c r="D4891" s="8"/>
      <c r="E4891" s="8"/>
      <c r="F4891" s="8"/>
    </row>
    <row r="4892" spans="1:6">
      <c r="A4892" s="8"/>
      <c r="B4892" s="8"/>
      <c r="C4892" s="8"/>
      <c r="D4892" s="8"/>
      <c r="E4892" s="8"/>
      <c r="F4892" s="8"/>
    </row>
    <row r="4893" spans="1:6">
      <c r="A4893" s="8"/>
      <c r="B4893" s="8"/>
      <c r="C4893" s="8"/>
      <c r="D4893" s="8"/>
      <c r="E4893" s="8"/>
      <c r="F4893" s="8"/>
    </row>
    <row r="4894" spans="1:6">
      <c r="A4894" s="8"/>
      <c r="B4894" s="8"/>
      <c r="C4894" s="8"/>
      <c r="D4894" s="8"/>
      <c r="E4894" s="8"/>
      <c r="F4894" s="8"/>
    </row>
    <row r="4895" spans="1:6">
      <c r="A4895" s="8"/>
      <c r="B4895" s="8"/>
      <c r="C4895" s="8"/>
      <c r="D4895" s="8"/>
      <c r="E4895" s="8"/>
      <c r="F4895" s="8"/>
    </row>
    <row r="4896" spans="1:6">
      <c r="A4896" s="8"/>
      <c r="B4896" s="8"/>
      <c r="C4896" s="8"/>
      <c r="D4896" s="8"/>
      <c r="E4896" s="8"/>
      <c r="F4896" s="8"/>
    </row>
    <row r="4897" spans="1:6">
      <c r="A4897" s="8"/>
      <c r="B4897" s="8"/>
      <c r="C4897" s="8"/>
      <c r="D4897" s="8"/>
      <c r="E4897" s="8"/>
      <c r="F4897" s="8"/>
    </row>
    <row r="4898" spans="1:6">
      <c r="A4898" s="8"/>
      <c r="B4898" s="8"/>
      <c r="C4898" s="8"/>
      <c r="D4898" s="8"/>
      <c r="E4898" s="8"/>
      <c r="F4898" s="8"/>
    </row>
    <row r="4899" spans="1:6">
      <c r="A4899" s="8"/>
      <c r="B4899" s="8"/>
      <c r="C4899" s="8"/>
      <c r="D4899" s="8"/>
      <c r="E4899" s="8"/>
      <c r="F4899" s="8"/>
    </row>
    <row r="4900" spans="1:6">
      <c r="A4900" s="8"/>
      <c r="B4900" s="8"/>
      <c r="C4900" s="8"/>
      <c r="D4900" s="8"/>
      <c r="E4900" s="8"/>
      <c r="F4900" s="8"/>
    </row>
    <row r="4901" spans="1:6">
      <c r="A4901" s="8"/>
      <c r="B4901" s="8"/>
      <c r="C4901" s="8"/>
      <c r="D4901" s="8"/>
      <c r="E4901" s="8"/>
      <c r="F4901" s="8"/>
    </row>
    <row r="4902" spans="1:6">
      <c r="A4902" s="8"/>
      <c r="B4902" s="8"/>
      <c r="C4902" s="8"/>
      <c r="D4902" s="8"/>
      <c r="E4902" s="8"/>
      <c r="F4902" s="8"/>
    </row>
    <row r="4903" spans="1:6">
      <c r="A4903" s="8"/>
      <c r="B4903" s="8"/>
      <c r="C4903" s="8"/>
      <c r="D4903" s="8"/>
      <c r="E4903" s="8"/>
      <c r="F4903" s="8"/>
    </row>
    <row r="4904" spans="1:6">
      <c r="A4904" s="8"/>
      <c r="B4904" s="8"/>
      <c r="C4904" s="8"/>
      <c r="D4904" s="8"/>
      <c r="E4904" s="8"/>
      <c r="F4904" s="8"/>
    </row>
    <row r="4905" spans="1:6">
      <c r="A4905" s="8"/>
      <c r="B4905" s="8"/>
      <c r="C4905" s="8"/>
      <c r="D4905" s="8"/>
      <c r="E4905" s="8"/>
      <c r="F4905" s="8"/>
    </row>
    <row r="4906" spans="1:6">
      <c r="A4906" s="8"/>
      <c r="B4906" s="8"/>
      <c r="C4906" s="8"/>
      <c r="D4906" s="8"/>
      <c r="E4906" s="8"/>
      <c r="F4906" s="8"/>
    </row>
    <row r="4907" spans="1:6">
      <c r="A4907" s="8"/>
      <c r="B4907" s="8"/>
      <c r="C4907" s="8"/>
      <c r="D4907" s="8"/>
      <c r="E4907" s="8"/>
      <c r="F4907" s="8"/>
    </row>
    <row r="4908" spans="1:6">
      <c r="A4908" s="8"/>
      <c r="B4908" s="8"/>
      <c r="C4908" s="8"/>
      <c r="D4908" s="8"/>
      <c r="E4908" s="8"/>
      <c r="F4908" s="8"/>
    </row>
    <row r="4909" spans="1:6">
      <c r="A4909" s="8"/>
      <c r="B4909" s="8"/>
      <c r="C4909" s="8"/>
      <c r="D4909" s="8"/>
      <c r="E4909" s="8"/>
      <c r="F4909" s="8"/>
    </row>
    <row r="4910" spans="1:6">
      <c r="A4910" s="8"/>
      <c r="B4910" s="8"/>
      <c r="C4910" s="8"/>
      <c r="D4910" s="8"/>
      <c r="E4910" s="8"/>
      <c r="F4910" s="8"/>
    </row>
    <row r="4911" spans="1:6">
      <c r="A4911" s="8"/>
      <c r="B4911" s="8"/>
      <c r="C4911" s="8"/>
      <c r="D4911" s="8"/>
      <c r="E4911" s="8"/>
      <c r="F4911" s="8"/>
    </row>
    <row r="4912" spans="1:6">
      <c r="A4912" s="8"/>
      <c r="B4912" s="8"/>
      <c r="C4912" s="8"/>
      <c r="D4912" s="8"/>
      <c r="E4912" s="8"/>
      <c r="F4912" s="8"/>
    </row>
    <row r="4913" spans="1:6">
      <c r="A4913" s="8"/>
      <c r="B4913" s="8"/>
      <c r="C4913" s="8"/>
      <c r="D4913" s="8"/>
      <c r="E4913" s="8"/>
      <c r="F4913" s="8"/>
    </row>
    <row r="4914" spans="1:6">
      <c r="A4914" s="8"/>
      <c r="B4914" s="8"/>
      <c r="C4914" s="8"/>
      <c r="D4914" s="8"/>
      <c r="E4914" s="8"/>
      <c r="F4914" s="8"/>
    </row>
    <row r="4915" spans="1:6">
      <c r="A4915" s="8"/>
      <c r="B4915" s="8"/>
      <c r="C4915" s="8"/>
      <c r="D4915" s="8"/>
      <c r="E4915" s="8"/>
      <c r="F4915" s="8"/>
    </row>
    <row r="4916" spans="1:6">
      <c r="A4916" s="8"/>
      <c r="B4916" s="8"/>
      <c r="C4916" s="8"/>
      <c r="D4916" s="8"/>
      <c r="E4916" s="8"/>
      <c r="F4916" s="8"/>
    </row>
    <row r="4917" spans="1:6">
      <c r="A4917" s="8"/>
      <c r="B4917" s="8"/>
      <c r="C4917" s="8"/>
      <c r="D4917" s="8"/>
      <c r="E4917" s="8"/>
      <c r="F4917" s="8"/>
    </row>
    <row r="4918" spans="1:6">
      <c r="A4918" s="8"/>
      <c r="B4918" s="8"/>
      <c r="C4918" s="8"/>
      <c r="D4918" s="8"/>
      <c r="E4918" s="8"/>
      <c r="F4918" s="8"/>
    </row>
    <row r="4919" spans="1:6">
      <c r="A4919" s="8"/>
      <c r="B4919" s="8"/>
      <c r="C4919" s="8"/>
      <c r="D4919" s="8"/>
      <c r="E4919" s="8"/>
      <c r="F4919" s="8"/>
    </row>
    <row r="4920" spans="1:6">
      <c r="A4920" s="8"/>
      <c r="B4920" s="8"/>
      <c r="C4920" s="8"/>
      <c r="D4920" s="8"/>
      <c r="E4920" s="8"/>
      <c r="F4920" s="8"/>
    </row>
    <row r="4921" spans="1:6">
      <c r="A4921" s="8"/>
      <c r="B4921" s="8"/>
      <c r="C4921" s="8"/>
      <c r="D4921" s="8"/>
      <c r="E4921" s="8"/>
      <c r="F4921" s="8"/>
    </row>
    <row r="4922" spans="1:6">
      <c r="A4922" s="8"/>
      <c r="B4922" s="8"/>
      <c r="C4922" s="8"/>
      <c r="D4922" s="8"/>
      <c r="E4922" s="8"/>
      <c r="F4922" s="8"/>
    </row>
    <row r="4923" spans="1:6">
      <c r="A4923" s="8"/>
      <c r="B4923" s="8"/>
      <c r="C4923" s="8"/>
      <c r="D4923" s="8"/>
      <c r="E4923" s="8"/>
      <c r="F4923" s="8"/>
    </row>
    <row r="4924" spans="1:6">
      <c r="A4924" s="8"/>
      <c r="B4924" s="8"/>
      <c r="C4924" s="8"/>
      <c r="D4924" s="8"/>
      <c r="E4924" s="8"/>
      <c r="F4924" s="8"/>
    </row>
    <row r="4925" spans="1:6">
      <c r="A4925" s="8"/>
      <c r="B4925" s="8"/>
      <c r="C4925" s="8"/>
      <c r="D4925" s="8"/>
      <c r="E4925" s="8"/>
      <c r="F4925" s="8"/>
    </row>
    <row r="4926" spans="1:6">
      <c r="A4926" s="8"/>
      <c r="B4926" s="8"/>
      <c r="C4926" s="8"/>
      <c r="D4926" s="8"/>
      <c r="E4926" s="8"/>
      <c r="F4926" s="8"/>
    </row>
    <row r="4927" spans="1:6">
      <c r="A4927" s="8"/>
      <c r="B4927" s="8"/>
      <c r="C4927" s="8"/>
      <c r="D4927" s="8"/>
      <c r="E4927" s="8"/>
      <c r="F4927" s="8"/>
    </row>
    <row r="4928" spans="1:6">
      <c r="A4928" s="8"/>
      <c r="B4928" s="8"/>
      <c r="C4928" s="8"/>
      <c r="D4928" s="8"/>
      <c r="E4928" s="8"/>
      <c r="F4928" s="8"/>
    </row>
    <row r="4929" spans="1:6">
      <c r="A4929" s="8"/>
      <c r="B4929" s="8"/>
      <c r="C4929" s="8"/>
      <c r="D4929" s="8"/>
      <c r="E4929" s="8"/>
      <c r="F4929" s="8"/>
    </row>
    <row r="4930" spans="1:6">
      <c r="A4930" s="8"/>
      <c r="B4930" s="8"/>
      <c r="C4930" s="8"/>
      <c r="D4930" s="8"/>
      <c r="E4930" s="8"/>
      <c r="F4930" s="8"/>
    </row>
    <row r="4931" spans="1:6">
      <c r="A4931" s="8"/>
      <c r="B4931" s="8"/>
      <c r="C4931" s="8"/>
      <c r="D4931" s="8"/>
      <c r="E4931" s="8"/>
      <c r="F4931" s="8"/>
    </row>
    <row r="4932" spans="1:6">
      <c r="A4932" s="8"/>
      <c r="B4932" s="8"/>
      <c r="C4932" s="8"/>
      <c r="D4932" s="8"/>
      <c r="E4932" s="8"/>
      <c r="F4932" s="8"/>
    </row>
    <row r="4933" spans="1:6">
      <c r="A4933" s="8"/>
      <c r="B4933" s="8"/>
      <c r="C4933" s="8"/>
      <c r="D4933" s="8"/>
      <c r="E4933" s="8"/>
      <c r="F4933" s="8"/>
    </row>
    <row r="4934" spans="1:6">
      <c r="A4934" s="8"/>
      <c r="B4934" s="8"/>
      <c r="C4934" s="8"/>
      <c r="D4934" s="8"/>
      <c r="E4934" s="8"/>
      <c r="F4934" s="8"/>
    </row>
    <row r="4935" spans="1:6">
      <c r="A4935" s="8"/>
      <c r="B4935" s="8"/>
      <c r="C4935" s="8"/>
      <c r="D4935" s="8"/>
      <c r="E4935" s="8"/>
      <c r="F4935" s="8"/>
    </row>
    <row r="4936" spans="1:6">
      <c r="A4936" s="8"/>
      <c r="B4936" s="8"/>
      <c r="C4936" s="8"/>
      <c r="D4936" s="8"/>
      <c r="E4936" s="8"/>
      <c r="F4936" s="8"/>
    </row>
    <row r="4937" spans="1:6">
      <c r="A4937" s="8"/>
      <c r="B4937" s="8"/>
      <c r="C4937" s="8"/>
      <c r="D4937" s="8"/>
      <c r="E4937" s="8"/>
      <c r="F4937" s="8"/>
    </row>
    <row r="4938" spans="1:6">
      <c r="A4938" s="8"/>
      <c r="B4938" s="8"/>
      <c r="C4938" s="8"/>
      <c r="D4938" s="8"/>
      <c r="E4938" s="8"/>
      <c r="F4938" s="8"/>
    </row>
    <row r="4939" spans="1:6">
      <c r="A4939" s="8"/>
      <c r="B4939" s="8"/>
      <c r="C4939" s="8"/>
      <c r="D4939" s="8"/>
      <c r="E4939" s="8"/>
      <c r="F4939" s="8"/>
    </row>
    <row r="4940" spans="1:6">
      <c r="A4940" s="8"/>
      <c r="B4940" s="8"/>
      <c r="C4940" s="8"/>
      <c r="D4940" s="8"/>
      <c r="E4940" s="8"/>
      <c r="F4940" s="8"/>
    </row>
    <row r="4941" spans="1:6">
      <c r="A4941" s="8"/>
      <c r="B4941" s="8"/>
      <c r="C4941" s="8"/>
      <c r="D4941" s="8"/>
      <c r="E4941" s="8"/>
      <c r="F4941" s="8"/>
    </row>
    <row r="4942" spans="1:6">
      <c r="A4942" s="8"/>
      <c r="B4942" s="8"/>
      <c r="C4942" s="8"/>
      <c r="D4942" s="8"/>
      <c r="E4942" s="8"/>
      <c r="F4942" s="8"/>
    </row>
    <row r="4943" spans="1:6">
      <c r="A4943" s="8"/>
      <c r="B4943" s="8"/>
      <c r="C4943" s="8"/>
      <c r="D4943" s="8"/>
      <c r="E4943" s="8"/>
      <c r="F4943" s="8"/>
    </row>
    <row r="4944" spans="1:6">
      <c r="A4944" s="8"/>
      <c r="B4944" s="8"/>
      <c r="C4944" s="8"/>
      <c r="D4944" s="8"/>
      <c r="E4944" s="8"/>
      <c r="F4944" s="8"/>
    </row>
    <row r="4945" spans="1:6">
      <c r="A4945" s="8"/>
      <c r="B4945" s="8"/>
      <c r="C4945" s="8"/>
      <c r="D4945" s="8"/>
      <c r="E4945" s="8"/>
      <c r="F4945" s="8"/>
    </row>
    <row r="4946" spans="1:6">
      <c r="A4946" s="8"/>
      <c r="B4946" s="8"/>
      <c r="C4946" s="8"/>
      <c r="D4946" s="8"/>
      <c r="E4946" s="8"/>
      <c r="F4946" s="8"/>
    </row>
    <row r="4947" spans="1:6">
      <c r="A4947" s="8"/>
      <c r="B4947" s="8"/>
      <c r="C4947" s="8"/>
      <c r="D4947" s="8"/>
      <c r="E4947" s="8"/>
      <c r="F4947" s="8"/>
    </row>
    <row r="4948" spans="1:6">
      <c r="A4948" s="8"/>
      <c r="B4948" s="8"/>
      <c r="C4948" s="8"/>
      <c r="D4948" s="8"/>
      <c r="E4948" s="8"/>
      <c r="F4948" s="8"/>
    </row>
    <row r="4949" spans="1:6">
      <c r="A4949" s="8"/>
      <c r="B4949" s="8"/>
      <c r="C4949" s="8"/>
      <c r="D4949" s="8"/>
      <c r="E4949" s="8"/>
      <c r="F4949" s="8"/>
    </row>
    <row r="4950" spans="1:6">
      <c r="A4950" s="8"/>
      <c r="B4950" s="8"/>
      <c r="C4950" s="8"/>
      <c r="D4950" s="8"/>
      <c r="E4950" s="8"/>
      <c r="F4950" s="8"/>
    </row>
    <row r="4951" spans="1:6">
      <c r="A4951" s="8"/>
      <c r="B4951" s="8"/>
      <c r="C4951" s="8"/>
      <c r="D4951" s="8"/>
      <c r="E4951" s="8"/>
      <c r="F4951" s="8"/>
    </row>
    <row r="4952" spans="1:6">
      <c r="A4952" s="8"/>
      <c r="B4952" s="8"/>
      <c r="C4952" s="8"/>
      <c r="D4952" s="8"/>
      <c r="E4952" s="8"/>
      <c r="F4952" s="8"/>
    </row>
    <row r="4953" spans="1:6">
      <c r="A4953" s="8"/>
      <c r="B4953" s="8"/>
      <c r="C4953" s="8"/>
      <c r="D4953" s="8"/>
      <c r="E4953" s="8"/>
      <c r="F4953" s="8"/>
    </row>
    <row r="4954" spans="1:6">
      <c r="A4954" s="8"/>
      <c r="B4954" s="8"/>
      <c r="C4954" s="8"/>
      <c r="D4954" s="8"/>
      <c r="E4954" s="8"/>
      <c r="F4954" s="8"/>
    </row>
    <row r="4955" spans="1:6">
      <c r="A4955" s="8"/>
      <c r="B4955" s="8"/>
      <c r="C4955" s="8"/>
      <c r="D4955" s="8"/>
      <c r="E4955" s="8"/>
      <c r="F4955" s="8"/>
    </row>
    <row r="4956" spans="1:6">
      <c r="A4956" s="8"/>
      <c r="B4956" s="8"/>
      <c r="C4956" s="8"/>
      <c r="D4956" s="8"/>
      <c r="E4956" s="8"/>
      <c r="F4956" s="8"/>
    </row>
    <row r="4957" spans="1:6">
      <c r="A4957" s="8"/>
      <c r="B4957" s="8"/>
      <c r="C4957" s="8"/>
      <c r="D4957" s="8"/>
      <c r="E4957" s="8"/>
      <c r="F4957" s="8"/>
    </row>
    <row r="4958" spans="1:6">
      <c r="A4958" s="8"/>
      <c r="B4958" s="8"/>
      <c r="C4958" s="8"/>
      <c r="D4958" s="8"/>
      <c r="E4958" s="8"/>
      <c r="F4958" s="8"/>
    </row>
    <row r="4959" spans="1:6">
      <c r="A4959" s="8"/>
      <c r="B4959" s="8"/>
      <c r="C4959" s="8"/>
      <c r="D4959" s="8"/>
      <c r="E4959" s="8"/>
      <c r="F4959" s="8"/>
    </row>
    <row r="4960" spans="1:6">
      <c r="A4960" s="8"/>
      <c r="B4960" s="8"/>
      <c r="C4960" s="8"/>
      <c r="D4960" s="8"/>
      <c r="E4960" s="8"/>
      <c r="F4960" s="8"/>
    </row>
    <row r="4961" spans="1:6">
      <c r="A4961" s="8"/>
      <c r="B4961" s="8"/>
      <c r="C4961" s="8"/>
      <c r="D4961" s="8"/>
      <c r="E4961" s="8"/>
      <c r="F4961" s="8"/>
    </row>
    <row r="4962" spans="1:6">
      <c r="A4962" s="8"/>
      <c r="B4962" s="8"/>
      <c r="C4962" s="8"/>
      <c r="D4962" s="8"/>
      <c r="E4962" s="8"/>
      <c r="F4962" s="8"/>
    </row>
    <row r="4963" spans="1:6">
      <c r="A4963" s="8"/>
      <c r="B4963" s="8"/>
      <c r="C4963" s="8"/>
      <c r="D4963" s="8"/>
      <c r="E4963" s="8"/>
      <c r="F4963" s="8"/>
    </row>
    <row r="4964" spans="1:6">
      <c r="A4964" s="8"/>
      <c r="B4964" s="8"/>
      <c r="C4964" s="8"/>
      <c r="D4964" s="8"/>
      <c r="E4964" s="8"/>
      <c r="F4964" s="8"/>
    </row>
    <row r="4965" spans="1:6">
      <c r="A4965" s="8"/>
      <c r="B4965" s="8"/>
      <c r="C4965" s="8"/>
      <c r="D4965" s="8"/>
      <c r="E4965" s="8"/>
      <c r="F4965" s="8"/>
    </row>
    <row r="4966" spans="1:6">
      <c r="A4966" s="8"/>
      <c r="B4966" s="8"/>
      <c r="C4966" s="8"/>
      <c r="D4966" s="8"/>
      <c r="E4966" s="8"/>
      <c r="F4966" s="8"/>
    </row>
    <row r="4967" spans="1:6">
      <c r="A4967" s="8"/>
      <c r="B4967" s="8"/>
      <c r="C4967" s="8"/>
      <c r="D4967" s="8"/>
      <c r="E4967" s="8"/>
      <c r="F4967" s="8"/>
    </row>
    <row r="4968" spans="1:6">
      <c r="A4968" s="8"/>
      <c r="B4968" s="8"/>
      <c r="C4968" s="8"/>
      <c r="D4968" s="8"/>
      <c r="E4968" s="8"/>
      <c r="F4968" s="8"/>
    </row>
    <row r="4969" spans="1:6">
      <c r="A4969" s="8"/>
      <c r="B4969" s="8"/>
      <c r="C4969" s="8"/>
      <c r="D4969" s="8"/>
      <c r="E4969" s="8"/>
      <c r="F4969" s="8"/>
    </row>
    <row r="4970" spans="1:6">
      <c r="A4970" s="8"/>
      <c r="B4970" s="8"/>
      <c r="C4970" s="8"/>
      <c r="D4970" s="8"/>
      <c r="E4970" s="8"/>
      <c r="F4970" s="8"/>
    </row>
    <row r="4971" spans="1:6">
      <c r="A4971" s="8"/>
      <c r="B4971" s="8"/>
      <c r="C4971" s="8"/>
      <c r="D4971" s="8"/>
      <c r="E4971" s="8"/>
      <c r="F4971" s="8"/>
    </row>
    <row r="4972" spans="1:6">
      <c r="A4972" s="8"/>
      <c r="B4972" s="8"/>
      <c r="C4972" s="8"/>
      <c r="D4972" s="8"/>
      <c r="E4972" s="8"/>
      <c r="F4972" s="8"/>
    </row>
    <row r="4973" spans="1:6">
      <c r="A4973" s="8"/>
      <c r="B4973" s="8"/>
      <c r="C4973" s="8"/>
      <c r="D4973" s="8"/>
      <c r="E4973" s="8"/>
      <c r="F4973" s="8"/>
    </row>
    <row r="4974" spans="1:6">
      <c r="A4974" s="8"/>
      <c r="B4974" s="8"/>
      <c r="C4974" s="8"/>
      <c r="D4974" s="8"/>
      <c r="E4974" s="8"/>
      <c r="F4974" s="8"/>
    </row>
    <row r="4975" spans="1:6">
      <c r="A4975" s="8"/>
      <c r="B4975" s="8"/>
      <c r="C4975" s="8"/>
      <c r="D4975" s="8"/>
      <c r="E4975" s="8"/>
      <c r="F4975" s="8"/>
    </row>
    <row r="4976" spans="1:6">
      <c r="A4976" s="8"/>
      <c r="B4976" s="8"/>
      <c r="C4976" s="8"/>
      <c r="D4976" s="8"/>
      <c r="E4976" s="8"/>
      <c r="F4976" s="8"/>
    </row>
    <row r="4977" spans="1:6">
      <c r="A4977" s="8"/>
      <c r="B4977" s="8"/>
      <c r="C4977" s="8"/>
      <c r="D4977" s="8"/>
      <c r="E4977" s="8"/>
      <c r="F4977" s="8"/>
    </row>
    <row r="4978" spans="1:6">
      <c r="A4978" s="8"/>
      <c r="B4978" s="8"/>
      <c r="C4978" s="8"/>
      <c r="D4978" s="8"/>
      <c r="E4978" s="8"/>
      <c r="F4978" s="8"/>
    </row>
    <row r="4979" spans="1:6">
      <c r="A4979" s="8"/>
      <c r="B4979" s="8"/>
      <c r="C4979" s="8"/>
      <c r="D4979" s="8"/>
      <c r="E4979" s="8"/>
      <c r="F4979" s="8"/>
    </row>
    <row r="4980" spans="1:6">
      <c r="A4980" s="8"/>
      <c r="B4980" s="8"/>
      <c r="C4980" s="8"/>
      <c r="D4980" s="8"/>
      <c r="E4980" s="8"/>
      <c r="F4980" s="8"/>
    </row>
    <row r="4981" spans="1:6">
      <c r="A4981" s="8"/>
      <c r="B4981" s="8"/>
      <c r="C4981" s="8"/>
      <c r="D4981" s="8"/>
      <c r="E4981" s="8"/>
      <c r="F4981" s="8"/>
    </row>
    <row r="4982" spans="1:6">
      <c r="A4982" s="8"/>
      <c r="B4982" s="8"/>
      <c r="C4982" s="8"/>
      <c r="D4982" s="8"/>
      <c r="E4982" s="8"/>
      <c r="F4982" s="8"/>
    </row>
    <row r="4983" spans="1:6">
      <c r="A4983" s="8"/>
      <c r="B4983" s="8"/>
      <c r="C4983" s="8"/>
      <c r="D4983" s="8"/>
      <c r="E4983" s="8"/>
      <c r="F4983" s="8"/>
    </row>
    <row r="4984" spans="1:6">
      <c r="A4984" s="8"/>
      <c r="B4984" s="8"/>
      <c r="C4984" s="8"/>
      <c r="D4984" s="8"/>
      <c r="E4984" s="8"/>
      <c r="F4984" s="8"/>
    </row>
    <row r="4985" spans="1:6">
      <c r="A4985" s="8"/>
      <c r="B4985" s="8"/>
      <c r="C4985" s="8"/>
      <c r="D4985" s="8"/>
      <c r="E4985" s="8"/>
      <c r="F4985" s="8"/>
    </row>
    <row r="4986" spans="1:6">
      <c r="A4986" s="8"/>
      <c r="B4986" s="8"/>
      <c r="C4986" s="8"/>
      <c r="D4986" s="8"/>
      <c r="E4986" s="8"/>
      <c r="F4986" s="8"/>
    </row>
    <row r="4987" spans="1:6">
      <c r="A4987" s="8"/>
      <c r="B4987" s="8"/>
      <c r="C4987" s="8"/>
      <c r="D4987" s="8"/>
      <c r="E4987" s="8"/>
      <c r="F4987" s="8"/>
    </row>
    <row r="4988" spans="1:6">
      <c r="A4988" s="8"/>
      <c r="B4988" s="8"/>
      <c r="C4988" s="8"/>
      <c r="D4988" s="8"/>
      <c r="E4988" s="8"/>
      <c r="F4988" s="8"/>
    </row>
    <row r="4989" spans="1:6">
      <c r="A4989" s="8"/>
      <c r="B4989" s="8"/>
      <c r="C4989" s="8"/>
      <c r="D4989" s="8"/>
      <c r="E4989" s="8"/>
      <c r="F4989" s="8"/>
    </row>
    <row r="4990" spans="1:6">
      <c r="A4990" s="8"/>
      <c r="B4990" s="8"/>
      <c r="C4990" s="8"/>
      <c r="D4990" s="8"/>
      <c r="E4990" s="8"/>
      <c r="F4990" s="8"/>
    </row>
    <row r="4991" spans="1:6">
      <c r="A4991" s="8"/>
      <c r="B4991" s="8"/>
      <c r="C4991" s="8"/>
      <c r="D4991" s="8"/>
      <c r="E4991" s="8"/>
      <c r="F4991" s="8"/>
    </row>
    <row r="4992" spans="1:6">
      <c r="A4992" s="8"/>
      <c r="B4992" s="8"/>
      <c r="C4992" s="8"/>
      <c r="D4992" s="8"/>
      <c r="E4992" s="8"/>
      <c r="F4992" s="8"/>
    </row>
    <row r="4993" spans="1:6">
      <c r="A4993" s="8"/>
      <c r="B4993" s="8"/>
      <c r="C4993" s="8"/>
      <c r="D4993" s="8"/>
      <c r="E4993" s="8"/>
      <c r="F4993" s="8"/>
    </row>
    <row r="4994" spans="1:6">
      <c r="A4994" s="8"/>
      <c r="B4994" s="8"/>
      <c r="C4994" s="8"/>
      <c r="D4994" s="8"/>
      <c r="E4994" s="8"/>
      <c r="F4994" s="8"/>
    </row>
    <row r="4995" spans="1:6">
      <c r="A4995" s="8"/>
      <c r="B4995" s="8"/>
      <c r="C4995" s="8"/>
      <c r="D4995" s="8"/>
      <c r="E4995" s="8"/>
      <c r="F4995" s="8"/>
    </row>
    <row r="4996" spans="1:6">
      <c r="A4996" s="8"/>
      <c r="B4996" s="8"/>
      <c r="C4996" s="8"/>
      <c r="D4996" s="8"/>
      <c r="E4996" s="8"/>
      <c r="F4996" s="8"/>
    </row>
    <row r="4997" spans="1:6">
      <c r="A4997" s="8"/>
      <c r="B4997" s="8"/>
      <c r="C4997" s="8"/>
      <c r="D4997" s="8"/>
      <c r="E4997" s="8"/>
      <c r="F4997" s="8"/>
    </row>
    <row r="4998" spans="1:6">
      <c r="A4998" s="8"/>
      <c r="B4998" s="8"/>
      <c r="C4998" s="8"/>
      <c r="D4998" s="8"/>
      <c r="E4998" s="8"/>
      <c r="F4998" s="8"/>
    </row>
    <row r="4999" spans="1:6">
      <c r="A4999" s="8"/>
      <c r="B4999" s="8"/>
      <c r="C4999" s="8"/>
      <c r="D4999" s="8"/>
      <c r="E4999" s="8"/>
      <c r="F4999" s="8"/>
    </row>
    <row r="5000" spans="1:6">
      <c r="A5000" s="8"/>
      <c r="B5000" s="8"/>
      <c r="C5000" s="8"/>
      <c r="D5000" s="8"/>
      <c r="E5000" s="8"/>
      <c r="F5000" s="8"/>
    </row>
    <row r="5001" spans="1:6">
      <c r="A5001" s="8"/>
      <c r="B5001" s="8"/>
      <c r="C5001" s="8"/>
      <c r="D5001" s="8"/>
      <c r="E5001" s="8"/>
      <c r="F5001" s="8"/>
    </row>
    <row r="5002" spans="1:6">
      <c r="A5002" s="8"/>
      <c r="B5002" s="8"/>
      <c r="C5002" s="8"/>
      <c r="D5002" s="8"/>
      <c r="E5002" s="8"/>
      <c r="F5002" s="8"/>
    </row>
    <row r="5003" spans="1:6">
      <c r="A5003" s="8"/>
      <c r="B5003" s="8"/>
      <c r="C5003" s="8"/>
      <c r="D5003" s="8"/>
      <c r="E5003" s="8"/>
      <c r="F5003" s="8"/>
    </row>
    <row r="5004" spans="1:6">
      <c r="A5004" s="8"/>
      <c r="B5004" s="8"/>
      <c r="C5004" s="8"/>
      <c r="D5004" s="8"/>
      <c r="E5004" s="8"/>
      <c r="F5004" s="8"/>
    </row>
    <row r="5005" spans="1:6">
      <c r="A5005" s="8"/>
      <c r="B5005" s="8"/>
      <c r="C5005" s="8"/>
      <c r="D5005" s="8"/>
      <c r="E5005" s="8"/>
      <c r="F5005" s="8"/>
    </row>
    <row r="5006" spans="1:6">
      <c r="A5006" s="8"/>
      <c r="B5006" s="8"/>
      <c r="C5006" s="8"/>
      <c r="D5006" s="8"/>
      <c r="E5006" s="8"/>
      <c r="F5006" s="8"/>
    </row>
    <row r="5007" spans="1:6">
      <c r="A5007" s="8"/>
      <c r="B5007" s="8"/>
      <c r="C5007" s="8"/>
      <c r="D5007" s="8"/>
      <c r="E5007" s="8"/>
      <c r="F5007" s="8"/>
    </row>
    <row r="5008" spans="1:6">
      <c r="A5008" s="8"/>
      <c r="B5008" s="8"/>
      <c r="C5008" s="8"/>
      <c r="D5008" s="8"/>
      <c r="E5008" s="8"/>
      <c r="F5008" s="8"/>
    </row>
    <row r="5009" spans="1:6">
      <c r="A5009" s="8"/>
      <c r="B5009" s="8"/>
      <c r="C5009" s="8"/>
      <c r="D5009" s="8"/>
      <c r="E5009" s="8"/>
      <c r="F5009" s="8"/>
    </row>
    <row r="5010" spans="1:6">
      <c r="A5010" s="8"/>
      <c r="B5010" s="8"/>
      <c r="C5010" s="8"/>
      <c r="D5010" s="8"/>
      <c r="E5010" s="8"/>
      <c r="F5010" s="8"/>
    </row>
    <row r="5011" spans="1:6">
      <c r="A5011" s="8"/>
      <c r="B5011" s="8"/>
      <c r="C5011" s="8"/>
      <c r="D5011" s="8"/>
      <c r="E5011" s="8"/>
      <c r="F5011" s="8"/>
    </row>
    <row r="5012" spans="1:6">
      <c r="A5012" s="8"/>
      <c r="B5012" s="8"/>
      <c r="C5012" s="8"/>
      <c r="D5012" s="8"/>
      <c r="E5012" s="8"/>
      <c r="F5012" s="8"/>
    </row>
    <row r="5013" spans="1:6">
      <c r="A5013" s="8"/>
      <c r="B5013" s="8"/>
      <c r="C5013" s="8"/>
      <c r="D5013" s="8"/>
      <c r="E5013" s="8"/>
      <c r="F5013" s="8"/>
    </row>
    <row r="5014" spans="1:6">
      <c r="A5014" s="8"/>
      <c r="B5014" s="8"/>
      <c r="C5014" s="8"/>
      <c r="D5014" s="8"/>
      <c r="E5014" s="8"/>
      <c r="F5014" s="8"/>
    </row>
    <row r="5015" spans="1:6">
      <c r="A5015" s="8"/>
      <c r="B5015" s="8"/>
      <c r="C5015" s="8"/>
      <c r="D5015" s="8"/>
      <c r="E5015" s="8"/>
      <c r="F5015" s="8"/>
    </row>
    <row r="5016" spans="1:6">
      <c r="A5016" s="8"/>
      <c r="B5016" s="8"/>
      <c r="C5016" s="8"/>
      <c r="D5016" s="8"/>
      <c r="E5016" s="8"/>
      <c r="F5016" s="8"/>
    </row>
    <row r="5017" spans="1:6">
      <c r="A5017" s="8"/>
      <c r="B5017" s="8"/>
      <c r="C5017" s="8"/>
      <c r="D5017" s="8"/>
      <c r="E5017" s="8"/>
      <c r="F5017" s="8"/>
    </row>
    <row r="5018" spans="1:6">
      <c r="A5018" s="8"/>
      <c r="B5018" s="8"/>
      <c r="C5018" s="8"/>
      <c r="D5018" s="8"/>
      <c r="E5018" s="8"/>
      <c r="F5018" s="8"/>
    </row>
    <row r="5019" spans="1:6">
      <c r="A5019" s="8"/>
      <c r="B5019" s="8"/>
      <c r="C5019" s="8"/>
      <c r="D5019" s="8"/>
      <c r="E5019" s="8"/>
      <c r="F5019" s="8"/>
    </row>
    <row r="5020" spans="1:6">
      <c r="A5020" s="8"/>
      <c r="B5020" s="8"/>
      <c r="C5020" s="8"/>
      <c r="D5020" s="8"/>
      <c r="E5020" s="8"/>
      <c r="F5020" s="8"/>
    </row>
    <row r="5021" spans="1:6">
      <c r="A5021" s="8"/>
      <c r="B5021" s="8"/>
      <c r="C5021" s="8"/>
      <c r="D5021" s="8"/>
      <c r="E5021" s="8"/>
      <c r="F5021" s="8"/>
    </row>
    <row r="5022" spans="1:6">
      <c r="A5022" s="8"/>
      <c r="B5022" s="8"/>
      <c r="C5022" s="8"/>
      <c r="D5022" s="8"/>
      <c r="E5022" s="8"/>
      <c r="F5022" s="8"/>
    </row>
    <row r="5023" spans="1:6">
      <c r="A5023" s="8"/>
      <c r="B5023" s="8"/>
      <c r="C5023" s="8"/>
      <c r="D5023" s="8"/>
      <c r="E5023" s="8"/>
      <c r="F5023" s="8"/>
    </row>
    <row r="5024" spans="1:6">
      <c r="A5024" s="8"/>
      <c r="B5024" s="8"/>
      <c r="C5024" s="8"/>
      <c r="D5024" s="8"/>
      <c r="E5024" s="8"/>
      <c r="F5024" s="8"/>
    </row>
    <row r="5025" spans="1:6">
      <c r="A5025" s="8"/>
      <c r="B5025" s="8"/>
      <c r="C5025" s="8"/>
      <c r="D5025" s="8"/>
      <c r="E5025" s="8"/>
      <c r="F5025" s="8"/>
    </row>
    <row r="5026" spans="1:6">
      <c r="A5026" s="8"/>
      <c r="B5026" s="8"/>
      <c r="C5026" s="8"/>
      <c r="D5026" s="8"/>
      <c r="E5026" s="8"/>
      <c r="F5026" s="8"/>
    </row>
    <row r="5027" spans="1:6">
      <c r="A5027" s="8"/>
      <c r="B5027" s="8"/>
      <c r="C5027" s="8"/>
      <c r="D5027" s="8"/>
      <c r="E5027" s="8"/>
      <c r="F5027" s="8"/>
    </row>
    <row r="5028" spans="1:6">
      <c r="A5028" s="8"/>
      <c r="B5028" s="8"/>
      <c r="C5028" s="8"/>
      <c r="D5028" s="8"/>
      <c r="E5028" s="8"/>
      <c r="F5028" s="8"/>
    </row>
    <row r="5029" spans="1:6">
      <c r="A5029" s="8"/>
      <c r="B5029" s="8"/>
      <c r="C5029" s="8"/>
      <c r="D5029" s="8"/>
      <c r="E5029" s="8"/>
      <c r="F5029" s="8"/>
    </row>
    <row r="5030" spans="1:6">
      <c r="A5030" s="8"/>
      <c r="B5030" s="8"/>
      <c r="C5030" s="8"/>
      <c r="D5030" s="8"/>
      <c r="E5030" s="8"/>
      <c r="F5030" s="8"/>
    </row>
    <row r="5031" spans="1:6">
      <c r="A5031" s="8"/>
      <c r="B5031" s="8"/>
      <c r="C5031" s="8"/>
      <c r="D5031" s="8"/>
      <c r="E5031" s="8"/>
      <c r="F5031" s="8"/>
    </row>
    <row r="5032" spans="1:6">
      <c r="A5032" s="8"/>
      <c r="B5032" s="8"/>
      <c r="C5032" s="8"/>
      <c r="D5032" s="8"/>
      <c r="E5032" s="8"/>
      <c r="F5032" s="8"/>
    </row>
    <row r="5033" spans="1:6">
      <c r="A5033" s="8"/>
      <c r="B5033" s="8"/>
      <c r="C5033" s="8"/>
      <c r="D5033" s="8"/>
      <c r="E5033" s="8"/>
      <c r="F5033" s="8"/>
    </row>
    <row r="5034" spans="1:6">
      <c r="A5034" s="8"/>
      <c r="B5034" s="8"/>
      <c r="C5034" s="8"/>
      <c r="D5034" s="8"/>
      <c r="E5034" s="8"/>
      <c r="F5034" s="8"/>
    </row>
    <row r="5035" spans="1:6">
      <c r="A5035" s="8"/>
      <c r="B5035" s="8"/>
      <c r="C5035" s="8"/>
      <c r="D5035" s="8"/>
      <c r="E5035" s="8"/>
      <c r="F5035" s="8"/>
    </row>
    <row r="5036" spans="1:6">
      <c r="A5036" s="8"/>
      <c r="B5036" s="8"/>
      <c r="C5036" s="8"/>
      <c r="D5036" s="8"/>
      <c r="E5036" s="8"/>
      <c r="F5036" s="8"/>
    </row>
    <row r="5037" spans="1:6">
      <c r="A5037" s="8"/>
      <c r="B5037" s="8"/>
      <c r="C5037" s="8"/>
      <c r="D5037" s="8"/>
      <c r="E5037" s="8"/>
      <c r="F5037" s="8"/>
    </row>
    <row r="5038" spans="1:6">
      <c r="A5038" s="8"/>
      <c r="B5038" s="8"/>
      <c r="C5038" s="8"/>
      <c r="D5038" s="8"/>
      <c r="E5038" s="8"/>
      <c r="F5038" s="8"/>
    </row>
    <row r="5039" spans="1:6">
      <c r="A5039" s="8"/>
      <c r="B5039" s="8"/>
      <c r="C5039" s="8"/>
      <c r="D5039" s="8"/>
      <c r="E5039" s="8"/>
      <c r="F5039" s="8"/>
    </row>
    <row r="5040" spans="1:6">
      <c r="A5040" s="8"/>
      <c r="B5040" s="8"/>
      <c r="C5040" s="8"/>
      <c r="D5040" s="8"/>
      <c r="E5040" s="8"/>
      <c r="F5040" s="8"/>
    </row>
    <row r="5041" spans="1:6">
      <c r="A5041" s="8"/>
      <c r="B5041" s="8"/>
      <c r="C5041" s="8"/>
      <c r="D5041" s="8"/>
      <c r="E5041" s="8"/>
      <c r="F5041" s="8"/>
    </row>
    <row r="5042" spans="1:6">
      <c r="A5042" s="8"/>
      <c r="B5042" s="8"/>
      <c r="C5042" s="8"/>
      <c r="D5042" s="8"/>
      <c r="E5042" s="8"/>
      <c r="F5042" s="8"/>
    </row>
    <row r="5043" spans="1:6">
      <c r="A5043" s="8"/>
      <c r="B5043" s="8"/>
      <c r="C5043" s="8"/>
      <c r="D5043" s="8"/>
      <c r="E5043" s="8"/>
      <c r="F5043" s="8"/>
    </row>
    <row r="5044" spans="1:6">
      <c r="A5044" s="8"/>
      <c r="B5044" s="8"/>
      <c r="C5044" s="8"/>
      <c r="D5044" s="8"/>
      <c r="E5044" s="8"/>
      <c r="F5044" s="8"/>
    </row>
    <row r="5045" spans="1:6">
      <c r="A5045" s="8"/>
      <c r="B5045" s="8"/>
      <c r="C5045" s="8"/>
      <c r="D5045" s="8"/>
      <c r="E5045" s="8"/>
      <c r="F5045" s="8"/>
    </row>
    <row r="5046" spans="1:6">
      <c r="A5046" s="8"/>
      <c r="B5046" s="8"/>
      <c r="C5046" s="8"/>
      <c r="D5046" s="8"/>
      <c r="E5046" s="8"/>
      <c r="F5046" s="8"/>
    </row>
    <row r="5047" spans="1:6">
      <c r="A5047" s="8"/>
      <c r="B5047" s="8"/>
      <c r="C5047" s="8"/>
      <c r="D5047" s="8"/>
      <c r="E5047" s="8"/>
      <c r="F5047" s="8"/>
    </row>
    <row r="5048" spans="1:6">
      <c r="A5048" s="8"/>
      <c r="B5048" s="8"/>
      <c r="C5048" s="8"/>
      <c r="D5048" s="8"/>
      <c r="E5048" s="8"/>
      <c r="F5048" s="8"/>
    </row>
    <row r="5049" spans="1:6">
      <c r="A5049" s="8"/>
      <c r="B5049" s="8"/>
      <c r="C5049" s="8"/>
      <c r="D5049" s="8"/>
      <c r="E5049" s="8"/>
      <c r="F5049" s="8"/>
    </row>
    <row r="5050" spans="1:6">
      <c r="A5050" s="8"/>
      <c r="B5050" s="8"/>
      <c r="C5050" s="8"/>
      <c r="D5050" s="8"/>
      <c r="E5050" s="8"/>
      <c r="F5050" s="8"/>
    </row>
    <row r="5051" spans="1:6">
      <c r="A5051" s="8"/>
      <c r="B5051" s="8"/>
      <c r="C5051" s="8"/>
      <c r="D5051" s="8"/>
      <c r="E5051" s="8"/>
      <c r="F5051" s="8"/>
    </row>
    <row r="5052" spans="1:6">
      <c r="A5052" s="8"/>
      <c r="B5052" s="8"/>
      <c r="C5052" s="8"/>
      <c r="D5052" s="8"/>
      <c r="E5052" s="8"/>
      <c r="F5052" s="8"/>
    </row>
    <row r="5053" spans="1:6">
      <c r="A5053" s="8"/>
      <c r="B5053" s="8"/>
      <c r="C5053" s="8"/>
      <c r="D5053" s="8"/>
      <c r="E5053" s="8"/>
      <c r="F5053" s="8"/>
    </row>
    <row r="5054" spans="1:6">
      <c r="A5054" s="8"/>
      <c r="B5054" s="8"/>
      <c r="C5054" s="8"/>
      <c r="D5054" s="8"/>
      <c r="E5054" s="8"/>
      <c r="F5054" s="8"/>
    </row>
    <row r="5055" spans="1:6">
      <c r="A5055" s="8"/>
      <c r="B5055" s="8"/>
      <c r="C5055" s="8"/>
      <c r="D5055" s="8"/>
      <c r="E5055" s="8"/>
      <c r="F5055" s="8"/>
    </row>
    <row r="5056" spans="1:6">
      <c r="A5056" s="8"/>
      <c r="B5056" s="8"/>
      <c r="C5056" s="8"/>
      <c r="D5056" s="8"/>
      <c r="E5056" s="8"/>
      <c r="F5056" s="8"/>
    </row>
    <row r="5057" spans="1:6">
      <c r="A5057" s="8"/>
      <c r="B5057" s="8"/>
      <c r="C5057" s="8"/>
      <c r="D5057" s="8"/>
      <c r="E5057" s="8"/>
      <c r="F5057" s="8"/>
    </row>
    <row r="5058" spans="1:6">
      <c r="A5058" s="8"/>
      <c r="B5058" s="8"/>
      <c r="C5058" s="8"/>
      <c r="D5058" s="8"/>
      <c r="E5058" s="8"/>
      <c r="F5058" s="8"/>
    </row>
    <row r="5059" spans="1:6">
      <c r="A5059" s="8"/>
      <c r="B5059" s="8"/>
      <c r="C5059" s="8"/>
      <c r="D5059" s="8"/>
      <c r="E5059" s="8"/>
      <c r="F5059" s="8"/>
    </row>
    <row r="5060" spans="1:6">
      <c r="A5060" s="8"/>
      <c r="B5060" s="8"/>
      <c r="C5060" s="8"/>
      <c r="D5060" s="8"/>
      <c r="E5060" s="8"/>
      <c r="F5060" s="8"/>
    </row>
    <row r="5061" spans="1:6">
      <c r="A5061" s="8"/>
      <c r="B5061" s="8"/>
      <c r="C5061" s="8"/>
      <c r="D5061" s="8"/>
      <c r="E5061" s="8"/>
      <c r="F5061" s="8"/>
    </row>
    <row r="5062" spans="1:6">
      <c r="A5062" s="8"/>
      <c r="B5062" s="8"/>
      <c r="C5062" s="8"/>
      <c r="D5062" s="8"/>
      <c r="E5062" s="8"/>
      <c r="F5062" s="8"/>
    </row>
    <row r="5063" spans="1:6">
      <c r="A5063" s="8"/>
      <c r="B5063" s="8"/>
      <c r="C5063" s="8"/>
      <c r="D5063" s="8"/>
      <c r="E5063" s="8"/>
      <c r="F5063" s="8"/>
    </row>
    <row r="5064" spans="1:6">
      <c r="A5064" s="8"/>
      <c r="B5064" s="8"/>
      <c r="C5064" s="8"/>
      <c r="D5064" s="8"/>
      <c r="E5064" s="8"/>
      <c r="F5064" s="8"/>
    </row>
    <row r="5065" spans="1:6">
      <c r="A5065" s="8"/>
      <c r="B5065" s="8"/>
      <c r="C5065" s="8"/>
      <c r="D5065" s="8"/>
      <c r="E5065" s="8"/>
      <c r="F5065" s="8"/>
    </row>
    <row r="5066" spans="1:6">
      <c r="A5066" s="8"/>
      <c r="B5066" s="8"/>
      <c r="C5066" s="8"/>
      <c r="D5066" s="8"/>
      <c r="E5066" s="8"/>
      <c r="F5066" s="8"/>
    </row>
    <row r="5067" spans="1:6">
      <c r="A5067" s="8"/>
      <c r="B5067" s="8"/>
      <c r="C5067" s="8"/>
      <c r="D5067" s="8"/>
      <c r="E5067" s="8"/>
      <c r="F5067" s="8"/>
    </row>
    <row r="5068" spans="1:6">
      <c r="A5068" s="8"/>
      <c r="B5068" s="8"/>
      <c r="C5068" s="8"/>
      <c r="D5068" s="8"/>
      <c r="E5068" s="8"/>
      <c r="F5068" s="8"/>
    </row>
    <row r="5069" spans="1:6">
      <c r="A5069" s="8"/>
      <c r="B5069" s="8"/>
      <c r="C5069" s="8"/>
      <c r="D5069" s="8"/>
      <c r="E5069" s="8"/>
      <c r="F5069" s="8"/>
    </row>
    <row r="5070" spans="1:6">
      <c r="A5070" s="8"/>
      <c r="B5070" s="8"/>
      <c r="C5070" s="8"/>
      <c r="D5070" s="8"/>
      <c r="E5070" s="8"/>
      <c r="F5070" s="8"/>
    </row>
    <row r="5071" spans="1:6">
      <c r="A5071" s="8"/>
      <c r="B5071" s="8"/>
      <c r="C5071" s="8"/>
      <c r="D5071" s="8"/>
      <c r="E5071" s="8"/>
      <c r="F5071" s="8"/>
    </row>
    <row r="5072" spans="1:6">
      <c r="A5072" s="8"/>
      <c r="B5072" s="8"/>
      <c r="C5072" s="8"/>
      <c r="D5072" s="8"/>
      <c r="E5072" s="8"/>
      <c r="F5072" s="8"/>
    </row>
    <row r="5073" spans="1:6">
      <c r="A5073" s="8"/>
      <c r="B5073" s="8"/>
      <c r="C5073" s="8"/>
      <c r="D5073" s="8"/>
      <c r="E5073" s="8"/>
      <c r="F5073" s="8"/>
    </row>
    <row r="5074" spans="1:6">
      <c r="A5074" s="8"/>
      <c r="B5074" s="8"/>
      <c r="C5074" s="8"/>
      <c r="D5074" s="8"/>
      <c r="E5074" s="8"/>
      <c r="F5074" s="8"/>
    </row>
    <row r="5075" spans="1:6">
      <c r="A5075" s="8"/>
      <c r="B5075" s="8"/>
      <c r="C5075" s="8"/>
      <c r="D5075" s="8"/>
      <c r="E5075" s="8"/>
      <c r="F5075" s="8"/>
    </row>
    <row r="5076" spans="1:6">
      <c r="A5076" s="8"/>
      <c r="B5076" s="8"/>
      <c r="C5076" s="8"/>
      <c r="D5076" s="8"/>
      <c r="E5076" s="8"/>
      <c r="F5076" s="8"/>
    </row>
    <row r="5077" spans="1:6">
      <c r="A5077" s="8"/>
      <c r="B5077" s="8"/>
      <c r="C5077" s="8"/>
      <c r="D5077" s="8"/>
      <c r="E5077" s="8"/>
      <c r="F5077" s="8"/>
    </row>
    <row r="5078" spans="1:6">
      <c r="A5078" s="8"/>
      <c r="B5078" s="8"/>
      <c r="C5078" s="8"/>
      <c r="D5078" s="8"/>
      <c r="E5078" s="8"/>
      <c r="F5078" s="8"/>
    </row>
    <row r="5079" spans="1:6">
      <c r="A5079" s="8"/>
      <c r="B5079" s="8"/>
      <c r="C5079" s="8"/>
      <c r="D5079" s="8"/>
      <c r="E5079" s="8"/>
      <c r="F5079" s="8"/>
    </row>
    <row r="5080" spans="1:6">
      <c r="A5080" s="8"/>
      <c r="B5080" s="8"/>
      <c r="C5080" s="8"/>
      <c r="D5080" s="8"/>
      <c r="E5080" s="8"/>
      <c r="F5080" s="8"/>
    </row>
    <row r="5081" spans="1:6">
      <c r="A5081" s="8"/>
      <c r="B5081" s="8"/>
      <c r="C5081" s="8"/>
      <c r="D5081" s="8"/>
      <c r="E5081" s="8"/>
      <c r="F5081" s="8"/>
    </row>
    <row r="5082" spans="1:6">
      <c r="A5082" s="8"/>
      <c r="B5082" s="8"/>
      <c r="C5082" s="8"/>
      <c r="D5082" s="8"/>
      <c r="E5082" s="8"/>
      <c r="F5082" s="8"/>
    </row>
    <row r="5083" spans="1:6">
      <c r="A5083" s="8"/>
      <c r="B5083" s="8"/>
      <c r="C5083" s="8"/>
      <c r="D5083" s="8"/>
      <c r="E5083" s="8"/>
      <c r="F5083" s="8"/>
    </row>
    <row r="5084" spans="1:6">
      <c r="A5084" s="8"/>
      <c r="B5084" s="8"/>
      <c r="C5084" s="8"/>
      <c r="D5084" s="8"/>
      <c r="E5084" s="8"/>
      <c r="F5084" s="8"/>
    </row>
    <row r="5085" spans="1:6">
      <c r="A5085" s="8"/>
      <c r="B5085" s="8"/>
      <c r="C5085" s="8"/>
      <c r="D5085" s="8"/>
      <c r="E5085" s="8"/>
      <c r="F5085" s="8"/>
    </row>
    <row r="5086" spans="1:6">
      <c r="A5086" s="8"/>
      <c r="B5086" s="8"/>
      <c r="C5086" s="8"/>
      <c r="D5086" s="8"/>
      <c r="E5086" s="8"/>
      <c r="F5086" s="8"/>
    </row>
    <row r="5087" spans="1:6">
      <c r="A5087" s="8"/>
      <c r="B5087" s="8"/>
      <c r="C5087" s="8"/>
      <c r="D5087" s="8"/>
      <c r="E5087" s="8"/>
      <c r="F5087" s="8"/>
    </row>
    <row r="5088" spans="1:6">
      <c r="A5088" s="8"/>
      <c r="B5088" s="8"/>
      <c r="C5088" s="8"/>
      <c r="D5088" s="8"/>
      <c r="E5088" s="8"/>
      <c r="F5088" s="8"/>
    </row>
    <row r="5089" spans="1:6">
      <c r="A5089" s="8"/>
      <c r="B5089" s="8"/>
      <c r="C5089" s="8"/>
      <c r="D5089" s="8"/>
      <c r="E5089" s="8"/>
      <c r="F5089" s="8"/>
    </row>
    <row r="5090" spans="1:6">
      <c r="A5090" s="8"/>
      <c r="B5090" s="8"/>
      <c r="C5090" s="8"/>
      <c r="D5090" s="8"/>
      <c r="E5090" s="8"/>
      <c r="F5090" s="8"/>
    </row>
    <row r="5091" spans="1:6">
      <c r="A5091" s="8"/>
      <c r="B5091" s="8"/>
      <c r="C5091" s="8"/>
      <c r="D5091" s="8"/>
      <c r="E5091" s="8"/>
      <c r="F5091" s="8"/>
    </row>
    <row r="5092" spans="1:6">
      <c r="A5092" s="8"/>
      <c r="B5092" s="8"/>
      <c r="C5092" s="8"/>
      <c r="D5092" s="8"/>
      <c r="E5092" s="8"/>
      <c r="F5092" s="8"/>
    </row>
    <row r="5093" spans="1:6">
      <c r="A5093" s="8"/>
      <c r="B5093" s="8"/>
      <c r="C5093" s="8"/>
      <c r="D5093" s="8"/>
      <c r="E5093" s="8"/>
      <c r="F5093" s="8"/>
    </row>
    <row r="5094" spans="1:6">
      <c r="A5094" s="8"/>
      <c r="B5094" s="8"/>
      <c r="C5094" s="8"/>
      <c r="D5094" s="8"/>
      <c r="E5094" s="8"/>
      <c r="F5094" s="8"/>
    </row>
    <row r="5095" spans="1:6">
      <c r="A5095" s="8"/>
      <c r="B5095" s="8"/>
      <c r="C5095" s="8"/>
      <c r="D5095" s="8"/>
      <c r="E5095" s="8"/>
      <c r="F5095" s="8"/>
    </row>
    <row r="5096" spans="1:6">
      <c r="A5096" s="8"/>
      <c r="B5096" s="8"/>
      <c r="C5096" s="8"/>
      <c r="D5096" s="8"/>
      <c r="E5096" s="8"/>
      <c r="F5096" s="8"/>
    </row>
    <row r="5097" spans="1:6">
      <c r="A5097" s="8"/>
      <c r="B5097" s="8"/>
      <c r="C5097" s="8"/>
      <c r="D5097" s="8"/>
      <c r="E5097" s="8"/>
      <c r="F5097" s="8"/>
    </row>
    <row r="5098" spans="1:6">
      <c r="A5098" s="8"/>
      <c r="B5098" s="8"/>
      <c r="C5098" s="8"/>
      <c r="D5098" s="8"/>
      <c r="E5098" s="8"/>
      <c r="F5098" s="8"/>
    </row>
    <row r="5099" spans="1:6">
      <c r="A5099" s="8"/>
      <c r="B5099" s="8"/>
      <c r="C5099" s="8"/>
      <c r="D5099" s="8"/>
      <c r="E5099" s="8"/>
      <c r="F5099" s="8"/>
    </row>
    <row r="5100" spans="1:6">
      <c r="A5100" s="8"/>
      <c r="B5100" s="8"/>
      <c r="C5100" s="8"/>
      <c r="D5100" s="8"/>
      <c r="E5100" s="8"/>
      <c r="F5100" s="8"/>
    </row>
    <row r="5101" spans="1:6">
      <c r="A5101" s="8"/>
      <c r="B5101" s="8"/>
      <c r="C5101" s="8"/>
      <c r="D5101" s="8"/>
      <c r="E5101" s="8"/>
      <c r="F5101" s="8"/>
    </row>
    <row r="5102" spans="1:6">
      <c r="A5102" s="8"/>
      <c r="B5102" s="8"/>
      <c r="C5102" s="8"/>
      <c r="D5102" s="8"/>
      <c r="E5102" s="8"/>
      <c r="F5102" s="8"/>
    </row>
    <row r="5103" spans="1:6">
      <c r="A5103" s="8"/>
      <c r="B5103" s="8"/>
      <c r="C5103" s="8"/>
      <c r="D5103" s="8"/>
      <c r="E5103" s="8"/>
      <c r="F5103" s="8"/>
    </row>
    <row r="5104" spans="1:6">
      <c r="A5104" s="8"/>
      <c r="B5104" s="8"/>
      <c r="C5104" s="8"/>
      <c r="D5104" s="8"/>
      <c r="E5104" s="8"/>
      <c r="F5104" s="8"/>
    </row>
    <row r="5105" spans="1:6">
      <c r="A5105" s="8"/>
      <c r="B5105" s="8"/>
      <c r="C5105" s="8"/>
      <c r="D5105" s="8"/>
      <c r="E5105" s="8"/>
      <c r="F5105" s="8"/>
    </row>
    <row r="5106" spans="1:6">
      <c r="A5106" s="8"/>
      <c r="B5106" s="8"/>
      <c r="C5106" s="8"/>
      <c r="D5106" s="8"/>
      <c r="E5106" s="8"/>
      <c r="F5106" s="8"/>
    </row>
    <row r="5107" spans="1:6">
      <c r="A5107" s="8"/>
      <c r="B5107" s="8"/>
      <c r="C5107" s="8"/>
      <c r="D5107" s="8"/>
      <c r="E5107" s="8"/>
      <c r="F5107" s="8"/>
    </row>
    <row r="5108" spans="1:6">
      <c r="A5108" s="8"/>
      <c r="B5108" s="8"/>
      <c r="C5108" s="8"/>
      <c r="D5108" s="8"/>
      <c r="E5108" s="8"/>
      <c r="F5108" s="8"/>
    </row>
    <row r="5109" spans="1:6">
      <c r="A5109" s="8"/>
      <c r="B5109" s="8"/>
      <c r="C5109" s="8"/>
      <c r="D5109" s="8"/>
      <c r="E5109" s="8"/>
      <c r="F5109" s="8"/>
    </row>
    <row r="5110" spans="1:6">
      <c r="A5110" s="8"/>
      <c r="B5110" s="8"/>
      <c r="C5110" s="8"/>
      <c r="D5110" s="8"/>
      <c r="E5110" s="8"/>
      <c r="F5110" s="8"/>
    </row>
    <row r="5111" spans="1:6">
      <c r="A5111" s="8"/>
      <c r="B5111" s="8"/>
      <c r="C5111" s="8"/>
      <c r="D5111" s="8"/>
      <c r="E5111" s="8"/>
      <c r="F5111" s="8"/>
    </row>
    <row r="5112" spans="1:6">
      <c r="A5112" s="8"/>
      <c r="B5112" s="8"/>
      <c r="C5112" s="8"/>
      <c r="D5112" s="8"/>
      <c r="E5112" s="8"/>
      <c r="F5112" s="8"/>
    </row>
    <row r="5113" spans="1:6">
      <c r="A5113" s="8"/>
      <c r="B5113" s="8"/>
      <c r="C5113" s="8"/>
      <c r="D5113" s="8"/>
      <c r="E5113" s="8"/>
      <c r="F5113" s="8"/>
    </row>
    <row r="5114" spans="1:6">
      <c r="A5114" s="8"/>
      <c r="B5114" s="8"/>
      <c r="C5114" s="8"/>
      <c r="D5114" s="8"/>
      <c r="E5114" s="8"/>
      <c r="F5114" s="8"/>
    </row>
    <row r="5115" spans="1:6">
      <c r="A5115" s="8"/>
      <c r="B5115" s="8"/>
      <c r="C5115" s="8"/>
      <c r="D5115" s="8"/>
      <c r="E5115" s="8"/>
      <c r="F5115" s="8"/>
    </row>
    <row r="5116" spans="1:6">
      <c r="A5116" s="8"/>
      <c r="B5116" s="8"/>
      <c r="C5116" s="8"/>
      <c r="D5116" s="8"/>
      <c r="E5116" s="8"/>
      <c r="F5116" s="8"/>
    </row>
    <row r="5117" spans="1:6">
      <c r="A5117" s="8"/>
      <c r="B5117" s="8"/>
      <c r="C5117" s="8"/>
      <c r="D5117" s="8"/>
      <c r="E5117" s="8"/>
      <c r="F5117" s="8"/>
    </row>
    <row r="5118" spans="1:6">
      <c r="A5118" s="8"/>
      <c r="B5118" s="8"/>
      <c r="C5118" s="8"/>
      <c r="D5118" s="8"/>
      <c r="E5118" s="8"/>
      <c r="F5118" s="8"/>
    </row>
    <row r="5119" spans="1:6">
      <c r="A5119" s="8"/>
      <c r="B5119" s="8"/>
      <c r="C5119" s="8"/>
      <c r="D5119" s="8"/>
      <c r="E5119" s="8"/>
      <c r="F5119" s="8"/>
    </row>
    <row r="5120" spans="1:6">
      <c r="A5120" s="8"/>
      <c r="B5120" s="8"/>
      <c r="C5120" s="8"/>
      <c r="D5120" s="8"/>
      <c r="E5120" s="8"/>
      <c r="F5120" s="8"/>
    </row>
    <row r="5121" spans="1:6">
      <c r="A5121" s="8"/>
      <c r="B5121" s="8"/>
      <c r="C5121" s="8"/>
      <c r="D5121" s="8"/>
      <c r="E5121" s="8"/>
      <c r="F5121" s="8"/>
    </row>
    <row r="5122" spans="1:6">
      <c r="A5122" s="8"/>
      <c r="B5122" s="8"/>
      <c r="C5122" s="8"/>
      <c r="D5122" s="8"/>
      <c r="E5122" s="8"/>
      <c r="F5122" s="8"/>
    </row>
    <row r="5123" spans="1:6">
      <c r="A5123" s="8"/>
      <c r="B5123" s="8"/>
      <c r="C5123" s="8"/>
      <c r="D5123" s="8"/>
      <c r="E5123" s="8"/>
      <c r="F5123" s="8"/>
    </row>
    <row r="5124" spans="1:6">
      <c r="A5124" s="8"/>
      <c r="B5124" s="8"/>
      <c r="C5124" s="8"/>
      <c r="D5124" s="8"/>
      <c r="E5124" s="8"/>
      <c r="F5124" s="8"/>
    </row>
    <row r="5125" spans="1:6">
      <c r="A5125" s="8"/>
      <c r="B5125" s="8"/>
      <c r="C5125" s="8"/>
      <c r="D5125" s="8"/>
      <c r="E5125" s="8"/>
      <c r="F5125" s="8"/>
    </row>
    <row r="5126" spans="1:6">
      <c r="A5126" s="8"/>
      <c r="B5126" s="8"/>
      <c r="C5126" s="8"/>
      <c r="D5126" s="8"/>
      <c r="E5126" s="8"/>
      <c r="F5126" s="8"/>
    </row>
    <row r="5127" spans="1:6">
      <c r="A5127" s="8"/>
      <c r="B5127" s="8"/>
      <c r="C5127" s="8"/>
      <c r="D5127" s="8"/>
      <c r="E5127" s="8"/>
      <c r="F5127" s="8"/>
    </row>
    <row r="5128" spans="1:6">
      <c r="A5128" s="8"/>
      <c r="B5128" s="8"/>
      <c r="C5128" s="8"/>
      <c r="D5128" s="8"/>
      <c r="E5128" s="8"/>
      <c r="F5128" s="8"/>
    </row>
    <row r="5129" spans="1:6">
      <c r="A5129" s="8"/>
      <c r="B5129" s="8"/>
      <c r="C5129" s="8"/>
      <c r="D5129" s="8"/>
      <c r="E5129" s="8"/>
      <c r="F5129" s="8"/>
    </row>
    <row r="5130" spans="1:6">
      <c r="A5130" s="8"/>
      <c r="B5130" s="8"/>
      <c r="C5130" s="8"/>
      <c r="D5130" s="8"/>
      <c r="E5130" s="8"/>
      <c r="F5130" s="8"/>
    </row>
    <row r="5131" spans="1:6">
      <c r="A5131" s="8"/>
      <c r="B5131" s="8"/>
      <c r="C5131" s="8"/>
      <c r="D5131" s="8"/>
      <c r="E5131" s="8"/>
      <c r="F5131" s="8"/>
    </row>
    <row r="5132" spans="1:6">
      <c r="A5132" s="8"/>
      <c r="B5132" s="8"/>
      <c r="C5132" s="8"/>
      <c r="D5132" s="8"/>
      <c r="E5132" s="8"/>
      <c r="F5132" s="8"/>
    </row>
    <row r="5133" spans="1:6">
      <c r="A5133" s="8"/>
      <c r="B5133" s="8"/>
      <c r="C5133" s="8"/>
      <c r="D5133" s="8"/>
      <c r="E5133" s="8"/>
      <c r="F5133" s="8"/>
    </row>
    <row r="5134" spans="1:6">
      <c r="A5134" s="8"/>
      <c r="B5134" s="8"/>
      <c r="C5134" s="8"/>
      <c r="D5134" s="8"/>
      <c r="E5134" s="8"/>
      <c r="F5134" s="8"/>
    </row>
    <row r="5135" spans="1:6">
      <c r="A5135" s="8"/>
      <c r="B5135" s="8"/>
      <c r="C5135" s="8"/>
      <c r="D5135" s="8"/>
      <c r="E5135" s="8"/>
      <c r="F5135" s="8"/>
    </row>
    <row r="5136" spans="1:6">
      <c r="A5136" s="8"/>
      <c r="B5136" s="8"/>
      <c r="C5136" s="8"/>
      <c r="D5136" s="8"/>
      <c r="E5136" s="8"/>
      <c r="F5136" s="8"/>
    </row>
    <row r="5137" spans="1:6">
      <c r="A5137" s="8"/>
      <c r="B5137" s="8"/>
      <c r="C5137" s="8"/>
      <c r="D5137" s="8"/>
      <c r="E5137" s="8"/>
      <c r="F5137" s="8"/>
    </row>
    <row r="5138" spans="1:6">
      <c r="A5138" s="8"/>
      <c r="B5138" s="8"/>
      <c r="C5138" s="8"/>
      <c r="D5138" s="8"/>
      <c r="E5138" s="8"/>
      <c r="F5138" s="8"/>
    </row>
    <row r="5139" spans="1:6">
      <c r="A5139" s="8"/>
      <c r="B5139" s="8"/>
      <c r="C5139" s="8"/>
      <c r="D5139" s="8"/>
      <c r="E5139" s="8"/>
      <c r="F5139" s="8"/>
    </row>
    <row r="5140" spans="1:6">
      <c r="A5140" s="8"/>
      <c r="B5140" s="8"/>
      <c r="C5140" s="8"/>
      <c r="D5140" s="8"/>
      <c r="E5140" s="8"/>
      <c r="F5140" s="8"/>
    </row>
    <row r="5141" spans="1:6">
      <c r="A5141" s="8"/>
      <c r="B5141" s="8"/>
      <c r="C5141" s="8"/>
      <c r="D5141" s="8"/>
      <c r="E5141" s="8"/>
      <c r="F5141" s="8"/>
    </row>
    <row r="5142" spans="1:6">
      <c r="A5142" s="8"/>
      <c r="B5142" s="8"/>
      <c r="C5142" s="8"/>
      <c r="D5142" s="8"/>
      <c r="E5142" s="8"/>
      <c r="F5142" s="8"/>
    </row>
    <row r="5143" spans="1:6">
      <c r="A5143" s="8"/>
      <c r="B5143" s="8"/>
      <c r="C5143" s="8"/>
      <c r="D5143" s="8"/>
      <c r="E5143" s="8"/>
      <c r="F5143" s="8"/>
    </row>
    <row r="5144" spans="1:6">
      <c r="A5144" s="8"/>
      <c r="B5144" s="8"/>
      <c r="C5144" s="8"/>
      <c r="D5144" s="8"/>
      <c r="E5144" s="8"/>
      <c r="F5144" s="8"/>
    </row>
    <row r="5145" spans="1:6">
      <c r="A5145" s="8"/>
      <c r="B5145" s="8"/>
      <c r="C5145" s="8"/>
      <c r="D5145" s="8"/>
      <c r="E5145" s="8"/>
      <c r="F5145" s="8"/>
    </row>
    <row r="5146" spans="1:6">
      <c r="A5146" s="8"/>
      <c r="B5146" s="8"/>
      <c r="C5146" s="8"/>
      <c r="D5146" s="8"/>
      <c r="E5146" s="8"/>
      <c r="F5146" s="8"/>
    </row>
    <row r="5147" spans="1:6">
      <c r="A5147" s="8"/>
      <c r="B5147" s="8"/>
      <c r="C5147" s="8"/>
      <c r="D5147" s="8"/>
      <c r="E5147" s="8"/>
      <c r="F5147" s="8"/>
    </row>
    <row r="5148" spans="1:6">
      <c r="A5148" s="8"/>
      <c r="B5148" s="8"/>
      <c r="C5148" s="8"/>
      <c r="D5148" s="8"/>
      <c r="E5148" s="8"/>
      <c r="F5148" s="8"/>
    </row>
    <row r="5149" spans="1:6">
      <c r="A5149" s="8"/>
      <c r="B5149" s="8"/>
      <c r="C5149" s="8"/>
      <c r="D5149" s="8"/>
      <c r="E5149" s="8"/>
      <c r="F5149" s="8"/>
    </row>
    <row r="5150" spans="1:6">
      <c r="A5150" s="8"/>
      <c r="B5150" s="8"/>
      <c r="C5150" s="8"/>
      <c r="D5150" s="8"/>
      <c r="E5150" s="8"/>
      <c r="F5150" s="8"/>
    </row>
    <row r="5151" spans="1:6">
      <c r="A5151" s="8"/>
      <c r="B5151" s="8"/>
      <c r="C5151" s="8"/>
      <c r="D5151" s="8"/>
      <c r="E5151" s="8"/>
      <c r="F5151" s="8"/>
    </row>
    <row r="5152" spans="1:6">
      <c r="A5152" s="8"/>
      <c r="B5152" s="8"/>
      <c r="C5152" s="8"/>
      <c r="D5152" s="8"/>
      <c r="E5152" s="8"/>
      <c r="F5152" s="8"/>
    </row>
    <row r="5153" spans="1:6">
      <c r="A5153" s="8"/>
      <c r="B5153" s="8"/>
      <c r="C5153" s="8"/>
      <c r="D5153" s="8"/>
      <c r="E5153" s="8"/>
      <c r="F5153" s="8"/>
    </row>
    <row r="5154" spans="1:6">
      <c r="A5154" s="8"/>
      <c r="B5154" s="8"/>
      <c r="C5154" s="8"/>
      <c r="D5154" s="8"/>
      <c r="E5154" s="8"/>
      <c r="F5154" s="8"/>
    </row>
    <row r="5155" spans="1:6">
      <c r="A5155" s="8"/>
      <c r="B5155" s="8"/>
      <c r="C5155" s="8"/>
      <c r="D5155" s="8"/>
      <c r="E5155" s="8"/>
      <c r="F5155" s="8"/>
    </row>
    <row r="5156" spans="1:6">
      <c r="A5156" s="8"/>
      <c r="B5156" s="8"/>
      <c r="C5156" s="8"/>
      <c r="D5156" s="8"/>
      <c r="E5156" s="8"/>
      <c r="F5156" s="8"/>
    </row>
    <row r="5157" spans="1:6">
      <c r="A5157" s="8"/>
      <c r="B5157" s="8"/>
      <c r="C5157" s="8"/>
      <c r="D5157" s="8"/>
      <c r="E5157" s="8"/>
      <c r="F5157" s="8"/>
    </row>
    <row r="5158" spans="1:6">
      <c r="A5158" s="8"/>
      <c r="B5158" s="8"/>
      <c r="C5158" s="8"/>
      <c r="D5158" s="8"/>
      <c r="E5158" s="8"/>
      <c r="F5158" s="8"/>
    </row>
    <row r="5159" spans="1:6">
      <c r="A5159" s="8"/>
      <c r="B5159" s="8"/>
      <c r="C5159" s="8"/>
      <c r="D5159" s="8"/>
      <c r="E5159" s="8"/>
      <c r="F5159" s="8"/>
    </row>
    <row r="5160" spans="1:6">
      <c r="A5160" s="8"/>
      <c r="B5160" s="8"/>
      <c r="C5160" s="8"/>
      <c r="D5160" s="8"/>
      <c r="E5160" s="8"/>
      <c r="F5160" s="8"/>
    </row>
    <row r="5161" spans="1:6">
      <c r="A5161" s="8"/>
      <c r="B5161" s="8"/>
      <c r="C5161" s="8"/>
      <c r="D5161" s="8"/>
      <c r="E5161" s="8"/>
      <c r="F5161" s="8"/>
    </row>
    <row r="5162" spans="1:6">
      <c r="A5162" s="8"/>
      <c r="B5162" s="8"/>
      <c r="C5162" s="8"/>
      <c r="D5162" s="8"/>
      <c r="E5162" s="8"/>
      <c r="F5162" s="8"/>
    </row>
    <row r="5163" spans="1:6">
      <c r="A5163" s="8"/>
      <c r="B5163" s="8"/>
      <c r="C5163" s="8"/>
      <c r="D5163" s="8"/>
      <c r="E5163" s="8"/>
      <c r="F5163" s="8"/>
    </row>
    <row r="5164" spans="1:6">
      <c r="A5164" s="8"/>
      <c r="B5164" s="8"/>
      <c r="C5164" s="8"/>
      <c r="D5164" s="8"/>
      <c r="E5164" s="8"/>
      <c r="F5164" s="8"/>
    </row>
    <row r="5165" spans="1:6">
      <c r="A5165" s="8"/>
      <c r="B5165" s="8"/>
      <c r="C5165" s="8"/>
      <c r="D5165" s="8"/>
      <c r="E5165" s="8"/>
      <c r="F5165" s="8"/>
    </row>
    <row r="5166" spans="1:6">
      <c r="A5166" s="8"/>
      <c r="B5166" s="8"/>
      <c r="C5166" s="8"/>
      <c r="D5166" s="8"/>
      <c r="E5166" s="8"/>
      <c r="F5166" s="8"/>
    </row>
    <row r="5167" spans="1:6">
      <c r="A5167" s="8"/>
      <c r="B5167" s="8"/>
      <c r="C5167" s="8"/>
      <c r="D5167" s="8"/>
      <c r="E5167" s="8"/>
      <c r="F5167" s="8"/>
    </row>
    <row r="5168" spans="1:6">
      <c r="A5168" s="8"/>
      <c r="B5168" s="8"/>
      <c r="C5168" s="8"/>
      <c r="D5168" s="8"/>
      <c r="E5168" s="8"/>
      <c r="F5168" s="8"/>
    </row>
    <row r="5169" spans="1:6">
      <c r="A5169" s="8"/>
      <c r="B5169" s="8"/>
      <c r="C5169" s="8"/>
      <c r="D5169" s="8"/>
      <c r="E5169" s="8"/>
      <c r="F5169" s="8"/>
    </row>
    <row r="5170" spans="1:6">
      <c r="A5170" s="8"/>
      <c r="B5170" s="8"/>
      <c r="C5170" s="8"/>
      <c r="D5170" s="8"/>
      <c r="E5170" s="8"/>
      <c r="F5170" s="8"/>
    </row>
    <row r="5171" spans="1:6">
      <c r="A5171" s="8"/>
      <c r="B5171" s="8"/>
      <c r="C5171" s="8"/>
      <c r="D5171" s="8"/>
      <c r="E5171" s="8"/>
      <c r="F5171" s="8"/>
    </row>
    <row r="5172" spans="1:6">
      <c r="A5172" s="8"/>
      <c r="B5172" s="8"/>
      <c r="C5172" s="8"/>
      <c r="D5172" s="8"/>
      <c r="E5172" s="8"/>
      <c r="F5172" s="8"/>
    </row>
    <row r="5173" spans="1:6">
      <c r="A5173" s="8"/>
      <c r="B5173" s="8"/>
      <c r="C5173" s="8"/>
      <c r="D5173" s="8"/>
      <c r="E5173" s="8"/>
      <c r="F5173" s="8"/>
    </row>
    <row r="5174" spans="1:6">
      <c r="A5174" s="8"/>
      <c r="B5174" s="8"/>
      <c r="C5174" s="8"/>
      <c r="D5174" s="8"/>
      <c r="E5174" s="8"/>
      <c r="F5174" s="8"/>
    </row>
    <row r="5175" spans="1:6">
      <c r="A5175" s="8"/>
      <c r="B5175" s="8"/>
      <c r="C5175" s="8"/>
      <c r="D5175" s="8"/>
      <c r="E5175" s="8"/>
      <c r="F5175" s="8"/>
    </row>
    <row r="5176" spans="1:6">
      <c r="A5176" s="8"/>
      <c r="B5176" s="8"/>
      <c r="C5176" s="8"/>
      <c r="D5176" s="8"/>
      <c r="E5176" s="8"/>
      <c r="F5176" s="8"/>
    </row>
    <row r="5177" spans="1:6">
      <c r="A5177" s="8"/>
      <c r="B5177" s="8"/>
      <c r="C5177" s="8"/>
      <c r="D5177" s="8"/>
      <c r="E5177" s="8"/>
      <c r="F5177" s="8"/>
    </row>
    <row r="5178" spans="1:6">
      <c r="A5178" s="8"/>
      <c r="B5178" s="8"/>
      <c r="C5178" s="8"/>
      <c r="D5178" s="8"/>
      <c r="E5178" s="8"/>
      <c r="F5178" s="8"/>
    </row>
    <row r="5179" spans="1:6">
      <c r="A5179" s="8"/>
      <c r="B5179" s="8"/>
      <c r="C5179" s="8"/>
      <c r="D5179" s="8"/>
      <c r="E5179" s="8"/>
      <c r="F5179" s="8"/>
    </row>
    <row r="5180" spans="1:6">
      <c r="A5180" s="8"/>
      <c r="B5180" s="8"/>
      <c r="C5180" s="8"/>
      <c r="D5180" s="8"/>
      <c r="E5180" s="8"/>
      <c r="F5180" s="8"/>
    </row>
    <row r="5181" spans="1:6">
      <c r="A5181" s="8"/>
      <c r="B5181" s="8"/>
      <c r="C5181" s="8"/>
      <c r="D5181" s="8"/>
      <c r="E5181" s="8"/>
      <c r="F5181" s="8"/>
    </row>
    <row r="5182" spans="1:6">
      <c r="A5182" s="8"/>
      <c r="B5182" s="8"/>
      <c r="C5182" s="8"/>
      <c r="D5182" s="8"/>
      <c r="E5182" s="8"/>
      <c r="F5182" s="8"/>
    </row>
    <row r="5183" spans="1:6">
      <c r="A5183" s="8"/>
      <c r="B5183" s="8"/>
      <c r="C5183" s="8"/>
      <c r="D5183" s="8"/>
      <c r="E5183" s="8"/>
      <c r="F5183" s="8"/>
    </row>
    <row r="5184" spans="1:6">
      <c r="A5184" s="8"/>
      <c r="B5184" s="8"/>
      <c r="C5184" s="8"/>
      <c r="D5184" s="8"/>
      <c r="E5184" s="8"/>
      <c r="F5184" s="8"/>
    </row>
    <row r="5185" spans="1:6">
      <c r="A5185" s="8"/>
      <c r="B5185" s="8"/>
      <c r="C5185" s="8"/>
      <c r="D5185" s="8"/>
      <c r="E5185" s="8"/>
      <c r="F5185" s="8"/>
    </row>
    <row r="5186" spans="1:6">
      <c r="A5186" s="8"/>
      <c r="B5186" s="8"/>
      <c r="C5186" s="8"/>
      <c r="D5186" s="8"/>
      <c r="E5186" s="8"/>
      <c r="F5186" s="8"/>
    </row>
    <row r="5187" spans="1:6">
      <c r="A5187" s="8"/>
      <c r="B5187" s="8"/>
      <c r="C5187" s="8"/>
      <c r="D5187" s="8"/>
      <c r="E5187" s="8"/>
      <c r="F5187" s="8"/>
    </row>
    <row r="5188" spans="1:6">
      <c r="A5188" s="8"/>
      <c r="B5188" s="8"/>
      <c r="C5188" s="8"/>
      <c r="D5188" s="8"/>
      <c r="E5188" s="8"/>
      <c r="F5188" s="8"/>
    </row>
    <row r="5189" spans="1:6">
      <c r="A5189" s="8"/>
      <c r="B5189" s="8"/>
      <c r="C5189" s="8"/>
      <c r="D5189" s="8"/>
      <c r="E5189" s="8"/>
      <c r="F5189" s="8"/>
    </row>
    <row r="5190" spans="1:6">
      <c r="A5190" s="8"/>
      <c r="B5190" s="8"/>
      <c r="C5190" s="8"/>
      <c r="D5190" s="8"/>
      <c r="E5190" s="8"/>
      <c r="F5190" s="8"/>
    </row>
    <row r="5191" spans="1:6">
      <c r="A5191" s="8"/>
      <c r="B5191" s="8"/>
      <c r="C5191" s="8"/>
      <c r="D5191" s="8"/>
      <c r="E5191" s="8"/>
      <c r="F5191" s="8"/>
    </row>
    <row r="5192" spans="1:6">
      <c r="A5192" s="8"/>
      <c r="B5192" s="8"/>
      <c r="C5192" s="8"/>
      <c r="D5192" s="8"/>
      <c r="E5192" s="8"/>
      <c r="F5192" s="8"/>
    </row>
    <row r="5193" spans="1:6">
      <c r="A5193" s="8"/>
      <c r="B5193" s="8"/>
      <c r="C5193" s="8"/>
      <c r="D5193" s="8"/>
      <c r="E5193" s="8"/>
      <c r="F5193" s="8"/>
    </row>
    <row r="5194" spans="1:6">
      <c r="A5194" s="8"/>
      <c r="B5194" s="8"/>
      <c r="C5194" s="8"/>
      <c r="D5194" s="8"/>
      <c r="E5194" s="8"/>
      <c r="F5194" s="8"/>
    </row>
    <row r="5195" spans="1:6">
      <c r="A5195" s="8"/>
      <c r="B5195" s="8"/>
      <c r="C5195" s="8"/>
      <c r="D5195" s="8"/>
      <c r="E5195" s="8"/>
      <c r="F5195" s="8"/>
    </row>
    <row r="5196" spans="1:6">
      <c r="A5196" s="8"/>
      <c r="B5196" s="8"/>
      <c r="C5196" s="8"/>
      <c r="D5196" s="8"/>
      <c r="E5196" s="8"/>
      <c r="F5196" s="8"/>
    </row>
    <row r="5197" spans="1:6">
      <c r="A5197" s="8"/>
      <c r="B5197" s="8"/>
      <c r="C5197" s="8"/>
      <c r="D5197" s="8"/>
      <c r="E5197" s="8"/>
      <c r="F5197" s="8"/>
    </row>
    <row r="5198" spans="1:6">
      <c r="A5198" s="8"/>
      <c r="B5198" s="8"/>
      <c r="C5198" s="8"/>
      <c r="D5198" s="8"/>
      <c r="E5198" s="8"/>
      <c r="F5198" s="8"/>
    </row>
    <row r="5199" spans="1:6">
      <c r="A5199" s="8"/>
      <c r="B5199" s="8"/>
      <c r="C5199" s="8"/>
      <c r="D5199" s="8"/>
      <c r="E5199" s="8"/>
      <c r="F5199" s="8"/>
    </row>
    <row r="5200" spans="1:6">
      <c r="A5200" s="8"/>
      <c r="B5200" s="8"/>
      <c r="C5200" s="8"/>
      <c r="D5200" s="8"/>
      <c r="E5200" s="8"/>
      <c r="F5200" s="8"/>
    </row>
    <row r="5201" spans="1:6">
      <c r="A5201" s="8"/>
      <c r="B5201" s="8"/>
      <c r="C5201" s="8"/>
      <c r="D5201" s="8"/>
      <c r="E5201" s="8"/>
      <c r="F5201" s="8"/>
    </row>
    <row r="5202" spans="1:6">
      <c r="A5202" s="8"/>
      <c r="B5202" s="8"/>
      <c r="C5202" s="8"/>
      <c r="D5202" s="8"/>
      <c r="E5202" s="8"/>
      <c r="F5202" s="8"/>
    </row>
    <row r="5203" spans="1:6">
      <c r="A5203" s="8"/>
      <c r="B5203" s="8"/>
      <c r="C5203" s="8"/>
      <c r="D5203" s="8"/>
      <c r="E5203" s="8"/>
      <c r="F5203" s="8"/>
    </row>
    <row r="5204" spans="1:6">
      <c r="A5204" s="8"/>
      <c r="B5204" s="8"/>
      <c r="C5204" s="8"/>
      <c r="D5204" s="8"/>
      <c r="E5204" s="8"/>
      <c r="F5204" s="8"/>
    </row>
    <row r="5205" spans="1:6">
      <c r="A5205" s="8"/>
      <c r="B5205" s="8"/>
      <c r="C5205" s="8"/>
      <c r="D5205" s="8"/>
      <c r="E5205" s="8"/>
      <c r="F5205" s="8"/>
    </row>
    <row r="5206" spans="1:6">
      <c r="A5206" s="8"/>
      <c r="B5206" s="8"/>
      <c r="C5206" s="8"/>
      <c r="D5206" s="8"/>
      <c r="E5206" s="8"/>
      <c r="F5206" s="8"/>
    </row>
    <row r="5207" spans="1:6">
      <c r="A5207" s="8"/>
      <c r="B5207" s="8"/>
      <c r="C5207" s="8"/>
      <c r="D5207" s="8"/>
      <c r="E5207" s="8"/>
      <c r="F5207" s="8"/>
    </row>
    <row r="5208" spans="1:6">
      <c r="A5208" s="8"/>
      <c r="B5208" s="8"/>
      <c r="C5208" s="8"/>
      <c r="D5208" s="8"/>
      <c r="E5208" s="8"/>
      <c r="F5208" s="8"/>
    </row>
    <row r="5209" spans="1:6">
      <c r="A5209" s="8"/>
      <c r="B5209" s="8"/>
      <c r="C5209" s="8"/>
      <c r="D5209" s="8"/>
      <c r="E5209" s="8"/>
      <c r="F5209" s="8"/>
    </row>
    <row r="5210" spans="1:6">
      <c r="A5210" s="8"/>
      <c r="B5210" s="8"/>
      <c r="C5210" s="8"/>
      <c r="D5210" s="8"/>
      <c r="E5210" s="8"/>
      <c r="F5210" s="8"/>
    </row>
    <row r="5211" spans="1:6">
      <c r="A5211" s="8"/>
      <c r="B5211" s="8"/>
      <c r="C5211" s="8"/>
      <c r="D5211" s="8"/>
      <c r="E5211" s="8"/>
      <c r="F5211" s="8"/>
    </row>
    <row r="5212" spans="1:6">
      <c r="A5212" s="8"/>
      <c r="B5212" s="8"/>
      <c r="C5212" s="8"/>
      <c r="D5212" s="8"/>
      <c r="E5212" s="8"/>
      <c r="F5212" s="8"/>
    </row>
    <row r="5213" spans="1:6">
      <c r="A5213" s="8"/>
      <c r="B5213" s="8"/>
      <c r="C5213" s="8"/>
      <c r="D5213" s="8"/>
      <c r="E5213" s="8"/>
      <c r="F5213" s="8"/>
    </row>
    <row r="5214" spans="1:6">
      <c r="A5214" s="8"/>
      <c r="B5214" s="8"/>
      <c r="C5214" s="8"/>
      <c r="D5214" s="8"/>
      <c r="E5214" s="8"/>
      <c r="F5214" s="8"/>
    </row>
    <row r="5215" spans="1:6">
      <c r="A5215" s="8"/>
      <c r="B5215" s="8"/>
      <c r="C5215" s="8"/>
      <c r="D5215" s="8"/>
      <c r="E5215" s="8"/>
      <c r="F5215" s="8"/>
    </row>
    <row r="5216" spans="1:6">
      <c r="A5216" s="8"/>
      <c r="B5216" s="8"/>
      <c r="C5216" s="8"/>
      <c r="D5216" s="8"/>
      <c r="E5216" s="8"/>
      <c r="F5216" s="8"/>
    </row>
    <row r="5217" spans="1:6">
      <c r="A5217" s="8"/>
      <c r="B5217" s="8"/>
      <c r="C5217" s="8"/>
      <c r="D5217" s="8"/>
      <c r="E5217" s="8"/>
      <c r="F5217" s="8"/>
    </row>
    <row r="5218" spans="1:6">
      <c r="A5218" s="8"/>
      <c r="B5218" s="8"/>
      <c r="C5218" s="8"/>
      <c r="D5218" s="8"/>
      <c r="E5218" s="8"/>
      <c r="F5218" s="8"/>
    </row>
    <row r="5219" spans="1:6">
      <c r="A5219" s="8"/>
      <c r="B5219" s="8"/>
      <c r="C5219" s="8"/>
      <c r="D5219" s="8"/>
      <c r="E5219" s="8"/>
      <c r="F5219" s="8"/>
    </row>
    <row r="5220" spans="1:6">
      <c r="A5220" s="8"/>
      <c r="B5220" s="8"/>
      <c r="C5220" s="8"/>
      <c r="D5220" s="8"/>
      <c r="E5220" s="8"/>
      <c r="F5220" s="8"/>
    </row>
    <row r="5221" spans="1:6">
      <c r="A5221" s="8"/>
      <c r="B5221" s="8"/>
      <c r="C5221" s="8"/>
      <c r="D5221" s="8"/>
      <c r="E5221" s="8"/>
      <c r="F5221" s="8"/>
    </row>
    <row r="5222" spans="1:6">
      <c r="A5222" s="8"/>
      <c r="B5222" s="8"/>
      <c r="C5222" s="8"/>
      <c r="D5222" s="8"/>
      <c r="E5222" s="8"/>
      <c r="F5222" s="8"/>
    </row>
    <row r="5223" spans="1:6">
      <c r="A5223" s="8"/>
      <c r="B5223" s="8"/>
      <c r="C5223" s="8"/>
      <c r="D5223" s="8"/>
      <c r="E5223" s="8"/>
      <c r="F5223" s="8"/>
    </row>
    <row r="5224" spans="1:6">
      <c r="A5224" s="8"/>
      <c r="B5224" s="8"/>
      <c r="C5224" s="8"/>
      <c r="D5224" s="8"/>
      <c r="E5224" s="8"/>
      <c r="F5224" s="8"/>
    </row>
    <row r="5225" spans="1:6">
      <c r="A5225" s="8"/>
      <c r="B5225" s="8"/>
      <c r="C5225" s="8"/>
      <c r="D5225" s="8"/>
      <c r="E5225" s="8"/>
      <c r="F5225" s="8"/>
    </row>
    <row r="5226" spans="1:6">
      <c r="A5226" s="8"/>
      <c r="B5226" s="8"/>
      <c r="C5226" s="8"/>
      <c r="D5226" s="8"/>
      <c r="E5226" s="8"/>
      <c r="F5226" s="8"/>
    </row>
    <row r="5227" spans="1:6">
      <c r="A5227" s="8"/>
      <c r="B5227" s="8"/>
      <c r="C5227" s="8"/>
      <c r="D5227" s="8"/>
      <c r="E5227" s="8"/>
      <c r="F5227" s="8"/>
    </row>
    <row r="5228" spans="1:6">
      <c r="A5228" s="8"/>
      <c r="B5228" s="8"/>
      <c r="C5228" s="8"/>
      <c r="D5228" s="8"/>
      <c r="E5228" s="8"/>
      <c r="F5228" s="8"/>
    </row>
    <row r="5229" spans="1:6">
      <c r="A5229" s="8"/>
      <c r="B5229" s="8"/>
      <c r="C5229" s="8"/>
      <c r="D5229" s="8"/>
      <c r="E5229" s="8"/>
      <c r="F5229" s="8"/>
    </row>
    <row r="5230" spans="1:6">
      <c r="A5230" s="8"/>
      <c r="B5230" s="8"/>
      <c r="C5230" s="8"/>
      <c r="D5230" s="8"/>
      <c r="E5230" s="8"/>
      <c r="F5230" s="8"/>
    </row>
    <row r="5231" spans="1:6">
      <c r="A5231" s="8"/>
      <c r="B5231" s="8"/>
      <c r="C5231" s="8"/>
      <c r="D5231" s="8"/>
      <c r="E5231" s="8"/>
      <c r="F5231" s="8"/>
    </row>
    <row r="5232" spans="1:6">
      <c r="A5232" s="8"/>
      <c r="B5232" s="8"/>
      <c r="C5232" s="8"/>
      <c r="D5232" s="8"/>
      <c r="E5232" s="8"/>
      <c r="F5232" s="8"/>
    </row>
    <row r="5233" spans="1:6">
      <c r="A5233" s="8"/>
      <c r="B5233" s="8"/>
      <c r="C5233" s="8"/>
      <c r="D5233" s="8"/>
      <c r="E5233" s="8"/>
      <c r="F5233" s="8"/>
    </row>
    <row r="5234" spans="1:6">
      <c r="A5234" s="8"/>
      <c r="B5234" s="8"/>
      <c r="C5234" s="8"/>
      <c r="D5234" s="8"/>
      <c r="E5234" s="8"/>
      <c r="F5234" s="8"/>
    </row>
    <row r="5235" spans="1:6">
      <c r="A5235" s="8"/>
      <c r="B5235" s="8"/>
      <c r="C5235" s="8"/>
      <c r="D5235" s="8"/>
      <c r="E5235" s="8"/>
      <c r="F5235" s="8"/>
    </row>
    <row r="5236" spans="1:6">
      <c r="A5236" s="8"/>
      <c r="B5236" s="8"/>
      <c r="C5236" s="8"/>
      <c r="D5236" s="8"/>
      <c r="E5236" s="8"/>
      <c r="F5236" s="8"/>
    </row>
    <row r="5237" spans="1:6">
      <c r="A5237" s="8"/>
      <c r="B5237" s="8"/>
      <c r="C5237" s="8"/>
      <c r="D5237" s="8"/>
      <c r="E5237" s="8"/>
      <c r="F5237" s="8"/>
    </row>
    <row r="5238" spans="1:6">
      <c r="A5238" s="8"/>
      <c r="B5238" s="8"/>
      <c r="C5238" s="8"/>
      <c r="D5238" s="8"/>
      <c r="E5238" s="8"/>
      <c r="F5238" s="8"/>
    </row>
    <row r="5239" spans="1:6">
      <c r="A5239" s="8"/>
      <c r="B5239" s="8"/>
      <c r="C5239" s="8"/>
      <c r="D5239" s="8"/>
      <c r="E5239" s="8"/>
      <c r="F5239" s="8"/>
    </row>
    <row r="5240" spans="1:6">
      <c r="A5240" s="8"/>
      <c r="B5240" s="8"/>
      <c r="C5240" s="8"/>
      <c r="D5240" s="8"/>
      <c r="E5240" s="8"/>
      <c r="F5240" s="8"/>
    </row>
    <row r="5241" spans="1:6">
      <c r="A5241" s="8"/>
      <c r="B5241" s="8"/>
      <c r="C5241" s="8"/>
      <c r="D5241" s="8"/>
      <c r="E5241" s="8"/>
      <c r="F5241" s="8"/>
    </row>
    <row r="5242" spans="1:6">
      <c r="A5242" s="8"/>
      <c r="B5242" s="8"/>
      <c r="C5242" s="8"/>
      <c r="D5242" s="8"/>
      <c r="E5242" s="8"/>
      <c r="F5242" s="8"/>
    </row>
    <row r="5243" spans="1:6">
      <c r="A5243" s="8"/>
      <c r="B5243" s="8"/>
      <c r="C5243" s="8"/>
      <c r="D5243" s="8"/>
      <c r="E5243" s="8"/>
      <c r="F5243" s="8"/>
    </row>
    <row r="5244" spans="1:6">
      <c r="A5244" s="8"/>
      <c r="B5244" s="8"/>
      <c r="C5244" s="8"/>
      <c r="D5244" s="8"/>
      <c r="E5244" s="8"/>
      <c r="F5244" s="8"/>
    </row>
    <row r="5245" spans="1:6">
      <c r="A5245" s="8"/>
      <c r="B5245" s="8"/>
      <c r="C5245" s="8"/>
      <c r="D5245" s="8"/>
      <c r="E5245" s="8"/>
      <c r="F5245" s="8"/>
    </row>
    <row r="5246" spans="1:6">
      <c r="A5246" s="8"/>
      <c r="B5246" s="8"/>
      <c r="C5246" s="8"/>
      <c r="D5246" s="8"/>
      <c r="E5246" s="8"/>
      <c r="F5246" s="8"/>
    </row>
    <row r="5247" spans="1:6">
      <c r="A5247" s="8"/>
      <c r="B5247" s="8"/>
      <c r="C5247" s="8"/>
      <c r="D5247" s="8"/>
      <c r="E5247" s="8"/>
      <c r="F5247" s="8"/>
    </row>
    <row r="5248" spans="1:6">
      <c r="A5248" s="8"/>
      <c r="B5248" s="8"/>
      <c r="C5248" s="8"/>
      <c r="D5248" s="8"/>
      <c r="E5248" s="8"/>
      <c r="F5248" s="8"/>
    </row>
    <row r="5249" spans="1:6">
      <c r="A5249" s="8"/>
      <c r="B5249" s="8"/>
      <c r="C5249" s="8"/>
      <c r="D5249" s="8"/>
      <c r="E5249" s="8"/>
      <c r="F5249" s="8"/>
    </row>
    <row r="5250" spans="1:6">
      <c r="A5250" s="8"/>
      <c r="B5250" s="8"/>
      <c r="C5250" s="8"/>
      <c r="D5250" s="8"/>
      <c r="E5250" s="8"/>
      <c r="F5250" s="8"/>
    </row>
    <row r="5251" spans="1:6">
      <c r="A5251" s="8"/>
      <c r="B5251" s="8"/>
      <c r="C5251" s="8"/>
      <c r="D5251" s="8"/>
      <c r="E5251" s="8"/>
      <c r="F5251" s="8"/>
    </row>
    <row r="5252" spans="1:6">
      <c r="A5252" s="8"/>
      <c r="B5252" s="8"/>
      <c r="C5252" s="8"/>
      <c r="D5252" s="8"/>
      <c r="E5252" s="8"/>
      <c r="F5252" s="8"/>
    </row>
    <row r="5253" spans="1:6">
      <c r="A5253" s="8"/>
      <c r="B5253" s="8"/>
      <c r="C5253" s="8"/>
      <c r="D5253" s="8"/>
      <c r="E5253" s="8"/>
      <c r="F5253" s="8"/>
    </row>
    <row r="5254" spans="1:6">
      <c r="A5254" s="8"/>
      <c r="B5254" s="8"/>
      <c r="C5254" s="8"/>
      <c r="D5254" s="8"/>
      <c r="E5254" s="8"/>
      <c r="F5254" s="8"/>
    </row>
    <row r="5255" spans="1:6">
      <c r="A5255" s="8"/>
      <c r="B5255" s="8"/>
      <c r="C5255" s="8"/>
      <c r="D5255" s="8"/>
      <c r="E5255" s="8"/>
      <c r="F5255" s="8"/>
    </row>
    <row r="5256" spans="1:6">
      <c r="A5256" s="8"/>
      <c r="B5256" s="8"/>
      <c r="C5256" s="8"/>
      <c r="D5256" s="8"/>
      <c r="E5256" s="8"/>
      <c r="F5256" s="8"/>
    </row>
    <row r="5257" spans="1:6">
      <c r="A5257" s="8"/>
      <c r="B5257" s="8"/>
      <c r="C5257" s="8"/>
      <c r="D5257" s="8"/>
      <c r="E5257" s="8"/>
      <c r="F5257" s="8"/>
    </row>
    <row r="5258" spans="1:6">
      <c r="A5258" s="8"/>
      <c r="B5258" s="8"/>
      <c r="C5258" s="8"/>
      <c r="D5258" s="8"/>
      <c r="E5258" s="8"/>
      <c r="F5258" s="8"/>
    </row>
    <row r="5259" spans="1:6">
      <c r="A5259" s="8"/>
      <c r="B5259" s="8"/>
      <c r="C5259" s="8"/>
      <c r="D5259" s="8"/>
      <c r="E5259" s="8"/>
      <c r="F5259" s="8"/>
    </row>
    <row r="5260" spans="1:6">
      <c r="A5260" s="8"/>
      <c r="B5260" s="8"/>
      <c r="C5260" s="8"/>
      <c r="D5260" s="8"/>
      <c r="E5260" s="8"/>
      <c r="F5260" s="8"/>
    </row>
    <row r="5261" spans="1:6">
      <c r="A5261" s="8"/>
      <c r="B5261" s="8"/>
      <c r="C5261" s="8"/>
      <c r="D5261" s="8"/>
      <c r="E5261" s="8"/>
      <c r="F5261" s="8"/>
    </row>
    <row r="5262" spans="1:6">
      <c r="A5262" s="8"/>
      <c r="B5262" s="8"/>
      <c r="C5262" s="8"/>
      <c r="D5262" s="8"/>
      <c r="E5262" s="8"/>
      <c r="F5262" s="8"/>
    </row>
    <row r="5263" spans="1:6">
      <c r="A5263" s="8"/>
      <c r="B5263" s="8"/>
      <c r="C5263" s="8"/>
      <c r="D5263" s="8"/>
      <c r="E5263" s="8"/>
      <c r="F5263" s="8"/>
    </row>
    <row r="5264" spans="1:6">
      <c r="A5264" s="8"/>
      <c r="B5264" s="8"/>
      <c r="C5264" s="8"/>
      <c r="D5264" s="8"/>
      <c r="E5264" s="8"/>
      <c r="F5264" s="8"/>
    </row>
    <row r="5265" spans="1:6">
      <c r="A5265" s="8"/>
      <c r="B5265" s="8"/>
      <c r="C5265" s="8"/>
      <c r="D5265" s="8"/>
      <c r="E5265" s="8"/>
      <c r="F5265" s="8"/>
    </row>
    <row r="5266" spans="1:6">
      <c r="A5266" s="8"/>
      <c r="B5266" s="8"/>
      <c r="C5266" s="8"/>
      <c r="D5266" s="8"/>
      <c r="E5266" s="8"/>
      <c r="F5266" s="8"/>
    </row>
    <row r="5267" spans="1:6">
      <c r="A5267" s="8"/>
      <c r="B5267" s="8"/>
      <c r="C5267" s="8"/>
      <c r="D5267" s="8"/>
      <c r="E5267" s="8"/>
      <c r="F5267" s="8"/>
    </row>
    <row r="5268" spans="1:6">
      <c r="A5268" s="8"/>
      <c r="B5268" s="8"/>
      <c r="C5268" s="8"/>
      <c r="D5268" s="8"/>
      <c r="E5268" s="8"/>
      <c r="F5268" s="8"/>
    </row>
    <row r="5269" spans="1:6">
      <c r="A5269" s="8"/>
      <c r="B5269" s="8"/>
      <c r="C5269" s="8"/>
      <c r="D5269" s="8"/>
      <c r="E5269" s="8"/>
      <c r="F5269" s="8"/>
    </row>
    <row r="5270" spans="1:6">
      <c r="A5270" s="8"/>
      <c r="B5270" s="8"/>
      <c r="C5270" s="8"/>
      <c r="D5270" s="8"/>
      <c r="E5270" s="8"/>
      <c r="F5270" s="8"/>
    </row>
    <row r="5271" spans="1:6">
      <c r="A5271" s="8"/>
      <c r="B5271" s="8"/>
      <c r="C5271" s="8"/>
      <c r="D5271" s="8"/>
      <c r="E5271" s="8"/>
      <c r="F5271" s="8"/>
    </row>
    <row r="5272" spans="1:6">
      <c r="A5272" s="8"/>
      <c r="B5272" s="8"/>
      <c r="C5272" s="8"/>
      <c r="D5272" s="8"/>
      <c r="E5272" s="8"/>
      <c r="F5272" s="8"/>
    </row>
    <row r="5273" spans="1:6">
      <c r="A5273" s="8"/>
      <c r="B5273" s="8"/>
      <c r="C5273" s="8"/>
      <c r="D5273" s="8"/>
      <c r="E5273" s="8"/>
      <c r="F5273" s="8"/>
    </row>
    <row r="5274" spans="1:6">
      <c r="A5274" s="8"/>
      <c r="B5274" s="8"/>
      <c r="C5274" s="8"/>
      <c r="D5274" s="8"/>
      <c r="E5274" s="8"/>
      <c r="F5274" s="8"/>
    </row>
    <row r="5275" spans="1:6">
      <c r="A5275" s="8"/>
      <c r="B5275" s="8"/>
      <c r="C5275" s="8"/>
      <c r="D5275" s="8"/>
      <c r="E5275" s="8"/>
      <c r="F5275" s="8"/>
    </row>
    <row r="5276" spans="1:6">
      <c r="A5276" s="8"/>
      <c r="B5276" s="8"/>
      <c r="C5276" s="8"/>
      <c r="D5276" s="8"/>
      <c r="E5276" s="8"/>
      <c r="F5276" s="8"/>
    </row>
    <row r="5277" spans="1:6">
      <c r="A5277" s="8"/>
      <c r="B5277" s="8"/>
      <c r="C5277" s="8"/>
      <c r="D5277" s="8"/>
      <c r="E5277" s="8"/>
      <c r="F5277" s="8"/>
    </row>
    <row r="5278" spans="1:6">
      <c r="A5278" s="8"/>
      <c r="B5278" s="8"/>
      <c r="C5278" s="8"/>
      <c r="D5278" s="8"/>
      <c r="E5278" s="8"/>
      <c r="F5278" s="8"/>
    </row>
    <row r="5279" spans="1:6">
      <c r="A5279" s="8"/>
      <c r="B5279" s="8"/>
      <c r="C5279" s="8"/>
      <c r="D5279" s="8"/>
      <c r="E5279" s="8"/>
      <c r="F5279" s="8"/>
    </row>
    <row r="5280" spans="1:6">
      <c r="A5280" s="8"/>
      <c r="B5280" s="8"/>
      <c r="C5280" s="8"/>
      <c r="D5280" s="8"/>
      <c r="E5280" s="8"/>
      <c r="F5280" s="8"/>
    </row>
    <row r="5281" spans="1:6">
      <c r="A5281" s="8"/>
      <c r="B5281" s="8"/>
      <c r="C5281" s="8"/>
      <c r="D5281" s="8"/>
      <c r="E5281" s="8"/>
      <c r="F5281" s="8"/>
    </row>
    <row r="5282" spans="1:6">
      <c r="A5282" s="8"/>
      <c r="B5282" s="8"/>
      <c r="C5282" s="8"/>
      <c r="D5282" s="8"/>
      <c r="E5282" s="8"/>
      <c r="F5282" s="8"/>
    </row>
    <row r="5283" spans="1:6">
      <c r="A5283" s="8"/>
      <c r="B5283" s="8"/>
      <c r="C5283" s="8"/>
      <c r="D5283" s="8"/>
      <c r="E5283" s="8"/>
      <c r="F5283" s="8"/>
    </row>
    <row r="5284" spans="1:6">
      <c r="A5284" s="8"/>
      <c r="B5284" s="8"/>
      <c r="C5284" s="8"/>
      <c r="D5284" s="8"/>
      <c r="E5284" s="8"/>
      <c r="F5284" s="8"/>
    </row>
    <row r="5285" spans="1:6">
      <c r="A5285" s="8"/>
      <c r="B5285" s="8"/>
      <c r="C5285" s="8"/>
      <c r="D5285" s="8"/>
      <c r="E5285" s="8"/>
      <c r="F5285" s="8"/>
    </row>
    <row r="5286" spans="1:6">
      <c r="A5286" s="8"/>
      <c r="B5286" s="8"/>
      <c r="C5286" s="8"/>
      <c r="D5286" s="8"/>
      <c r="E5286" s="8"/>
      <c r="F5286" s="8"/>
    </row>
    <row r="5287" spans="1:6">
      <c r="A5287" s="8"/>
      <c r="B5287" s="8"/>
      <c r="C5287" s="8"/>
      <c r="D5287" s="8"/>
      <c r="E5287" s="8"/>
      <c r="F5287" s="8"/>
    </row>
    <row r="5288" spans="1:6">
      <c r="A5288" s="8"/>
      <c r="B5288" s="8"/>
      <c r="C5288" s="8"/>
      <c r="D5288" s="8"/>
      <c r="E5288" s="8"/>
      <c r="F5288" s="8"/>
    </row>
    <row r="5289" spans="1:6">
      <c r="A5289" s="8"/>
      <c r="B5289" s="8"/>
      <c r="C5289" s="8"/>
      <c r="D5289" s="8"/>
      <c r="E5289" s="8"/>
      <c r="F5289" s="8"/>
    </row>
    <row r="5290" spans="1:6">
      <c r="A5290" s="8"/>
      <c r="B5290" s="8"/>
      <c r="C5290" s="8"/>
      <c r="D5290" s="8"/>
      <c r="E5290" s="8"/>
      <c r="F5290" s="8"/>
    </row>
    <row r="5291" spans="1:6">
      <c r="A5291" s="8"/>
      <c r="B5291" s="8"/>
      <c r="C5291" s="8"/>
      <c r="D5291" s="8"/>
      <c r="E5291" s="8"/>
      <c r="F5291" s="8"/>
    </row>
    <row r="5292" spans="1:6">
      <c r="A5292" s="8"/>
      <c r="B5292" s="8"/>
      <c r="C5292" s="8"/>
      <c r="D5292" s="8"/>
      <c r="E5292" s="8"/>
      <c r="F5292" s="8"/>
    </row>
    <row r="5293" spans="1:6">
      <c r="A5293" s="8"/>
      <c r="B5293" s="8"/>
      <c r="C5293" s="8"/>
      <c r="D5293" s="8"/>
      <c r="E5293" s="8"/>
      <c r="F5293" s="8"/>
    </row>
    <row r="5294" spans="1:6">
      <c r="A5294" s="8"/>
      <c r="B5294" s="8"/>
      <c r="C5294" s="8"/>
      <c r="D5294" s="8"/>
      <c r="E5294" s="8"/>
      <c r="F5294" s="8"/>
    </row>
    <row r="5295" spans="1:6">
      <c r="A5295" s="8"/>
      <c r="B5295" s="8"/>
      <c r="C5295" s="8"/>
      <c r="D5295" s="8"/>
      <c r="E5295" s="8"/>
      <c r="F5295" s="8"/>
    </row>
    <row r="5296" spans="1:6">
      <c r="A5296" s="8"/>
      <c r="B5296" s="8"/>
      <c r="C5296" s="8"/>
      <c r="D5296" s="8"/>
      <c r="E5296" s="8"/>
      <c r="F5296" s="8"/>
    </row>
    <row r="5297" spans="1:6">
      <c r="A5297" s="8"/>
      <c r="B5297" s="8"/>
      <c r="C5297" s="8"/>
      <c r="D5297" s="8"/>
      <c r="E5297" s="8"/>
      <c r="F5297" s="8"/>
    </row>
    <row r="5298" spans="1:6">
      <c r="A5298" s="8"/>
      <c r="B5298" s="8"/>
      <c r="C5298" s="8"/>
      <c r="D5298" s="8"/>
      <c r="E5298" s="8"/>
      <c r="F5298" s="8"/>
    </row>
    <row r="5299" spans="1:6">
      <c r="A5299" s="8"/>
      <c r="B5299" s="8"/>
      <c r="C5299" s="8"/>
      <c r="D5299" s="8"/>
      <c r="E5299" s="8"/>
      <c r="F5299" s="8"/>
    </row>
    <row r="5300" spans="1:6">
      <c r="A5300" s="8"/>
      <c r="B5300" s="8"/>
      <c r="C5300" s="8"/>
      <c r="D5300" s="8"/>
      <c r="E5300" s="8"/>
      <c r="F5300" s="8"/>
    </row>
    <row r="5301" spans="1:6">
      <c r="A5301" s="8"/>
      <c r="B5301" s="8"/>
      <c r="C5301" s="8"/>
      <c r="D5301" s="8"/>
      <c r="E5301" s="8"/>
      <c r="F5301" s="8"/>
    </row>
    <row r="5302" spans="1:6">
      <c r="A5302" s="8"/>
      <c r="B5302" s="8"/>
      <c r="C5302" s="8"/>
      <c r="D5302" s="8"/>
      <c r="E5302" s="8"/>
      <c r="F5302" s="8"/>
    </row>
    <row r="5303" spans="1:6">
      <c r="A5303" s="8"/>
      <c r="B5303" s="8"/>
      <c r="C5303" s="8"/>
      <c r="D5303" s="8"/>
      <c r="E5303" s="8"/>
      <c r="F5303" s="8"/>
    </row>
    <row r="5304" spans="1:6">
      <c r="A5304" s="8"/>
      <c r="B5304" s="8"/>
      <c r="C5304" s="8"/>
      <c r="D5304" s="8"/>
      <c r="E5304" s="8"/>
      <c r="F5304" s="8"/>
    </row>
    <row r="5305" spans="1:6">
      <c r="A5305" s="8"/>
      <c r="B5305" s="8"/>
      <c r="C5305" s="8"/>
      <c r="D5305" s="8"/>
      <c r="E5305" s="8"/>
      <c r="F5305" s="8"/>
    </row>
    <row r="5306" spans="1:6">
      <c r="A5306" s="8"/>
      <c r="B5306" s="8"/>
      <c r="C5306" s="8"/>
      <c r="D5306" s="8"/>
      <c r="E5306" s="8"/>
      <c r="F5306" s="8"/>
    </row>
    <row r="5307" spans="1:6">
      <c r="A5307" s="8"/>
      <c r="B5307" s="8"/>
      <c r="C5307" s="8"/>
      <c r="D5307" s="8"/>
      <c r="E5307" s="8"/>
      <c r="F5307" s="8"/>
    </row>
    <row r="5308" spans="1:6">
      <c r="A5308" s="8"/>
      <c r="B5308" s="8"/>
      <c r="C5308" s="8"/>
      <c r="D5308" s="8"/>
      <c r="E5308" s="8"/>
      <c r="F5308" s="8"/>
    </row>
    <row r="5309" spans="1:6">
      <c r="A5309" s="8"/>
      <c r="B5309" s="8"/>
      <c r="C5309" s="8"/>
      <c r="D5309" s="8"/>
      <c r="E5309" s="8"/>
      <c r="F5309" s="8"/>
    </row>
    <row r="5310" spans="1:6">
      <c r="A5310" s="8"/>
      <c r="B5310" s="8"/>
      <c r="C5310" s="8"/>
      <c r="D5310" s="8"/>
      <c r="E5310" s="8"/>
      <c r="F5310" s="8"/>
    </row>
    <row r="5311" spans="1:6">
      <c r="A5311" s="8"/>
      <c r="B5311" s="8"/>
      <c r="C5311" s="8"/>
      <c r="D5311" s="8"/>
      <c r="E5311" s="8"/>
      <c r="F5311" s="8"/>
    </row>
    <row r="5312" spans="1:6">
      <c r="A5312" s="8"/>
      <c r="B5312" s="8"/>
      <c r="C5312" s="8"/>
      <c r="D5312" s="8"/>
      <c r="E5312" s="8"/>
      <c r="F5312" s="8"/>
    </row>
    <row r="5313" spans="1:6">
      <c r="A5313" s="8"/>
      <c r="B5313" s="8"/>
      <c r="C5313" s="8"/>
      <c r="D5313" s="8"/>
      <c r="E5313" s="8"/>
      <c r="F5313" s="8"/>
    </row>
    <row r="5314" spans="1:6">
      <c r="A5314" s="8"/>
      <c r="B5314" s="8"/>
      <c r="C5314" s="8"/>
      <c r="D5314" s="8"/>
      <c r="E5314" s="8"/>
      <c r="F5314" s="8"/>
    </row>
    <row r="5315" spans="1:6">
      <c r="A5315" s="8"/>
      <c r="B5315" s="8"/>
      <c r="C5315" s="8"/>
      <c r="D5315" s="8"/>
      <c r="E5315" s="8"/>
      <c r="F5315" s="8"/>
    </row>
    <row r="5316" spans="1:6">
      <c r="A5316" s="8"/>
      <c r="B5316" s="8"/>
      <c r="C5316" s="8"/>
      <c r="D5316" s="8"/>
      <c r="E5316" s="8"/>
      <c r="F5316" s="8"/>
    </row>
    <row r="5317" spans="1:6">
      <c r="A5317" s="8"/>
      <c r="B5317" s="8"/>
      <c r="C5317" s="8"/>
      <c r="D5317" s="8"/>
      <c r="E5317" s="8"/>
      <c r="F5317" s="8"/>
    </row>
    <row r="5318" spans="1:6">
      <c r="A5318" s="8"/>
      <c r="B5318" s="8"/>
      <c r="C5318" s="8"/>
      <c r="D5318" s="8"/>
      <c r="E5318" s="8"/>
      <c r="F5318" s="8"/>
    </row>
    <row r="5319" spans="1:6">
      <c r="A5319" s="8"/>
      <c r="B5319" s="8"/>
      <c r="C5319" s="8"/>
      <c r="D5319" s="8"/>
      <c r="E5319" s="8"/>
      <c r="F5319" s="8"/>
    </row>
    <row r="5320" spans="1:6">
      <c r="A5320" s="8"/>
      <c r="B5320" s="8"/>
      <c r="C5320" s="8"/>
      <c r="D5320" s="8"/>
      <c r="E5320" s="8"/>
      <c r="F5320" s="8"/>
    </row>
    <row r="5321" spans="1:6">
      <c r="A5321" s="8"/>
      <c r="B5321" s="8"/>
      <c r="C5321" s="8"/>
      <c r="D5321" s="8"/>
      <c r="E5321" s="8"/>
      <c r="F5321" s="8"/>
    </row>
    <row r="5322" spans="1:6">
      <c r="A5322" s="8"/>
      <c r="B5322" s="8"/>
      <c r="C5322" s="8"/>
      <c r="D5322" s="8"/>
      <c r="E5322" s="8"/>
      <c r="F5322" s="8"/>
    </row>
    <row r="5323" spans="1:6">
      <c r="A5323" s="8"/>
      <c r="B5323" s="8"/>
      <c r="C5323" s="8"/>
      <c r="D5323" s="8"/>
      <c r="E5323" s="8"/>
      <c r="F5323" s="8"/>
    </row>
    <row r="5324" spans="1:6">
      <c r="A5324" s="8"/>
      <c r="B5324" s="8"/>
      <c r="C5324" s="8"/>
      <c r="D5324" s="8"/>
      <c r="E5324" s="8"/>
      <c r="F5324" s="8"/>
    </row>
    <row r="5325" spans="1:6">
      <c r="A5325" s="8"/>
      <c r="B5325" s="8"/>
      <c r="C5325" s="8"/>
      <c r="D5325" s="8"/>
      <c r="E5325" s="8"/>
      <c r="F5325" s="8"/>
    </row>
    <row r="5326" spans="1:6">
      <c r="A5326" s="8"/>
      <c r="B5326" s="8"/>
      <c r="C5326" s="8"/>
      <c r="D5326" s="8"/>
      <c r="E5326" s="8"/>
      <c r="F5326" s="8"/>
    </row>
    <row r="5327" spans="1:6">
      <c r="A5327" s="8"/>
      <c r="B5327" s="8"/>
      <c r="C5327" s="8"/>
      <c r="D5327" s="8"/>
      <c r="E5327" s="8"/>
      <c r="F5327" s="8"/>
    </row>
    <row r="5328" spans="1:6">
      <c r="A5328" s="8"/>
      <c r="B5328" s="8"/>
      <c r="C5328" s="8"/>
      <c r="D5328" s="8"/>
      <c r="E5328" s="8"/>
      <c r="F5328" s="8"/>
    </row>
    <row r="5329" spans="1:6">
      <c r="A5329" s="8"/>
      <c r="B5329" s="8"/>
      <c r="C5329" s="8"/>
      <c r="D5329" s="8"/>
      <c r="E5329" s="8"/>
      <c r="F5329" s="8"/>
    </row>
    <row r="5330" spans="1:6">
      <c r="A5330" s="8"/>
      <c r="B5330" s="8"/>
      <c r="C5330" s="8"/>
      <c r="D5330" s="8"/>
      <c r="E5330" s="8"/>
      <c r="F5330" s="8"/>
    </row>
    <row r="5331" spans="1:6">
      <c r="A5331" s="8"/>
      <c r="B5331" s="8"/>
      <c r="C5331" s="8"/>
      <c r="D5331" s="8"/>
      <c r="E5331" s="8"/>
      <c r="F5331" s="8"/>
    </row>
    <row r="5332" spans="1:6">
      <c r="A5332" s="8"/>
      <c r="B5332" s="8"/>
      <c r="C5332" s="8"/>
      <c r="D5332" s="8"/>
      <c r="E5332" s="8"/>
      <c r="F5332" s="8"/>
    </row>
    <row r="5333" spans="1:6">
      <c r="A5333" s="8"/>
      <c r="B5333" s="8"/>
      <c r="C5333" s="8"/>
      <c r="D5333" s="8"/>
      <c r="E5333" s="8"/>
      <c r="F5333" s="8"/>
    </row>
    <row r="5334" spans="1:6">
      <c r="A5334" s="8"/>
      <c r="B5334" s="8"/>
      <c r="C5334" s="8"/>
      <c r="D5334" s="8"/>
      <c r="E5334" s="8"/>
      <c r="F5334" s="8"/>
    </row>
    <row r="5335" spans="1:6">
      <c r="A5335" s="8"/>
      <c r="B5335" s="8"/>
      <c r="C5335" s="8"/>
      <c r="D5335" s="8"/>
      <c r="E5335" s="8"/>
      <c r="F5335" s="8"/>
    </row>
    <row r="5336" spans="1:6">
      <c r="A5336" s="8"/>
      <c r="B5336" s="8"/>
      <c r="C5336" s="8"/>
      <c r="D5336" s="8"/>
      <c r="E5336" s="8"/>
      <c r="F5336" s="8"/>
    </row>
    <row r="5337" spans="1:6">
      <c r="A5337" s="8"/>
      <c r="B5337" s="8"/>
      <c r="C5337" s="8"/>
      <c r="D5337" s="8"/>
      <c r="E5337" s="8"/>
      <c r="F5337" s="8"/>
    </row>
    <row r="5338" spans="1:6">
      <c r="A5338" s="8"/>
      <c r="B5338" s="8"/>
      <c r="C5338" s="8"/>
      <c r="D5338" s="8"/>
      <c r="E5338" s="8"/>
      <c r="F5338" s="8"/>
    </row>
    <row r="5339" spans="1:6">
      <c r="A5339" s="8"/>
      <c r="B5339" s="8"/>
      <c r="C5339" s="8"/>
      <c r="D5339" s="8"/>
      <c r="E5339" s="8"/>
      <c r="F5339" s="8"/>
    </row>
    <row r="5340" spans="1:6">
      <c r="A5340" s="8"/>
      <c r="B5340" s="8"/>
      <c r="C5340" s="8"/>
      <c r="D5340" s="8"/>
      <c r="E5340" s="8"/>
      <c r="F5340" s="8"/>
    </row>
    <row r="5341" spans="1:6">
      <c r="A5341" s="8"/>
      <c r="B5341" s="8"/>
      <c r="C5341" s="8"/>
      <c r="D5341" s="8"/>
      <c r="E5341" s="8"/>
      <c r="F5341" s="8"/>
    </row>
    <row r="5342" spans="1:6">
      <c r="A5342" s="8"/>
      <c r="B5342" s="8"/>
      <c r="C5342" s="8"/>
      <c r="D5342" s="8"/>
      <c r="E5342" s="8"/>
      <c r="F5342" s="8"/>
    </row>
    <row r="5343" spans="1:6">
      <c r="A5343" s="8"/>
      <c r="B5343" s="8"/>
      <c r="C5343" s="8"/>
      <c r="D5343" s="8"/>
      <c r="E5343" s="8"/>
      <c r="F5343" s="8"/>
    </row>
    <row r="5344" spans="1:6">
      <c r="A5344" s="8"/>
      <c r="B5344" s="8"/>
      <c r="C5344" s="8"/>
      <c r="D5344" s="8"/>
      <c r="E5344" s="8"/>
      <c r="F5344" s="8"/>
    </row>
    <row r="5345" spans="1:6">
      <c r="A5345" s="8"/>
      <c r="B5345" s="8"/>
      <c r="C5345" s="8"/>
      <c r="D5345" s="8"/>
      <c r="E5345" s="8"/>
      <c r="F5345" s="8"/>
    </row>
    <row r="5346" spans="1:6">
      <c r="A5346" s="8"/>
      <c r="B5346" s="8"/>
      <c r="C5346" s="8"/>
      <c r="D5346" s="8"/>
      <c r="E5346" s="8"/>
      <c r="F5346" s="8"/>
    </row>
    <row r="5347" spans="1:6">
      <c r="A5347" s="8"/>
      <c r="B5347" s="8"/>
      <c r="C5347" s="8"/>
      <c r="D5347" s="8"/>
      <c r="E5347" s="8"/>
      <c r="F5347" s="8"/>
    </row>
    <row r="5348" spans="1:6">
      <c r="A5348" s="8"/>
      <c r="B5348" s="8"/>
      <c r="C5348" s="8"/>
      <c r="D5348" s="8"/>
      <c r="E5348" s="8"/>
      <c r="F5348" s="8"/>
    </row>
    <row r="5349" spans="1:6">
      <c r="A5349" s="8"/>
      <c r="B5349" s="8"/>
      <c r="C5349" s="8"/>
      <c r="D5349" s="8"/>
      <c r="E5349" s="8"/>
      <c r="F5349" s="8"/>
    </row>
    <row r="5350" spans="1:6">
      <c r="A5350" s="8"/>
      <c r="B5350" s="8"/>
      <c r="C5350" s="8"/>
      <c r="D5350" s="8"/>
      <c r="E5350" s="8"/>
      <c r="F5350" s="8"/>
    </row>
    <row r="5351" spans="1:6">
      <c r="A5351" s="8"/>
      <c r="B5351" s="8"/>
      <c r="C5351" s="8"/>
      <c r="D5351" s="8"/>
      <c r="E5351" s="8"/>
      <c r="F5351" s="8"/>
    </row>
    <row r="5352" spans="1:6">
      <c r="A5352" s="8"/>
      <c r="B5352" s="8"/>
      <c r="C5352" s="8"/>
      <c r="D5352" s="8"/>
      <c r="E5352" s="8"/>
      <c r="F5352" s="8"/>
    </row>
    <row r="5353" spans="1:6">
      <c r="A5353" s="8"/>
      <c r="B5353" s="8"/>
      <c r="C5353" s="8"/>
      <c r="D5353" s="8"/>
      <c r="E5353" s="8"/>
      <c r="F5353" s="8"/>
    </row>
    <row r="5354" spans="1:6">
      <c r="A5354" s="8"/>
      <c r="B5354" s="8"/>
      <c r="C5354" s="8"/>
      <c r="D5354" s="8"/>
      <c r="E5354" s="8"/>
      <c r="F5354" s="8"/>
    </row>
    <row r="5355" spans="1:6">
      <c r="A5355" s="8"/>
      <c r="B5355" s="8"/>
      <c r="C5355" s="8"/>
      <c r="D5355" s="8"/>
      <c r="E5355" s="8"/>
      <c r="F5355" s="8"/>
    </row>
    <row r="5356" spans="1:6">
      <c r="A5356" s="8"/>
      <c r="B5356" s="8"/>
      <c r="C5356" s="8"/>
      <c r="D5356" s="8"/>
      <c r="E5356" s="8"/>
      <c r="F5356" s="8"/>
    </row>
    <row r="5357" spans="1:6">
      <c r="A5357" s="8"/>
      <c r="B5357" s="8"/>
      <c r="C5357" s="8"/>
      <c r="D5357" s="8"/>
      <c r="E5357" s="8"/>
      <c r="F5357" s="8"/>
    </row>
    <row r="5358" spans="1:6">
      <c r="A5358" s="8"/>
      <c r="B5358" s="8"/>
      <c r="C5358" s="8"/>
      <c r="D5358" s="8"/>
      <c r="E5358" s="8"/>
      <c r="F5358" s="8"/>
    </row>
    <row r="5359" spans="1:6">
      <c r="A5359" s="8"/>
      <c r="B5359" s="8"/>
      <c r="C5359" s="8"/>
      <c r="D5359" s="8"/>
      <c r="E5359" s="8"/>
      <c r="F5359" s="8"/>
    </row>
    <row r="5360" spans="1:6">
      <c r="A5360" s="8"/>
      <c r="B5360" s="8"/>
      <c r="C5360" s="8"/>
      <c r="D5360" s="8"/>
      <c r="E5360" s="8"/>
      <c r="F5360" s="8"/>
    </row>
    <row r="5361" spans="1:6">
      <c r="A5361" s="8"/>
      <c r="B5361" s="8"/>
      <c r="C5361" s="8"/>
      <c r="D5361" s="8"/>
      <c r="E5361" s="8"/>
      <c r="F5361" s="8"/>
    </row>
    <row r="5362" spans="1:6">
      <c r="A5362" s="8"/>
      <c r="B5362" s="8"/>
      <c r="C5362" s="8"/>
      <c r="D5362" s="8"/>
      <c r="E5362" s="8"/>
      <c r="F5362" s="8"/>
    </row>
    <row r="5363" spans="1:6">
      <c r="A5363" s="8"/>
      <c r="B5363" s="8"/>
      <c r="C5363" s="8"/>
      <c r="D5363" s="8"/>
      <c r="E5363" s="8"/>
      <c r="F5363" s="8"/>
    </row>
    <row r="5364" spans="1:6">
      <c r="A5364" s="8"/>
      <c r="B5364" s="8"/>
      <c r="C5364" s="8"/>
      <c r="D5364" s="8"/>
      <c r="E5364" s="8"/>
      <c r="F5364" s="8"/>
    </row>
    <row r="5365" spans="1:6">
      <c r="A5365" s="8"/>
      <c r="B5365" s="8"/>
      <c r="C5365" s="8"/>
      <c r="D5365" s="8"/>
      <c r="E5365" s="8"/>
      <c r="F5365" s="8"/>
    </row>
    <row r="5366" spans="1:6">
      <c r="A5366" s="8"/>
      <c r="B5366" s="8"/>
      <c r="C5366" s="8"/>
      <c r="D5366" s="8"/>
      <c r="E5366" s="8"/>
      <c r="F5366" s="8"/>
    </row>
    <row r="5367" spans="1:6">
      <c r="A5367" s="8"/>
      <c r="B5367" s="8"/>
      <c r="C5367" s="8"/>
      <c r="D5367" s="8"/>
      <c r="E5367" s="8"/>
      <c r="F5367" s="8"/>
    </row>
    <row r="5368" spans="1:6">
      <c r="A5368" s="8"/>
      <c r="B5368" s="8"/>
      <c r="C5368" s="8"/>
      <c r="D5368" s="8"/>
      <c r="E5368" s="8"/>
      <c r="F5368" s="8"/>
    </row>
    <row r="5369" spans="1:6">
      <c r="A5369" s="8"/>
      <c r="B5369" s="8"/>
      <c r="C5369" s="8"/>
      <c r="D5369" s="8"/>
      <c r="E5369" s="8"/>
      <c r="F5369" s="8"/>
    </row>
    <row r="5370" spans="1:6">
      <c r="A5370" s="8"/>
      <c r="B5370" s="8"/>
      <c r="C5370" s="8"/>
      <c r="D5370" s="8"/>
      <c r="E5370" s="8"/>
      <c r="F5370" s="8"/>
    </row>
    <row r="5371" spans="1:6">
      <c r="A5371" s="8"/>
      <c r="B5371" s="8"/>
      <c r="C5371" s="8"/>
      <c r="D5371" s="8"/>
      <c r="E5371" s="8"/>
      <c r="F5371" s="8"/>
    </row>
    <row r="5372" spans="1:6">
      <c r="A5372" s="8"/>
      <c r="B5372" s="8"/>
      <c r="C5372" s="8"/>
      <c r="D5372" s="8"/>
      <c r="E5372" s="8"/>
      <c r="F5372" s="8"/>
    </row>
    <row r="5373" spans="1:6">
      <c r="A5373" s="8"/>
      <c r="B5373" s="8"/>
      <c r="C5373" s="8"/>
      <c r="D5373" s="8"/>
      <c r="E5373" s="8"/>
      <c r="F5373" s="8"/>
    </row>
    <row r="5374" spans="1:6">
      <c r="A5374" s="8"/>
      <c r="B5374" s="8"/>
      <c r="C5374" s="8"/>
      <c r="D5374" s="8"/>
      <c r="E5374" s="8"/>
      <c r="F5374" s="8"/>
    </row>
    <row r="5375" spans="1:6">
      <c r="A5375" s="8"/>
      <c r="B5375" s="8"/>
      <c r="C5375" s="8"/>
      <c r="D5375" s="8"/>
      <c r="E5375" s="8"/>
      <c r="F5375" s="8"/>
    </row>
    <row r="5376" spans="1:6">
      <c r="A5376" s="8"/>
      <c r="B5376" s="8"/>
      <c r="C5376" s="8"/>
      <c r="D5376" s="8"/>
      <c r="E5376" s="8"/>
      <c r="F5376" s="8"/>
    </row>
    <row r="5377" spans="1:6">
      <c r="A5377" s="8"/>
      <c r="B5377" s="8"/>
      <c r="C5377" s="8"/>
      <c r="D5377" s="8"/>
      <c r="E5377" s="8"/>
      <c r="F5377" s="8"/>
    </row>
    <row r="5378" spans="1:6">
      <c r="A5378" s="8"/>
      <c r="B5378" s="8"/>
      <c r="C5378" s="8"/>
      <c r="D5378" s="8"/>
      <c r="E5378" s="8"/>
      <c r="F5378" s="8"/>
    </row>
    <row r="5379" spans="1:6">
      <c r="A5379" s="8"/>
      <c r="B5379" s="8"/>
      <c r="C5379" s="8"/>
      <c r="D5379" s="8"/>
      <c r="E5379" s="8"/>
      <c r="F5379" s="8"/>
    </row>
    <row r="5380" spans="1:6">
      <c r="A5380" s="8"/>
      <c r="B5380" s="8"/>
      <c r="C5380" s="8"/>
      <c r="D5380" s="8"/>
      <c r="E5380" s="8"/>
      <c r="F5380" s="8"/>
    </row>
    <row r="5381" spans="1:6">
      <c r="A5381" s="8"/>
      <c r="B5381" s="8"/>
      <c r="C5381" s="8"/>
      <c r="D5381" s="8"/>
      <c r="E5381" s="8"/>
      <c r="F5381" s="8"/>
    </row>
    <row r="5382" spans="1:6">
      <c r="A5382" s="8"/>
      <c r="B5382" s="8"/>
      <c r="C5382" s="8"/>
      <c r="D5382" s="8"/>
      <c r="E5382" s="8"/>
      <c r="F5382" s="8"/>
    </row>
    <row r="5383" spans="1:6">
      <c r="A5383" s="8"/>
      <c r="B5383" s="8"/>
      <c r="C5383" s="8"/>
      <c r="D5383" s="8"/>
      <c r="E5383" s="8"/>
      <c r="F5383" s="8"/>
    </row>
    <row r="5384" spans="1:6">
      <c r="A5384" s="8"/>
      <c r="B5384" s="8"/>
      <c r="C5384" s="8"/>
      <c r="D5384" s="8"/>
      <c r="E5384" s="8"/>
      <c r="F5384" s="8"/>
    </row>
    <row r="5385" spans="1:6">
      <c r="A5385" s="8"/>
      <c r="B5385" s="8"/>
      <c r="C5385" s="8"/>
      <c r="D5385" s="8"/>
      <c r="E5385" s="8"/>
      <c r="F5385" s="8"/>
    </row>
    <row r="5386" spans="1:6">
      <c r="A5386" s="8"/>
      <c r="B5386" s="8"/>
      <c r="C5386" s="8"/>
      <c r="D5386" s="8"/>
      <c r="E5386" s="8"/>
      <c r="F5386" s="8"/>
    </row>
    <row r="5387" spans="1:6">
      <c r="A5387" s="8"/>
      <c r="B5387" s="8"/>
      <c r="C5387" s="8"/>
      <c r="D5387" s="8"/>
      <c r="E5387" s="8"/>
      <c r="F5387" s="8"/>
    </row>
    <row r="5388" spans="1:6">
      <c r="A5388" s="8"/>
      <c r="B5388" s="8"/>
      <c r="C5388" s="8"/>
      <c r="D5388" s="8"/>
      <c r="E5388" s="8"/>
      <c r="F5388" s="8"/>
    </row>
    <row r="5389" spans="1:6">
      <c r="A5389" s="8"/>
      <c r="B5389" s="8"/>
      <c r="C5389" s="8"/>
      <c r="D5389" s="8"/>
      <c r="E5389" s="8"/>
      <c r="F5389" s="8"/>
    </row>
    <row r="5390" spans="1:6">
      <c r="A5390" s="8"/>
      <c r="B5390" s="8"/>
      <c r="C5390" s="8"/>
      <c r="D5390" s="8"/>
      <c r="E5390" s="8"/>
      <c r="F5390" s="8"/>
    </row>
    <row r="5391" spans="1:6">
      <c r="A5391" s="8"/>
      <c r="B5391" s="8"/>
      <c r="C5391" s="8"/>
      <c r="D5391" s="8"/>
      <c r="E5391" s="8"/>
      <c r="F5391" s="8"/>
    </row>
    <row r="5392" spans="1:6">
      <c r="A5392" s="8"/>
      <c r="B5392" s="8"/>
      <c r="C5392" s="8"/>
      <c r="D5392" s="8"/>
      <c r="E5392" s="8"/>
      <c r="F5392" s="8"/>
    </row>
    <row r="5393" spans="1:6">
      <c r="A5393" s="8"/>
      <c r="B5393" s="8"/>
      <c r="C5393" s="8"/>
      <c r="D5393" s="8"/>
      <c r="E5393" s="8"/>
      <c r="F5393" s="8"/>
    </row>
    <row r="5394" spans="1:6">
      <c r="A5394" s="8"/>
      <c r="B5394" s="8"/>
      <c r="C5394" s="8"/>
      <c r="D5394" s="8"/>
      <c r="E5394" s="8"/>
      <c r="F5394" s="8"/>
    </row>
    <row r="5395" spans="1:6">
      <c r="A5395" s="8"/>
      <c r="B5395" s="8"/>
      <c r="C5395" s="8"/>
      <c r="D5395" s="8"/>
      <c r="E5395" s="8"/>
      <c r="F5395" s="8"/>
    </row>
    <row r="5396" spans="1:6">
      <c r="A5396" s="8"/>
      <c r="B5396" s="8"/>
      <c r="C5396" s="8"/>
      <c r="D5396" s="8"/>
      <c r="E5396" s="8"/>
      <c r="F5396" s="8"/>
    </row>
    <row r="5397" spans="1:6">
      <c r="A5397" s="8"/>
      <c r="B5397" s="8"/>
      <c r="C5397" s="8"/>
      <c r="D5397" s="8"/>
      <c r="E5397" s="8"/>
      <c r="F5397" s="8"/>
    </row>
    <row r="5398" spans="1:6">
      <c r="A5398" s="8"/>
      <c r="B5398" s="8"/>
      <c r="C5398" s="8"/>
      <c r="D5398" s="8"/>
      <c r="E5398" s="8"/>
      <c r="F5398" s="8"/>
    </row>
    <row r="5399" spans="1:6">
      <c r="A5399" s="8"/>
      <c r="B5399" s="8"/>
      <c r="C5399" s="8"/>
      <c r="D5399" s="8"/>
      <c r="E5399" s="8"/>
      <c r="F5399" s="8"/>
    </row>
    <row r="5400" spans="1:6">
      <c r="A5400" s="8"/>
      <c r="B5400" s="8"/>
      <c r="C5400" s="8"/>
      <c r="D5400" s="8"/>
      <c r="E5400" s="8"/>
      <c r="F5400" s="8"/>
    </row>
    <row r="5401" spans="1:6">
      <c r="A5401" s="8"/>
      <c r="B5401" s="8"/>
      <c r="C5401" s="8"/>
      <c r="D5401" s="8"/>
      <c r="E5401" s="8"/>
      <c r="F5401" s="8"/>
    </row>
    <row r="5402" spans="1:6">
      <c r="A5402" s="8"/>
      <c r="B5402" s="8"/>
      <c r="C5402" s="8"/>
      <c r="D5402" s="8"/>
      <c r="E5402" s="8"/>
      <c r="F5402" s="8"/>
    </row>
    <row r="5403" spans="1:6">
      <c r="A5403" s="8"/>
      <c r="B5403" s="8"/>
      <c r="C5403" s="8"/>
      <c r="D5403" s="8"/>
      <c r="E5403" s="8"/>
      <c r="F5403" s="8"/>
    </row>
    <row r="5404" spans="1:6">
      <c r="A5404" s="8"/>
      <c r="B5404" s="8"/>
      <c r="C5404" s="8"/>
      <c r="D5404" s="8"/>
      <c r="E5404" s="8"/>
      <c r="F5404" s="8"/>
    </row>
    <row r="5405" spans="1:6">
      <c r="A5405" s="8"/>
      <c r="B5405" s="8"/>
      <c r="C5405" s="8"/>
      <c r="D5405" s="8"/>
      <c r="E5405" s="8"/>
      <c r="F5405" s="8"/>
    </row>
    <row r="5406" spans="1:6">
      <c r="A5406" s="8"/>
      <c r="B5406" s="8"/>
      <c r="C5406" s="8"/>
      <c r="D5406" s="8"/>
      <c r="E5406" s="8"/>
      <c r="F5406" s="8"/>
    </row>
    <row r="5407" spans="1:6">
      <c r="A5407" s="8"/>
      <c r="B5407" s="8"/>
      <c r="C5407" s="8"/>
      <c r="D5407" s="8"/>
      <c r="E5407" s="8"/>
      <c r="F5407" s="8"/>
    </row>
    <row r="5408" spans="1:6">
      <c r="A5408" s="8"/>
      <c r="B5408" s="8"/>
      <c r="C5408" s="8"/>
      <c r="D5408" s="8"/>
      <c r="E5408" s="8"/>
      <c r="F5408" s="8"/>
    </row>
    <row r="5409" spans="1:6">
      <c r="A5409" s="8"/>
      <c r="B5409" s="8"/>
      <c r="C5409" s="8"/>
      <c r="D5409" s="8"/>
      <c r="E5409" s="8"/>
      <c r="F5409" s="8"/>
    </row>
    <row r="5410" spans="1:6">
      <c r="A5410" s="8"/>
      <c r="B5410" s="8"/>
      <c r="C5410" s="8"/>
      <c r="D5410" s="8"/>
      <c r="E5410" s="8"/>
      <c r="F5410" s="8"/>
    </row>
    <row r="5411" spans="1:6">
      <c r="A5411" s="8"/>
      <c r="B5411" s="8"/>
      <c r="C5411" s="8"/>
      <c r="D5411" s="8"/>
      <c r="E5411" s="8"/>
      <c r="F5411" s="8"/>
    </row>
    <row r="5412" spans="1:6">
      <c r="A5412" s="8"/>
      <c r="B5412" s="8"/>
      <c r="C5412" s="8"/>
      <c r="D5412" s="8"/>
      <c r="E5412" s="8"/>
      <c r="F5412" s="8"/>
    </row>
    <row r="5413" spans="1:6">
      <c r="A5413" s="8"/>
      <c r="B5413" s="8"/>
      <c r="C5413" s="8"/>
      <c r="D5413" s="8"/>
      <c r="E5413" s="8"/>
      <c r="F5413" s="8"/>
    </row>
    <row r="5414" spans="1:6">
      <c r="A5414" s="8"/>
      <c r="B5414" s="8"/>
      <c r="C5414" s="8"/>
      <c r="D5414" s="8"/>
      <c r="E5414" s="8"/>
      <c r="F5414" s="8"/>
    </row>
    <row r="5415" spans="1:6">
      <c r="A5415" s="8"/>
      <c r="B5415" s="8"/>
      <c r="C5415" s="8"/>
      <c r="D5415" s="8"/>
      <c r="E5415" s="8"/>
      <c r="F5415" s="8"/>
    </row>
    <row r="5416" spans="1:6">
      <c r="A5416" s="8"/>
      <c r="B5416" s="8"/>
      <c r="C5416" s="8"/>
      <c r="D5416" s="8"/>
      <c r="E5416" s="8"/>
      <c r="F5416" s="8"/>
    </row>
    <row r="5417" spans="1:6">
      <c r="A5417" s="8"/>
      <c r="B5417" s="8"/>
      <c r="C5417" s="8"/>
      <c r="D5417" s="8"/>
      <c r="E5417" s="8"/>
      <c r="F5417" s="8"/>
    </row>
    <row r="5418" spans="1:6">
      <c r="A5418" s="8"/>
      <c r="B5418" s="8"/>
      <c r="C5418" s="8"/>
      <c r="D5418" s="8"/>
      <c r="E5418" s="8"/>
      <c r="F5418" s="8"/>
    </row>
    <row r="5419" spans="1:6">
      <c r="A5419" s="8"/>
      <c r="B5419" s="8"/>
      <c r="C5419" s="8"/>
      <c r="D5419" s="8"/>
      <c r="E5419" s="8"/>
      <c r="F5419" s="8"/>
    </row>
    <row r="5420" spans="1:6">
      <c r="A5420" s="8"/>
      <c r="B5420" s="8"/>
      <c r="C5420" s="8"/>
      <c r="D5420" s="8"/>
      <c r="E5420" s="8"/>
      <c r="F5420" s="8"/>
    </row>
    <row r="5421" spans="1:6">
      <c r="A5421" s="8"/>
      <c r="B5421" s="8"/>
      <c r="C5421" s="8"/>
      <c r="D5421" s="8"/>
      <c r="E5421" s="8"/>
      <c r="F5421" s="8"/>
    </row>
    <row r="5422" spans="1:6">
      <c r="A5422" s="8"/>
      <c r="B5422" s="8"/>
      <c r="C5422" s="8"/>
      <c r="D5422" s="8"/>
      <c r="E5422" s="8"/>
      <c r="F5422" s="8"/>
    </row>
    <row r="5423" spans="1:6">
      <c r="A5423" s="8"/>
      <c r="B5423" s="8"/>
      <c r="C5423" s="8"/>
      <c r="D5423" s="8"/>
      <c r="E5423" s="8"/>
      <c r="F5423" s="8"/>
    </row>
    <row r="5424" spans="1:6">
      <c r="A5424" s="8"/>
      <c r="B5424" s="8"/>
      <c r="C5424" s="8"/>
      <c r="D5424" s="8"/>
      <c r="E5424" s="8"/>
      <c r="F5424" s="8"/>
    </row>
    <row r="5425" spans="1:6">
      <c r="A5425" s="8"/>
      <c r="B5425" s="8"/>
      <c r="C5425" s="8"/>
      <c r="D5425" s="8"/>
      <c r="E5425" s="8"/>
      <c r="F5425" s="8"/>
    </row>
    <row r="5426" spans="1:6">
      <c r="A5426" s="8"/>
      <c r="B5426" s="8"/>
      <c r="C5426" s="8"/>
      <c r="D5426" s="8"/>
      <c r="E5426" s="8"/>
      <c r="F5426" s="8"/>
    </row>
    <row r="5427" spans="1:6">
      <c r="A5427" s="8"/>
      <c r="B5427" s="8"/>
      <c r="C5427" s="8"/>
      <c r="D5427" s="8"/>
      <c r="E5427" s="8"/>
      <c r="F5427" s="8"/>
    </row>
    <row r="5428" spans="1:6">
      <c r="A5428" s="8"/>
      <c r="B5428" s="8"/>
      <c r="C5428" s="8"/>
      <c r="D5428" s="8"/>
      <c r="E5428" s="8"/>
      <c r="F5428" s="8"/>
    </row>
    <row r="5429" spans="1:6">
      <c r="A5429" s="8"/>
      <c r="B5429" s="8"/>
      <c r="C5429" s="8"/>
      <c r="D5429" s="8"/>
      <c r="E5429" s="8"/>
      <c r="F5429" s="8"/>
    </row>
    <row r="5430" spans="1:6">
      <c r="A5430" s="8"/>
      <c r="B5430" s="8"/>
      <c r="C5430" s="8"/>
      <c r="D5430" s="8"/>
      <c r="E5430" s="8"/>
      <c r="F5430" s="8"/>
    </row>
    <row r="5431" spans="1:6">
      <c r="A5431" s="8"/>
      <c r="B5431" s="8"/>
      <c r="C5431" s="8"/>
      <c r="D5431" s="8"/>
      <c r="E5431" s="8"/>
      <c r="F5431" s="8"/>
    </row>
    <row r="5432" spans="1:6">
      <c r="A5432" s="8"/>
      <c r="B5432" s="8"/>
      <c r="C5432" s="8"/>
      <c r="D5432" s="8"/>
      <c r="E5432" s="8"/>
      <c r="F5432" s="8"/>
    </row>
    <row r="5433" spans="1:6">
      <c r="A5433" s="8"/>
      <c r="B5433" s="8"/>
      <c r="C5433" s="8"/>
      <c r="D5433" s="8"/>
      <c r="E5433" s="8"/>
      <c r="F5433" s="8"/>
    </row>
    <row r="5434" spans="1:6">
      <c r="A5434" s="8"/>
      <c r="B5434" s="8"/>
      <c r="C5434" s="8"/>
      <c r="D5434" s="8"/>
      <c r="E5434" s="8"/>
      <c r="F5434" s="8"/>
    </row>
    <row r="5435" spans="1:6">
      <c r="A5435" s="8"/>
      <c r="B5435" s="8"/>
      <c r="C5435" s="8"/>
      <c r="D5435" s="8"/>
      <c r="E5435" s="8"/>
      <c r="F5435" s="8"/>
    </row>
    <row r="5436" spans="1:6">
      <c r="A5436" s="8"/>
      <c r="B5436" s="8"/>
      <c r="C5436" s="8"/>
      <c r="D5436" s="8"/>
      <c r="E5436" s="8"/>
      <c r="F5436" s="8"/>
    </row>
    <row r="5437" spans="1:6">
      <c r="A5437" s="8"/>
      <c r="B5437" s="8"/>
      <c r="C5437" s="8"/>
      <c r="D5437" s="8"/>
      <c r="E5437" s="8"/>
      <c r="F5437" s="8"/>
    </row>
    <row r="5438" spans="1:6">
      <c r="A5438" s="8"/>
      <c r="B5438" s="8"/>
      <c r="C5438" s="8"/>
      <c r="D5438" s="8"/>
      <c r="E5438" s="8"/>
      <c r="F5438" s="8"/>
    </row>
    <row r="5439" spans="1:6">
      <c r="A5439" s="8"/>
      <c r="B5439" s="8"/>
      <c r="C5439" s="8"/>
      <c r="D5439" s="8"/>
      <c r="E5439" s="8"/>
      <c r="F5439" s="8"/>
    </row>
    <row r="5440" spans="1:6">
      <c r="A5440" s="8"/>
      <c r="B5440" s="8"/>
      <c r="C5440" s="8"/>
      <c r="D5440" s="8"/>
      <c r="E5440" s="8"/>
      <c r="F5440" s="8"/>
    </row>
    <row r="5441" spans="1:6">
      <c r="A5441" s="8"/>
      <c r="B5441" s="8"/>
      <c r="C5441" s="8"/>
      <c r="D5441" s="8"/>
      <c r="E5441" s="8"/>
      <c r="F5441" s="8"/>
    </row>
    <row r="5442" spans="1:6">
      <c r="A5442" s="8"/>
      <c r="B5442" s="8"/>
      <c r="C5442" s="8"/>
      <c r="D5442" s="8"/>
      <c r="E5442" s="8"/>
      <c r="F5442" s="8"/>
    </row>
    <row r="5443" spans="1:6">
      <c r="A5443" s="8"/>
      <c r="B5443" s="8"/>
      <c r="C5443" s="8"/>
      <c r="D5443" s="8"/>
      <c r="E5443" s="8"/>
      <c r="F5443" s="8"/>
    </row>
    <row r="5444" spans="1:6">
      <c r="A5444" s="8"/>
      <c r="B5444" s="8"/>
      <c r="C5444" s="8"/>
      <c r="D5444" s="8"/>
      <c r="E5444" s="8"/>
      <c r="F5444" s="8"/>
    </row>
    <row r="5445" spans="1:6">
      <c r="A5445" s="8"/>
      <c r="B5445" s="8"/>
      <c r="C5445" s="8"/>
      <c r="D5445" s="8"/>
      <c r="E5445" s="8"/>
      <c r="F5445" s="8"/>
    </row>
    <row r="5446" spans="1:6">
      <c r="A5446" s="8"/>
      <c r="B5446" s="8"/>
      <c r="C5446" s="8"/>
      <c r="D5446" s="8"/>
      <c r="E5446" s="8"/>
      <c r="F5446" s="8"/>
    </row>
    <row r="5447" spans="1:6">
      <c r="A5447" s="8"/>
      <c r="B5447" s="8"/>
      <c r="C5447" s="8"/>
      <c r="D5447" s="8"/>
      <c r="E5447" s="8"/>
      <c r="F5447" s="8"/>
    </row>
    <row r="5448" spans="1:6">
      <c r="A5448" s="8"/>
      <c r="B5448" s="8"/>
      <c r="C5448" s="8"/>
      <c r="D5448" s="8"/>
      <c r="E5448" s="8"/>
      <c r="F5448" s="8"/>
    </row>
    <row r="5449" spans="1:6">
      <c r="A5449" s="8"/>
      <c r="B5449" s="8"/>
      <c r="C5449" s="8"/>
      <c r="D5449" s="8"/>
      <c r="E5449" s="8"/>
      <c r="F5449" s="8"/>
    </row>
    <row r="5450" spans="1:6">
      <c r="A5450" s="8"/>
      <c r="B5450" s="8"/>
      <c r="C5450" s="8"/>
      <c r="D5450" s="8"/>
      <c r="E5450" s="8"/>
      <c r="F5450" s="8"/>
    </row>
    <row r="5451" spans="1:6">
      <c r="A5451" s="8"/>
      <c r="B5451" s="8"/>
      <c r="C5451" s="8"/>
      <c r="D5451" s="8"/>
      <c r="E5451" s="8"/>
      <c r="F5451" s="8"/>
    </row>
    <row r="5452" spans="1:6">
      <c r="A5452" s="8"/>
      <c r="B5452" s="8"/>
      <c r="C5452" s="8"/>
      <c r="D5452" s="8"/>
      <c r="E5452" s="8"/>
      <c r="F5452" s="8"/>
    </row>
    <row r="5453" spans="1:6">
      <c r="A5453" s="8"/>
      <c r="B5453" s="8"/>
      <c r="C5453" s="8"/>
      <c r="D5453" s="8"/>
      <c r="E5453" s="8"/>
      <c r="F5453" s="8"/>
    </row>
    <row r="5454" spans="1:6">
      <c r="A5454" s="8"/>
      <c r="B5454" s="8"/>
      <c r="C5454" s="8"/>
      <c r="D5454" s="8"/>
      <c r="E5454" s="8"/>
      <c r="F5454" s="8"/>
    </row>
    <row r="5455" spans="1:6">
      <c r="A5455" s="8"/>
      <c r="B5455" s="8"/>
      <c r="C5455" s="8"/>
      <c r="D5455" s="8"/>
      <c r="E5455" s="8"/>
      <c r="F5455" s="8"/>
    </row>
    <row r="5456" spans="1:6">
      <c r="A5456" s="8"/>
      <c r="B5456" s="8"/>
      <c r="C5456" s="8"/>
      <c r="D5456" s="8"/>
      <c r="E5456" s="8"/>
      <c r="F5456" s="8"/>
    </row>
    <row r="5457" spans="1:6">
      <c r="A5457" s="8"/>
      <c r="B5457" s="8"/>
      <c r="C5457" s="8"/>
      <c r="D5457" s="8"/>
      <c r="E5457" s="8"/>
      <c r="F5457" s="8"/>
    </row>
    <row r="5458" spans="1:6">
      <c r="A5458" s="8"/>
      <c r="B5458" s="8"/>
      <c r="C5458" s="8"/>
      <c r="D5458" s="8"/>
      <c r="E5458" s="8"/>
      <c r="F5458" s="8"/>
    </row>
    <row r="5459" spans="1:6">
      <c r="A5459" s="8"/>
      <c r="B5459" s="8"/>
      <c r="C5459" s="8"/>
      <c r="D5459" s="8"/>
      <c r="E5459" s="8"/>
      <c r="F5459" s="8"/>
    </row>
    <row r="5460" spans="1:6">
      <c r="A5460" s="8"/>
      <c r="B5460" s="8"/>
      <c r="C5460" s="8"/>
      <c r="D5460" s="8"/>
      <c r="E5460" s="8"/>
      <c r="F5460" s="8"/>
    </row>
    <row r="5461" spans="1:6">
      <c r="A5461" s="8"/>
      <c r="B5461" s="8"/>
      <c r="C5461" s="8"/>
      <c r="D5461" s="8"/>
      <c r="E5461" s="8"/>
      <c r="F5461" s="8"/>
    </row>
    <row r="5462" spans="1:6">
      <c r="A5462" s="8"/>
      <c r="B5462" s="8"/>
      <c r="C5462" s="8"/>
      <c r="D5462" s="8"/>
      <c r="E5462" s="8"/>
      <c r="F5462" s="8"/>
    </row>
    <row r="5463" spans="1:6">
      <c r="A5463" s="8"/>
      <c r="B5463" s="8"/>
      <c r="C5463" s="8"/>
      <c r="D5463" s="8"/>
      <c r="E5463" s="8"/>
      <c r="F5463" s="8"/>
    </row>
    <row r="5464" spans="1:6">
      <c r="A5464" s="8"/>
      <c r="B5464" s="8"/>
      <c r="C5464" s="8"/>
      <c r="D5464" s="8"/>
      <c r="E5464" s="8"/>
      <c r="F5464" s="8"/>
    </row>
    <row r="5465" spans="1:6">
      <c r="A5465" s="8"/>
      <c r="B5465" s="8"/>
      <c r="C5465" s="8"/>
      <c r="D5465" s="8"/>
      <c r="E5465" s="8"/>
      <c r="F5465" s="8"/>
    </row>
    <row r="5466" spans="1:6">
      <c r="A5466" s="8"/>
      <c r="B5466" s="8"/>
      <c r="C5466" s="8"/>
      <c r="D5466" s="8"/>
      <c r="E5466" s="8"/>
      <c r="F5466" s="8"/>
    </row>
    <row r="5467" spans="1:6">
      <c r="A5467" s="8"/>
      <c r="B5467" s="8"/>
      <c r="C5467" s="8"/>
      <c r="D5467" s="8"/>
      <c r="E5467" s="8"/>
      <c r="F5467" s="8"/>
    </row>
    <row r="5468" spans="1:6">
      <c r="A5468" s="8"/>
      <c r="B5468" s="8"/>
      <c r="C5468" s="8"/>
      <c r="D5468" s="8"/>
      <c r="E5468" s="8"/>
      <c r="F5468" s="8"/>
    </row>
    <row r="5469" spans="1:6">
      <c r="A5469" s="8"/>
      <c r="B5469" s="8"/>
      <c r="C5469" s="8"/>
      <c r="D5469" s="8"/>
      <c r="E5469" s="8"/>
      <c r="F5469" s="8"/>
    </row>
    <row r="5470" spans="1:6">
      <c r="A5470" s="8"/>
      <c r="B5470" s="8"/>
      <c r="C5470" s="8"/>
      <c r="D5470" s="8"/>
      <c r="E5470" s="8"/>
      <c r="F5470" s="8"/>
    </row>
    <row r="5471" spans="1:6">
      <c r="A5471" s="8"/>
      <c r="B5471" s="8"/>
      <c r="C5471" s="8"/>
      <c r="D5471" s="8"/>
      <c r="E5471" s="8"/>
      <c r="F5471" s="8"/>
    </row>
    <row r="5472" spans="1:6">
      <c r="A5472" s="8"/>
      <c r="B5472" s="8"/>
      <c r="C5472" s="8"/>
      <c r="D5472" s="8"/>
      <c r="E5472" s="8"/>
      <c r="F5472" s="8"/>
    </row>
    <row r="5473" spans="1:6">
      <c r="A5473" s="8"/>
      <c r="B5473" s="8"/>
      <c r="C5473" s="8"/>
      <c r="D5473" s="8"/>
      <c r="E5473" s="8"/>
      <c r="F5473" s="8"/>
    </row>
    <row r="5474" spans="1:6">
      <c r="A5474" s="8"/>
      <c r="B5474" s="8"/>
      <c r="C5474" s="8"/>
      <c r="D5474" s="8"/>
      <c r="E5474" s="8"/>
      <c r="F5474" s="8"/>
    </row>
    <row r="5475" spans="1:6">
      <c r="A5475" s="8"/>
      <c r="B5475" s="8"/>
      <c r="C5475" s="8"/>
      <c r="D5475" s="8"/>
      <c r="E5475" s="8"/>
      <c r="F5475" s="8"/>
    </row>
    <row r="5476" spans="1:6">
      <c r="A5476" s="8"/>
      <c r="B5476" s="8"/>
      <c r="C5476" s="8"/>
      <c r="D5476" s="8"/>
      <c r="E5476" s="8"/>
      <c r="F5476" s="8"/>
    </row>
    <row r="5477" spans="1:6">
      <c r="A5477" s="8"/>
      <c r="B5477" s="8"/>
      <c r="C5477" s="8"/>
      <c r="D5477" s="8"/>
      <c r="E5477" s="8"/>
      <c r="F5477" s="8"/>
    </row>
    <row r="5478" spans="1:6">
      <c r="A5478" s="8"/>
      <c r="B5478" s="8"/>
      <c r="C5478" s="8"/>
      <c r="D5478" s="8"/>
      <c r="E5478" s="8"/>
      <c r="F5478" s="8"/>
    </row>
    <row r="5479" spans="1:6">
      <c r="A5479" s="8"/>
      <c r="B5479" s="8"/>
      <c r="C5479" s="8"/>
      <c r="D5479" s="8"/>
      <c r="E5479" s="8"/>
      <c r="F5479" s="8"/>
    </row>
    <row r="5480" spans="1:6">
      <c r="A5480" s="8"/>
      <c r="B5480" s="8"/>
      <c r="C5480" s="8"/>
      <c r="D5480" s="8"/>
      <c r="E5480" s="8"/>
      <c r="F5480" s="8"/>
    </row>
    <row r="5481" spans="1:6">
      <c r="A5481" s="8"/>
      <c r="B5481" s="8"/>
      <c r="C5481" s="8"/>
      <c r="D5481" s="8"/>
      <c r="E5481" s="8"/>
      <c r="F5481" s="8"/>
    </row>
    <row r="5482" spans="1:6">
      <c r="A5482" s="8"/>
      <c r="B5482" s="8"/>
      <c r="C5482" s="8"/>
      <c r="D5482" s="8"/>
      <c r="E5482" s="8"/>
      <c r="F5482" s="8"/>
    </row>
    <row r="5483" spans="1:6">
      <c r="A5483" s="8"/>
      <c r="B5483" s="8"/>
      <c r="C5483" s="8"/>
      <c r="D5483" s="8"/>
      <c r="E5483" s="8"/>
      <c r="F5483" s="8"/>
    </row>
    <row r="5484" spans="1:6">
      <c r="A5484" s="8"/>
      <c r="B5484" s="8"/>
      <c r="C5484" s="8"/>
      <c r="D5484" s="8"/>
      <c r="E5484" s="8"/>
      <c r="F5484" s="8"/>
    </row>
    <row r="5485" spans="1:6">
      <c r="A5485" s="8"/>
      <c r="B5485" s="8"/>
      <c r="C5485" s="8"/>
      <c r="D5485" s="8"/>
      <c r="E5485" s="8"/>
      <c r="F5485" s="8"/>
    </row>
    <row r="5486" spans="1:6">
      <c r="A5486" s="8"/>
      <c r="B5486" s="8"/>
      <c r="C5486" s="8"/>
      <c r="D5486" s="8"/>
      <c r="E5486" s="8"/>
      <c r="F5486" s="8"/>
    </row>
    <row r="5487" spans="1:6">
      <c r="A5487" s="8"/>
      <c r="B5487" s="8"/>
      <c r="C5487" s="8"/>
      <c r="D5487" s="8"/>
      <c r="E5487" s="8"/>
      <c r="F5487" s="8"/>
    </row>
    <row r="5488" spans="1:6">
      <c r="A5488" s="8"/>
      <c r="B5488" s="8"/>
      <c r="C5488" s="8"/>
      <c r="D5488" s="8"/>
      <c r="E5488" s="8"/>
      <c r="F5488" s="8"/>
    </row>
    <row r="5489" spans="1:6">
      <c r="A5489" s="8"/>
      <c r="B5489" s="8"/>
      <c r="C5489" s="8"/>
      <c r="D5489" s="8"/>
      <c r="E5489" s="8"/>
      <c r="F5489" s="8"/>
    </row>
    <row r="5490" spans="1:6">
      <c r="A5490" s="8"/>
      <c r="B5490" s="8"/>
      <c r="C5490" s="8"/>
      <c r="D5490" s="8"/>
      <c r="E5490" s="8"/>
      <c r="F5490" s="8"/>
    </row>
    <row r="5491" spans="1:6">
      <c r="A5491" s="8"/>
      <c r="B5491" s="8"/>
      <c r="C5491" s="8"/>
      <c r="D5491" s="8"/>
      <c r="E5491" s="8"/>
      <c r="F5491" s="8"/>
    </row>
    <row r="5492" spans="1:6">
      <c r="A5492" s="8"/>
      <c r="B5492" s="8"/>
      <c r="C5492" s="8"/>
      <c r="D5492" s="8"/>
      <c r="E5492" s="8"/>
      <c r="F5492" s="8"/>
    </row>
    <row r="5493" spans="1:6">
      <c r="A5493" s="8"/>
      <c r="B5493" s="8"/>
      <c r="C5493" s="8"/>
      <c r="D5493" s="8"/>
      <c r="E5493" s="8"/>
      <c r="F5493" s="8"/>
    </row>
    <row r="5494" spans="1:6">
      <c r="A5494" s="8"/>
      <c r="B5494" s="8"/>
      <c r="C5494" s="8"/>
      <c r="D5494" s="8"/>
      <c r="E5494" s="8"/>
      <c r="F5494" s="8"/>
    </row>
    <row r="5495" spans="1:6">
      <c r="A5495" s="8"/>
      <c r="B5495" s="8"/>
      <c r="C5495" s="8"/>
      <c r="D5495" s="8"/>
      <c r="E5495" s="8"/>
      <c r="F5495" s="8"/>
    </row>
    <row r="5496" spans="1:6">
      <c r="A5496" s="8"/>
      <c r="B5496" s="8"/>
      <c r="C5496" s="8"/>
      <c r="D5496" s="8"/>
      <c r="E5496" s="8"/>
      <c r="F5496" s="8"/>
    </row>
    <row r="5497" spans="1:6">
      <c r="A5497" s="8"/>
      <c r="B5497" s="8"/>
      <c r="C5497" s="8"/>
      <c r="D5497" s="8"/>
      <c r="E5497" s="8"/>
      <c r="F5497" s="8"/>
    </row>
    <row r="5498" spans="1:6">
      <c r="A5498" s="8"/>
      <c r="B5498" s="8"/>
      <c r="C5498" s="8"/>
      <c r="D5498" s="8"/>
      <c r="E5498" s="8"/>
      <c r="F5498" s="8"/>
    </row>
    <row r="5499" spans="1:6">
      <c r="A5499" s="8"/>
      <c r="B5499" s="8"/>
      <c r="C5499" s="8"/>
      <c r="D5499" s="8"/>
      <c r="E5499" s="8"/>
      <c r="F5499" s="8"/>
    </row>
    <row r="5500" spans="1:6">
      <c r="A5500" s="8"/>
      <c r="B5500" s="8"/>
      <c r="C5500" s="8"/>
      <c r="D5500" s="8"/>
      <c r="E5500" s="8"/>
      <c r="F5500" s="8"/>
    </row>
    <row r="5501" spans="1:6">
      <c r="A5501" s="8"/>
      <c r="B5501" s="8"/>
      <c r="C5501" s="8"/>
      <c r="D5501" s="8"/>
      <c r="E5501" s="8"/>
      <c r="F5501" s="8"/>
    </row>
    <row r="5502" spans="1:6">
      <c r="A5502" s="8"/>
      <c r="B5502" s="8"/>
      <c r="C5502" s="8"/>
      <c r="D5502" s="8"/>
      <c r="E5502" s="8"/>
      <c r="F5502" s="8"/>
    </row>
    <row r="5503" spans="1:6">
      <c r="A5503" s="8"/>
      <c r="B5503" s="8"/>
      <c r="C5503" s="8"/>
      <c r="D5503" s="8"/>
      <c r="E5503" s="8"/>
      <c r="F5503" s="8"/>
    </row>
    <row r="5504" spans="1:6">
      <c r="A5504" s="8"/>
      <c r="B5504" s="8"/>
      <c r="C5504" s="8"/>
      <c r="D5504" s="8"/>
      <c r="E5504" s="8"/>
      <c r="F5504" s="8"/>
    </row>
    <row r="5505" spans="1:6">
      <c r="A5505" s="8"/>
      <c r="B5505" s="8"/>
      <c r="C5505" s="8"/>
      <c r="D5505" s="8"/>
      <c r="E5505" s="8"/>
      <c r="F5505" s="8"/>
    </row>
    <row r="5506" spans="1:6">
      <c r="A5506" s="8"/>
      <c r="B5506" s="8"/>
      <c r="C5506" s="8"/>
      <c r="D5506" s="8"/>
      <c r="E5506" s="8"/>
      <c r="F5506" s="8"/>
    </row>
    <row r="5507" spans="1:6">
      <c r="A5507" s="8"/>
      <c r="B5507" s="8"/>
      <c r="C5507" s="8"/>
      <c r="D5507" s="8"/>
      <c r="E5507" s="8"/>
      <c r="F5507" s="8"/>
    </row>
    <row r="5508" spans="1:6">
      <c r="A5508" s="8"/>
      <c r="B5508" s="8"/>
      <c r="C5508" s="8"/>
      <c r="D5508" s="8"/>
      <c r="E5508" s="8"/>
      <c r="F5508" s="8"/>
    </row>
    <row r="5509" spans="1:6">
      <c r="A5509" s="8"/>
      <c r="B5509" s="8"/>
      <c r="C5509" s="8"/>
      <c r="D5509" s="8"/>
      <c r="E5509" s="8"/>
      <c r="F5509" s="8"/>
    </row>
    <row r="5510" spans="1:6">
      <c r="A5510" s="8"/>
      <c r="B5510" s="8"/>
      <c r="C5510" s="8"/>
      <c r="D5510" s="8"/>
      <c r="E5510" s="8"/>
      <c r="F5510" s="8"/>
    </row>
    <row r="5511" spans="1:6">
      <c r="A5511" s="8"/>
      <c r="B5511" s="8"/>
      <c r="C5511" s="8"/>
      <c r="D5511" s="8"/>
      <c r="E5511" s="8"/>
      <c r="F5511" s="8"/>
    </row>
    <row r="5512" spans="1:6">
      <c r="A5512" s="8"/>
      <c r="B5512" s="8"/>
      <c r="C5512" s="8"/>
      <c r="D5512" s="8"/>
      <c r="E5512" s="8"/>
      <c r="F5512" s="8"/>
    </row>
    <row r="5513" spans="1:6">
      <c r="A5513" s="8"/>
      <c r="B5513" s="8"/>
      <c r="C5513" s="8"/>
      <c r="D5513" s="8"/>
      <c r="E5513" s="8"/>
      <c r="F5513" s="8"/>
    </row>
    <row r="5514" spans="1:6">
      <c r="A5514" s="8"/>
      <c r="B5514" s="8"/>
      <c r="C5514" s="8"/>
      <c r="D5514" s="8"/>
      <c r="E5514" s="8"/>
      <c r="F5514" s="8"/>
    </row>
    <row r="5515" spans="1:6">
      <c r="A5515" s="8"/>
      <c r="B5515" s="8"/>
      <c r="C5515" s="8"/>
      <c r="D5515" s="8"/>
      <c r="E5515" s="8"/>
      <c r="F5515" s="8"/>
    </row>
    <row r="5516" spans="1:6">
      <c r="A5516" s="8"/>
      <c r="B5516" s="8"/>
      <c r="C5516" s="8"/>
      <c r="D5516" s="8"/>
      <c r="E5516" s="8"/>
      <c r="F5516" s="8"/>
    </row>
    <row r="5517" spans="1:6">
      <c r="A5517" s="8"/>
      <c r="B5517" s="8"/>
      <c r="C5517" s="8"/>
      <c r="D5517" s="8"/>
      <c r="E5517" s="8"/>
      <c r="F5517" s="8"/>
    </row>
    <row r="5518" spans="1:6">
      <c r="A5518" s="8"/>
      <c r="B5518" s="8"/>
      <c r="C5518" s="8"/>
      <c r="D5518" s="8"/>
      <c r="E5518" s="8"/>
      <c r="F5518" s="8"/>
    </row>
    <row r="5519" spans="1:6">
      <c r="A5519" s="8"/>
      <c r="B5519" s="8"/>
      <c r="C5519" s="8"/>
      <c r="D5519" s="8"/>
      <c r="E5519" s="8"/>
      <c r="F5519" s="8"/>
    </row>
    <row r="5520" spans="1:6">
      <c r="A5520" s="8"/>
      <c r="B5520" s="8"/>
      <c r="C5520" s="8"/>
      <c r="D5520" s="8"/>
      <c r="E5520" s="8"/>
      <c r="F5520" s="8"/>
    </row>
    <row r="5521" spans="1:6">
      <c r="A5521" s="8"/>
      <c r="B5521" s="8"/>
      <c r="C5521" s="8"/>
      <c r="D5521" s="8"/>
      <c r="E5521" s="8"/>
      <c r="F5521" s="8"/>
    </row>
    <row r="5522" spans="1:6">
      <c r="A5522" s="8"/>
      <c r="B5522" s="8"/>
      <c r="C5522" s="8"/>
      <c r="D5522" s="8"/>
      <c r="E5522" s="8"/>
      <c r="F5522" s="8"/>
    </row>
    <row r="5523" spans="1:6">
      <c r="A5523" s="8"/>
      <c r="B5523" s="8"/>
      <c r="C5523" s="8"/>
      <c r="D5523" s="8"/>
      <c r="E5523" s="8"/>
      <c r="F5523" s="8"/>
    </row>
    <row r="5524" spans="1:6">
      <c r="A5524" s="8"/>
      <c r="B5524" s="8"/>
      <c r="C5524" s="8"/>
      <c r="D5524" s="8"/>
      <c r="E5524" s="8"/>
      <c r="F5524" s="8"/>
    </row>
    <row r="5525" spans="1:6">
      <c r="A5525" s="8"/>
      <c r="B5525" s="8"/>
      <c r="C5525" s="8"/>
      <c r="D5525" s="8"/>
      <c r="E5525" s="8"/>
      <c r="F5525" s="8"/>
    </row>
    <row r="5526" spans="1:6">
      <c r="A5526" s="8"/>
      <c r="B5526" s="8"/>
      <c r="C5526" s="8"/>
      <c r="D5526" s="8"/>
      <c r="E5526" s="8"/>
      <c r="F5526" s="8"/>
    </row>
    <row r="5527" spans="1:6">
      <c r="A5527" s="8"/>
      <c r="B5527" s="8"/>
      <c r="C5527" s="8"/>
      <c r="D5527" s="8"/>
      <c r="E5527" s="8"/>
      <c r="F5527" s="8"/>
    </row>
    <row r="5528" spans="1:6">
      <c r="A5528" s="8"/>
      <c r="B5528" s="8"/>
      <c r="C5528" s="8"/>
      <c r="D5528" s="8"/>
      <c r="E5528" s="8"/>
      <c r="F5528" s="8"/>
    </row>
    <row r="5529" spans="1:6">
      <c r="A5529" s="8"/>
      <c r="B5529" s="8"/>
      <c r="C5529" s="8"/>
      <c r="D5529" s="8"/>
      <c r="E5529" s="8"/>
      <c r="F5529" s="8"/>
    </row>
    <row r="5530" spans="1:6">
      <c r="A5530" s="8"/>
      <c r="B5530" s="8"/>
      <c r="C5530" s="8"/>
      <c r="D5530" s="8"/>
      <c r="E5530" s="8"/>
      <c r="F5530" s="8"/>
    </row>
    <row r="5531" spans="1:6">
      <c r="A5531" s="8"/>
      <c r="B5531" s="8"/>
      <c r="C5531" s="8"/>
      <c r="D5531" s="8"/>
      <c r="E5531" s="8"/>
      <c r="F5531" s="8"/>
    </row>
    <row r="5532" spans="1:6">
      <c r="A5532" s="8"/>
      <c r="B5532" s="8"/>
      <c r="C5532" s="8"/>
      <c r="D5532" s="8"/>
      <c r="E5532" s="8"/>
      <c r="F5532" s="8"/>
    </row>
    <row r="5533" spans="1:6">
      <c r="A5533" s="8"/>
      <c r="B5533" s="8"/>
      <c r="C5533" s="8"/>
      <c r="D5533" s="8"/>
      <c r="E5533" s="8"/>
      <c r="F5533" s="8"/>
    </row>
    <row r="5534" spans="1:6">
      <c r="A5534" s="8"/>
      <c r="B5534" s="8"/>
      <c r="C5534" s="8"/>
      <c r="D5534" s="8"/>
      <c r="E5534" s="8"/>
      <c r="F5534" s="8"/>
    </row>
    <row r="5535" spans="1:6">
      <c r="A5535" s="8"/>
      <c r="B5535" s="8"/>
      <c r="C5535" s="8"/>
      <c r="D5535" s="8"/>
      <c r="E5535" s="8"/>
      <c r="F5535" s="8"/>
    </row>
    <row r="5536" spans="1:6">
      <c r="A5536" s="8"/>
      <c r="B5536" s="8"/>
      <c r="C5536" s="8"/>
      <c r="D5536" s="8"/>
      <c r="E5536" s="8"/>
      <c r="F5536" s="8"/>
    </row>
    <row r="5537" spans="1:6">
      <c r="A5537" s="8"/>
      <c r="B5537" s="8"/>
      <c r="C5537" s="8"/>
      <c r="D5537" s="8"/>
      <c r="E5537" s="8"/>
      <c r="F5537" s="8"/>
    </row>
    <row r="5538" spans="1:6">
      <c r="A5538" s="8"/>
      <c r="B5538" s="8"/>
      <c r="C5538" s="8"/>
      <c r="D5538" s="8"/>
      <c r="E5538" s="8"/>
      <c r="F5538" s="8"/>
    </row>
    <row r="5539" spans="1:6">
      <c r="A5539" s="8"/>
      <c r="B5539" s="8"/>
      <c r="C5539" s="8"/>
      <c r="D5539" s="8"/>
      <c r="E5539" s="8"/>
      <c r="F5539" s="8"/>
    </row>
    <row r="5540" spans="1:6">
      <c r="A5540" s="8"/>
      <c r="B5540" s="8"/>
      <c r="C5540" s="8"/>
      <c r="D5540" s="8"/>
      <c r="E5540" s="8"/>
      <c r="F5540" s="8"/>
    </row>
    <row r="5541" spans="1:6">
      <c r="A5541" s="8"/>
      <c r="B5541" s="8"/>
      <c r="C5541" s="8"/>
      <c r="D5541" s="8"/>
      <c r="E5541" s="8"/>
      <c r="F5541" s="8"/>
    </row>
    <row r="5542" spans="1:6">
      <c r="A5542" s="8"/>
      <c r="B5542" s="8"/>
      <c r="C5542" s="8"/>
      <c r="D5542" s="8"/>
      <c r="E5542" s="8"/>
      <c r="F5542" s="8"/>
    </row>
    <row r="5543" spans="1:6">
      <c r="A5543" s="8"/>
      <c r="B5543" s="8"/>
      <c r="C5543" s="8"/>
      <c r="D5543" s="8"/>
      <c r="E5543" s="8"/>
      <c r="F5543" s="8"/>
    </row>
    <row r="5544" spans="1:6">
      <c r="A5544" s="8"/>
      <c r="B5544" s="8"/>
      <c r="C5544" s="8"/>
      <c r="D5544" s="8"/>
      <c r="E5544" s="8"/>
      <c r="F5544" s="8"/>
    </row>
    <row r="5545" spans="1:6">
      <c r="A5545" s="8"/>
      <c r="B5545" s="8"/>
      <c r="C5545" s="8"/>
      <c r="D5545" s="8"/>
      <c r="E5545" s="8"/>
      <c r="F5545" s="8"/>
    </row>
    <row r="5546" spans="1:6">
      <c r="A5546" s="8"/>
      <c r="B5546" s="8"/>
      <c r="C5546" s="8"/>
      <c r="D5546" s="8"/>
      <c r="E5546" s="8"/>
      <c r="F5546" s="8"/>
    </row>
    <row r="5547" spans="1:6">
      <c r="A5547" s="8"/>
      <c r="B5547" s="8"/>
      <c r="C5547" s="8"/>
      <c r="D5547" s="8"/>
      <c r="E5547" s="8"/>
      <c r="F5547" s="8"/>
    </row>
    <row r="5548" spans="1:6">
      <c r="A5548" s="8"/>
      <c r="B5548" s="8"/>
      <c r="C5548" s="8"/>
      <c r="D5548" s="8"/>
      <c r="E5548" s="8"/>
      <c r="F5548" s="8"/>
    </row>
    <row r="5549" spans="1:6">
      <c r="A5549" s="8"/>
      <c r="B5549" s="8"/>
      <c r="C5549" s="8"/>
      <c r="D5549" s="8"/>
      <c r="E5549" s="8"/>
      <c r="F5549" s="8"/>
    </row>
    <row r="5550" spans="1:6">
      <c r="A5550" s="8"/>
      <c r="B5550" s="8"/>
      <c r="C5550" s="8"/>
      <c r="D5550" s="8"/>
      <c r="E5550" s="8"/>
      <c r="F5550" s="8"/>
    </row>
    <row r="5551" spans="1:6">
      <c r="A5551" s="8"/>
      <c r="B5551" s="8"/>
      <c r="C5551" s="8"/>
      <c r="D5551" s="8"/>
      <c r="E5551" s="8"/>
      <c r="F5551" s="8"/>
    </row>
    <row r="5552" spans="1:6">
      <c r="A5552" s="8"/>
      <c r="B5552" s="8"/>
      <c r="C5552" s="8"/>
      <c r="D5552" s="8"/>
      <c r="E5552" s="8"/>
      <c r="F5552" s="8"/>
    </row>
    <row r="5553" spans="1:6">
      <c r="A5553" s="8"/>
      <c r="B5553" s="8"/>
      <c r="C5553" s="8"/>
      <c r="D5553" s="8"/>
      <c r="E5553" s="8"/>
      <c r="F5553" s="8"/>
    </row>
    <row r="5554" spans="1:6">
      <c r="A5554" s="8"/>
      <c r="B5554" s="8"/>
      <c r="C5554" s="8"/>
      <c r="D5554" s="8"/>
      <c r="E5554" s="8"/>
      <c r="F5554" s="8"/>
    </row>
    <row r="5555" spans="1:6">
      <c r="A5555" s="8"/>
      <c r="B5555" s="8"/>
      <c r="C5555" s="8"/>
      <c r="D5555" s="8"/>
      <c r="E5555" s="8"/>
      <c r="F5555" s="8"/>
    </row>
    <row r="5556" spans="1:6">
      <c r="A5556" s="8"/>
      <c r="B5556" s="8"/>
      <c r="C5556" s="8"/>
      <c r="D5556" s="8"/>
      <c r="E5556" s="8"/>
      <c r="F5556" s="8"/>
    </row>
    <row r="5557" spans="1:6">
      <c r="A5557" s="8"/>
      <c r="B5557" s="8"/>
      <c r="C5557" s="8"/>
      <c r="D5557" s="8"/>
      <c r="E5557" s="8"/>
      <c r="F5557" s="8"/>
    </row>
    <row r="5558" spans="1:6">
      <c r="A5558" s="8"/>
      <c r="B5558" s="8"/>
      <c r="C5558" s="8"/>
      <c r="D5558" s="8"/>
      <c r="E5558" s="8"/>
      <c r="F5558" s="8"/>
    </row>
    <row r="5559" spans="1:6">
      <c r="A5559" s="8"/>
      <c r="B5559" s="8"/>
      <c r="C5559" s="8"/>
      <c r="D5559" s="8"/>
      <c r="E5559" s="8"/>
      <c r="F5559" s="8"/>
    </row>
    <row r="5560" spans="1:6">
      <c r="A5560" s="8"/>
      <c r="B5560" s="8"/>
      <c r="C5560" s="8"/>
      <c r="D5560" s="8"/>
      <c r="E5560" s="8"/>
      <c r="F5560" s="8"/>
    </row>
    <row r="5561" spans="1:6">
      <c r="A5561" s="8"/>
      <c r="B5561" s="8"/>
      <c r="C5561" s="8"/>
      <c r="D5561" s="8"/>
      <c r="E5561" s="8"/>
      <c r="F5561" s="8"/>
    </row>
    <row r="5562" spans="1:6">
      <c r="A5562" s="8"/>
      <c r="B5562" s="8"/>
      <c r="C5562" s="8"/>
      <c r="D5562" s="8"/>
      <c r="E5562" s="8"/>
      <c r="F5562" s="8"/>
    </row>
    <row r="5563" spans="1:6">
      <c r="A5563" s="8"/>
      <c r="B5563" s="8"/>
      <c r="C5563" s="8"/>
      <c r="D5563" s="8"/>
      <c r="E5563" s="8"/>
      <c r="F5563" s="8"/>
    </row>
    <row r="5564" spans="1:6">
      <c r="A5564" s="8"/>
      <c r="B5564" s="8"/>
      <c r="C5564" s="8"/>
      <c r="D5564" s="8"/>
      <c r="E5564" s="8"/>
      <c r="F5564" s="8"/>
    </row>
    <row r="5565" spans="1:6">
      <c r="A5565" s="8"/>
      <c r="B5565" s="8"/>
      <c r="C5565" s="8"/>
      <c r="D5565" s="8"/>
      <c r="E5565" s="8"/>
      <c r="F5565" s="8"/>
    </row>
    <row r="5566" spans="1:6">
      <c r="A5566" s="8"/>
      <c r="B5566" s="8"/>
      <c r="C5566" s="8"/>
      <c r="D5566" s="8"/>
      <c r="E5566" s="8"/>
      <c r="F5566" s="8"/>
    </row>
    <row r="5567" spans="1:6">
      <c r="A5567" s="8"/>
      <c r="B5567" s="8"/>
      <c r="C5567" s="8"/>
      <c r="D5567" s="8"/>
      <c r="E5567" s="8"/>
      <c r="F5567" s="8"/>
    </row>
    <row r="5568" spans="1:6">
      <c r="A5568" s="8"/>
      <c r="B5568" s="8"/>
      <c r="C5568" s="8"/>
      <c r="D5568" s="8"/>
      <c r="E5568" s="8"/>
      <c r="F5568" s="8"/>
    </row>
    <row r="5569" spans="1:6">
      <c r="A5569" s="8"/>
      <c r="B5569" s="8"/>
      <c r="C5569" s="8"/>
      <c r="D5569" s="8"/>
      <c r="E5569" s="8"/>
      <c r="F5569" s="8"/>
    </row>
    <row r="5570" spans="1:6">
      <c r="A5570" s="8"/>
      <c r="B5570" s="8"/>
      <c r="C5570" s="8"/>
      <c r="D5570" s="8"/>
      <c r="E5570" s="8"/>
      <c r="F5570" s="8"/>
    </row>
    <row r="5571" spans="1:6">
      <c r="A5571" s="8"/>
      <c r="B5571" s="8"/>
      <c r="C5571" s="8"/>
      <c r="D5571" s="8"/>
      <c r="E5571" s="8"/>
      <c r="F5571" s="8"/>
    </row>
    <row r="5572" spans="1:6">
      <c r="A5572" s="8"/>
      <c r="B5572" s="8"/>
      <c r="C5572" s="8"/>
      <c r="D5572" s="8"/>
      <c r="E5572" s="8"/>
      <c r="F5572" s="8"/>
    </row>
    <row r="5573" spans="1:6">
      <c r="A5573" s="8"/>
      <c r="B5573" s="8"/>
      <c r="C5573" s="8"/>
      <c r="D5573" s="8"/>
      <c r="E5573" s="8"/>
      <c r="F5573" s="8"/>
    </row>
    <row r="5574" spans="1:6">
      <c r="A5574" s="8"/>
      <c r="B5574" s="8"/>
      <c r="C5574" s="8"/>
      <c r="D5574" s="8"/>
      <c r="E5574" s="8"/>
      <c r="F5574" s="8"/>
    </row>
    <row r="5575" spans="1:6">
      <c r="A5575" s="8"/>
      <c r="B5575" s="8"/>
      <c r="C5575" s="8"/>
      <c r="D5575" s="8"/>
      <c r="E5575" s="8"/>
      <c r="F5575" s="8"/>
    </row>
    <row r="5576" spans="1:6">
      <c r="A5576" s="8"/>
      <c r="B5576" s="8"/>
      <c r="C5576" s="8"/>
      <c r="D5576" s="8"/>
      <c r="E5576" s="8"/>
      <c r="F5576" s="8"/>
    </row>
    <row r="5577" spans="1:6">
      <c r="A5577" s="8"/>
      <c r="B5577" s="8"/>
      <c r="C5577" s="8"/>
      <c r="D5577" s="8"/>
      <c r="E5577" s="8"/>
      <c r="F5577" s="8"/>
    </row>
    <row r="5578" spans="1:6">
      <c r="A5578" s="8"/>
      <c r="B5578" s="8"/>
      <c r="C5578" s="8"/>
      <c r="D5578" s="8"/>
      <c r="E5578" s="8"/>
      <c r="F5578" s="8"/>
    </row>
    <row r="5579" spans="1:6">
      <c r="A5579" s="8"/>
      <c r="B5579" s="8"/>
      <c r="C5579" s="8"/>
      <c r="D5579" s="8"/>
      <c r="E5579" s="8"/>
      <c r="F5579" s="8"/>
    </row>
    <row r="5580" spans="1:6">
      <c r="A5580" s="8"/>
      <c r="B5580" s="8"/>
      <c r="C5580" s="8"/>
      <c r="D5580" s="8"/>
      <c r="E5580" s="8"/>
      <c r="F5580" s="8"/>
    </row>
    <row r="5581" spans="1:6">
      <c r="A5581" s="8"/>
      <c r="B5581" s="8"/>
      <c r="C5581" s="8"/>
      <c r="D5581" s="8"/>
      <c r="E5581" s="8"/>
      <c r="F5581" s="8"/>
    </row>
    <row r="5582" spans="1:6">
      <c r="A5582" s="8"/>
      <c r="B5582" s="8"/>
      <c r="C5582" s="8"/>
      <c r="D5582" s="8"/>
      <c r="E5582" s="8"/>
      <c r="F5582" s="8"/>
    </row>
    <row r="5583" spans="1:6">
      <c r="A5583" s="8"/>
      <c r="B5583" s="8"/>
      <c r="C5583" s="8"/>
      <c r="D5583" s="8"/>
      <c r="E5583" s="8"/>
      <c r="F5583" s="8"/>
    </row>
    <row r="5584" spans="1:6">
      <c r="A5584" s="8"/>
      <c r="B5584" s="8"/>
      <c r="C5584" s="8"/>
      <c r="D5584" s="8"/>
      <c r="E5584" s="8"/>
      <c r="F5584" s="8"/>
    </row>
    <row r="5585" spans="1:6">
      <c r="A5585" s="8"/>
      <c r="B5585" s="8"/>
      <c r="C5585" s="8"/>
      <c r="D5585" s="8"/>
      <c r="E5585" s="8"/>
      <c r="F5585" s="8"/>
    </row>
    <row r="5586" spans="1:6">
      <c r="A5586" s="8"/>
      <c r="B5586" s="8"/>
      <c r="C5586" s="8"/>
      <c r="D5586" s="8"/>
      <c r="E5586" s="8"/>
      <c r="F5586" s="8"/>
    </row>
    <row r="5587" spans="1:6">
      <c r="A5587" s="8"/>
      <c r="B5587" s="8"/>
      <c r="C5587" s="8"/>
      <c r="D5587" s="8"/>
      <c r="E5587" s="8"/>
      <c r="F5587" s="8"/>
    </row>
    <row r="5588" spans="1:6">
      <c r="A5588" s="8"/>
      <c r="B5588" s="8"/>
      <c r="C5588" s="8"/>
      <c r="D5588" s="8"/>
      <c r="E5588" s="8"/>
      <c r="F5588" s="8"/>
    </row>
    <row r="5589" spans="1:6">
      <c r="A5589" s="8"/>
      <c r="B5589" s="8"/>
      <c r="C5589" s="8"/>
      <c r="D5589" s="8"/>
      <c r="E5589" s="8"/>
      <c r="F5589" s="8"/>
    </row>
    <row r="5590" spans="1:6">
      <c r="A5590" s="8"/>
      <c r="B5590" s="8"/>
      <c r="C5590" s="8"/>
      <c r="D5590" s="8"/>
      <c r="E5590" s="8"/>
      <c r="F5590" s="8"/>
    </row>
    <row r="5591" spans="1:6">
      <c r="A5591" s="8"/>
      <c r="B5591" s="8"/>
      <c r="C5591" s="8"/>
      <c r="D5591" s="8"/>
      <c r="E5591" s="8"/>
      <c r="F5591" s="8"/>
    </row>
    <row r="5592" spans="1:6">
      <c r="A5592" s="8"/>
      <c r="B5592" s="8"/>
      <c r="C5592" s="8"/>
      <c r="D5592" s="8"/>
      <c r="E5592" s="8"/>
      <c r="F5592" s="8"/>
    </row>
    <row r="5593" spans="1:6">
      <c r="A5593" s="8"/>
      <c r="B5593" s="8"/>
      <c r="C5593" s="8"/>
      <c r="D5593" s="8"/>
      <c r="E5593" s="8"/>
      <c r="F5593" s="8"/>
    </row>
    <row r="5594" spans="1:6">
      <c r="A5594" s="8"/>
      <c r="B5594" s="8"/>
      <c r="C5594" s="8"/>
      <c r="D5594" s="8"/>
      <c r="E5594" s="8"/>
      <c r="F5594" s="8"/>
    </row>
    <row r="5595" spans="1:6">
      <c r="A5595" s="8"/>
      <c r="B5595" s="8"/>
      <c r="C5595" s="8"/>
      <c r="D5595" s="8"/>
      <c r="E5595" s="8"/>
      <c r="F5595" s="8"/>
    </row>
    <row r="5596" spans="1:6">
      <c r="A5596" s="8"/>
      <c r="B5596" s="8"/>
      <c r="C5596" s="8"/>
      <c r="D5596" s="8"/>
      <c r="E5596" s="8"/>
      <c r="F5596" s="8"/>
    </row>
    <row r="5597" spans="1:6">
      <c r="A5597" s="8"/>
      <c r="B5597" s="8"/>
      <c r="C5597" s="8"/>
      <c r="D5597" s="8"/>
      <c r="E5597" s="8"/>
      <c r="F5597" s="8"/>
    </row>
    <row r="5598" spans="1:6">
      <c r="A5598" s="8"/>
      <c r="B5598" s="8"/>
      <c r="C5598" s="8"/>
      <c r="D5598" s="8"/>
      <c r="E5598" s="8"/>
      <c r="F5598" s="8"/>
    </row>
    <row r="5599" spans="1:6">
      <c r="A5599" s="8"/>
      <c r="B5599" s="8"/>
      <c r="C5599" s="8"/>
      <c r="D5599" s="8"/>
      <c r="E5599" s="8"/>
      <c r="F5599" s="8"/>
    </row>
    <row r="5600" spans="1:6">
      <c r="A5600" s="8"/>
      <c r="B5600" s="8"/>
      <c r="C5600" s="8"/>
      <c r="D5600" s="8"/>
      <c r="E5600" s="8"/>
      <c r="F5600" s="8"/>
    </row>
    <row r="5601" spans="1:6">
      <c r="A5601" s="8"/>
      <c r="B5601" s="8"/>
      <c r="C5601" s="8"/>
      <c r="D5601" s="8"/>
      <c r="E5601" s="8"/>
      <c r="F5601" s="8"/>
    </row>
    <row r="5602" spans="1:6">
      <c r="A5602" s="8"/>
      <c r="B5602" s="8"/>
      <c r="C5602" s="8"/>
      <c r="D5602" s="8"/>
      <c r="E5602" s="8"/>
      <c r="F5602" s="8"/>
    </row>
    <row r="5603" spans="1:6">
      <c r="A5603" s="8"/>
      <c r="B5603" s="8"/>
      <c r="C5603" s="8"/>
      <c r="D5603" s="8"/>
      <c r="E5603" s="8"/>
      <c r="F5603" s="8"/>
    </row>
    <row r="5604" spans="1:6">
      <c r="A5604" s="8"/>
      <c r="B5604" s="8"/>
      <c r="C5604" s="8"/>
      <c r="D5604" s="8"/>
      <c r="E5604" s="8"/>
      <c r="F5604" s="8"/>
    </row>
    <row r="5605" spans="1:6">
      <c r="A5605" s="8"/>
      <c r="B5605" s="8"/>
      <c r="C5605" s="8"/>
      <c r="D5605" s="8"/>
      <c r="E5605" s="8"/>
      <c r="F5605" s="8"/>
    </row>
    <row r="5606" spans="1:6">
      <c r="A5606" s="8"/>
      <c r="B5606" s="8"/>
      <c r="C5606" s="8"/>
      <c r="D5606" s="8"/>
      <c r="E5606" s="8"/>
      <c r="F5606" s="8"/>
    </row>
    <row r="5607" spans="1:6">
      <c r="A5607" s="8"/>
      <c r="B5607" s="8"/>
      <c r="C5607" s="8"/>
      <c r="D5607" s="8"/>
      <c r="E5607" s="8"/>
      <c r="F5607" s="8"/>
    </row>
    <row r="5608" spans="1:6">
      <c r="A5608" s="8"/>
      <c r="B5608" s="8"/>
      <c r="C5608" s="8"/>
      <c r="D5608" s="8"/>
      <c r="E5608" s="8"/>
      <c r="F5608" s="8"/>
    </row>
    <row r="5609" spans="1:6">
      <c r="A5609" s="8"/>
      <c r="B5609" s="8"/>
      <c r="C5609" s="8"/>
      <c r="D5609" s="8"/>
      <c r="E5609" s="8"/>
      <c r="F5609" s="8"/>
    </row>
    <row r="5610" spans="1:6">
      <c r="A5610" s="8"/>
      <c r="B5610" s="8"/>
      <c r="C5610" s="8"/>
      <c r="D5610" s="8"/>
      <c r="E5610" s="8"/>
      <c r="F5610" s="8"/>
    </row>
    <row r="5611" spans="1:6">
      <c r="A5611" s="8"/>
      <c r="B5611" s="8"/>
      <c r="C5611" s="8"/>
      <c r="D5611" s="8"/>
      <c r="E5611" s="8"/>
      <c r="F5611" s="8"/>
    </row>
    <row r="5612" spans="1:6">
      <c r="A5612" s="8"/>
      <c r="B5612" s="8"/>
      <c r="C5612" s="8"/>
      <c r="D5612" s="8"/>
      <c r="E5612" s="8"/>
      <c r="F5612" s="8"/>
    </row>
    <row r="5613" spans="1:6">
      <c r="A5613" s="8"/>
      <c r="B5613" s="8"/>
      <c r="C5613" s="8"/>
      <c r="D5613" s="8"/>
      <c r="E5613" s="8"/>
      <c r="F5613" s="8"/>
    </row>
    <row r="5614" spans="1:6">
      <c r="A5614" s="8"/>
      <c r="B5614" s="8"/>
      <c r="C5614" s="8"/>
      <c r="D5614" s="8"/>
      <c r="E5614" s="8"/>
      <c r="F5614" s="8"/>
    </row>
    <row r="5615" spans="1:6">
      <c r="A5615" s="8"/>
      <c r="B5615" s="8"/>
      <c r="C5615" s="8"/>
      <c r="D5615" s="8"/>
      <c r="E5615" s="8"/>
      <c r="F5615" s="8"/>
    </row>
    <row r="5616" spans="1:6">
      <c r="A5616" s="8"/>
      <c r="B5616" s="8"/>
      <c r="C5616" s="8"/>
      <c r="D5616" s="8"/>
      <c r="E5616" s="8"/>
      <c r="F5616" s="8"/>
    </row>
    <row r="5617" spans="1:6">
      <c r="A5617" s="8"/>
      <c r="B5617" s="8"/>
      <c r="C5617" s="8"/>
      <c r="D5617" s="8"/>
      <c r="E5617" s="8"/>
      <c r="F5617" s="8"/>
    </row>
    <row r="5618" spans="1:6">
      <c r="A5618" s="8"/>
      <c r="B5618" s="8"/>
      <c r="C5618" s="8"/>
      <c r="D5618" s="8"/>
      <c r="E5618" s="8"/>
      <c r="F5618" s="8"/>
    </row>
    <row r="5619" spans="1:6">
      <c r="A5619" s="8"/>
      <c r="B5619" s="8"/>
      <c r="C5619" s="8"/>
      <c r="D5619" s="8"/>
      <c r="E5619" s="8"/>
      <c r="F5619" s="8"/>
    </row>
    <row r="5620" spans="1:6">
      <c r="A5620" s="8"/>
      <c r="B5620" s="8"/>
      <c r="C5620" s="8"/>
      <c r="D5620" s="8"/>
      <c r="E5620" s="8"/>
      <c r="F5620" s="8"/>
    </row>
    <row r="5621" spans="1:6">
      <c r="A5621" s="8"/>
      <c r="B5621" s="8"/>
      <c r="C5621" s="8"/>
      <c r="D5621" s="8"/>
      <c r="E5621" s="8"/>
      <c r="F5621" s="8"/>
    </row>
    <row r="5622" spans="1:6">
      <c r="A5622" s="8"/>
      <c r="B5622" s="8"/>
      <c r="C5622" s="8"/>
      <c r="D5622" s="8"/>
      <c r="E5622" s="8"/>
      <c r="F5622" s="8"/>
    </row>
    <row r="5623" spans="1:6">
      <c r="A5623" s="8"/>
      <c r="B5623" s="8"/>
      <c r="C5623" s="8"/>
      <c r="D5623" s="8"/>
      <c r="E5623" s="8"/>
      <c r="F5623" s="8"/>
    </row>
    <row r="5624" spans="1:6">
      <c r="A5624" s="8"/>
      <c r="B5624" s="8"/>
      <c r="C5624" s="8"/>
      <c r="D5624" s="8"/>
      <c r="E5624" s="8"/>
      <c r="F5624" s="8"/>
    </row>
    <row r="5625" spans="1:6">
      <c r="A5625" s="8"/>
      <c r="B5625" s="8"/>
      <c r="C5625" s="8"/>
      <c r="D5625" s="8"/>
      <c r="E5625" s="8"/>
      <c r="F5625" s="8"/>
    </row>
    <row r="5626" spans="1:6">
      <c r="A5626" s="8"/>
      <c r="B5626" s="8"/>
      <c r="C5626" s="8"/>
      <c r="D5626" s="8"/>
      <c r="E5626" s="8"/>
      <c r="F5626" s="8"/>
    </row>
    <row r="5627" spans="1:6">
      <c r="A5627" s="8"/>
      <c r="B5627" s="8"/>
      <c r="C5627" s="8"/>
      <c r="D5627" s="8"/>
      <c r="E5627" s="8"/>
      <c r="F5627" s="8"/>
    </row>
    <row r="5628" spans="1:6">
      <c r="A5628" s="8"/>
      <c r="B5628" s="8"/>
      <c r="C5628" s="8"/>
      <c r="D5628" s="8"/>
      <c r="E5628" s="8"/>
      <c r="F5628" s="8"/>
    </row>
    <row r="5629" spans="1:6">
      <c r="A5629" s="8"/>
      <c r="B5629" s="8"/>
      <c r="C5629" s="8"/>
      <c r="D5629" s="8"/>
      <c r="E5629" s="8"/>
      <c r="F5629" s="8"/>
    </row>
    <row r="5630" spans="1:6">
      <c r="A5630" s="8"/>
      <c r="B5630" s="8"/>
      <c r="C5630" s="8"/>
      <c r="D5630" s="8"/>
      <c r="E5630" s="8"/>
      <c r="F5630" s="8"/>
    </row>
    <row r="5631" spans="1:6">
      <c r="A5631" s="8"/>
      <c r="B5631" s="8"/>
      <c r="C5631" s="8"/>
      <c r="D5631" s="8"/>
      <c r="E5631" s="8"/>
      <c r="F5631" s="8"/>
    </row>
    <row r="5632" spans="1:6">
      <c r="A5632" s="8"/>
      <c r="B5632" s="8"/>
      <c r="C5632" s="8"/>
      <c r="D5632" s="8"/>
      <c r="E5632" s="8"/>
      <c r="F5632" s="8"/>
    </row>
    <row r="5633" spans="1:6">
      <c r="A5633" s="8"/>
      <c r="B5633" s="8"/>
      <c r="C5633" s="8"/>
      <c r="D5633" s="8"/>
      <c r="E5633" s="8"/>
      <c r="F5633" s="8"/>
    </row>
    <row r="5634" spans="1:6">
      <c r="A5634" s="8"/>
      <c r="B5634" s="8"/>
      <c r="C5634" s="8"/>
      <c r="D5634" s="8"/>
      <c r="E5634" s="8"/>
      <c r="F5634" s="8"/>
    </row>
    <row r="5635" spans="1:6">
      <c r="A5635" s="8"/>
      <c r="B5635" s="8"/>
      <c r="C5635" s="8"/>
      <c r="D5635" s="8"/>
      <c r="E5635" s="8"/>
      <c r="F5635" s="8"/>
    </row>
    <row r="5636" spans="1:6">
      <c r="A5636" s="8"/>
      <c r="B5636" s="8"/>
      <c r="C5636" s="8"/>
      <c r="D5636" s="8"/>
      <c r="E5636" s="8"/>
      <c r="F5636" s="8"/>
    </row>
    <row r="5637" spans="1:6">
      <c r="A5637" s="8"/>
      <c r="B5637" s="8"/>
      <c r="C5637" s="8"/>
      <c r="D5637" s="8"/>
      <c r="E5637" s="8"/>
      <c r="F5637" s="8"/>
    </row>
    <row r="5638" spans="1:6">
      <c r="A5638" s="8"/>
      <c r="B5638" s="8"/>
      <c r="C5638" s="8"/>
      <c r="D5638" s="8"/>
      <c r="E5638" s="8"/>
      <c r="F5638" s="8"/>
    </row>
    <row r="5639" spans="1:6">
      <c r="A5639" s="8"/>
      <c r="B5639" s="8"/>
      <c r="C5639" s="8"/>
      <c r="D5639" s="8"/>
      <c r="E5639" s="8"/>
      <c r="F5639" s="8"/>
    </row>
    <row r="5640" spans="1:6">
      <c r="A5640" s="8"/>
      <c r="B5640" s="8"/>
      <c r="C5640" s="8"/>
      <c r="D5640" s="8"/>
      <c r="E5640" s="8"/>
      <c r="F5640" s="8"/>
    </row>
    <row r="5641" spans="1:6">
      <c r="A5641" s="8"/>
      <c r="B5641" s="8"/>
      <c r="C5641" s="8"/>
      <c r="D5641" s="8"/>
      <c r="E5641" s="8"/>
      <c r="F5641" s="8"/>
    </row>
    <row r="5642" spans="1:6">
      <c r="A5642" s="8"/>
      <c r="B5642" s="8"/>
      <c r="C5642" s="8"/>
      <c r="D5642" s="8"/>
      <c r="E5642" s="8"/>
      <c r="F5642" s="8"/>
    </row>
    <row r="5643" spans="1:6">
      <c r="A5643" s="8"/>
      <c r="B5643" s="8"/>
      <c r="C5643" s="8"/>
      <c r="D5643" s="8"/>
      <c r="E5643" s="8"/>
      <c r="F5643" s="8"/>
    </row>
    <row r="5644" spans="1:6">
      <c r="A5644" s="8"/>
      <c r="B5644" s="8"/>
      <c r="C5644" s="8"/>
      <c r="D5644" s="8"/>
      <c r="E5644" s="8"/>
      <c r="F5644" s="8"/>
    </row>
    <row r="5645" spans="1:6">
      <c r="A5645" s="8"/>
      <c r="B5645" s="8"/>
      <c r="C5645" s="8"/>
      <c r="D5645" s="8"/>
      <c r="E5645" s="8"/>
      <c r="F5645" s="8"/>
    </row>
    <row r="5646" spans="1:6">
      <c r="A5646" s="8"/>
      <c r="B5646" s="8"/>
      <c r="C5646" s="8"/>
      <c r="D5646" s="8"/>
      <c r="E5646" s="8"/>
      <c r="F5646" s="8"/>
    </row>
    <row r="5647" spans="1:6">
      <c r="A5647" s="8"/>
      <c r="B5647" s="8"/>
      <c r="C5647" s="8"/>
      <c r="D5647" s="8"/>
      <c r="E5647" s="8"/>
      <c r="F5647" s="8"/>
    </row>
    <row r="5648" spans="1:6">
      <c r="A5648" s="8"/>
      <c r="B5648" s="8"/>
      <c r="C5648" s="8"/>
      <c r="D5648" s="8"/>
      <c r="E5648" s="8"/>
      <c r="F5648" s="8"/>
    </row>
    <row r="5649" spans="1:6">
      <c r="A5649" s="8"/>
      <c r="B5649" s="8"/>
      <c r="C5649" s="8"/>
      <c r="D5649" s="8"/>
      <c r="E5649" s="8"/>
      <c r="F5649" s="8"/>
    </row>
    <row r="5650" spans="1:6">
      <c r="A5650" s="8"/>
      <c r="B5650" s="8"/>
      <c r="C5650" s="8"/>
      <c r="D5650" s="8"/>
      <c r="E5650" s="8"/>
      <c r="F5650" s="8"/>
    </row>
    <row r="5651" spans="1:6">
      <c r="A5651" s="8"/>
      <c r="B5651" s="8"/>
      <c r="C5651" s="8"/>
      <c r="D5651" s="8"/>
      <c r="E5651" s="8"/>
      <c r="F5651" s="8"/>
    </row>
    <row r="5652" spans="1:6">
      <c r="A5652" s="8"/>
      <c r="B5652" s="8"/>
      <c r="C5652" s="8"/>
      <c r="D5652" s="8"/>
      <c r="E5652" s="8"/>
      <c r="F5652" s="8"/>
    </row>
    <row r="5653" spans="1:6">
      <c r="A5653" s="8"/>
      <c r="B5653" s="8"/>
      <c r="C5653" s="8"/>
      <c r="D5653" s="8"/>
      <c r="E5653" s="8"/>
      <c r="F5653" s="8"/>
    </row>
    <row r="5654" spans="1:6">
      <c r="A5654" s="8"/>
      <c r="B5654" s="8"/>
      <c r="C5654" s="8"/>
      <c r="D5654" s="8"/>
      <c r="E5654" s="8"/>
      <c r="F5654" s="8"/>
    </row>
    <row r="5655" spans="1:6">
      <c r="A5655" s="8"/>
      <c r="B5655" s="8"/>
      <c r="C5655" s="8"/>
      <c r="D5655" s="8"/>
      <c r="E5655" s="8"/>
      <c r="F5655" s="8"/>
    </row>
    <row r="5656" spans="1:6">
      <c r="A5656" s="8"/>
      <c r="B5656" s="8"/>
      <c r="C5656" s="8"/>
      <c r="D5656" s="8"/>
      <c r="E5656" s="8"/>
      <c r="F5656" s="8"/>
    </row>
    <row r="5657" spans="1:6">
      <c r="A5657" s="8"/>
      <c r="B5657" s="8"/>
      <c r="C5657" s="8"/>
      <c r="D5657" s="8"/>
      <c r="E5657" s="8"/>
      <c r="F5657" s="8"/>
    </row>
    <row r="5658" spans="1:6">
      <c r="A5658" s="8"/>
      <c r="B5658" s="8"/>
      <c r="C5658" s="8"/>
      <c r="D5658" s="8"/>
      <c r="E5658" s="8"/>
      <c r="F5658" s="8"/>
    </row>
    <row r="5659" spans="1:6">
      <c r="A5659" s="8"/>
      <c r="B5659" s="8"/>
      <c r="C5659" s="8"/>
      <c r="D5659" s="8"/>
      <c r="E5659" s="8"/>
      <c r="F5659" s="8"/>
    </row>
    <row r="5660" spans="1:6">
      <c r="A5660" s="8"/>
      <c r="B5660" s="8"/>
      <c r="C5660" s="8"/>
      <c r="D5660" s="8"/>
      <c r="E5660" s="8"/>
      <c r="F5660" s="8"/>
    </row>
    <row r="5661" spans="1:6">
      <c r="A5661" s="8"/>
      <c r="B5661" s="8"/>
      <c r="C5661" s="8"/>
      <c r="D5661" s="8"/>
      <c r="E5661" s="8"/>
      <c r="F5661" s="8"/>
    </row>
    <row r="5662" spans="1:6">
      <c r="A5662" s="8"/>
      <c r="B5662" s="8"/>
      <c r="C5662" s="8"/>
      <c r="D5662" s="8"/>
      <c r="E5662" s="8"/>
      <c r="F5662" s="8"/>
    </row>
    <row r="5663" spans="1:6">
      <c r="A5663" s="8"/>
      <c r="B5663" s="8"/>
      <c r="C5663" s="8"/>
      <c r="D5663" s="8"/>
      <c r="E5663" s="8"/>
      <c r="F5663" s="8"/>
    </row>
    <row r="5664" spans="1:6">
      <c r="A5664" s="8"/>
      <c r="B5664" s="8"/>
      <c r="C5664" s="8"/>
      <c r="D5664" s="8"/>
      <c r="E5664" s="8"/>
      <c r="F5664" s="8"/>
    </row>
    <row r="5665" spans="1:6">
      <c r="A5665" s="8"/>
      <c r="B5665" s="8"/>
      <c r="C5665" s="8"/>
      <c r="D5665" s="8"/>
      <c r="E5665" s="8"/>
      <c r="F5665" s="8"/>
    </row>
    <row r="5666" spans="1:6">
      <c r="A5666" s="8"/>
      <c r="B5666" s="8"/>
      <c r="C5666" s="8"/>
      <c r="D5666" s="8"/>
      <c r="E5666" s="8"/>
      <c r="F5666" s="8"/>
    </row>
    <row r="5667" spans="1:6">
      <c r="A5667" s="8"/>
      <c r="B5667" s="8"/>
      <c r="C5667" s="8"/>
      <c r="D5667" s="8"/>
      <c r="E5667" s="8"/>
      <c r="F5667" s="8"/>
    </row>
    <row r="5668" spans="1:6">
      <c r="A5668" s="8"/>
      <c r="B5668" s="8"/>
      <c r="C5668" s="8"/>
      <c r="D5668" s="8"/>
      <c r="E5668" s="8"/>
      <c r="F5668" s="8"/>
    </row>
    <row r="5669" spans="1:6">
      <c r="A5669" s="8"/>
      <c r="B5669" s="8"/>
      <c r="C5669" s="8"/>
      <c r="D5669" s="8"/>
      <c r="E5669" s="8"/>
      <c r="F5669" s="8"/>
    </row>
    <row r="5670" spans="1:6">
      <c r="A5670" s="8"/>
      <c r="B5670" s="8"/>
      <c r="C5670" s="8"/>
      <c r="D5670" s="8"/>
      <c r="E5670" s="8"/>
      <c r="F5670" s="8"/>
    </row>
    <row r="5671" spans="1:6">
      <c r="A5671" s="8"/>
      <c r="B5671" s="8"/>
      <c r="C5671" s="8"/>
      <c r="D5671" s="8"/>
      <c r="E5671" s="8"/>
      <c r="F5671" s="8"/>
    </row>
    <row r="5672" spans="1:6">
      <c r="A5672" s="8"/>
      <c r="B5672" s="8"/>
      <c r="C5672" s="8"/>
      <c r="D5672" s="8"/>
      <c r="E5672" s="8"/>
      <c r="F5672" s="8"/>
    </row>
    <row r="5673" spans="1:6">
      <c r="A5673" s="8"/>
      <c r="B5673" s="8"/>
      <c r="C5673" s="8"/>
      <c r="D5673" s="8"/>
      <c r="E5673" s="8"/>
      <c r="F5673" s="8"/>
    </row>
    <row r="5674" spans="1:6">
      <c r="A5674" s="8"/>
      <c r="B5674" s="8"/>
      <c r="C5674" s="8"/>
      <c r="D5674" s="8"/>
      <c r="E5674" s="8"/>
      <c r="F5674" s="8"/>
    </row>
    <row r="5675" spans="1:6">
      <c r="A5675" s="8"/>
      <c r="B5675" s="8"/>
      <c r="C5675" s="8"/>
      <c r="D5675" s="8"/>
      <c r="E5675" s="8"/>
      <c r="F5675" s="8"/>
    </row>
    <row r="5676" spans="1:6">
      <c r="A5676" s="8"/>
      <c r="B5676" s="8"/>
      <c r="C5676" s="8"/>
      <c r="D5676" s="8"/>
      <c r="E5676" s="8"/>
      <c r="F5676" s="8"/>
    </row>
    <row r="5677" spans="1:6">
      <c r="A5677" s="8"/>
      <c r="B5677" s="8"/>
      <c r="C5677" s="8"/>
      <c r="D5677" s="8"/>
      <c r="E5677" s="8"/>
      <c r="F5677" s="8"/>
    </row>
    <row r="5678" spans="1:6">
      <c r="A5678" s="8"/>
      <c r="B5678" s="8"/>
      <c r="C5678" s="8"/>
      <c r="D5678" s="8"/>
      <c r="E5678" s="8"/>
      <c r="F5678" s="8"/>
    </row>
    <row r="5679" spans="1:6">
      <c r="A5679" s="8"/>
      <c r="B5679" s="8"/>
      <c r="C5679" s="8"/>
      <c r="D5679" s="8"/>
      <c r="E5679" s="8"/>
      <c r="F5679" s="8"/>
    </row>
    <row r="5680" spans="1:6">
      <c r="A5680" s="8"/>
      <c r="B5680" s="8"/>
      <c r="C5680" s="8"/>
      <c r="D5680" s="8"/>
      <c r="E5680" s="8"/>
      <c r="F5680" s="8"/>
    </row>
    <row r="5681" spans="1:6">
      <c r="A5681" s="8"/>
      <c r="B5681" s="8"/>
      <c r="C5681" s="8"/>
      <c r="D5681" s="8"/>
      <c r="E5681" s="8"/>
      <c r="F5681" s="8"/>
    </row>
    <row r="5682" spans="1:6">
      <c r="A5682" s="8"/>
      <c r="B5682" s="8"/>
      <c r="C5682" s="8"/>
      <c r="D5682" s="8"/>
      <c r="E5682" s="8"/>
      <c r="F5682" s="8"/>
    </row>
    <row r="5683" spans="1:6">
      <c r="A5683" s="8"/>
      <c r="B5683" s="8"/>
      <c r="C5683" s="8"/>
      <c r="D5683" s="8"/>
      <c r="E5683" s="8"/>
      <c r="F5683" s="8"/>
    </row>
    <row r="5684" spans="1:6">
      <c r="A5684" s="8"/>
      <c r="B5684" s="8"/>
      <c r="C5684" s="8"/>
      <c r="D5684" s="8"/>
      <c r="E5684" s="8"/>
      <c r="F5684" s="8"/>
    </row>
    <row r="5685" spans="1:6">
      <c r="A5685" s="8"/>
      <c r="B5685" s="8"/>
      <c r="C5685" s="8"/>
      <c r="D5685" s="8"/>
      <c r="E5685" s="8"/>
      <c r="F5685" s="8"/>
    </row>
    <row r="5686" spans="1:6">
      <c r="A5686" s="8"/>
      <c r="B5686" s="8"/>
      <c r="C5686" s="8"/>
      <c r="D5686" s="8"/>
      <c r="E5686" s="8"/>
      <c r="F5686" s="8"/>
    </row>
    <row r="5687" spans="1:6">
      <c r="A5687" s="8"/>
      <c r="B5687" s="8"/>
      <c r="C5687" s="8"/>
      <c r="D5687" s="8"/>
      <c r="E5687" s="8"/>
      <c r="F5687" s="8"/>
    </row>
    <row r="5688" spans="1:6">
      <c r="A5688" s="8"/>
      <c r="B5688" s="8"/>
      <c r="C5688" s="8"/>
      <c r="D5688" s="8"/>
      <c r="E5688" s="8"/>
      <c r="F5688" s="8"/>
    </row>
    <row r="5689" spans="1:6">
      <c r="A5689" s="8"/>
      <c r="B5689" s="8"/>
      <c r="C5689" s="8"/>
      <c r="D5689" s="8"/>
      <c r="E5689" s="8"/>
      <c r="F5689" s="8"/>
    </row>
    <row r="5690" spans="1:6">
      <c r="A5690" s="8"/>
      <c r="B5690" s="8"/>
      <c r="C5690" s="8"/>
      <c r="D5690" s="8"/>
      <c r="E5690" s="8"/>
      <c r="F5690" s="8"/>
    </row>
    <row r="5691" spans="1:6">
      <c r="A5691" s="8"/>
      <c r="B5691" s="8"/>
      <c r="C5691" s="8"/>
      <c r="D5691" s="8"/>
      <c r="E5691" s="8"/>
      <c r="F5691" s="8"/>
    </row>
    <row r="5692" spans="1:6">
      <c r="A5692" s="8"/>
      <c r="B5692" s="8"/>
      <c r="C5692" s="8"/>
      <c r="D5692" s="8"/>
      <c r="E5692" s="8"/>
      <c r="F5692" s="8"/>
    </row>
    <row r="5693" spans="1:6">
      <c r="A5693" s="8"/>
      <c r="B5693" s="8"/>
      <c r="C5693" s="8"/>
      <c r="D5693" s="8"/>
      <c r="E5693" s="8"/>
      <c r="F5693" s="8"/>
    </row>
    <row r="5694" spans="1:6">
      <c r="A5694" s="8"/>
      <c r="B5694" s="8"/>
      <c r="C5694" s="8"/>
      <c r="D5694" s="8"/>
      <c r="E5694" s="8"/>
      <c r="F5694" s="8"/>
    </row>
    <row r="5695" spans="1:6">
      <c r="A5695" s="8"/>
      <c r="B5695" s="8"/>
      <c r="C5695" s="8"/>
      <c r="D5695" s="8"/>
      <c r="E5695" s="8"/>
      <c r="F5695" s="8"/>
    </row>
    <row r="5696" spans="1:6">
      <c r="A5696" s="8"/>
      <c r="B5696" s="8"/>
      <c r="C5696" s="8"/>
      <c r="D5696" s="8"/>
      <c r="E5696" s="8"/>
      <c r="F5696" s="8"/>
    </row>
    <row r="5697" spans="1:6">
      <c r="A5697" s="8"/>
      <c r="B5697" s="8"/>
      <c r="C5697" s="8"/>
      <c r="D5697" s="8"/>
      <c r="E5697" s="8"/>
      <c r="F5697" s="8"/>
    </row>
    <row r="5698" spans="1:6">
      <c r="A5698" s="8"/>
      <c r="B5698" s="8"/>
      <c r="C5698" s="8"/>
      <c r="D5698" s="8"/>
      <c r="E5698" s="8"/>
      <c r="F5698" s="8"/>
    </row>
    <row r="5699" spans="1:6">
      <c r="A5699" s="8"/>
      <c r="B5699" s="8"/>
      <c r="C5699" s="8"/>
      <c r="D5699" s="8"/>
      <c r="E5699" s="8"/>
      <c r="F5699" s="8"/>
    </row>
    <row r="5700" spans="1:6">
      <c r="A5700" s="8"/>
      <c r="B5700" s="8"/>
      <c r="C5700" s="8"/>
      <c r="D5700" s="8"/>
      <c r="E5700" s="8"/>
      <c r="F5700" s="8"/>
    </row>
    <row r="5701" spans="1:6">
      <c r="A5701" s="8"/>
      <c r="B5701" s="8"/>
      <c r="C5701" s="8"/>
      <c r="D5701" s="8"/>
      <c r="E5701" s="8"/>
      <c r="F5701" s="8"/>
    </row>
    <row r="5702" spans="1:6">
      <c r="A5702" s="8"/>
      <c r="B5702" s="8"/>
      <c r="C5702" s="8"/>
      <c r="D5702" s="8"/>
      <c r="E5702" s="8"/>
      <c r="F5702" s="8"/>
    </row>
    <row r="5703" spans="1:6">
      <c r="A5703" s="8"/>
      <c r="B5703" s="8"/>
      <c r="C5703" s="8"/>
      <c r="D5703" s="8"/>
      <c r="E5703" s="8"/>
      <c r="F5703" s="8"/>
    </row>
    <row r="5704" spans="1:6">
      <c r="A5704" s="8"/>
      <c r="B5704" s="8"/>
      <c r="C5704" s="8"/>
      <c r="D5704" s="8"/>
      <c r="E5704" s="8"/>
      <c r="F5704" s="8"/>
    </row>
    <row r="5705" spans="1:6">
      <c r="A5705" s="8"/>
      <c r="B5705" s="8"/>
      <c r="C5705" s="8"/>
      <c r="D5705" s="8"/>
      <c r="E5705" s="8"/>
      <c r="F5705" s="8"/>
    </row>
    <row r="5706" spans="1:6">
      <c r="A5706" s="8"/>
      <c r="B5706" s="8"/>
      <c r="C5706" s="8"/>
      <c r="D5706" s="8"/>
      <c r="E5706" s="8"/>
      <c r="F5706" s="8"/>
    </row>
    <row r="5707" spans="1:6">
      <c r="A5707" s="8"/>
      <c r="B5707" s="8"/>
      <c r="C5707" s="8"/>
      <c r="D5707" s="8"/>
      <c r="E5707" s="8"/>
      <c r="F5707" s="8"/>
    </row>
    <row r="5708" spans="1:6">
      <c r="A5708" s="8"/>
      <c r="B5708" s="8"/>
      <c r="C5708" s="8"/>
      <c r="D5708" s="8"/>
      <c r="E5708" s="8"/>
      <c r="F5708" s="8"/>
    </row>
    <row r="5709" spans="1:6">
      <c r="A5709" s="8"/>
      <c r="B5709" s="8"/>
      <c r="C5709" s="8"/>
      <c r="D5709" s="8"/>
      <c r="E5709" s="8"/>
      <c r="F5709" s="8"/>
    </row>
    <row r="5710" spans="1:6">
      <c r="A5710" s="8"/>
      <c r="B5710" s="8"/>
      <c r="C5710" s="8"/>
      <c r="D5710" s="8"/>
      <c r="E5710" s="8"/>
      <c r="F5710" s="8"/>
    </row>
    <row r="5711" spans="1:6">
      <c r="A5711" s="8"/>
      <c r="B5711" s="8"/>
      <c r="C5711" s="8"/>
      <c r="D5711" s="8"/>
      <c r="E5711" s="8"/>
      <c r="F5711" s="8"/>
    </row>
    <row r="5712" spans="1:6">
      <c r="A5712" s="8"/>
      <c r="B5712" s="8"/>
      <c r="C5712" s="8"/>
      <c r="D5712" s="8"/>
      <c r="E5712" s="8"/>
      <c r="F5712" s="8"/>
    </row>
    <row r="5713" spans="1:6">
      <c r="A5713" s="8"/>
      <c r="B5713" s="8"/>
      <c r="C5713" s="8"/>
      <c r="D5713" s="8"/>
      <c r="E5713" s="8"/>
      <c r="F5713" s="8"/>
    </row>
    <row r="5714" spans="1:6">
      <c r="A5714" s="8"/>
      <c r="B5714" s="8"/>
      <c r="C5714" s="8"/>
      <c r="D5714" s="8"/>
      <c r="E5714" s="8"/>
      <c r="F5714" s="8"/>
    </row>
    <row r="5715" spans="1:6">
      <c r="A5715" s="8"/>
      <c r="B5715" s="8"/>
      <c r="C5715" s="8"/>
      <c r="D5715" s="8"/>
      <c r="E5715" s="8"/>
      <c r="F5715" s="8"/>
    </row>
    <row r="5716" spans="1:6">
      <c r="A5716" s="8"/>
      <c r="B5716" s="8"/>
      <c r="C5716" s="8"/>
      <c r="D5716" s="8"/>
      <c r="E5716" s="8"/>
      <c r="F5716" s="8"/>
    </row>
    <row r="5717" spans="1:6">
      <c r="A5717" s="8"/>
      <c r="B5717" s="8"/>
      <c r="C5717" s="8"/>
      <c r="D5717" s="8"/>
      <c r="E5717" s="8"/>
      <c r="F5717" s="8"/>
    </row>
    <row r="5718" spans="1:6">
      <c r="A5718" s="8"/>
      <c r="B5718" s="8"/>
      <c r="C5718" s="8"/>
      <c r="D5718" s="8"/>
      <c r="E5718" s="8"/>
      <c r="F5718" s="8"/>
    </row>
    <row r="5719" spans="1:6">
      <c r="A5719" s="8"/>
      <c r="B5719" s="8"/>
      <c r="C5719" s="8"/>
      <c r="D5719" s="8"/>
      <c r="E5719" s="8"/>
      <c r="F5719" s="8"/>
    </row>
    <row r="5720" spans="1:6">
      <c r="A5720" s="8"/>
      <c r="B5720" s="8"/>
      <c r="C5720" s="8"/>
      <c r="D5720" s="8"/>
      <c r="E5720" s="8"/>
      <c r="F5720" s="8"/>
    </row>
    <row r="5721" spans="1:6">
      <c r="A5721" s="8"/>
      <c r="B5721" s="8"/>
      <c r="C5721" s="8"/>
      <c r="D5721" s="8"/>
      <c r="E5721" s="8"/>
      <c r="F5721" s="8"/>
    </row>
    <row r="5722" spans="1:6">
      <c r="A5722" s="8"/>
      <c r="B5722" s="8"/>
      <c r="C5722" s="8"/>
      <c r="D5722" s="8"/>
      <c r="E5722" s="8"/>
      <c r="F5722" s="8"/>
    </row>
    <row r="5723" spans="1:6">
      <c r="A5723" s="8"/>
      <c r="B5723" s="8"/>
      <c r="C5723" s="8"/>
      <c r="D5723" s="8"/>
      <c r="E5723" s="8"/>
      <c r="F5723" s="8"/>
    </row>
    <row r="5724" spans="1:6">
      <c r="A5724" s="8"/>
      <c r="B5724" s="8"/>
      <c r="C5724" s="8"/>
      <c r="D5724" s="8"/>
      <c r="E5724" s="8"/>
      <c r="F5724" s="8"/>
    </row>
    <row r="5725" spans="1:6">
      <c r="A5725" s="8"/>
      <c r="B5725" s="8"/>
      <c r="C5725" s="8"/>
      <c r="D5725" s="8"/>
      <c r="E5725" s="8"/>
      <c r="F5725" s="8"/>
    </row>
    <row r="5726" spans="1:6">
      <c r="A5726" s="8"/>
      <c r="B5726" s="8"/>
      <c r="C5726" s="8"/>
      <c r="D5726" s="8"/>
      <c r="E5726" s="8"/>
      <c r="F5726" s="8"/>
    </row>
    <row r="5727" spans="1:6">
      <c r="A5727" s="8"/>
      <c r="B5727" s="8"/>
      <c r="C5727" s="8"/>
      <c r="D5727" s="8"/>
      <c r="E5727" s="8"/>
      <c r="F5727" s="8"/>
    </row>
    <row r="5728" spans="1:6">
      <c r="A5728" s="8"/>
      <c r="B5728" s="8"/>
      <c r="C5728" s="8"/>
      <c r="D5728" s="8"/>
      <c r="E5728" s="8"/>
      <c r="F5728" s="8"/>
    </row>
    <row r="5729" spans="1:6">
      <c r="A5729" s="8"/>
      <c r="B5729" s="8"/>
      <c r="C5729" s="8"/>
      <c r="D5729" s="8"/>
      <c r="E5729" s="8"/>
      <c r="F5729" s="8"/>
    </row>
    <row r="5730" spans="1:6">
      <c r="A5730" s="8"/>
      <c r="B5730" s="8"/>
      <c r="C5730" s="8"/>
      <c r="D5730" s="8"/>
      <c r="E5730" s="8"/>
      <c r="F5730" s="8"/>
    </row>
    <row r="5731" spans="1:6">
      <c r="A5731" s="8"/>
      <c r="B5731" s="8"/>
      <c r="C5731" s="8"/>
      <c r="D5731" s="8"/>
      <c r="E5731" s="8"/>
      <c r="F5731" s="8"/>
    </row>
    <row r="5732" spans="1:6">
      <c r="A5732" s="8"/>
      <c r="B5732" s="8"/>
      <c r="C5732" s="8"/>
      <c r="D5732" s="8"/>
      <c r="E5732" s="8"/>
      <c r="F5732" s="8"/>
    </row>
    <row r="5733" spans="1:6">
      <c r="A5733" s="8"/>
      <c r="B5733" s="8"/>
      <c r="C5733" s="8"/>
      <c r="D5733" s="8"/>
      <c r="E5733" s="8"/>
      <c r="F5733" s="8"/>
    </row>
    <row r="5734" spans="1:6">
      <c r="A5734" s="8"/>
      <c r="B5734" s="8"/>
      <c r="C5734" s="8"/>
      <c r="D5734" s="8"/>
      <c r="E5734" s="8"/>
      <c r="F5734" s="8"/>
    </row>
    <row r="5735" spans="1:6">
      <c r="A5735" s="8"/>
      <c r="B5735" s="8"/>
      <c r="C5735" s="8"/>
      <c r="D5735" s="8"/>
      <c r="E5735" s="8"/>
      <c r="F5735" s="8"/>
    </row>
    <row r="5736" spans="1:6">
      <c r="A5736" s="8"/>
      <c r="B5736" s="8"/>
      <c r="C5736" s="8"/>
      <c r="D5736" s="8"/>
      <c r="E5736" s="8"/>
      <c r="F5736" s="8"/>
    </row>
    <row r="5737" spans="1:6">
      <c r="A5737" s="8"/>
      <c r="B5737" s="8"/>
      <c r="C5737" s="8"/>
      <c r="D5737" s="8"/>
      <c r="E5737" s="8"/>
      <c r="F5737" s="8"/>
    </row>
    <row r="5738" spans="1:6">
      <c r="A5738" s="8"/>
      <c r="B5738" s="8"/>
      <c r="C5738" s="8"/>
      <c r="D5738" s="8"/>
      <c r="E5738" s="8"/>
      <c r="F5738" s="8"/>
    </row>
    <row r="5739" spans="1:6">
      <c r="A5739" s="8"/>
      <c r="B5739" s="8"/>
      <c r="C5739" s="8"/>
      <c r="D5739" s="8"/>
      <c r="E5739" s="8"/>
      <c r="F5739" s="8"/>
    </row>
    <row r="5740" spans="1:6">
      <c r="A5740" s="8"/>
      <c r="B5740" s="8"/>
      <c r="C5740" s="8"/>
      <c r="D5740" s="8"/>
      <c r="E5740" s="8"/>
      <c r="F5740" s="8"/>
    </row>
    <row r="5741" spans="1:6">
      <c r="A5741" s="8"/>
      <c r="B5741" s="8"/>
      <c r="C5741" s="8"/>
      <c r="D5741" s="8"/>
      <c r="E5741" s="8"/>
      <c r="F5741" s="8"/>
    </row>
    <row r="5742" spans="1:6">
      <c r="A5742" s="8"/>
      <c r="B5742" s="8"/>
      <c r="C5742" s="8"/>
      <c r="D5742" s="8"/>
      <c r="E5742" s="8"/>
      <c r="F5742" s="8"/>
    </row>
    <row r="5743" spans="1:6">
      <c r="A5743" s="8"/>
      <c r="B5743" s="8"/>
      <c r="C5743" s="8"/>
      <c r="D5743" s="8"/>
      <c r="E5743" s="8"/>
      <c r="F5743" s="8"/>
    </row>
    <row r="5744" spans="1:6">
      <c r="A5744" s="8"/>
      <c r="B5744" s="8"/>
      <c r="C5744" s="8"/>
      <c r="D5744" s="8"/>
      <c r="E5744" s="8"/>
      <c r="F5744" s="8"/>
    </row>
    <row r="5745" spans="1:6">
      <c r="A5745" s="8"/>
      <c r="B5745" s="8"/>
      <c r="C5745" s="8"/>
      <c r="D5745" s="8"/>
      <c r="E5745" s="8"/>
      <c r="F5745" s="8"/>
    </row>
    <row r="5746" spans="1:6">
      <c r="A5746" s="8"/>
      <c r="B5746" s="8"/>
      <c r="C5746" s="8"/>
      <c r="D5746" s="8"/>
      <c r="E5746" s="8"/>
      <c r="F5746" s="8"/>
    </row>
    <row r="5747" spans="1:6">
      <c r="A5747" s="8"/>
      <c r="B5747" s="8"/>
      <c r="C5747" s="8"/>
      <c r="D5747" s="8"/>
      <c r="E5747" s="8"/>
      <c r="F5747" s="8"/>
    </row>
    <row r="5748" spans="1:6">
      <c r="A5748" s="8"/>
      <c r="B5748" s="8"/>
      <c r="C5748" s="8"/>
      <c r="D5748" s="8"/>
      <c r="E5748" s="8"/>
      <c r="F5748" s="8"/>
    </row>
    <row r="5749" spans="1:6">
      <c r="A5749" s="8"/>
      <c r="B5749" s="8"/>
      <c r="C5749" s="8"/>
      <c r="D5749" s="8"/>
      <c r="E5749" s="8"/>
      <c r="F5749" s="8"/>
    </row>
    <row r="5750" spans="1:6">
      <c r="A5750" s="8"/>
      <c r="B5750" s="8"/>
      <c r="C5750" s="8"/>
      <c r="D5750" s="8"/>
      <c r="E5750" s="8"/>
      <c r="F5750" s="8"/>
    </row>
    <row r="5751" spans="1:6">
      <c r="A5751" s="8"/>
      <c r="B5751" s="8"/>
      <c r="C5751" s="8"/>
      <c r="D5751" s="8"/>
      <c r="E5751" s="8"/>
      <c r="F5751" s="8"/>
    </row>
    <row r="5752" spans="1:6">
      <c r="A5752" s="8"/>
      <c r="B5752" s="8"/>
      <c r="C5752" s="8"/>
      <c r="D5752" s="8"/>
      <c r="E5752" s="8"/>
      <c r="F5752" s="8"/>
    </row>
    <row r="5753" spans="1:6">
      <c r="A5753" s="8"/>
      <c r="B5753" s="8"/>
      <c r="C5753" s="8"/>
      <c r="D5753" s="8"/>
      <c r="E5753" s="8"/>
      <c r="F5753" s="8"/>
    </row>
    <row r="5754" spans="1:6">
      <c r="A5754" s="8"/>
      <c r="B5754" s="8"/>
      <c r="C5754" s="8"/>
      <c r="D5754" s="8"/>
      <c r="E5754" s="8"/>
      <c r="F5754" s="8"/>
    </row>
    <row r="5755" spans="1:6">
      <c r="A5755" s="8"/>
      <c r="B5755" s="8"/>
      <c r="C5755" s="8"/>
      <c r="D5755" s="8"/>
      <c r="E5755" s="8"/>
      <c r="F5755" s="8"/>
    </row>
    <row r="5756" spans="1:6">
      <c r="A5756" s="8"/>
      <c r="B5756" s="8"/>
      <c r="C5756" s="8"/>
      <c r="D5756" s="8"/>
      <c r="E5756" s="8"/>
      <c r="F5756" s="8"/>
    </row>
    <row r="5757" spans="1:6">
      <c r="A5757" s="8"/>
      <c r="B5757" s="8"/>
      <c r="C5757" s="8"/>
      <c r="D5757" s="8"/>
      <c r="E5757" s="8"/>
      <c r="F5757" s="8"/>
    </row>
    <row r="5758" spans="1:6">
      <c r="A5758" s="8"/>
      <c r="B5758" s="8"/>
      <c r="C5758" s="8"/>
      <c r="D5758" s="8"/>
      <c r="E5758" s="8"/>
      <c r="F5758" s="8"/>
    </row>
    <row r="5759" spans="1:6">
      <c r="A5759" s="8"/>
      <c r="B5759" s="8"/>
      <c r="C5759" s="8"/>
      <c r="D5759" s="8"/>
      <c r="E5759" s="8"/>
      <c r="F5759" s="8"/>
    </row>
    <row r="5760" spans="1:6">
      <c r="A5760" s="8"/>
      <c r="B5760" s="8"/>
      <c r="C5760" s="8"/>
      <c r="D5760" s="8"/>
      <c r="E5760" s="8"/>
      <c r="F5760" s="8"/>
    </row>
    <row r="5761" spans="1:6">
      <c r="A5761" s="8"/>
      <c r="B5761" s="8"/>
      <c r="C5761" s="8"/>
      <c r="D5761" s="8"/>
      <c r="E5761" s="8"/>
      <c r="F5761" s="8"/>
    </row>
    <row r="5762" spans="1:6">
      <c r="A5762" s="8"/>
      <c r="B5762" s="8"/>
      <c r="C5762" s="8"/>
      <c r="D5762" s="8"/>
      <c r="E5762" s="8"/>
      <c r="F5762" s="8"/>
    </row>
    <row r="5763" spans="1:6">
      <c r="A5763" s="8"/>
      <c r="B5763" s="8"/>
      <c r="C5763" s="8"/>
      <c r="D5763" s="8"/>
      <c r="E5763" s="8"/>
      <c r="F5763" s="8"/>
    </row>
    <row r="5764" spans="1:6">
      <c r="A5764" s="8"/>
      <c r="B5764" s="8"/>
      <c r="C5764" s="8"/>
      <c r="D5764" s="8"/>
      <c r="E5764" s="8"/>
      <c r="F5764" s="8"/>
    </row>
    <row r="5765" spans="1:6">
      <c r="A5765" s="8"/>
      <c r="B5765" s="8"/>
      <c r="C5765" s="8"/>
      <c r="D5765" s="8"/>
      <c r="E5765" s="8"/>
      <c r="F5765" s="8"/>
    </row>
    <row r="5766" spans="1:6">
      <c r="A5766" s="8"/>
      <c r="B5766" s="8"/>
      <c r="C5766" s="8"/>
      <c r="D5766" s="8"/>
      <c r="E5766" s="8"/>
      <c r="F5766" s="8"/>
    </row>
    <row r="5767" spans="1:6">
      <c r="A5767" s="8"/>
      <c r="B5767" s="8"/>
      <c r="C5767" s="8"/>
      <c r="D5767" s="8"/>
      <c r="E5767" s="8"/>
      <c r="F5767" s="8"/>
    </row>
    <row r="5768" spans="1:6">
      <c r="A5768" s="8"/>
      <c r="B5768" s="8"/>
      <c r="C5768" s="8"/>
      <c r="D5768" s="8"/>
      <c r="E5768" s="8"/>
      <c r="F5768" s="8"/>
    </row>
    <row r="5769" spans="1:6">
      <c r="A5769" s="8"/>
      <c r="B5769" s="8"/>
      <c r="C5769" s="8"/>
      <c r="D5769" s="8"/>
      <c r="E5769" s="8"/>
      <c r="F5769" s="8"/>
    </row>
    <row r="5770" spans="1:6">
      <c r="A5770" s="8"/>
      <c r="B5770" s="8"/>
      <c r="C5770" s="8"/>
      <c r="D5770" s="8"/>
      <c r="E5770" s="8"/>
      <c r="F5770" s="8"/>
    </row>
    <row r="5771" spans="1:6">
      <c r="A5771" s="8"/>
      <c r="B5771" s="8"/>
      <c r="C5771" s="8"/>
      <c r="D5771" s="8"/>
      <c r="E5771" s="8"/>
      <c r="F5771" s="8"/>
    </row>
    <row r="5772" spans="1:6">
      <c r="A5772" s="8"/>
      <c r="B5772" s="8"/>
      <c r="C5772" s="8"/>
      <c r="D5772" s="8"/>
      <c r="E5772" s="8"/>
      <c r="F5772" s="8"/>
    </row>
    <row r="5773" spans="1:6">
      <c r="A5773" s="8"/>
      <c r="B5773" s="8"/>
      <c r="C5773" s="8"/>
      <c r="D5773" s="8"/>
      <c r="E5773" s="8"/>
      <c r="F5773" s="8"/>
    </row>
    <row r="5774" spans="1:6">
      <c r="A5774" s="8"/>
      <c r="B5774" s="8"/>
      <c r="C5774" s="8"/>
      <c r="D5774" s="8"/>
      <c r="E5774" s="8"/>
      <c r="F5774" s="8"/>
    </row>
    <row r="5775" spans="1:6">
      <c r="A5775" s="8"/>
      <c r="B5775" s="8"/>
      <c r="C5775" s="8"/>
      <c r="D5775" s="8"/>
      <c r="E5775" s="8"/>
      <c r="F5775" s="8"/>
    </row>
    <row r="5776" spans="1:6">
      <c r="A5776" s="8"/>
      <c r="B5776" s="8"/>
      <c r="C5776" s="8"/>
      <c r="D5776" s="8"/>
      <c r="E5776" s="8"/>
      <c r="F5776" s="8"/>
    </row>
    <row r="5777" spans="1:6">
      <c r="A5777" s="8"/>
      <c r="B5777" s="8"/>
      <c r="C5777" s="8"/>
      <c r="D5777" s="8"/>
      <c r="E5777" s="8"/>
      <c r="F5777" s="8"/>
    </row>
    <row r="5778" spans="1:6">
      <c r="A5778" s="8"/>
      <c r="B5778" s="8"/>
      <c r="C5778" s="8"/>
      <c r="D5778" s="8"/>
      <c r="E5778" s="8"/>
      <c r="F5778" s="8"/>
    </row>
    <row r="5779" spans="1:6">
      <c r="A5779" s="8"/>
      <c r="B5779" s="8"/>
      <c r="C5779" s="8"/>
      <c r="D5779" s="8"/>
      <c r="E5779" s="8"/>
      <c r="F5779" s="8"/>
    </row>
    <row r="5780" spans="1:6">
      <c r="A5780" s="8"/>
      <c r="B5780" s="8"/>
      <c r="C5780" s="8"/>
      <c r="D5780" s="8"/>
      <c r="E5780" s="8"/>
      <c r="F5780" s="8"/>
    </row>
    <row r="5781" spans="1:6">
      <c r="A5781" s="8"/>
      <c r="B5781" s="8"/>
      <c r="C5781" s="8"/>
      <c r="D5781" s="8"/>
      <c r="E5781" s="8"/>
      <c r="F5781" s="8"/>
    </row>
    <row r="5782" spans="1:6">
      <c r="A5782" s="8"/>
      <c r="B5782" s="8"/>
      <c r="C5782" s="8"/>
      <c r="D5782" s="8"/>
      <c r="E5782" s="8"/>
      <c r="F5782" s="8"/>
    </row>
    <row r="5783" spans="1:6">
      <c r="A5783" s="8"/>
      <c r="B5783" s="8"/>
      <c r="C5783" s="8"/>
      <c r="D5783" s="8"/>
      <c r="E5783" s="8"/>
      <c r="F5783" s="8"/>
    </row>
    <row r="5784" spans="1:6">
      <c r="A5784" s="8"/>
      <c r="B5784" s="8"/>
      <c r="C5784" s="8"/>
      <c r="D5784" s="8"/>
      <c r="E5784" s="8"/>
      <c r="F5784" s="8"/>
    </row>
    <row r="5785" spans="1:6">
      <c r="A5785" s="8"/>
      <c r="B5785" s="8"/>
      <c r="C5785" s="8"/>
      <c r="D5785" s="8"/>
      <c r="E5785" s="8"/>
      <c r="F5785" s="8"/>
    </row>
    <row r="5786" spans="1:6">
      <c r="A5786" s="8"/>
      <c r="B5786" s="8"/>
      <c r="C5786" s="8"/>
      <c r="D5786" s="8"/>
      <c r="E5786" s="8"/>
      <c r="F5786" s="8"/>
    </row>
    <row r="5787" spans="1:6">
      <c r="A5787" s="8"/>
      <c r="B5787" s="8"/>
      <c r="C5787" s="8"/>
      <c r="D5787" s="8"/>
      <c r="E5787" s="8"/>
      <c r="F5787" s="8"/>
    </row>
    <row r="5788" spans="1:6">
      <c r="A5788" s="8"/>
      <c r="B5788" s="8"/>
      <c r="C5788" s="8"/>
      <c r="D5788" s="8"/>
      <c r="E5788" s="8"/>
      <c r="F5788" s="8"/>
    </row>
    <row r="5789" spans="1:6">
      <c r="A5789" s="8"/>
      <c r="B5789" s="8"/>
      <c r="C5789" s="8"/>
      <c r="D5789" s="8"/>
      <c r="E5789" s="8"/>
      <c r="F5789" s="8"/>
    </row>
    <row r="5790" spans="1:6">
      <c r="A5790" s="8"/>
      <c r="B5790" s="8"/>
      <c r="C5790" s="8"/>
      <c r="D5790" s="8"/>
      <c r="E5790" s="8"/>
      <c r="F5790" s="8"/>
    </row>
    <row r="5791" spans="1:6">
      <c r="A5791" s="8"/>
      <c r="B5791" s="8"/>
      <c r="C5791" s="8"/>
      <c r="D5791" s="8"/>
      <c r="E5791" s="8"/>
      <c r="F5791" s="8"/>
    </row>
    <row r="5792" spans="1:6">
      <c r="A5792" s="8"/>
      <c r="B5792" s="8"/>
      <c r="C5792" s="8"/>
      <c r="D5792" s="8"/>
      <c r="E5792" s="8"/>
      <c r="F5792" s="8"/>
    </row>
    <row r="5793" spans="1:6">
      <c r="A5793" s="8"/>
      <c r="B5793" s="8"/>
      <c r="C5793" s="8"/>
      <c r="D5793" s="8"/>
      <c r="E5793" s="8"/>
      <c r="F5793" s="8"/>
    </row>
    <row r="5794" spans="1:6">
      <c r="A5794" s="8"/>
      <c r="B5794" s="8"/>
      <c r="C5794" s="8"/>
      <c r="D5794" s="8"/>
      <c r="E5794" s="8"/>
      <c r="F5794" s="8"/>
    </row>
    <row r="5795" spans="1:6">
      <c r="A5795" s="8"/>
      <c r="B5795" s="8"/>
      <c r="C5795" s="8"/>
      <c r="D5795" s="8"/>
      <c r="E5795" s="8"/>
      <c r="F5795" s="8"/>
    </row>
    <row r="5796" spans="1:6">
      <c r="A5796" s="8"/>
      <c r="B5796" s="8"/>
      <c r="C5796" s="8"/>
      <c r="D5796" s="8"/>
      <c r="E5796" s="8"/>
      <c r="F5796" s="8"/>
    </row>
    <row r="5797" spans="1:6">
      <c r="A5797" s="8"/>
      <c r="B5797" s="8"/>
      <c r="C5797" s="8"/>
      <c r="D5797" s="8"/>
      <c r="E5797" s="8"/>
      <c r="F5797" s="8"/>
    </row>
    <row r="5798" spans="1:6">
      <c r="A5798" s="8"/>
      <c r="B5798" s="8"/>
      <c r="C5798" s="8"/>
      <c r="D5798" s="8"/>
      <c r="E5798" s="8"/>
      <c r="F5798" s="8"/>
    </row>
    <row r="5799" spans="1:6">
      <c r="A5799" s="8"/>
      <c r="B5799" s="8"/>
      <c r="C5799" s="8"/>
      <c r="D5799" s="8"/>
      <c r="E5799" s="8"/>
      <c r="F5799" s="8"/>
    </row>
    <row r="5800" spans="1:6">
      <c r="A5800" s="8"/>
      <c r="B5800" s="8"/>
      <c r="C5800" s="8"/>
      <c r="D5800" s="8"/>
      <c r="E5800" s="8"/>
      <c r="F5800" s="8"/>
    </row>
    <row r="5801" spans="1:6">
      <c r="A5801" s="8"/>
      <c r="B5801" s="8"/>
      <c r="C5801" s="8"/>
      <c r="D5801" s="8"/>
      <c r="E5801" s="8"/>
      <c r="F5801" s="8"/>
    </row>
    <row r="5802" spans="1:6">
      <c r="A5802" s="8"/>
      <c r="B5802" s="8"/>
      <c r="C5802" s="8"/>
      <c r="D5802" s="8"/>
      <c r="E5802" s="8"/>
      <c r="F5802" s="8"/>
    </row>
    <row r="5803" spans="1:6">
      <c r="A5803" s="8"/>
      <c r="B5803" s="8"/>
      <c r="C5803" s="8"/>
      <c r="D5803" s="8"/>
      <c r="E5803" s="8"/>
      <c r="F5803" s="8"/>
    </row>
    <row r="5804" spans="1:6">
      <c r="A5804" s="8"/>
      <c r="B5804" s="8"/>
      <c r="C5804" s="8"/>
      <c r="D5804" s="8"/>
      <c r="E5804" s="8"/>
      <c r="F5804" s="8"/>
    </row>
    <row r="5805" spans="1:6">
      <c r="A5805" s="8"/>
      <c r="B5805" s="8"/>
      <c r="C5805" s="8"/>
      <c r="D5805" s="8"/>
      <c r="E5805" s="8"/>
      <c r="F5805" s="8"/>
    </row>
    <row r="5806" spans="1:6">
      <c r="A5806" s="8"/>
      <c r="B5806" s="8"/>
      <c r="C5806" s="8"/>
      <c r="D5806" s="8"/>
      <c r="E5806" s="8"/>
      <c r="F5806" s="8"/>
    </row>
    <row r="5807" spans="1:6">
      <c r="A5807" s="8"/>
      <c r="B5807" s="8"/>
      <c r="C5807" s="8"/>
      <c r="D5807" s="8"/>
      <c r="E5807" s="8"/>
      <c r="F5807" s="8"/>
    </row>
    <row r="5808" spans="1:6">
      <c r="A5808" s="8"/>
      <c r="B5808" s="8"/>
      <c r="C5808" s="8"/>
      <c r="D5808" s="8"/>
      <c r="E5808" s="8"/>
      <c r="F5808" s="8"/>
    </row>
    <row r="5809" spans="1:6">
      <c r="A5809" s="8"/>
      <c r="B5809" s="8"/>
      <c r="C5809" s="8"/>
      <c r="D5809" s="8"/>
      <c r="E5809" s="8"/>
      <c r="F5809" s="8"/>
    </row>
    <row r="5810" spans="1:6">
      <c r="A5810" s="8"/>
      <c r="B5810" s="8"/>
      <c r="C5810" s="8"/>
      <c r="D5810" s="8"/>
      <c r="E5810" s="8"/>
      <c r="F5810" s="8"/>
    </row>
    <row r="5811" spans="1:6">
      <c r="A5811" s="8"/>
      <c r="B5811" s="8"/>
      <c r="C5811" s="8"/>
      <c r="D5811" s="8"/>
      <c r="E5811" s="8"/>
      <c r="F5811" s="8"/>
    </row>
    <row r="5812" spans="1:6">
      <c r="A5812" s="8"/>
      <c r="B5812" s="8"/>
      <c r="C5812" s="8"/>
      <c r="D5812" s="8"/>
      <c r="E5812" s="8"/>
      <c r="F5812" s="8"/>
    </row>
    <row r="5813" spans="1:6">
      <c r="A5813" s="8"/>
      <c r="B5813" s="8"/>
      <c r="C5813" s="8"/>
      <c r="D5813" s="8"/>
      <c r="E5813" s="8"/>
      <c r="F5813" s="8"/>
    </row>
    <row r="5814" spans="1:6">
      <c r="A5814" s="8"/>
      <c r="B5814" s="8"/>
      <c r="C5814" s="8"/>
      <c r="D5814" s="8"/>
      <c r="E5814" s="8"/>
      <c r="F5814" s="8"/>
    </row>
    <row r="5815" spans="1:6">
      <c r="A5815" s="8"/>
      <c r="B5815" s="8"/>
      <c r="C5815" s="8"/>
      <c r="D5815" s="8"/>
      <c r="E5815" s="8"/>
      <c r="F5815" s="8"/>
    </row>
    <row r="5816" spans="1:6">
      <c r="A5816" s="8"/>
      <c r="B5816" s="8"/>
      <c r="C5816" s="8"/>
      <c r="D5816" s="8"/>
      <c r="E5816" s="8"/>
      <c r="F5816" s="8"/>
    </row>
    <row r="5817" spans="1:6">
      <c r="A5817" s="8"/>
      <c r="B5817" s="8"/>
      <c r="C5817" s="8"/>
      <c r="D5817" s="8"/>
      <c r="E5817" s="8"/>
      <c r="F5817" s="8"/>
    </row>
    <row r="5818" spans="1:6">
      <c r="A5818" s="8"/>
      <c r="B5818" s="8"/>
      <c r="C5818" s="8"/>
      <c r="D5818" s="8"/>
      <c r="E5818" s="8"/>
      <c r="F5818" s="8"/>
    </row>
    <row r="5819" spans="1:6">
      <c r="A5819" s="8"/>
      <c r="B5819" s="8"/>
      <c r="C5819" s="8"/>
      <c r="D5819" s="8"/>
      <c r="E5819" s="8"/>
      <c r="F5819" s="8"/>
    </row>
    <row r="5820" spans="1:6">
      <c r="A5820" s="8"/>
      <c r="B5820" s="8"/>
      <c r="C5820" s="8"/>
      <c r="D5820" s="8"/>
      <c r="E5820" s="8"/>
      <c r="F5820" s="8"/>
    </row>
    <row r="5821" spans="1:6">
      <c r="A5821" s="8"/>
      <c r="B5821" s="8"/>
      <c r="C5821" s="8"/>
      <c r="D5821" s="8"/>
      <c r="E5821" s="8"/>
      <c r="F5821" s="8"/>
    </row>
    <row r="5822" spans="1:6">
      <c r="A5822" s="8"/>
      <c r="B5822" s="8"/>
      <c r="C5822" s="8"/>
      <c r="D5822" s="8"/>
      <c r="E5822" s="8"/>
      <c r="F5822" s="8"/>
    </row>
    <row r="5823" spans="1:6">
      <c r="A5823" s="8"/>
      <c r="B5823" s="8"/>
      <c r="C5823" s="8"/>
      <c r="D5823" s="8"/>
      <c r="E5823" s="8"/>
      <c r="F5823" s="8"/>
    </row>
    <row r="5824" spans="1:6">
      <c r="A5824" s="8"/>
      <c r="B5824" s="8"/>
      <c r="C5824" s="8"/>
      <c r="D5824" s="8"/>
      <c r="E5824" s="8"/>
      <c r="F5824" s="8"/>
    </row>
    <row r="5825" spans="1:6">
      <c r="A5825" s="8"/>
      <c r="B5825" s="8"/>
      <c r="C5825" s="8"/>
      <c r="D5825" s="8"/>
      <c r="E5825" s="8"/>
      <c r="F5825" s="8"/>
    </row>
    <row r="5826" spans="1:6">
      <c r="A5826" s="8"/>
      <c r="B5826" s="8"/>
      <c r="C5826" s="8"/>
      <c r="D5826" s="8"/>
      <c r="E5826" s="8"/>
      <c r="F5826" s="8"/>
    </row>
    <row r="5827" spans="1:6">
      <c r="A5827" s="8"/>
      <c r="B5827" s="8"/>
      <c r="C5827" s="8"/>
      <c r="D5827" s="8"/>
      <c r="E5827" s="8"/>
      <c r="F5827" s="8"/>
    </row>
    <row r="5828" spans="1:6">
      <c r="A5828" s="8"/>
      <c r="B5828" s="8"/>
      <c r="C5828" s="8"/>
      <c r="D5828" s="8"/>
      <c r="E5828" s="8"/>
      <c r="F5828" s="8"/>
    </row>
    <row r="5829" spans="1:6">
      <c r="A5829" s="8"/>
      <c r="B5829" s="8"/>
      <c r="C5829" s="8"/>
      <c r="D5829" s="8"/>
      <c r="E5829" s="8"/>
      <c r="F5829" s="8"/>
    </row>
    <row r="5830" spans="1:6">
      <c r="A5830" s="8"/>
      <c r="B5830" s="8"/>
      <c r="C5830" s="8"/>
      <c r="D5830" s="8"/>
      <c r="E5830" s="8"/>
      <c r="F5830" s="8"/>
    </row>
    <row r="5831" spans="1:6">
      <c r="A5831" s="8"/>
      <c r="B5831" s="8"/>
      <c r="C5831" s="8"/>
      <c r="D5831" s="8"/>
      <c r="E5831" s="8"/>
      <c r="F5831" s="8"/>
    </row>
    <row r="5832" spans="1:6">
      <c r="A5832" s="8"/>
      <c r="B5832" s="8"/>
      <c r="C5832" s="8"/>
      <c r="D5832" s="8"/>
      <c r="E5832" s="8"/>
      <c r="F5832" s="8"/>
    </row>
    <row r="5833" spans="1:6">
      <c r="A5833" s="8"/>
      <c r="B5833" s="8"/>
      <c r="C5833" s="8"/>
      <c r="D5833" s="8"/>
      <c r="E5833" s="8"/>
      <c r="F5833" s="8"/>
    </row>
    <row r="5834" spans="1:6">
      <c r="A5834" s="8"/>
      <c r="B5834" s="8"/>
      <c r="C5834" s="8"/>
      <c r="D5834" s="8"/>
      <c r="E5834" s="8"/>
      <c r="F5834" s="8"/>
    </row>
    <row r="5835" spans="1:6">
      <c r="A5835" s="8"/>
      <c r="B5835" s="8"/>
      <c r="C5835" s="8"/>
      <c r="D5835" s="8"/>
      <c r="E5835" s="8"/>
      <c r="F5835" s="8"/>
    </row>
    <row r="5836" spans="1:6">
      <c r="A5836" s="8"/>
      <c r="B5836" s="8"/>
      <c r="C5836" s="8"/>
      <c r="D5836" s="8"/>
      <c r="E5836" s="8"/>
      <c r="F5836" s="8"/>
    </row>
    <row r="5837" spans="1:6">
      <c r="A5837" s="8"/>
      <c r="B5837" s="8"/>
      <c r="C5837" s="8"/>
      <c r="D5837" s="8"/>
      <c r="E5837" s="8"/>
      <c r="F5837" s="8"/>
    </row>
    <row r="5838" spans="1:6">
      <c r="A5838" s="8"/>
      <c r="B5838" s="8"/>
      <c r="C5838" s="8"/>
      <c r="D5838" s="8"/>
      <c r="E5838" s="8"/>
      <c r="F5838" s="8"/>
    </row>
    <row r="5839" spans="1:6">
      <c r="A5839" s="8"/>
      <c r="B5839" s="8"/>
      <c r="C5839" s="8"/>
      <c r="D5839" s="8"/>
      <c r="E5839" s="8"/>
      <c r="F5839" s="8"/>
    </row>
    <row r="5840" spans="1:6">
      <c r="A5840" s="8"/>
      <c r="B5840" s="8"/>
      <c r="C5840" s="8"/>
      <c r="D5840" s="8"/>
      <c r="E5840" s="8"/>
      <c r="F5840" s="8"/>
    </row>
    <row r="5841" spans="1:6">
      <c r="A5841" s="8"/>
      <c r="B5841" s="8"/>
      <c r="C5841" s="8"/>
      <c r="D5841" s="8"/>
      <c r="E5841" s="8"/>
      <c r="F5841" s="8"/>
    </row>
    <row r="5842" spans="1:6">
      <c r="A5842" s="8"/>
      <c r="B5842" s="8"/>
      <c r="C5842" s="8"/>
      <c r="D5842" s="8"/>
      <c r="E5842" s="8"/>
      <c r="F5842" s="8"/>
    </row>
    <row r="5843" spans="1:6">
      <c r="A5843" s="8"/>
      <c r="B5843" s="8"/>
      <c r="C5843" s="8"/>
      <c r="D5843" s="8"/>
      <c r="E5843" s="8"/>
      <c r="F5843" s="8"/>
    </row>
    <row r="5844" spans="1:6">
      <c r="A5844" s="8"/>
      <c r="B5844" s="8"/>
      <c r="C5844" s="8"/>
      <c r="D5844" s="8"/>
      <c r="E5844" s="8"/>
      <c r="F5844" s="8"/>
    </row>
    <row r="5845" spans="1:6">
      <c r="A5845" s="8"/>
      <c r="B5845" s="8"/>
      <c r="C5845" s="8"/>
      <c r="D5845" s="8"/>
      <c r="E5845" s="8"/>
      <c r="F5845" s="8"/>
    </row>
    <row r="5846" spans="1:6">
      <c r="A5846" s="8"/>
      <c r="B5846" s="8"/>
      <c r="C5846" s="8"/>
      <c r="D5846" s="8"/>
      <c r="E5846" s="8"/>
      <c r="F5846" s="8"/>
    </row>
    <row r="5847" spans="1:6">
      <c r="A5847" s="8"/>
      <c r="B5847" s="8"/>
      <c r="C5847" s="8"/>
      <c r="D5847" s="8"/>
      <c r="E5847" s="8"/>
      <c r="F5847" s="8"/>
    </row>
    <row r="5848" spans="1:6">
      <c r="A5848" s="8"/>
      <c r="B5848" s="8"/>
      <c r="C5848" s="8"/>
      <c r="D5848" s="8"/>
      <c r="E5848" s="8"/>
      <c r="F5848" s="8"/>
    </row>
    <row r="5849" spans="1:6">
      <c r="A5849" s="8"/>
      <c r="B5849" s="8"/>
      <c r="C5849" s="8"/>
      <c r="D5849" s="8"/>
      <c r="E5849" s="8"/>
      <c r="F5849" s="8"/>
    </row>
    <row r="5850" spans="1:6">
      <c r="A5850" s="8"/>
      <c r="B5850" s="8"/>
      <c r="C5850" s="8"/>
      <c r="D5850" s="8"/>
      <c r="E5850" s="8"/>
      <c r="F5850" s="8"/>
    </row>
    <row r="5851" spans="1:6">
      <c r="A5851" s="8"/>
      <c r="B5851" s="8"/>
      <c r="C5851" s="8"/>
      <c r="D5851" s="8"/>
      <c r="E5851" s="8"/>
      <c r="F5851" s="8"/>
    </row>
    <row r="5852" spans="1:6">
      <c r="A5852" s="8"/>
      <c r="B5852" s="8"/>
      <c r="C5852" s="8"/>
      <c r="D5852" s="8"/>
      <c r="E5852" s="8"/>
      <c r="F5852" s="8"/>
    </row>
    <row r="5853" spans="1:6">
      <c r="A5853" s="8"/>
      <c r="B5853" s="8"/>
      <c r="C5853" s="8"/>
      <c r="D5853" s="8"/>
      <c r="E5853" s="8"/>
      <c r="F5853" s="8"/>
    </row>
    <row r="5854" spans="1:6">
      <c r="A5854" s="8"/>
      <c r="B5854" s="8"/>
      <c r="C5854" s="8"/>
      <c r="D5854" s="8"/>
      <c r="E5854" s="8"/>
      <c r="F5854" s="8"/>
    </row>
    <row r="5855" spans="1:6">
      <c r="A5855" s="8"/>
      <c r="B5855" s="8"/>
      <c r="C5855" s="8"/>
      <c r="D5855" s="8"/>
      <c r="E5855" s="8"/>
      <c r="F5855" s="8"/>
    </row>
    <row r="5856" spans="1:6">
      <c r="A5856" s="8"/>
      <c r="B5856" s="8"/>
      <c r="C5856" s="8"/>
      <c r="D5856" s="8"/>
      <c r="E5856" s="8"/>
      <c r="F5856" s="8"/>
    </row>
    <row r="5857" spans="1:6">
      <c r="A5857" s="8"/>
      <c r="B5857" s="8"/>
      <c r="C5857" s="8"/>
      <c r="D5857" s="8"/>
      <c r="E5857" s="8"/>
      <c r="F5857" s="8"/>
    </row>
    <row r="5858" spans="1:6">
      <c r="A5858" s="8"/>
      <c r="B5858" s="8"/>
      <c r="C5858" s="8"/>
      <c r="D5858" s="8"/>
      <c r="E5858" s="8"/>
      <c r="F5858" s="8"/>
    </row>
    <row r="5859" spans="1:6">
      <c r="A5859" s="8"/>
      <c r="B5859" s="8"/>
      <c r="C5859" s="8"/>
      <c r="D5859" s="8"/>
      <c r="E5859" s="8"/>
      <c r="F5859" s="8"/>
    </row>
    <row r="5860" spans="1:6">
      <c r="A5860" s="8"/>
      <c r="B5860" s="8"/>
      <c r="C5860" s="8"/>
      <c r="D5860" s="8"/>
      <c r="E5860" s="8"/>
      <c r="F5860" s="8"/>
    </row>
    <row r="5861" spans="1:6">
      <c r="A5861" s="8"/>
      <c r="B5861" s="8"/>
      <c r="C5861" s="8"/>
      <c r="D5861" s="8"/>
      <c r="E5861" s="8"/>
      <c r="F5861" s="8"/>
    </row>
    <row r="5862" spans="1:6">
      <c r="A5862" s="8"/>
      <c r="B5862" s="8"/>
      <c r="C5862" s="8"/>
      <c r="D5862" s="8"/>
      <c r="E5862" s="8"/>
      <c r="F5862" s="8"/>
    </row>
    <row r="5863" spans="1:6">
      <c r="A5863" s="8"/>
      <c r="B5863" s="8"/>
      <c r="C5863" s="8"/>
      <c r="D5863" s="8"/>
      <c r="E5863" s="8"/>
      <c r="F5863" s="8"/>
    </row>
    <row r="5864" spans="1:6">
      <c r="A5864" s="8"/>
      <c r="B5864" s="8"/>
      <c r="C5864" s="8"/>
      <c r="D5864" s="8"/>
      <c r="E5864" s="8"/>
      <c r="F5864" s="8"/>
    </row>
    <row r="5865" spans="1:6">
      <c r="A5865" s="8"/>
      <c r="B5865" s="8"/>
      <c r="C5865" s="8"/>
      <c r="D5865" s="8"/>
      <c r="E5865" s="8"/>
      <c r="F5865" s="8"/>
    </row>
    <row r="5866" spans="1:6">
      <c r="A5866" s="8"/>
      <c r="B5866" s="8"/>
      <c r="C5866" s="8"/>
      <c r="D5866" s="8"/>
      <c r="E5866" s="8"/>
      <c r="F5866" s="8"/>
    </row>
    <row r="5867" spans="1:6">
      <c r="A5867" s="8"/>
      <c r="B5867" s="8"/>
      <c r="C5867" s="8"/>
      <c r="D5867" s="8"/>
      <c r="E5867" s="8"/>
      <c r="F5867" s="8"/>
    </row>
    <row r="5868" spans="1:6">
      <c r="A5868" s="8"/>
      <c r="B5868" s="8"/>
      <c r="C5868" s="8"/>
      <c r="D5868" s="8"/>
      <c r="E5868" s="8"/>
      <c r="F5868" s="8"/>
    </row>
    <row r="5869" spans="1:6">
      <c r="A5869" s="8"/>
      <c r="B5869" s="8"/>
      <c r="C5869" s="8"/>
      <c r="D5869" s="8"/>
      <c r="E5869" s="8"/>
      <c r="F5869" s="8"/>
    </row>
    <row r="5870" spans="1:6">
      <c r="A5870" s="8"/>
      <c r="B5870" s="8"/>
      <c r="C5870" s="8"/>
      <c r="D5870" s="8"/>
      <c r="E5870" s="8"/>
      <c r="F5870" s="8"/>
    </row>
    <row r="5871" spans="1:6">
      <c r="A5871" s="8"/>
      <c r="B5871" s="8"/>
      <c r="C5871" s="8"/>
      <c r="D5871" s="8"/>
      <c r="E5871" s="8"/>
      <c r="F5871" s="8"/>
    </row>
    <row r="5872" spans="1:6">
      <c r="A5872" s="8"/>
      <c r="B5872" s="8"/>
      <c r="C5872" s="8"/>
      <c r="D5872" s="8"/>
      <c r="E5872" s="8"/>
      <c r="F5872" s="8"/>
    </row>
    <row r="5873" spans="1:6">
      <c r="A5873" s="8"/>
      <c r="B5873" s="8"/>
      <c r="C5873" s="8"/>
      <c r="D5873" s="8"/>
      <c r="E5873" s="8"/>
      <c r="F5873" s="8"/>
    </row>
    <row r="5874" spans="1:6">
      <c r="A5874" s="8"/>
      <c r="B5874" s="8"/>
      <c r="C5874" s="8"/>
      <c r="D5874" s="8"/>
      <c r="E5874" s="8"/>
      <c r="F5874" s="8"/>
    </row>
    <row r="5875" spans="1:6">
      <c r="A5875" s="8"/>
      <c r="B5875" s="8"/>
      <c r="C5875" s="8"/>
      <c r="D5875" s="8"/>
      <c r="E5875" s="8"/>
      <c r="F5875" s="8"/>
    </row>
    <row r="5876" spans="1:6">
      <c r="A5876" s="8"/>
      <c r="B5876" s="8"/>
      <c r="C5876" s="8"/>
      <c r="D5876" s="8"/>
      <c r="E5876" s="8"/>
      <c r="F5876" s="8"/>
    </row>
    <row r="5877" spans="1:6">
      <c r="A5877" s="8"/>
      <c r="B5877" s="8"/>
      <c r="C5877" s="8"/>
      <c r="D5877" s="8"/>
      <c r="E5877" s="8"/>
      <c r="F5877" s="8"/>
    </row>
    <row r="5878" spans="1:6">
      <c r="A5878" s="8"/>
      <c r="B5878" s="8"/>
      <c r="C5878" s="8"/>
      <c r="D5878" s="8"/>
      <c r="E5878" s="8"/>
      <c r="F5878" s="8"/>
    </row>
    <row r="5879" spans="1:6">
      <c r="A5879" s="8"/>
      <c r="B5879" s="8"/>
      <c r="C5879" s="8"/>
      <c r="D5879" s="8"/>
      <c r="E5879" s="8"/>
      <c r="F5879" s="8"/>
    </row>
    <row r="5880" spans="1:6">
      <c r="A5880" s="8"/>
      <c r="B5880" s="8"/>
      <c r="C5880" s="8"/>
      <c r="D5880" s="8"/>
      <c r="E5880" s="8"/>
      <c r="F5880" s="8"/>
    </row>
    <row r="5881" spans="1:6">
      <c r="A5881" s="8"/>
      <c r="B5881" s="8"/>
      <c r="C5881" s="8"/>
      <c r="D5881" s="8"/>
      <c r="E5881" s="8"/>
      <c r="F5881" s="8"/>
    </row>
    <row r="5882" spans="1:6">
      <c r="A5882" s="8"/>
      <c r="B5882" s="8"/>
      <c r="C5882" s="8"/>
      <c r="D5882" s="8"/>
      <c r="E5882" s="8"/>
      <c r="F5882" s="8"/>
    </row>
    <row r="5883" spans="1:6">
      <c r="A5883" s="8"/>
      <c r="B5883" s="8"/>
      <c r="C5883" s="8"/>
      <c r="D5883" s="8"/>
      <c r="E5883" s="8"/>
      <c r="F5883" s="8"/>
    </row>
    <row r="5884" spans="1:6">
      <c r="A5884" s="8"/>
      <c r="B5884" s="8"/>
      <c r="C5884" s="8"/>
      <c r="D5884" s="8"/>
      <c r="E5884" s="8"/>
      <c r="F5884" s="8"/>
    </row>
    <row r="5885" spans="1:6">
      <c r="A5885" s="8"/>
      <c r="B5885" s="8"/>
      <c r="C5885" s="8"/>
      <c r="D5885" s="8"/>
      <c r="E5885" s="8"/>
      <c r="F5885" s="8"/>
    </row>
    <row r="5886" spans="1:6">
      <c r="A5886" s="8"/>
      <c r="B5886" s="8"/>
      <c r="C5886" s="8"/>
      <c r="D5886" s="8"/>
      <c r="E5886" s="8"/>
      <c r="F5886" s="8"/>
    </row>
    <row r="5887" spans="1:6">
      <c r="A5887" s="8"/>
      <c r="B5887" s="8"/>
      <c r="C5887" s="8"/>
      <c r="D5887" s="8"/>
      <c r="E5887" s="8"/>
      <c r="F5887" s="8"/>
    </row>
    <row r="5888" spans="1:6">
      <c r="A5888" s="8"/>
      <c r="B5888" s="8"/>
      <c r="C5888" s="8"/>
      <c r="D5888" s="8"/>
      <c r="E5888" s="8"/>
      <c r="F5888" s="8"/>
    </row>
    <row r="5889" spans="1:6">
      <c r="A5889" s="8"/>
      <c r="B5889" s="8"/>
      <c r="C5889" s="8"/>
      <c r="D5889" s="8"/>
      <c r="E5889" s="8"/>
      <c r="F5889" s="8"/>
    </row>
    <row r="5890" spans="1:6">
      <c r="A5890" s="8"/>
      <c r="B5890" s="8"/>
      <c r="C5890" s="8"/>
      <c r="D5890" s="8"/>
      <c r="E5890" s="8"/>
      <c r="F5890" s="8"/>
    </row>
    <row r="5891" spans="1:6">
      <c r="A5891" s="8"/>
      <c r="B5891" s="8"/>
      <c r="C5891" s="8"/>
      <c r="D5891" s="8"/>
      <c r="E5891" s="8"/>
      <c r="F5891" s="8"/>
    </row>
    <row r="5892" spans="1:6">
      <c r="A5892" s="8"/>
      <c r="B5892" s="8"/>
      <c r="C5892" s="8"/>
      <c r="D5892" s="8"/>
      <c r="E5892" s="8"/>
      <c r="F5892" s="8"/>
    </row>
    <row r="5893" spans="1:6">
      <c r="A5893" s="8"/>
      <c r="B5893" s="8"/>
      <c r="C5893" s="8"/>
      <c r="D5893" s="8"/>
      <c r="E5893" s="8"/>
      <c r="F5893" s="8"/>
    </row>
    <row r="5894" spans="1:6">
      <c r="A5894" s="8"/>
      <c r="B5894" s="8"/>
      <c r="C5894" s="8"/>
      <c r="D5894" s="8"/>
      <c r="E5894" s="8"/>
      <c r="F5894" s="8"/>
    </row>
    <row r="5895" spans="1:6">
      <c r="A5895" s="8"/>
      <c r="B5895" s="8"/>
      <c r="C5895" s="8"/>
      <c r="D5895" s="8"/>
      <c r="E5895" s="8"/>
      <c r="F5895" s="8"/>
    </row>
    <row r="5896" spans="1:6">
      <c r="A5896" s="8"/>
      <c r="B5896" s="8"/>
      <c r="C5896" s="8"/>
      <c r="D5896" s="8"/>
      <c r="E5896" s="8"/>
      <c r="F5896" s="8"/>
    </row>
    <row r="5897" spans="1:6">
      <c r="A5897" s="8"/>
      <c r="B5897" s="8"/>
      <c r="C5897" s="8"/>
      <c r="D5897" s="8"/>
      <c r="E5897" s="8"/>
      <c r="F5897" s="8"/>
    </row>
    <row r="5898" spans="1:6">
      <c r="A5898" s="8"/>
      <c r="B5898" s="8"/>
      <c r="C5898" s="8"/>
      <c r="D5898" s="8"/>
      <c r="E5898" s="8"/>
      <c r="F5898" s="8"/>
    </row>
    <row r="5899" spans="1:6">
      <c r="A5899" s="8"/>
      <c r="B5899" s="8"/>
      <c r="C5899" s="8"/>
      <c r="D5899" s="8"/>
      <c r="E5899" s="8"/>
      <c r="F5899" s="8"/>
    </row>
    <row r="5900" spans="1:6">
      <c r="A5900" s="8"/>
      <c r="B5900" s="8"/>
      <c r="C5900" s="8"/>
      <c r="D5900" s="8"/>
      <c r="E5900" s="8"/>
      <c r="F5900" s="8"/>
    </row>
    <row r="5901" spans="1:6">
      <c r="A5901" s="8"/>
      <c r="B5901" s="8"/>
      <c r="C5901" s="8"/>
      <c r="D5901" s="8"/>
      <c r="E5901" s="8"/>
      <c r="F5901" s="8"/>
    </row>
    <row r="5902" spans="1:6">
      <c r="A5902" s="8"/>
      <c r="B5902" s="8"/>
      <c r="C5902" s="8"/>
      <c r="D5902" s="8"/>
      <c r="E5902" s="8"/>
      <c r="F5902" s="8"/>
    </row>
    <row r="5903" spans="1:6">
      <c r="A5903" s="8"/>
      <c r="B5903" s="8"/>
      <c r="C5903" s="8"/>
      <c r="D5903" s="8"/>
      <c r="E5903" s="8"/>
      <c r="F5903" s="8"/>
    </row>
    <row r="5904" spans="1:6">
      <c r="A5904" s="8"/>
      <c r="B5904" s="8"/>
      <c r="C5904" s="8"/>
      <c r="D5904" s="8"/>
      <c r="E5904" s="8"/>
      <c r="F5904" s="8"/>
    </row>
    <row r="5905" spans="1:6">
      <c r="A5905" s="8"/>
      <c r="B5905" s="8"/>
      <c r="C5905" s="8"/>
      <c r="D5905" s="8"/>
      <c r="E5905" s="8"/>
      <c r="F5905" s="8"/>
    </row>
    <row r="5906" spans="1:6">
      <c r="A5906" s="8"/>
      <c r="B5906" s="8"/>
      <c r="C5906" s="8"/>
      <c r="D5906" s="8"/>
      <c r="E5906" s="8"/>
      <c r="F5906" s="8"/>
    </row>
    <row r="5907" spans="1:6">
      <c r="A5907" s="8"/>
      <c r="B5907" s="8"/>
      <c r="C5907" s="8"/>
      <c r="D5907" s="8"/>
      <c r="E5907" s="8"/>
      <c r="F5907" s="8"/>
    </row>
    <row r="5908" spans="1:6">
      <c r="A5908" s="8"/>
      <c r="B5908" s="8"/>
      <c r="C5908" s="8"/>
      <c r="D5908" s="8"/>
      <c r="E5908" s="8"/>
      <c r="F5908" s="8"/>
    </row>
    <row r="5909" spans="1:6">
      <c r="A5909" s="8"/>
      <c r="B5909" s="8"/>
      <c r="C5909" s="8"/>
      <c r="D5909" s="8"/>
      <c r="E5909" s="8"/>
      <c r="F5909" s="8"/>
    </row>
    <row r="5910" spans="1:6">
      <c r="A5910" s="8"/>
      <c r="B5910" s="8"/>
      <c r="C5910" s="8"/>
      <c r="D5910" s="8"/>
      <c r="E5910" s="8"/>
      <c r="F5910" s="8"/>
    </row>
    <row r="5911" spans="1:6">
      <c r="A5911" s="8"/>
      <c r="B5911" s="8"/>
      <c r="C5911" s="8"/>
      <c r="D5911" s="8"/>
      <c r="E5911" s="8"/>
      <c r="F5911" s="8"/>
    </row>
    <row r="5912" spans="1:6">
      <c r="A5912" s="8"/>
      <c r="B5912" s="8"/>
      <c r="C5912" s="8"/>
      <c r="D5912" s="8"/>
      <c r="E5912" s="8"/>
      <c r="F5912" s="8"/>
    </row>
    <row r="5913" spans="1:6">
      <c r="A5913" s="8"/>
      <c r="B5913" s="8"/>
      <c r="C5913" s="8"/>
      <c r="D5913" s="8"/>
      <c r="E5913" s="8"/>
      <c r="F5913" s="8"/>
    </row>
    <row r="5914" spans="1:6">
      <c r="A5914" s="8"/>
      <c r="B5914" s="8"/>
      <c r="C5914" s="8"/>
      <c r="D5914" s="8"/>
      <c r="E5914" s="8"/>
      <c r="F5914" s="8"/>
    </row>
    <row r="5915" spans="1:6">
      <c r="A5915" s="8"/>
      <c r="B5915" s="8"/>
      <c r="C5915" s="8"/>
      <c r="D5915" s="8"/>
      <c r="E5915" s="8"/>
      <c r="F5915" s="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table-SWOT</vt:lpstr>
      <vt:lpstr>calculation</vt:lpstr>
      <vt:lpstr>database-aspect</vt:lpstr>
      <vt:lpstr>database-trend</vt:lpstr>
      <vt:lpstr>Sheet1</vt:lpstr>
      <vt:lpstr>database-main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baha.t.r</dc:creator>
  <cp:lastModifiedBy>Baha Tegar Ramadhan</cp:lastModifiedBy>
  <dcterms:created xsi:type="dcterms:W3CDTF">2024-12-06T06:17:42Z</dcterms:created>
  <dcterms:modified xsi:type="dcterms:W3CDTF">2024-12-26T15:12:59Z</dcterms:modified>
</cp:coreProperties>
</file>