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sc\OneDrive\Bureau\"/>
    </mc:Choice>
  </mc:AlternateContent>
  <bookViews>
    <workbookView xWindow="0" yWindow="0" windowWidth="21450" windowHeight="7995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2" l="1"/>
  <c r="P33" i="2"/>
  <c r="O33" i="2"/>
  <c r="O32" i="2"/>
  <c r="O31" i="2"/>
  <c r="O30" i="2"/>
  <c r="O29" i="2"/>
  <c r="O14" i="2"/>
  <c r="O15" i="2" s="1"/>
  <c r="O16" i="2" s="1"/>
  <c r="O17" i="2" s="1"/>
  <c r="P13" i="2"/>
  <c r="Q13" i="2" s="1"/>
  <c r="P14" i="2" s="1"/>
  <c r="L22" i="1"/>
  <c r="K22" i="1"/>
  <c r="J22" i="1"/>
  <c r="L14" i="1"/>
  <c r="L10" i="1"/>
  <c r="J13" i="1"/>
  <c r="J11" i="1"/>
  <c r="K15" i="1"/>
  <c r="J15" i="1"/>
  <c r="I15" i="1"/>
  <c r="K13" i="1"/>
  <c r="I13" i="1"/>
  <c r="K10" i="1"/>
  <c r="K11" i="1"/>
  <c r="I11" i="1"/>
  <c r="K8" i="1"/>
  <c r="K9" i="1"/>
  <c r="K7" i="1"/>
  <c r="J9" i="1"/>
  <c r="I9" i="1"/>
  <c r="P15" i="2" l="1"/>
  <c r="P29" i="2"/>
  <c r="Q29" i="2"/>
  <c r="Q15" i="2"/>
  <c r="P16" i="2" s="1"/>
  <c r="O18" i="2"/>
  <c r="O19" i="2" s="1"/>
  <c r="O20" i="2" s="1"/>
  <c r="Q14" i="2"/>
  <c r="P17" i="2" l="1"/>
  <c r="P30" i="2"/>
  <c r="Q30" i="2" s="1"/>
  <c r="Q16" i="2"/>
  <c r="O21" i="2"/>
  <c r="Q17" i="2"/>
  <c r="P18" i="2"/>
  <c r="Q18" i="2" l="1"/>
  <c r="P31" i="2"/>
  <c r="Q31" i="2" s="1"/>
  <c r="P19" i="2"/>
  <c r="Q19" i="2" s="1"/>
  <c r="P20" i="2" s="1"/>
  <c r="Q20" i="2" s="1"/>
  <c r="P21" i="2" s="1"/>
  <c r="Q22" i="2" s="1"/>
  <c r="O22" i="2"/>
  <c r="Q21" i="2" l="1"/>
  <c r="O23" i="2"/>
  <c r="P22" i="2"/>
  <c r="P23" i="2" s="1"/>
  <c r="P32" i="2"/>
  <c r="Q32" i="2" s="1"/>
  <c r="Q23" i="2" l="1"/>
</calcChain>
</file>

<file path=xl/sharedStrings.xml><?xml version="1.0" encoding="utf-8"?>
<sst xmlns="http://schemas.openxmlformats.org/spreadsheetml/2006/main" count="38" uniqueCount="22">
  <si>
    <t>c</t>
  </si>
  <si>
    <t>v</t>
  </si>
  <si>
    <t>buy</t>
  </si>
  <si>
    <t>Avg</t>
  </si>
  <si>
    <t>Avg/Price</t>
  </si>
  <si>
    <t>qtd</t>
  </si>
  <si>
    <t>value</t>
  </si>
  <si>
    <t>sell</t>
  </si>
  <si>
    <t>Result</t>
  </si>
  <si>
    <r>
      <t>opqtdvalueresult</t>
    </r>
    <r>
      <rPr>
        <sz val="11"/>
        <color theme="1"/>
        <rFont val="Calibri"/>
        <family val="2"/>
        <scheme val="minor"/>
      </rPr>
      <t>sell50037503744.5sell100900893</t>
    </r>
  </si>
  <si>
    <t>C</t>
  </si>
  <si>
    <t>dia</t>
  </si>
  <si>
    <t>cm</t>
  </si>
  <si>
    <t>valor</t>
  </si>
  <si>
    <t>date</t>
  </si>
  <si>
    <t>V</t>
  </si>
  <si>
    <t>BALANCE</t>
  </si>
  <si>
    <t>SUPPORT</t>
  </si>
  <si>
    <t>TRANSACATION</t>
  </si>
  <si>
    <t>Sold</t>
  </si>
  <si>
    <t>bought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</si>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</sst>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5A8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0" applyNumberFormat="1"/>
    <xf numFmtId="0" fontId="3" fillId="0" borderId="0" xfId="0" applyFont="1"/>
    <xf numFmtId="43" fontId="3" fillId="0" borderId="0" xfId="1" applyFont="1"/>
    <xf numFmtId="43" fontId="1" fillId="0" borderId="0" xfId="1" applyFont="1"/>
    <xf numFmtId="166" fontId="0" fillId="0" borderId="0" xfId="1" applyNumberFormat="1" applyFont="1"/>
    <xf numFmtId="166" fontId="3" fillId="0" borderId="0" xfId="1" applyNumberFormat="1" applyFont="1"/>
    <xf numFmtId="0" fontId="4" fillId="0" borderId="0" xfId="0" applyFon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5" fillId="0" borderId="0" xfId="0" applyFont="1"/>
    <xf numFmtId="0" fontId="2" fillId="0" borderId="0" xfId="0" applyFont="1"/>
    <xf numFmtId="43" fontId="2" fillId="0" borderId="0" xfId="1" applyFont="1"/>
    <xf numFmtId="43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P22"/>
  <sheetViews>
    <sheetView workbookViewId="0">
      <selection activeCell="K13" sqref="K13"/>
    </sheetView>
  </sheetViews>
  <sheetFormatPr defaultRowHeight="15" x14ac:dyDescent="0.25"/>
  <cols>
    <col min="10" max="10" width="11.5703125" style="6" bestFit="1" customWidth="1"/>
    <col min="11" max="11" width="10.5703125" style="1" bestFit="1" customWidth="1"/>
    <col min="12" max="13" width="9.5703125" bestFit="1" customWidth="1"/>
  </cols>
  <sheetData>
    <row r="6" spans="8:16" x14ac:dyDescent="0.25">
      <c r="I6" t="s">
        <v>5</v>
      </c>
      <c r="J6" s="6" t="s">
        <v>6</v>
      </c>
      <c r="K6" s="1" t="s">
        <v>4</v>
      </c>
      <c r="L6" t="s">
        <v>8</v>
      </c>
    </row>
    <row r="7" spans="8:16" x14ac:dyDescent="0.25">
      <c r="H7" t="s">
        <v>2</v>
      </c>
      <c r="I7">
        <v>1000</v>
      </c>
      <c r="J7" s="6">
        <v>5000</v>
      </c>
      <c r="K7" s="1">
        <f>J7/I7</f>
        <v>5</v>
      </c>
    </row>
    <row r="8" spans="8:16" x14ac:dyDescent="0.25">
      <c r="H8" t="s">
        <v>2</v>
      </c>
      <c r="I8">
        <v>1000</v>
      </c>
      <c r="J8" s="6">
        <v>6000</v>
      </c>
      <c r="K8" s="1">
        <f t="shared" ref="K8:K15" si="0">J8/I8</f>
        <v>6</v>
      </c>
    </row>
    <row r="9" spans="8:16" x14ac:dyDescent="0.25">
      <c r="H9" s="3" t="s">
        <v>3</v>
      </c>
      <c r="I9" s="3">
        <f>I8+I7</f>
        <v>2000</v>
      </c>
      <c r="J9" s="7">
        <f>J8+J7</f>
        <v>11000</v>
      </c>
      <c r="K9" s="4">
        <f t="shared" si="0"/>
        <v>5.5</v>
      </c>
      <c r="L9" s="3"/>
      <c r="P9" s="8" t="s">
        <v>9</v>
      </c>
    </row>
    <row r="10" spans="8:16" x14ac:dyDescent="0.25">
      <c r="H10" t="s">
        <v>7</v>
      </c>
      <c r="I10">
        <v>500</v>
      </c>
      <c r="J10" s="6">
        <v>3750</v>
      </c>
      <c r="K10" s="5">
        <f t="shared" si="0"/>
        <v>7.5</v>
      </c>
      <c r="L10" s="2">
        <f>J10-(I10*K9)</f>
        <v>1000</v>
      </c>
    </row>
    <row r="11" spans="8:16" x14ac:dyDescent="0.25">
      <c r="H11" s="3" t="s">
        <v>3</v>
      </c>
      <c r="I11">
        <f>I9-I10</f>
        <v>1500</v>
      </c>
      <c r="J11" s="6">
        <f>I11*K9</f>
        <v>8250</v>
      </c>
      <c r="K11" s="4">
        <f t="shared" si="0"/>
        <v>5.5</v>
      </c>
    </row>
    <row r="12" spans="8:16" x14ac:dyDescent="0.25">
      <c r="H12" t="s">
        <v>2</v>
      </c>
      <c r="I12">
        <v>100</v>
      </c>
      <c r="J12" s="6">
        <v>1000</v>
      </c>
    </row>
    <row r="13" spans="8:16" x14ac:dyDescent="0.25">
      <c r="H13" s="3" t="s">
        <v>3</v>
      </c>
      <c r="I13">
        <f>I11+I12</f>
        <v>1600</v>
      </c>
      <c r="J13" s="6">
        <f>J11+J12</f>
        <v>9250</v>
      </c>
      <c r="K13" s="4">
        <f t="shared" si="0"/>
        <v>5.78125</v>
      </c>
    </row>
    <row r="14" spans="8:16" x14ac:dyDescent="0.25">
      <c r="H14" t="s">
        <v>7</v>
      </c>
      <c r="I14">
        <v>100</v>
      </c>
      <c r="J14" s="6">
        <v>900</v>
      </c>
      <c r="L14" s="2">
        <f>J14-(I14*K13)</f>
        <v>321.875</v>
      </c>
    </row>
    <row r="15" spans="8:16" x14ac:dyDescent="0.25">
      <c r="H15" s="3" t="s">
        <v>3</v>
      </c>
      <c r="I15">
        <f>I13-I14</f>
        <v>1500</v>
      </c>
      <c r="J15" s="6">
        <f>I15*K13</f>
        <v>8671.875</v>
      </c>
      <c r="K15" s="4">
        <f t="shared" si="0"/>
        <v>5.78125</v>
      </c>
    </row>
    <row r="22" spans="10:12" x14ac:dyDescent="0.25">
      <c r="J22" s="6">
        <f>I7+I8+I12</f>
        <v>2100</v>
      </c>
      <c r="K22" s="1">
        <f>J7+J8+J12</f>
        <v>12000</v>
      </c>
      <c r="L22">
        <f>K22/J22</f>
        <v>5.7142857142857144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T33"/>
  <sheetViews>
    <sheetView showGridLines="0" tabSelected="1" topLeftCell="A4" workbookViewId="0">
      <selection activeCell="H10" sqref="H10"/>
    </sheetView>
  </sheetViews>
  <sheetFormatPr defaultRowHeight="15" x14ac:dyDescent="0.25"/>
  <cols>
    <col min="13" max="13" width="10.140625" bestFit="1" customWidth="1"/>
    <col min="14" max="14" width="9.5703125" bestFit="1" customWidth="1"/>
    <col min="15" max="15" width="6" bestFit="1" customWidth="1"/>
    <col min="16" max="18" width="9.5703125" bestFit="1" customWidth="1"/>
  </cols>
  <sheetData>
    <row r="10" spans="8:18" x14ac:dyDescent="0.25">
      <c r="H10" s="12"/>
    </row>
    <row r="11" spans="8:18" x14ac:dyDescent="0.25">
      <c r="J11" t="s">
        <v>18</v>
      </c>
      <c r="O11" t="s">
        <v>17</v>
      </c>
    </row>
    <row r="12" spans="8:18" x14ac:dyDescent="0.25">
      <c r="J12" t="s">
        <v>5</v>
      </c>
      <c r="K12" t="s">
        <v>6</v>
      </c>
      <c r="L12" t="s">
        <v>11</v>
      </c>
      <c r="O12" t="s">
        <v>5</v>
      </c>
      <c r="P12" t="s">
        <v>12</v>
      </c>
      <c r="Q12" t="s">
        <v>13</v>
      </c>
      <c r="R12" t="s">
        <v>14</v>
      </c>
    </row>
    <row r="13" spans="8:18" x14ac:dyDescent="0.25">
      <c r="I13" t="s">
        <v>0</v>
      </c>
      <c r="J13">
        <v>100</v>
      </c>
      <c r="K13">
        <v>1000</v>
      </c>
      <c r="L13">
        <v>5</v>
      </c>
      <c r="O13">
        <v>100</v>
      </c>
      <c r="P13" s="1">
        <f>K13/J13</f>
        <v>10</v>
      </c>
      <c r="Q13" s="2">
        <f>O13*P13</f>
        <v>1000</v>
      </c>
    </row>
    <row r="14" spans="8:18" x14ac:dyDescent="0.25">
      <c r="I14" t="s">
        <v>0</v>
      </c>
      <c r="J14">
        <v>100</v>
      </c>
      <c r="K14">
        <v>1250</v>
      </c>
      <c r="L14">
        <v>10</v>
      </c>
      <c r="O14">
        <f>J14+O13</f>
        <v>200</v>
      </c>
      <c r="P14" s="1">
        <f>(K14+Q13)/(J14+O13)</f>
        <v>11.25</v>
      </c>
      <c r="Q14" s="2">
        <f>O14*P14</f>
        <v>2250</v>
      </c>
    </row>
    <row r="15" spans="8:18" x14ac:dyDescent="0.25">
      <c r="I15" s="13" t="s">
        <v>1</v>
      </c>
      <c r="J15" s="13">
        <v>50</v>
      </c>
      <c r="K15" s="13">
        <v>800</v>
      </c>
      <c r="L15" s="13">
        <v>15</v>
      </c>
      <c r="M15" s="13"/>
      <c r="N15" s="13"/>
      <c r="O15" s="13">
        <f>O14-J15</f>
        <v>150</v>
      </c>
      <c r="P15" s="14">
        <f>(P14*J15)/J15</f>
        <v>11.25</v>
      </c>
      <c r="Q15" s="15">
        <f>(O14-J15)*P14</f>
        <v>1687.5</v>
      </c>
      <c r="R15" s="13"/>
    </row>
    <row r="16" spans="8:18" x14ac:dyDescent="0.25">
      <c r="I16" t="s">
        <v>0</v>
      </c>
      <c r="J16">
        <v>150</v>
      </c>
      <c r="K16">
        <v>1500</v>
      </c>
      <c r="L16">
        <v>20</v>
      </c>
      <c r="O16">
        <f>J16+O15</f>
        <v>300</v>
      </c>
      <c r="P16" s="1">
        <f>(K16+Q15)/(J16+O15)</f>
        <v>10.625</v>
      </c>
      <c r="Q16" s="2">
        <f>O16*P16</f>
        <v>3187.5</v>
      </c>
    </row>
    <row r="17" spans="9:20" x14ac:dyDescent="0.25">
      <c r="I17" s="13" t="s">
        <v>1</v>
      </c>
      <c r="J17" s="13">
        <v>200</v>
      </c>
      <c r="K17" s="13">
        <v>2000</v>
      </c>
      <c r="L17" s="13">
        <v>25</v>
      </c>
      <c r="M17" s="13"/>
      <c r="N17" s="13"/>
      <c r="O17" s="13">
        <f>O16-J17</f>
        <v>100</v>
      </c>
      <c r="P17" s="14">
        <f>(P16*J17)/J17</f>
        <v>10.625</v>
      </c>
      <c r="Q17" s="15">
        <f>(O16-J17)*P16</f>
        <v>1062.5</v>
      </c>
    </row>
    <row r="18" spans="9:20" x14ac:dyDescent="0.25">
      <c r="I18" t="s">
        <v>0</v>
      </c>
      <c r="J18">
        <v>100</v>
      </c>
      <c r="K18">
        <v>1200</v>
      </c>
      <c r="L18">
        <v>30</v>
      </c>
      <c r="O18">
        <f>J18+O17</f>
        <v>200</v>
      </c>
      <c r="P18" s="1">
        <f>(K18+Q17)/(J18+O17)</f>
        <v>11.3125</v>
      </c>
      <c r="Q18" s="2">
        <f>O18*P18</f>
        <v>2262.5</v>
      </c>
    </row>
    <row r="19" spans="9:20" x14ac:dyDescent="0.25">
      <c r="I19" s="13" t="s">
        <v>1</v>
      </c>
      <c r="J19" s="13">
        <v>200</v>
      </c>
      <c r="K19" s="13">
        <v>2100</v>
      </c>
      <c r="L19" s="13">
        <v>40</v>
      </c>
      <c r="M19" s="13"/>
      <c r="N19" s="13"/>
      <c r="O19" s="13">
        <f>J19-O18</f>
        <v>0</v>
      </c>
      <c r="P19" s="14">
        <f>(P18*J19)/J19</f>
        <v>11.3125</v>
      </c>
      <c r="Q19" s="15">
        <f>O19*P19</f>
        <v>0</v>
      </c>
    </row>
    <row r="20" spans="9:20" x14ac:dyDescent="0.25">
      <c r="I20" s="9" t="s">
        <v>10</v>
      </c>
      <c r="J20" s="9">
        <v>100</v>
      </c>
      <c r="K20" s="9">
        <v>1500</v>
      </c>
      <c r="L20" s="9"/>
      <c r="O20" s="9">
        <f>J20+O19</f>
        <v>100</v>
      </c>
      <c r="P20" s="10">
        <f>(K20+Q19)/(J20+O19)</f>
        <v>15</v>
      </c>
      <c r="Q20" s="11">
        <f>O20*P20</f>
        <v>1500</v>
      </c>
    </row>
    <row r="21" spans="9:20" x14ac:dyDescent="0.25">
      <c r="I21" t="s">
        <v>0</v>
      </c>
      <c r="J21">
        <v>300</v>
      </c>
      <c r="K21">
        <v>3700</v>
      </c>
      <c r="O21">
        <f>J21+O20</f>
        <v>400</v>
      </c>
      <c r="P21" s="1">
        <f>(K21+Q20)/(J21+O20)</f>
        <v>13</v>
      </c>
      <c r="Q21" s="2">
        <f>O21*P21</f>
        <v>5200</v>
      </c>
    </row>
    <row r="22" spans="9:20" x14ac:dyDescent="0.25">
      <c r="I22" s="13" t="s">
        <v>15</v>
      </c>
      <c r="J22" s="13">
        <v>100</v>
      </c>
      <c r="K22" s="13">
        <v>1650</v>
      </c>
      <c r="L22" s="13"/>
      <c r="M22" s="13"/>
      <c r="N22" s="13"/>
      <c r="O22" s="13">
        <f>O21-J22</f>
        <v>300</v>
      </c>
      <c r="P22" s="14">
        <f>(P21*J22)/J22</f>
        <v>13</v>
      </c>
      <c r="Q22" s="15">
        <f>(O21-J22)*P21</f>
        <v>3900</v>
      </c>
    </row>
    <row r="23" spans="9:20" x14ac:dyDescent="0.25">
      <c r="I23" s="13" t="s">
        <v>1</v>
      </c>
      <c r="J23" s="13">
        <v>100</v>
      </c>
      <c r="K23" s="13">
        <v>1700</v>
      </c>
      <c r="L23" s="13"/>
      <c r="M23" s="13"/>
      <c r="N23" s="13"/>
      <c r="O23" s="13">
        <f>O22-J23</f>
        <v>200</v>
      </c>
      <c r="P23" s="14">
        <f>(P22*J23)/J23</f>
        <v>13</v>
      </c>
      <c r="Q23" s="15">
        <f>(O22-J23)*P22</f>
        <v>2600</v>
      </c>
    </row>
    <row r="27" spans="9:20" x14ac:dyDescent="0.25">
      <c r="P27" t="s">
        <v>16</v>
      </c>
    </row>
    <row r="28" spans="9:20" x14ac:dyDescent="0.25">
      <c r="O28" t="s">
        <v>19</v>
      </c>
      <c r="P28" t="s">
        <v>20</v>
      </c>
      <c r="Q28" t="s">
        <v>21</v>
      </c>
      <c r="T28" s="12"/>
    </row>
    <row r="29" spans="9:20" x14ac:dyDescent="0.25">
      <c r="O29">
        <f>K15</f>
        <v>800</v>
      </c>
      <c r="P29" s="2">
        <f>J15*P14</f>
        <v>562.5</v>
      </c>
      <c r="Q29" s="2">
        <f>O29-P29</f>
        <v>237.5</v>
      </c>
    </row>
    <row r="30" spans="9:20" x14ac:dyDescent="0.25">
      <c r="O30">
        <f>K17</f>
        <v>2000</v>
      </c>
      <c r="P30" s="2">
        <f>J17*P16</f>
        <v>2125</v>
      </c>
      <c r="Q30" s="2">
        <f t="shared" ref="Q30:Q33" si="0">O30-P30</f>
        <v>-125</v>
      </c>
    </row>
    <row r="31" spans="9:20" x14ac:dyDescent="0.25">
      <c r="O31">
        <f>K19</f>
        <v>2100</v>
      </c>
      <c r="P31" s="2">
        <f>J19*P18</f>
        <v>2262.5</v>
      </c>
      <c r="Q31" s="2">
        <f t="shared" si="0"/>
        <v>-162.5</v>
      </c>
    </row>
    <row r="32" spans="9:20" x14ac:dyDescent="0.25">
      <c r="O32">
        <f>K22</f>
        <v>1650</v>
      </c>
      <c r="P32" s="2">
        <f>J22*P21</f>
        <v>1300</v>
      </c>
      <c r="Q32" s="2">
        <f t="shared" si="0"/>
        <v>350</v>
      </c>
    </row>
    <row r="33" spans="15:17" x14ac:dyDescent="0.25">
      <c r="O33">
        <f>K23</f>
        <v>1700</v>
      </c>
      <c r="P33" s="2">
        <f>J23*P22</f>
        <v>1300</v>
      </c>
      <c r="Q33" s="2">
        <f t="shared" si="0"/>
        <v>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SCHAEDLER DE ALMEIDA</dc:creator>
  <cp:lastModifiedBy>Guilherme SCHAEDLER DE ALMEIDA</cp:lastModifiedBy>
  <dcterms:created xsi:type="dcterms:W3CDTF">2023-03-26T10:14:41Z</dcterms:created>
  <dcterms:modified xsi:type="dcterms:W3CDTF">2023-03-26T18:49:31Z</dcterms:modified>
</cp:coreProperties>
</file>