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danie\Desktop\mql_python\diretorio_entrega_final\"/>
    </mc:Choice>
  </mc:AlternateContent>
  <xr:revisionPtr revIDLastSave="0" documentId="13_ncr:1_{CF4A5A10-2B34-4963-8FDE-C629F82D2962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7" i="1" l="1"/>
  <c r="L12" i="1"/>
  <c r="K12" i="1"/>
  <c r="L11" i="1"/>
  <c r="K11" i="1"/>
  <c r="K10" i="1"/>
  <c r="L10" i="1"/>
  <c r="K9" i="1"/>
  <c r="L9" i="1"/>
  <c r="E11" i="1"/>
  <c r="D11" i="1"/>
</calcChain>
</file>

<file path=xl/sharedStrings.xml><?xml version="1.0" encoding="utf-8"?>
<sst xmlns="http://schemas.openxmlformats.org/spreadsheetml/2006/main" count="35" uniqueCount="34">
  <si>
    <t>Saldo Inicial: $ 400,000.00</t>
  </si>
  <si>
    <t>Senninha L&amp;S</t>
  </si>
  <si>
    <t>Ibovespa</t>
  </si>
  <si>
    <t>Rentabilidade</t>
  </si>
  <si>
    <t>Saldo Final</t>
  </si>
  <si>
    <t>Duração do período 3 anos, 8 meses, 30 dias</t>
  </si>
  <si>
    <t>9.18%</t>
  </si>
  <si>
    <t>6.96%</t>
  </si>
  <si>
    <t>Retorno mensal Ibov</t>
  </si>
  <si>
    <t>Retorno anual  Ibov</t>
  </si>
  <si>
    <t>Retorno mensal Senninha</t>
  </si>
  <si>
    <t>Retorno anual  Senninha</t>
  </si>
  <si>
    <t>0.73%</t>
  </si>
  <si>
    <t>0.56%</t>
  </si>
  <si>
    <t xml:space="preserve">Maior queda em um dia Senninha: -1.31 % </t>
  </si>
  <si>
    <t>Maior queda em um dia Ibovespa: -8.80 %</t>
  </si>
  <si>
    <t>Maior valorização em um dia Senninha: 4.17 %</t>
  </si>
  <si>
    <t>Maior valorização em um dia Ibovespa: 4.57 %</t>
  </si>
  <si>
    <t>Variação média em um dia Senninha: 0.095 %, desvio padrão: 0.36 %</t>
  </si>
  <si>
    <t>Variação média em um dia Ibovespa: 0.098 %, desvio padrão: 1.30 %</t>
  </si>
  <si>
    <t>Senninha</t>
  </si>
  <si>
    <t>Maior queda</t>
  </si>
  <si>
    <t>Maior valorização</t>
  </si>
  <si>
    <t>Variação média</t>
  </si>
  <si>
    <t>Desvio padrão</t>
  </si>
  <si>
    <t>Vencedoras</t>
  </si>
  <si>
    <t>Perdedoras</t>
  </si>
  <si>
    <t>Resultado Médio</t>
  </si>
  <si>
    <t>Desvio Padrão</t>
  </si>
  <si>
    <t>2.4 %</t>
  </si>
  <si>
    <t>2.7 %</t>
  </si>
  <si>
    <t>1.35 %</t>
  </si>
  <si>
    <t>Total  3.739 operações</t>
  </si>
  <si>
    <t>Quantidade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</si>
</sst>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([$$-409]* #,##0.00_);_([$$-409]* \(#,##0.00\);_([$$-409]* &quot;-&quot;??_);_(@_)"/>
  </numFmts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indexed="64"/>
      <name val="Calibri"/>
      <family val="2"/>
      <scheme val="major"/>
    </font>
  </fonts>
  <fills count="7">
    <fill>
      <patternFill patternType="none"/>
    </fill>
    <fill>
      <patternFill patternType="gray125"/>
    </fill>
    <fill>
      <patternFill patternType="none">
        <fgColor auto="1"/>
        <bgColor auto="1"/>
      </patternFill>
    </fill>
    <fill>
      <patternFill patternType="solid">
        <fgColor theme="0"/>
        <bgColor theme="0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59999389629810485"/>
        <bgColor theme="0"/>
      </patternFill>
    </fill>
    <fill>
      <patternFill patternType="solid">
        <fgColor theme="4" tint="0.39997558519241921"/>
        <bgColor theme="0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2" fillId="2" borderId="0" applyFont="0" applyFill="0" applyBorder="0"/>
    <xf numFmtId="44" fontId="2" fillId="2" borderId="0" applyFont="0" applyFill="0" applyBorder="0"/>
  </cellStyleXfs>
  <cellXfs count="44">
    <xf numFmtId="0" fontId="0" fillId="0" borderId="0" xfId="0"/>
    <xf numFmtId="0" fontId="0" fillId="3" borderId="0" xfId="0" applyFill="1"/>
    <xf numFmtId="164" fontId="0" fillId="3" borderId="0" xfId="2" applyNumberFormat="1" applyFill="1"/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3" borderId="4" xfId="0" applyFill="1" applyBorder="1"/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4" xfId="0" applyFill="1" applyBorder="1" applyAlignment="1">
      <alignment horizontal="right"/>
    </xf>
    <xf numFmtId="0" fontId="0" fillId="3" borderId="6" xfId="0" applyFill="1" applyBorder="1" applyAlignment="1">
      <alignment horizontal="right"/>
    </xf>
    <xf numFmtId="164" fontId="0" fillId="3" borderId="7" xfId="2" applyNumberFormat="1" applyFont="1" applyFill="1" applyBorder="1"/>
    <xf numFmtId="164" fontId="0" fillId="3" borderId="8" xfId="2" applyNumberFormat="1" applyFont="1" applyFill="1" applyBorder="1" applyAlignment="1">
      <alignment horizontal="center"/>
    </xf>
    <xf numFmtId="10" fontId="3" fillId="4" borderId="0" xfId="1" applyNumberFormat="1" applyFont="1" applyFill="1" applyBorder="1" applyAlignment="1">
      <alignment horizontal="center"/>
    </xf>
    <xf numFmtId="10" fontId="3" fillId="4" borderId="5" xfId="1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left"/>
    </xf>
    <xf numFmtId="0" fontId="1" fillId="5" borderId="6" xfId="0" applyFont="1" applyFill="1" applyBorder="1" applyAlignment="1">
      <alignment horizontal="left"/>
    </xf>
    <xf numFmtId="0" fontId="1" fillId="5" borderId="8" xfId="0" applyFont="1" applyFill="1" applyBorder="1" applyAlignment="1">
      <alignment horizontal="center"/>
    </xf>
    <xf numFmtId="0" fontId="1" fillId="5" borderId="3" xfId="0" applyFont="1" applyFill="1" applyBorder="1"/>
    <xf numFmtId="0" fontId="1" fillId="3" borderId="5" xfId="0" quotePrefix="1" applyFont="1" applyFill="1" applyBorder="1" applyAlignment="1">
      <alignment horizontal="center"/>
    </xf>
    <xf numFmtId="0" fontId="1" fillId="5" borderId="5" xfId="0" quotePrefix="1" applyFont="1" applyFill="1" applyBorder="1" applyAlignment="1">
      <alignment horizontal="center"/>
    </xf>
    <xf numFmtId="0" fontId="1" fillId="5" borderId="8" xfId="0" quotePrefix="1" applyFont="1" applyFill="1" applyBorder="1" applyAlignment="1">
      <alignment horizontal="center"/>
    </xf>
    <xf numFmtId="0" fontId="1" fillId="5" borderId="2" xfId="0" applyFont="1" applyFill="1" applyBorder="1"/>
    <xf numFmtId="0" fontId="1" fillId="3" borderId="4" xfId="0" applyFont="1" applyFill="1" applyBorder="1" applyAlignment="1">
      <alignment horizontal="right"/>
    </xf>
    <xf numFmtId="0" fontId="1" fillId="3" borderId="0" xfId="0" quotePrefix="1" applyFont="1" applyFill="1" applyBorder="1" applyAlignment="1">
      <alignment horizontal="center"/>
    </xf>
    <xf numFmtId="0" fontId="1" fillId="5" borderId="4" xfId="0" applyFont="1" applyFill="1" applyBorder="1" applyAlignment="1">
      <alignment horizontal="right"/>
    </xf>
    <xf numFmtId="0" fontId="1" fillId="5" borderId="0" xfId="0" quotePrefix="1" applyFont="1" applyFill="1" applyBorder="1" applyAlignment="1">
      <alignment horizontal="center"/>
    </xf>
    <xf numFmtId="0" fontId="1" fillId="5" borderId="6" xfId="0" applyFont="1" applyFill="1" applyBorder="1" applyAlignment="1">
      <alignment horizontal="right"/>
    </xf>
    <xf numFmtId="0" fontId="1" fillId="5" borderId="7" xfId="0" quotePrefix="1" applyFont="1" applyFill="1" applyBorder="1" applyAlignment="1">
      <alignment horizontal="center"/>
    </xf>
    <xf numFmtId="0" fontId="0" fillId="5" borderId="1" xfId="0" applyFill="1" applyBorder="1"/>
    <xf numFmtId="0" fontId="1" fillId="5" borderId="4" xfId="0" applyFont="1" applyFill="1" applyBorder="1" applyAlignment="1">
      <alignment horizontal="left"/>
    </xf>
    <xf numFmtId="164" fontId="0" fillId="5" borderId="5" xfId="2" applyNumberFormat="1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1" fillId="6" borderId="6" xfId="0" applyFont="1" applyFill="1" applyBorder="1" applyAlignment="1">
      <alignment horizontal="right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right"/>
    </xf>
  </cellXfs>
  <cellStyles count="3">
    <cellStyle name="Moeda" xfId="2" builtinId="4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L22"/>
  <sheetViews>
    <sheetView tabSelected="1" topLeftCell="A4" zoomScaleNormal="100" workbookViewId="0">
      <selection activeCell="G20" sqref="G20"/>
    </sheetView>
  </sheetViews>
  <sheetFormatPr defaultRowHeight="15" x14ac:dyDescent="0.25"/>
  <cols>
    <col min="1" max="2" width="9.140625" style="1"/>
    <col min="3" max="3" width="13.5703125" style="1" bestFit="1" customWidth="1"/>
    <col min="4" max="4" width="13.140625" style="1" customWidth="1"/>
    <col min="5" max="5" width="13.28515625" style="1" customWidth="1"/>
    <col min="6" max="6" width="9.140625" style="1"/>
    <col min="7" max="7" width="29" style="1" customWidth="1"/>
    <col min="8" max="8" width="16.5703125" style="1" bestFit="1" customWidth="1"/>
    <col min="9" max="9" width="11.42578125" style="1" bestFit="1" customWidth="1"/>
    <col min="10" max="10" width="14" style="1" customWidth="1"/>
    <col min="11" max="11" width="9.28515625" style="1" bestFit="1" customWidth="1"/>
    <col min="12" max="12" width="9" style="1" customWidth="1"/>
    <col min="13" max="16384" width="9.140625" style="1"/>
  </cols>
  <sheetData>
    <row r="3" spans="3:12" x14ac:dyDescent="0.25">
      <c r="C3" s="2">
        <v>400000</v>
      </c>
    </row>
    <row r="7" spans="3:12" ht="15.75" thickBot="1" x14ac:dyDescent="0.3"/>
    <row r="8" spans="3:12" x14ac:dyDescent="0.25">
      <c r="C8" s="3" t="s">
        <v>0</v>
      </c>
      <c r="D8" s="4"/>
      <c r="E8" s="5"/>
      <c r="G8" s="3" t="s">
        <v>5</v>
      </c>
      <c r="H8" s="5"/>
      <c r="J8" s="29"/>
      <c r="K8" s="22" t="s">
        <v>20</v>
      </c>
      <c r="L8" s="18" t="s">
        <v>2</v>
      </c>
    </row>
    <row r="9" spans="3:12" x14ac:dyDescent="0.25">
      <c r="C9" s="6"/>
      <c r="D9" s="7" t="s">
        <v>1</v>
      </c>
      <c r="E9" s="8" t="s">
        <v>2</v>
      </c>
      <c r="G9" s="15" t="s">
        <v>11</v>
      </c>
      <c r="H9" s="8" t="s">
        <v>6</v>
      </c>
      <c r="J9" s="23" t="s">
        <v>21</v>
      </c>
      <c r="K9" s="24" t="str">
        <f>" -1.31 %"</f>
        <v xml:space="preserve"> -1.31 %</v>
      </c>
      <c r="L9" s="19" t="str">
        <f>" -8.80 %"</f>
        <v xml:space="preserve"> -8.80 %</v>
      </c>
    </row>
    <row r="10" spans="3:12" x14ac:dyDescent="0.25">
      <c r="C10" s="9" t="s">
        <v>3</v>
      </c>
      <c r="D10" s="13">
        <v>2.3900000500000016</v>
      </c>
      <c r="E10" s="14">
        <v>2.2871919623432624</v>
      </c>
      <c r="G10" s="30" t="s">
        <v>9</v>
      </c>
      <c r="H10" s="31" t="s">
        <v>7</v>
      </c>
      <c r="J10" s="25" t="s">
        <v>22</v>
      </c>
      <c r="K10" s="26" t="str">
        <f>" 4.57 %"</f>
        <v xml:space="preserve"> 4.57 %</v>
      </c>
      <c r="L10" s="20" t="str">
        <f>" 4.37 %"</f>
        <v xml:space="preserve"> 4.37 %</v>
      </c>
    </row>
    <row r="11" spans="3:12" ht="15.75" thickBot="1" x14ac:dyDescent="0.3">
      <c r="C11" s="10" t="s">
        <v>4</v>
      </c>
      <c r="D11" s="11">
        <f>$C$3*D10</f>
        <v>956000.0200000006</v>
      </c>
      <c r="E11" s="12">
        <f>$C$3*E10</f>
        <v>914876.78493730491</v>
      </c>
      <c r="G11" s="6" t="s">
        <v>10</v>
      </c>
      <c r="H11" s="8" t="s">
        <v>12</v>
      </c>
      <c r="J11" s="23" t="s">
        <v>23</v>
      </c>
      <c r="K11" s="24" t="str">
        <f>"0.095 %"</f>
        <v>0.095 %</v>
      </c>
      <c r="L11" s="19" t="str">
        <f>" 0.098 %"</f>
        <v xml:space="preserve"> 0.098 %</v>
      </c>
    </row>
    <row r="12" spans="3:12" ht="15.75" thickBot="1" x14ac:dyDescent="0.3">
      <c r="G12" s="16" t="s">
        <v>8</v>
      </c>
      <c r="H12" s="17" t="s">
        <v>13</v>
      </c>
      <c r="J12" s="27" t="s">
        <v>24</v>
      </c>
      <c r="K12" s="28" t="str">
        <f>" 0.36 %"</f>
        <v xml:space="preserve"> 0.36 %</v>
      </c>
      <c r="L12" s="21" t="str">
        <f>" 1.30 %"</f>
        <v xml:space="preserve"> 1.30 %</v>
      </c>
    </row>
    <row r="13" spans="3:12" ht="15.75" thickBot="1" x14ac:dyDescent="0.3"/>
    <row r="14" spans="3:12" x14ac:dyDescent="0.25">
      <c r="H14" s="35" t="s">
        <v>32</v>
      </c>
      <c r="I14" s="36"/>
      <c r="J14" s="37"/>
    </row>
    <row r="15" spans="3:12" x14ac:dyDescent="0.25">
      <c r="C15" s="1" t="s">
        <v>14</v>
      </c>
      <c r="H15" s="32"/>
      <c r="I15" s="33" t="s">
        <v>25</v>
      </c>
      <c r="J15" s="34" t="s">
        <v>26</v>
      </c>
    </row>
    <row r="16" spans="3:12" x14ac:dyDescent="0.25">
      <c r="C16" s="1" t="s">
        <v>15</v>
      </c>
      <c r="H16" s="43" t="s">
        <v>33</v>
      </c>
      <c r="I16" s="38">
        <v>2252</v>
      </c>
      <c r="J16" s="39">
        <v>1487</v>
      </c>
    </row>
    <row r="17" spans="3:10" x14ac:dyDescent="0.25">
      <c r="H17" s="23" t="s">
        <v>27</v>
      </c>
      <c r="I17" s="33" t="s">
        <v>29</v>
      </c>
      <c r="J17" s="34" t="str">
        <f>"-1.3 %"</f>
        <v>-1.3 %</v>
      </c>
    </row>
    <row r="18" spans="3:10" ht="15.75" thickBot="1" x14ac:dyDescent="0.3">
      <c r="C18" s="1" t="s">
        <v>16</v>
      </c>
      <c r="H18" s="40" t="s">
        <v>28</v>
      </c>
      <c r="I18" s="41" t="s">
        <v>30</v>
      </c>
      <c r="J18" s="42" t="s">
        <v>31</v>
      </c>
    </row>
    <row r="19" spans="3:10" x14ac:dyDescent="0.25">
      <c r="C19" s="1" t="s">
        <v>17</v>
      </c>
    </row>
    <row r="21" spans="3:10" x14ac:dyDescent="0.25">
      <c r="C21" s="1" t="s">
        <v>18</v>
      </c>
    </row>
    <row r="22" spans="3:10" x14ac:dyDescent="0.25">
      <c r="C22" s="1" t="s">
        <v>19</v>
      </c>
    </row>
  </sheetData>
  <mergeCells count="3">
    <mergeCell ref="C8:E8"/>
    <mergeCell ref="G8:H8"/>
    <mergeCell ref="H14:J14"/>
  </mergeCells>
  <pageMargins left="0.70078740157480324" right="0.70078740157480324" top="0.75196850393700787" bottom="0.75196850393700787" header="0.3" footer="0.3"/>
  <pageSetup paperSize="9" orientation="portrait" r:id="rId1"/>
  <ignoredErrors>
    <ignoredError sqref="K1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Delattre</cp:lastModifiedBy>
  <cp:revision>1</cp:revision>
  <dcterms:modified xsi:type="dcterms:W3CDTF">2020-08-14T23:12:16Z</dcterms:modified>
</cp:coreProperties>
</file>