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elda\Desktop\repositories\github\tldh-bbs-review\extra\"/>
    </mc:Choice>
  </mc:AlternateContent>
  <xr:revisionPtr revIDLastSave="0" documentId="13_ncr:1_{7639A9F5-1280-4210-9D9C-AE1E6526D872}" xr6:coauthVersionLast="47" xr6:coauthVersionMax="47" xr10:uidLastSave="{00000000-0000-0000-0000-000000000000}"/>
  <bookViews>
    <workbookView xWindow="57600" yWindow="345" windowWidth="28800" windowHeight="16680" activeTab="4" xr2:uid="{AFAF3216-2AEB-40C7-9B27-E8DA11523FAF}"/>
  </bookViews>
  <sheets>
    <sheet name="SUMMARY" sheetId="12" r:id="rId1"/>
    <sheet name="STUDIES" sheetId="1" r:id="rId2"/>
    <sheet name="SCORES" sheetId="3" r:id="rId3"/>
    <sheet name="ACRONYMS" sheetId="15" r:id="rId4"/>
    <sheet name="DATASETS" sheetId="9" r:id="rId5"/>
  </sheets>
  <definedNames>
    <definedName name="_xlnm._FilterDatabase" localSheetId="0" hidden="1">SUMMARY!$A$1:$I$99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2" l="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4" i="1" l="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3" i="1"/>
  <c r="B2" i="1"/>
  <c r="E17" i="12"/>
  <c r="E4" i="12"/>
  <c r="H2" i="12"/>
  <c r="E10" i="12"/>
  <c r="E9"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3" i="12"/>
  <c r="L2"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AR2" i="1" l="1" a="1"/>
  <c r="AR2" i="1" s="1"/>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3" i="12"/>
  <c r="C4" i="12"/>
  <c r="C5" i="12"/>
  <c r="C2" i="12"/>
  <c r="A19" i="12" l="1"/>
  <c r="C3" i="9"/>
  <c r="C4" i="9"/>
  <c r="C5" i="9"/>
  <c r="C6" i="9"/>
  <c r="C2" i="9"/>
  <c r="A114" i="12"/>
  <c r="D114" i="12"/>
  <c r="E114" i="12"/>
  <c r="F114" i="12"/>
  <c r="G114" i="12"/>
  <c r="H114" i="12"/>
  <c r="I114" i="12"/>
  <c r="J114"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2" i="12"/>
  <c r="F2" i="12"/>
  <c r="E7" i="12"/>
  <c r="A6" i="12"/>
  <c r="D6" i="12"/>
  <c r="E6" i="12"/>
  <c r="F6" i="12"/>
  <c r="G6" i="12"/>
  <c r="H6" i="12"/>
  <c r="I6" i="12"/>
  <c r="A7" i="12"/>
  <c r="D7" i="12"/>
  <c r="F7" i="12"/>
  <c r="G7" i="12"/>
  <c r="H7" i="12"/>
  <c r="I7" i="12"/>
  <c r="A8" i="12"/>
  <c r="D8" i="12"/>
  <c r="E8" i="12"/>
  <c r="F8" i="12"/>
  <c r="G8" i="12"/>
  <c r="H8" i="12"/>
  <c r="I8" i="12"/>
  <c r="A9" i="12"/>
  <c r="D9" i="12"/>
  <c r="F9" i="12"/>
  <c r="G9" i="12"/>
  <c r="H9" i="12"/>
  <c r="I9" i="12"/>
  <c r="A10" i="12"/>
  <c r="D10" i="12"/>
  <c r="F10" i="12"/>
  <c r="G10" i="12"/>
  <c r="H10" i="12"/>
  <c r="I10" i="12"/>
  <c r="A11" i="12"/>
  <c r="D11" i="12"/>
  <c r="E11" i="12"/>
  <c r="F11" i="12"/>
  <c r="G11" i="12"/>
  <c r="H11" i="12"/>
  <c r="I11" i="12"/>
  <c r="A12" i="12"/>
  <c r="D12" i="12"/>
  <c r="E12" i="12"/>
  <c r="F12" i="12"/>
  <c r="G12" i="12"/>
  <c r="H12" i="12"/>
  <c r="I12" i="12"/>
  <c r="A13" i="12"/>
  <c r="D13" i="12"/>
  <c r="E13" i="12"/>
  <c r="F13" i="12"/>
  <c r="G13" i="12"/>
  <c r="H13" i="12"/>
  <c r="I13" i="12"/>
  <c r="A14" i="12"/>
  <c r="D14" i="12"/>
  <c r="E14" i="12"/>
  <c r="F14" i="12"/>
  <c r="G14" i="12"/>
  <c r="H14" i="12"/>
  <c r="I14" i="12"/>
  <c r="A15" i="12"/>
  <c r="D15" i="12"/>
  <c r="E15" i="12"/>
  <c r="F15" i="12"/>
  <c r="G15" i="12"/>
  <c r="H15" i="12"/>
  <c r="I15" i="12"/>
  <c r="A16" i="12"/>
  <c r="D16" i="12"/>
  <c r="E16" i="12"/>
  <c r="F16" i="12"/>
  <c r="G16" i="12"/>
  <c r="H16" i="12"/>
  <c r="I16" i="12"/>
  <c r="A17" i="12"/>
  <c r="D17" i="12"/>
  <c r="F17" i="12"/>
  <c r="G17" i="12"/>
  <c r="H17" i="12"/>
  <c r="I17" i="12"/>
  <c r="A18" i="12"/>
  <c r="D18" i="12"/>
  <c r="E18" i="12"/>
  <c r="F18" i="12"/>
  <c r="G18" i="12"/>
  <c r="H18" i="12"/>
  <c r="I18" i="12"/>
  <c r="D19" i="12"/>
  <c r="E19" i="12"/>
  <c r="F19" i="12"/>
  <c r="G19" i="12"/>
  <c r="H19" i="12"/>
  <c r="I19" i="12"/>
  <c r="A20" i="12"/>
  <c r="D20" i="12"/>
  <c r="E20" i="12"/>
  <c r="F20" i="12"/>
  <c r="G20" i="12"/>
  <c r="H20" i="12"/>
  <c r="I20" i="12"/>
  <c r="A21" i="12"/>
  <c r="D21" i="12"/>
  <c r="E21" i="12"/>
  <c r="F21" i="12"/>
  <c r="G21" i="12"/>
  <c r="H21" i="12"/>
  <c r="I21" i="12"/>
  <c r="A22" i="12"/>
  <c r="D22" i="12"/>
  <c r="E22" i="12"/>
  <c r="F22" i="12"/>
  <c r="G22" i="12"/>
  <c r="H22" i="12"/>
  <c r="I22" i="12"/>
  <c r="A23" i="12"/>
  <c r="D23" i="12"/>
  <c r="E23" i="12"/>
  <c r="F23" i="12"/>
  <c r="G23" i="12"/>
  <c r="H23" i="12"/>
  <c r="I23" i="12"/>
  <c r="A24" i="12"/>
  <c r="D24" i="12"/>
  <c r="E24" i="12"/>
  <c r="F24" i="12"/>
  <c r="G24" i="12"/>
  <c r="H24" i="12"/>
  <c r="I24" i="12"/>
  <c r="A25" i="12"/>
  <c r="D25" i="12"/>
  <c r="E25" i="12"/>
  <c r="F25" i="12"/>
  <c r="G25" i="12"/>
  <c r="H25" i="12"/>
  <c r="I25" i="12"/>
  <c r="A26" i="12"/>
  <c r="D26" i="12"/>
  <c r="E26" i="12"/>
  <c r="F26" i="12"/>
  <c r="G26" i="12"/>
  <c r="H26" i="12"/>
  <c r="I26" i="12"/>
  <c r="A27" i="12"/>
  <c r="D27" i="12"/>
  <c r="E27" i="12"/>
  <c r="F27" i="12"/>
  <c r="G27" i="12"/>
  <c r="H27" i="12"/>
  <c r="I27" i="12"/>
  <c r="A28" i="12"/>
  <c r="D28" i="12"/>
  <c r="E28" i="12"/>
  <c r="F28" i="12"/>
  <c r="G28" i="12"/>
  <c r="H28" i="12"/>
  <c r="I28" i="12"/>
  <c r="A29" i="12"/>
  <c r="D29" i="12"/>
  <c r="E29" i="12"/>
  <c r="F29" i="12"/>
  <c r="G29" i="12"/>
  <c r="H29" i="12"/>
  <c r="I29" i="12"/>
  <c r="A30" i="12"/>
  <c r="D30" i="12"/>
  <c r="E30" i="12"/>
  <c r="F30" i="12"/>
  <c r="G30" i="12"/>
  <c r="H30" i="12"/>
  <c r="I30" i="12"/>
  <c r="A31" i="12"/>
  <c r="D31" i="12"/>
  <c r="E31" i="12"/>
  <c r="F31" i="12"/>
  <c r="G31" i="12"/>
  <c r="H31" i="12"/>
  <c r="I31" i="12"/>
  <c r="A32" i="12"/>
  <c r="D32" i="12"/>
  <c r="E32" i="12"/>
  <c r="F32" i="12"/>
  <c r="G32" i="12"/>
  <c r="H32" i="12"/>
  <c r="I32" i="12"/>
  <c r="A33" i="12"/>
  <c r="D33" i="12"/>
  <c r="E33" i="12"/>
  <c r="F33" i="12"/>
  <c r="G33" i="12"/>
  <c r="H33" i="12"/>
  <c r="I33" i="12"/>
  <c r="A34" i="12"/>
  <c r="D34" i="12"/>
  <c r="E34" i="12"/>
  <c r="F34" i="12"/>
  <c r="G34" i="12"/>
  <c r="H34" i="12"/>
  <c r="I34" i="12"/>
  <c r="A35" i="12"/>
  <c r="D35" i="12"/>
  <c r="E35" i="12"/>
  <c r="F35" i="12"/>
  <c r="G35" i="12"/>
  <c r="H35" i="12"/>
  <c r="I35" i="12"/>
  <c r="A36" i="12"/>
  <c r="D36" i="12"/>
  <c r="E36" i="12"/>
  <c r="F36" i="12"/>
  <c r="G36" i="12"/>
  <c r="H36" i="12"/>
  <c r="I36" i="12"/>
  <c r="A37" i="12"/>
  <c r="D37" i="12"/>
  <c r="E37" i="12"/>
  <c r="F37" i="12"/>
  <c r="G37" i="12"/>
  <c r="H37" i="12"/>
  <c r="I37" i="12"/>
  <c r="A38" i="12"/>
  <c r="D38" i="12"/>
  <c r="E38" i="12"/>
  <c r="F38" i="12"/>
  <c r="G38" i="12"/>
  <c r="H38" i="12"/>
  <c r="I38" i="12"/>
  <c r="A39" i="12"/>
  <c r="D39" i="12"/>
  <c r="E39" i="12"/>
  <c r="F39" i="12"/>
  <c r="G39" i="12"/>
  <c r="H39" i="12"/>
  <c r="I39" i="12"/>
  <c r="A40" i="12"/>
  <c r="D40" i="12"/>
  <c r="E40" i="12"/>
  <c r="F40" i="12"/>
  <c r="G40" i="12"/>
  <c r="H40" i="12"/>
  <c r="I40" i="12"/>
  <c r="A41" i="12"/>
  <c r="D41" i="12"/>
  <c r="E41" i="12"/>
  <c r="F41" i="12"/>
  <c r="G41" i="12"/>
  <c r="H41" i="12"/>
  <c r="I41" i="12"/>
  <c r="A42" i="12"/>
  <c r="D42" i="12"/>
  <c r="E42" i="12"/>
  <c r="F42" i="12"/>
  <c r="G42" i="12"/>
  <c r="H42" i="12"/>
  <c r="I42" i="12"/>
  <c r="A43" i="12"/>
  <c r="D43" i="12"/>
  <c r="E43" i="12"/>
  <c r="F43" i="12"/>
  <c r="G43" i="12"/>
  <c r="H43" i="12"/>
  <c r="I43" i="12"/>
  <c r="A44" i="12"/>
  <c r="D44" i="12"/>
  <c r="E44" i="12"/>
  <c r="F44" i="12"/>
  <c r="G44" i="12"/>
  <c r="H44" i="12"/>
  <c r="I44" i="12"/>
  <c r="A45" i="12"/>
  <c r="D45" i="12"/>
  <c r="E45" i="12"/>
  <c r="F45" i="12"/>
  <c r="G45" i="12"/>
  <c r="H45" i="12"/>
  <c r="I45" i="12"/>
  <c r="A46" i="12"/>
  <c r="D46" i="12"/>
  <c r="E46" i="12"/>
  <c r="F46" i="12"/>
  <c r="G46" i="12"/>
  <c r="H46" i="12"/>
  <c r="I46" i="12"/>
  <c r="A47" i="12"/>
  <c r="D47" i="12"/>
  <c r="E47" i="12"/>
  <c r="F47" i="12"/>
  <c r="G47" i="12"/>
  <c r="H47" i="12"/>
  <c r="I47" i="12"/>
  <c r="A48" i="12"/>
  <c r="D48" i="12"/>
  <c r="E48" i="12"/>
  <c r="F48" i="12"/>
  <c r="G48" i="12"/>
  <c r="H48" i="12"/>
  <c r="I48" i="12"/>
  <c r="A49" i="12"/>
  <c r="D49" i="12"/>
  <c r="E49" i="12"/>
  <c r="F49" i="12"/>
  <c r="G49" i="12"/>
  <c r="H49" i="12"/>
  <c r="I49" i="12"/>
  <c r="A50" i="12"/>
  <c r="D50" i="12"/>
  <c r="E50" i="12"/>
  <c r="F50" i="12"/>
  <c r="G50" i="12"/>
  <c r="H50" i="12"/>
  <c r="I50" i="12"/>
  <c r="A51" i="12"/>
  <c r="D51" i="12"/>
  <c r="E51" i="12"/>
  <c r="F51" i="12"/>
  <c r="G51" i="12"/>
  <c r="H51" i="12"/>
  <c r="I51" i="12"/>
  <c r="A52" i="12"/>
  <c r="D52" i="12"/>
  <c r="E52" i="12"/>
  <c r="F52" i="12"/>
  <c r="G52" i="12"/>
  <c r="H52" i="12"/>
  <c r="I52" i="12"/>
  <c r="A53" i="12"/>
  <c r="D53" i="12"/>
  <c r="E53" i="12"/>
  <c r="F53" i="12"/>
  <c r="G53" i="12"/>
  <c r="H53" i="12"/>
  <c r="I53" i="12"/>
  <c r="A54" i="12"/>
  <c r="D54" i="12"/>
  <c r="E54" i="12"/>
  <c r="F54" i="12"/>
  <c r="G54" i="12"/>
  <c r="H54" i="12"/>
  <c r="I54" i="12"/>
  <c r="A55" i="12"/>
  <c r="D55" i="12"/>
  <c r="E55" i="12"/>
  <c r="F55" i="12"/>
  <c r="G55" i="12"/>
  <c r="H55" i="12"/>
  <c r="I55" i="12"/>
  <c r="A56" i="12"/>
  <c r="D56" i="12"/>
  <c r="E56" i="12"/>
  <c r="F56" i="12"/>
  <c r="G56" i="12"/>
  <c r="H56" i="12"/>
  <c r="I56" i="12"/>
  <c r="A57" i="12"/>
  <c r="D57" i="12"/>
  <c r="E57" i="12"/>
  <c r="F57" i="12"/>
  <c r="G57" i="12"/>
  <c r="H57" i="12"/>
  <c r="I57" i="12"/>
  <c r="A58" i="12"/>
  <c r="D58" i="12"/>
  <c r="E58" i="12"/>
  <c r="F58" i="12"/>
  <c r="G58" i="12"/>
  <c r="H58" i="12"/>
  <c r="I58" i="12"/>
  <c r="A59" i="12"/>
  <c r="D59" i="12"/>
  <c r="E59" i="12"/>
  <c r="F59" i="12"/>
  <c r="G59" i="12"/>
  <c r="H59" i="12"/>
  <c r="I59" i="12"/>
  <c r="A60" i="12"/>
  <c r="D60" i="12"/>
  <c r="E60" i="12"/>
  <c r="F60" i="12"/>
  <c r="G60" i="12"/>
  <c r="H60" i="12"/>
  <c r="I60" i="12"/>
  <c r="A61" i="12"/>
  <c r="D61" i="12"/>
  <c r="E61" i="12"/>
  <c r="F61" i="12"/>
  <c r="G61" i="12"/>
  <c r="H61" i="12"/>
  <c r="I61" i="12"/>
  <c r="A62" i="12"/>
  <c r="D62" i="12"/>
  <c r="E62" i="12"/>
  <c r="F62" i="12"/>
  <c r="G62" i="12"/>
  <c r="H62" i="12"/>
  <c r="I62" i="12"/>
  <c r="A63" i="12"/>
  <c r="D63" i="12"/>
  <c r="E63" i="12"/>
  <c r="F63" i="12"/>
  <c r="G63" i="12"/>
  <c r="H63" i="12"/>
  <c r="I63" i="12"/>
  <c r="A64" i="12"/>
  <c r="D64" i="12"/>
  <c r="E64" i="12"/>
  <c r="F64" i="12"/>
  <c r="G64" i="12"/>
  <c r="H64" i="12"/>
  <c r="I64" i="12"/>
  <c r="A65" i="12"/>
  <c r="D65" i="12"/>
  <c r="E65" i="12"/>
  <c r="F65" i="12"/>
  <c r="G65" i="12"/>
  <c r="H65" i="12"/>
  <c r="I65" i="12"/>
  <c r="A66" i="12"/>
  <c r="D66" i="12"/>
  <c r="E66" i="12"/>
  <c r="F66" i="12"/>
  <c r="G66" i="12"/>
  <c r="H66" i="12"/>
  <c r="I66" i="12"/>
  <c r="A67" i="12"/>
  <c r="D67" i="12"/>
  <c r="E67" i="12"/>
  <c r="F67" i="12"/>
  <c r="G67" i="12"/>
  <c r="H67" i="12"/>
  <c r="I67" i="12"/>
  <c r="A68" i="12"/>
  <c r="D68" i="12"/>
  <c r="E68" i="12"/>
  <c r="F68" i="12"/>
  <c r="G68" i="12"/>
  <c r="H68" i="12"/>
  <c r="I68" i="12"/>
  <c r="A69" i="12"/>
  <c r="D69" i="12"/>
  <c r="E69" i="12"/>
  <c r="F69" i="12"/>
  <c r="G69" i="12"/>
  <c r="H69" i="12"/>
  <c r="I69" i="12"/>
  <c r="A70" i="12"/>
  <c r="D70" i="12"/>
  <c r="E70" i="12"/>
  <c r="F70" i="12"/>
  <c r="G70" i="12"/>
  <c r="H70" i="12"/>
  <c r="I70" i="12"/>
  <c r="A71" i="12"/>
  <c r="D71" i="12"/>
  <c r="E71" i="12"/>
  <c r="F71" i="12"/>
  <c r="G71" i="12"/>
  <c r="H71" i="12"/>
  <c r="I71" i="12"/>
  <c r="A72" i="12"/>
  <c r="D72" i="12"/>
  <c r="E72" i="12"/>
  <c r="F72" i="12"/>
  <c r="G72" i="12"/>
  <c r="H72" i="12"/>
  <c r="I72" i="12"/>
  <c r="A73" i="12"/>
  <c r="D73" i="12"/>
  <c r="E73" i="12"/>
  <c r="F73" i="12"/>
  <c r="G73" i="12"/>
  <c r="H73" i="12"/>
  <c r="I73" i="12"/>
  <c r="A74" i="12"/>
  <c r="D74" i="12"/>
  <c r="E74" i="12"/>
  <c r="F74" i="12"/>
  <c r="G74" i="12"/>
  <c r="H74" i="12"/>
  <c r="I74" i="12"/>
  <c r="A75" i="12"/>
  <c r="D75" i="12"/>
  <c r="E75" i="12"/>
  <c r="F75" i="12"/>
  <c r="G75" i="12"/>
  <c r="H75" i="12"/>
  <c r="I75" i="12"/>
  <c r="A76" i="12"/>
  <c r="D76" i="12"/>
  <c r="E76" i="12"/>
  <c r="F76" i="12"/>
  <c r="G76" i="12"/>
  <c r="H76" i="12"/>
  <c r="I76" i="12"/>
  <c r="A77" i="12"/>
  <c r="D77" i="12"/>
  <c r="E77" i="12"/>
  <c r="F77" i="12"/>
  <c r="G77" i="12"/>
  <c r="H77" i="12"/>
  <c r="I77" i="12"/>
  <c r="A78" i="12"/>
  <c r="D78" i="12"/>
  <c r="E78" i="12"/>
  <c r="F78" i="12"/>
  <c r="G78" i="12"/>
  <c r="H78" i="12"/>
  <c r="I78" i="12"/>
  <c r="A79" i="12"/>
  <c r="D79" i="12"/>
  <c r="E79" i="12"/>
  <c r="F79" i="12"/>
  <c r="G79" i="12"/>
  <c r="H79" i="12"/>
  <c r="I79" i="12"/>
  <c r="A80" i="12"/>
  <c r="D80" i="12"/>
  <c r="E80" i="12"/>
  <c r="F80" i="12"/>
  <c r="G80" i="12"/>
  <c r="H80" i="12"/>
  <c r="I80" i="12"/>
  <c r="A81" i="12"/>
  <c r="D81" i="12"/>
  <c r="E81" i="12"/>
  <c r="F81" i="12"/>
  <c r="G81" i="12"/>
  <c r="H81" i="12"/>
  <c r="I81" i="12"/>
  <c r="A82" i="12"/>
  <c r="D82" i="12"/>
  <c r="E82" i="12"/>
  <c r="F82" i="12"/>
  <c r="G82" i="12"/>
  <c r="H82" i="12"/>
  <c r="I82" i="12"/>
  <c r="A83" i="12"/>
  <c r="D83" i="12"/>
  <c r="E83" i="12"/>
  <c r="F83" i="12"/>
  <c r="G83" i="12"/>
  <c r="H83" i="12"/>
  <c r="I83" i="12"/>
  <c r="A84" i="12"/>
  <c r="D84" i="12"/>
  <c r="E84" i="12"/>
  <c r="F84" i="12"/>
  <c r="G84" i="12"/>
  <c r="H84" i="12"/>
  <c r="I84" i="12"/>
  <c r="A85" i="12"/>
  <c r="D85" i="12"/>
  <c r="E85" i="12"/>
  <c r="F85" i="12"/>
  <c r="G85" i="12"/>
  <c r="H85" i="12"/>
  <c r="I85" i="12"/>
  <c r="A86" i="12"/>
  <c r="D86" i="12"/>
  <c r="E86" i="12"/>
  <c r="F86" i="12"/>
  <c r="G86" i="12"/>
  <c r="H86" i="12"/>
  <c r="I86" i="12"/>
  <c r="A87" i="12"/>
  <c r="D87" i="12"/>
  <c r="E87" i="12"/>
  <c r="F87" i="12"/>
  <c r="G87" i="12"/>
  <c r="H87" i="12"/>
  <c r="I87" i="12"/>
  <c r="A88" i="12"/>
  <c r="D88" i="12"/>
  <c r="E88" i="12"/>
  <c r="F88" i="12"/>
  <c r="G88" i="12"/>
  <c r="H88" i="12"/>
  <c r="I88" i="12"/>
  <c r="A89" i="12"/>
  <c r="D89" i="12"/>
  <c r="E89" i="12"/>
  <c r="F89" i="12"/>
  <c r="G89" i="12"/>
  <c r="H89" i="12"/>
  <c r="I89" i="12"/>
  <c r="A90" i="12"/>
  <c r="D90" i="12"/>
  <c r="E90" i="12"/>
  <c r="F90" i="12"/>
  <c r="G90" i="12"/>
  <c r="H90" i="12"/>
  <c r="I90" i="12"/>
  <c r="A91" i="12"/>
  <c r="D91" i="12"/>
  <c r="E91" i="12"/>
  <c r="F91" i="12"/>
  <c r="G91" i="12"/>
  <c r="H91" i="12"/>
  <c r="I91" i="12"/>
  <c r="A92" i="12"/>
  <c r="D92" i="12"/>
  <c r="E92" i="12"/>
  <c r="F92" i="12"/>
  <c r="G92" i="12"/>
  <c r="H92" i="12"/>
  <c r="I92" i="12"/>
  <c r="A93" i="12"/>
  <c r="D93" i="12"/>
  <c r="E93" i="12"/>
  <c r="F93" i="12"/>
  <c r="G93" i="12"/>
  <c r="H93" i="12"/>
  <c r="I93" i="12"/>
  <c r="A94" i="12"/>
  <c r="D94" i="12"/>
  <c r="E94" i="12"/>
  <c r="F94" i="12"/>
  <c r="G94" i="12"/>
  <c r="H94" i="12"/>
  <c r="I94" i="12"/>
  <c r="A95" i="12"/>
  <c r="D95" i="12"/>
  <c r="E95" i="12"/>
  <c r="F95" i="12"/>
  <c r="G95" i="12"/>
  <c r="H95" i="12"/>
  <c r="I95" i="12"/>
  <c r="A96" i="12"/>
  <c r="D96" i="12"/>
  <c r="E96" i="12"/>
  <c r="F96" i="12"/>
  <c r="G96" i="12"/>
  <c r="H96" i="12"/>
  <c r="I96" i="12"/>
  <c r="A97" i="12"/>
  <c r="D97" i="12"/>
  <c r="E97" i="12"/>
  <c r="F97" i="12"/>
  <c r="G97" i="12"/>
  <c r="H97" i="12"/>
  <c r="I97" i="12"/>
  <c r="A98" i="12"/>
  <c r="D98" i="12"/>
  <c r="E98" i="12"/>
  <c r="F98" i="12"/>
  <c r="G98" i="12"/>
  <c r="H98" i="12"/>
  <c r="I98" i="12"/>
  <c r="A99" i="12"/>
  <c r="D99" i="12"/>
  <c r="E99" i="12"/>
  <c r="F99" i="12"/>
  <c r="G99" i="12"/>
  <c r="H99" i="12"/>
  <c r="I99" i="12"/>
  <c r="A100" i="12"/>
  <c r="D100" i="12"/>
  <c r="E100" i="12"/>
  <c r="F100" i="12"/>
  <c r="G100" i="12"/>
  <c r="H100" i="12"/>
  <c r="I100" i="12"/>
  <c r="A101" i="12"/>
  <c r="D101" i="12"/>
  <c r="E101" i="12"/>
  <c r="F101" i="12"/>
  <c r="G101" i="12"/>
  <c r="H101" i="12"/>
  <c r="I101" i="12"/>
  <c r="A102" i="12"/>
  <c r="D102" i="12"/>
  <c r="E102" i="12"/>
  <c r="F102" i="12"/>
  <c r="G102" i="12"/>
  <c r="H102" i="12"/>
  <c r="I102" i="12"/>
  <c r="A103" i="12"/>
  <c r="D103" i="12"/>
  <c r="E103" i="12"/>
  <c r="F103" i="12"/>
  <c r="G103" i="12"/>
  <c r="H103" i="12"/>
  <c r="I103" i="12"/>
  <c r="A104" i="12"/>
  <c r="D104" i="12"/>
  <c r="E104" i="12"/>
  <c r="F104" i="12"/>
  <c r="G104" i="12"/>
  <c r="H104" i="12"/>
  <c r="I104" i="12"/>
  <c r="A105" i="12"/>
  <c r="D105" i="12"/>
  <c r="E105" i="12"/>
  <c r="F105" i="12"/>
  <c r="G105" i="12"/>
  <c r="H105" i="12"/>
  <c r="I105" i="12"/>
  <c r="A106" i="12"/>
  <c r="D106" i="12"/>
  <c r="E106" i="12"/>
  <c r="F106" i="12"/>
  <c r="G106" i="12"/>
  <c r="H106" i="12"/>
  <c r="I106" i="12"/>
  <c r="A107" i="12"/>
  <c r="D107" i="12"/>
  <c r="E107" i="12"/>
  <c r="F107" i="12"/>
  <c r="G107" i="12"/>
  <c r="H107" i="12"/>
  <c r="I107" i="12"/>
  <c r="A108" i="12"/>
  <c r="D108" i="12"/>
  <c r="E108" i="12"/>
  <c r="F108" i="12"/>
  <c r="G108" i="12"/>
  <c r="H108" i="12"/>
  <c r="I108" i="12"/>
  <c r="A109" i="12"/>
  <c r="D109" i="12"/>
  <c r="E109" i="12"/>
  <c r="F109" i="12"/>
  <c r="G109" i="12"/>
  <c r="H109" i="12"/>
  <c r="I109" i="12"/>
  <c r="A110" i="12"/>
  <c r="D110" i="12"/>
  <c r="E110" i="12"/>
  <c r="F110" i="12"/>
  <c r="G110" i="12"/>
  <c r="H110" i="12"/>
  <c r="I110" i="12"/>
  <c r="A111" i="12"/>
  <c r="D111" i="12"/>
  <c r="E111" i="12"/>
  <c r="F111" i="12"/>
  <c r="G111" i="12"/>
  <c r="H111" i="12"/>
  <c r="I111" i="12"/>
  <c r="A112" i="12"/>
  <c r="D112" i="12"/>
  <c r="E112" i="12"/>
  <c r="F112" i="12"/>
  <c r="G112" i="12"/>
  <c r="H112" i="12"/>
  <c r="I112" i="12"/>
  <c r="A113" i="12"/>
  <c r="D113" i="12"/>
  <c r="E113" i="12"/>
  <c r="F113" i="12"/>
  <c r="G113" i="12"/>
  <c r="H113" i="12"/>
  <c r="I113" i="12"/>
  <c r="E5" i="12" l="1"/>
  <c r="A3" i="12"/>
  <c r="A4" i="12"/>
  <c r="A5" i="12"/>
  <c r="A2" i="12"/>
  <c r="I3" i="12" l="1"/>
  <c r="I4" i="12"/>
  <c r="I5" i="12"/>
  <c r="I2" i="12"/>
  <c r="D3" i="12"/>
  <c r="E3" i="12"/>
  <c r="F3" i="12"/>
  <c r="G3" i="12"/>
  <c r="H3" i="12"/>
  <c r="D4" i="12"/>
  <c r="F4" i="12"/>
  <c r="G4" i="12"/>
  <c r="H4" i="12"/>
  <c r="D5" i="12"/>
  <c r="F5" i="12"/>
  <c r="G5" i="12"/>
  <c r="H5" i="12"/>
  <c r="G2" i="12"/>
  <c r="E2" i="12"/>
  <c r="D2" i="12"/>
  <c r="Q51" i="1"/>
  <c r="Q57" i="1"/>
  <c r="O90" i="1"/>
  <c r="O78" i="1"/>
  <c r="O111" i="1" l="1"/>
  <c r="O77" i="1"/>
  <c r="O88" i="1"/>
  <c r="O60" i="1"/>
  <c r="O61" i="1"/>
  <c r="O89" i="1"/>
  <c r="O62" i="1"/>
  <c r="O63" i="1"/>
  <c r="O79" i="1"/>
  <c r="O49" i="1"/>
  <c r="O76" i="1"/>
  <c r="O72" i="1"/>
  <c r="O10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<sst xmlns="http://schemas.openxmlformats.org/spreadsheetml/2006/main" count="3138" uniqueCount="1619">
  <si>
    <t>Year</t>
  </si>
  <si>
    <t>Variables</t>
  </si>
  <si>
    <t>Data</t>
  </si>
  <si>
    <t>SENS</t>
  </si>
  <si>
    <t>SPEC</t>
  </si>
  <si>
    <t>PPV</t>
  </si>
  <si>
    <t>NPV</t>
  </si>
  <si>
    <t>Comments</t>
  </si>
  <si>
    <t>ICU</t>
  </si>
  <si>
    <t>Ward</t>
  </si>
  <si>
    <t>Dataset</t>
  </si>
  <si>
    <t>A Machine Learning Model for Accurate Prediction of Sepsis in ICU Patients</t>
  </si>
  <si>
    <t>Artificial intelligence in sepsis early prediction and diagnosis using unstructured data in healthcare</t>
  </si>
  <si>
    <t>Code</t>
  </si>
  <si>
    <t>SEPSIS3</t>
  </si>
  <si>
    <t>SIRS</t>
  </si>
  <si>
    <t>Name</t>
  </si>
  <si>
    <t>Acronym</t>
  </si>
  <si>
    <t>Definition</t>
  </si>
  <si>
    <t>Systemic Inflammatory Response Syndrome</t>
  </si>
  <si>
    <t>Sequential Organ Failure Assessment</t>
  </si>
  <si>
    <t>SOFA</t>
  </si>
  <si>
    <t>Description</t>
  </si>
  <si>
    <t>mdcalc</t>
  </si>
  <si>
    <t>qSOFA</t>
  </si>
  <si>
    <t>MEWS</t>
  </si>
  <si>
    <t>quick Sequential Organ Failure Assessment</t>
  </si>
  <si>
    <t>MEWS2</t>
  </si>
  <si>
    <t>AVPU stands for alert, voice, pain, unresponsive</t>
  </si>
  <si>
    <t>GCS</t>
  </si>
  <si>
    <t>An improved multi-output gaussian process rnn with real-time validation for early sepsis detection</t>
  </si>
  <si>
    <t>Early Prediction of Sepsis in the ICU Using Machine Learning: A Systematic Review</t>
  </si>
  <si>
    <t>Review</t>
  </si>
  <si>
    <t>Two-Stage Monitoring of Patients in Intensive Care Unit for Sepsis Prediction Using Non-Overfitted Machine Learning Models</t>
  </si>
  <si>
    <t>Evaluation of a machine learning algorithm for up to 48-hour advance prediction of sepsis using six vital signs</t>
  </si>
  <si>
    <t>Machine Learning Models for Analysis of Vital Signs Dynamics: A Case for Sepsis Onset Prediction</t>
  </si>
  <si>
    <t>A computational approach to early sepsis detection</t>
  </si>
  <si>
    <t>Prediction of Sepsis in the Intensive Care Unit With Minimal Electronic Health Record Data: A Machine Learning Approach</t>
  </si>
  <si>
    <t>Learning representations for the early detection of sepsis with deep neural networks</t>
  </si>
  <si>
    <t>Early detection of sepsis utilizing deep learning on electronic health record event sequences</t>
  </si>
  <si>
    <t>Title</t>
  </si>
  <si>
    <t>Sepsis</t>
  </si>
  <si>
    <t>Total</t>
  </si>
  <si>
    <t>Prev (%)</t>
  </si>
  <si>
    <t>MIMIC-III</t>
  </si>
  <si>
    <t>MIMIC-II</t>
  </si>
  <si>
    <t>Sepsis-3</t>
  </si>
  <si>
    <t>Sepsis-2ish</t>
  </si>
  <si>
    <t>Methods</t>
  </si>
  <si>
    <t>ACC</t>
  </si>
  <si>
    <t>AUCROC</t>
  </si>
  <si>
    <t>AUCPRC</t>
  </si>
  <si>
    <t>0.937
0.785
0.935
0.939
0.937
0.962
0.881
0.877
0.984</t>
  </si>
  <si>
    <t>0.313
0.201
0.353
0.347
0.060
0.256
0.701
0.702
0.586</t>
  </si>
  <si>
    <t>0.009
0.006
0.011
0.010
0.003
0.006
0.069
0.078
0.016</t>
  </si>
  <si>
    <t>age &gt; 18,
no SIRS on admission, continuous recordings  (hourly or less)</t>
  </si>
  <si>
    <t>ICD9 and/or persitent SIRS (1991) for 5h</t>
  </si>
  <si>
    <t>Refers to a previous developed model. What is that ML method used in that model? Multivariable combinations method?</t>
  </si>
  <si>
    <t>SAPS II</t>
  </si>
  <si>
    <t>InSight
SIRS
qSOFA
MEWS
SAPS II
SOFA</t>
  </si>
  <si>
    <t>0.88
0.61
0.77
0.80
0.70
0.73</t>
  </si>
  <si>
    <t>0.60
0.16
0.28
0.33
0.23
0.28</t>
  </si>
  <si>
    <t>0.80
0.72
0.56
0.70
0.75
0.80</t>
  </si>
  <si>
    <t>0.80
0.44
0.84
0.77
0.52
0.48</t>
  </si>
  <si>
    <t>0.80
0.47
0.80
0.76
0.55
0.52</t>
  </si>
  <si>
    <t>Barton et al</t>
  </si>
  <si>
    <t>Bloch et al</t>
  </si>
  <si>
    <t>Calvert et al</t>
  </si>
  <si>
    <t>Desautels et al</t>
  </si>
  <si>
    <t>Futoma et al</t>
  </si>
  <si>
    <t>An attention based deep learning model of clinical events in the intensive care unit</t>
  </si>
  <si>
    <t>Kaji et al</t>
  </si>
  <si>
    <t>Kam and Kim</t>
  </si>
  <si>
    <t>Lauritsen et al</t>
  </si>
  <si>
    <t>Lukaszewski et al</t>
  </si>
  <si>
    <t>Mao et al</t>
  </si>
  <si>
    <t>Mccoy and Das</t>
  </si>
  <si>
    <t>Moor et al</t>
  </si>
  <si>
    <t>Presymptomatic prediction of sepsis in intensive care unit patients</t>
  </si>
  <si>
    <t>Early Recognition of Sepsis with Gaussian Process Temporal Convolutional Networks and Dynamic Time Warping</t>
  </si>
  <si>
    <t>Nemati et al</t>
  </si>
  <si>
    <t>Reyna et al</t>
  </si>
  <si>
    <t>Schamoni et al</t>
  </si>
  <si>
    <t>Scherpf et al</t>
  </si>
  <si>
    <t>Shashikumar et al</t>
  </si>
  <si>
    <t>Sheetrit et al</t>
  </si>
  <si>
    <t>Van Wyk et al</t>
  </si>
  <si>
    <t>An interpretable machine learning model for accurate prediction of sepsis in the ICU</t>
  </si>
  <si>
    <t>Temporal probabilistic profiles for sepsis prediction in the ICU</t>
  </si>
  <si>
    <t>Emory HER
MIMIC-III</t>
  </si>
  <si>
    <t>Emory HER</t>
  </si>
  <si>
    <t>MLH</t>
  </si>
  <si>
    <t>Sepsis-3 (modified time windows)</t>
  </si>
  <si>
    <t>Sepsis tag by ICU clinicians</t>
  </si>
  <si>
    <t>sepsis-2ish</t>
  </si>
  <si>
    <t>CRCM</t>
  </si>
  <si>
    <t>Next day</t>
  </si>
  <si>
    <t>Danish HER</t>
  </si>
  <si>
    <t>0.83
0.89
0.92
0.92
0.93
0.99
0.96
0.94</t>
  </si>
  <si>
    <t>0.90
0.83
0.89
0.86
0.91
0.97
0.92
0.91</t>
  </si>
  <si>
    <t>0.81
0.94
0.94
0.97
0.94
1.00
1.00
1.00</t>
  </si>
  <si>
    <t>During 3h before onset…
SBP, DBP, HR, RR, SPO2, BT</t>
  </si>
  <si>
    <t>It is a bit unclear. There is oversampling which might be dangerous.</t>
  </si>
  <si>
    <t>0.764
0.856
0.756</t>
  </si>
  <si>
    <t>MLP-3h
CNN-LSTM-3h
CNN-LSTM-24h</t>
  </si>
  <si>
    <t>Adhere to InSight
Age&gt;18 or fulfill SIRS on the first 4h of hospital admission or first 1h of ICU admission
SIRS as BT&gt;38 or BT&lt;36, HR&gt;90bpm, RR&gt;20bpm or PaCO2&lt;32mmHg (4.3kPa), WBC&gt;12000/mm3 or &lt;4000mm3 or 10% immature bands</t>
  </si>
  <si>
    <t>SEPSIS2</t>
  </si>
  <si>
    <t>Severe Sepsis</t>
  </si>
  <si>
    <t>MGP-RNN-0h
MGP-RNN-1h 
MGP-RNN-2h
MGP-RNN-3h
MGP-TCN-0h
MGP-TCN-1h
MGP-TCN-2h
MGP-TCN-3h
DTW-KNN-0h
DTW-KNN-1h 
DTW-KNN-2h
DTW-KNN-3h</t>
  </si>
  <si>
    <t>0.55
0.45
0.40
0.35
0.60
0.50
0.46
0.45
0.50
0.47
0.43
0.40</t>
  </si>
  <si>
    <t>0.90
0.87
0.83
0.80
0.90
0.86
0.86
0.85
0.90
0.87
0.87
0.87</t>
  </si>
  <si>
    <t>SIRS it is confirmed when at least two of the following occurs.</t>
  </si>
  <si>
    <t>SEPSIS1</t>
  </si>
  <si>
    <t>Suspected infection + SIRS</t>
  </si>
  <si>
    <t>RNN-3h-20h
RNN-6h-20h
RNN-12h-20h
Insight-3h-20h
Insight-6h-20h
Insight-12h-20h</t>
  </si>
  <si>
    <t>0.81
0.79
0.76
0.72
0.71
0.68</t>
  </si>
  <si>
    <t>0.90
0.90
0.90
0.90
0.90
0.90</t>
  </si>
  <si>
    <t>0.47
0.45
0.39
0.31
0.29
0.24</t>
  </si>
  <si>
    <t>TPR</t>
  </si>
  <si>
    <t>FPR</t>
  </si>
  <si>
    <t>26x3</t>
  </si>
  <si>
    <t>Look Back (h)</t>
  </si>
  <si>
    <t>Pred Time (h)</t>
  </si>
  <si>
    <t>0.83
0.86
0.85
0.82
0.79</t>
  </si>
  <si>
    <t>0.86
0.86
0.89
0.95
0.94</t>
  </si>
  <si>
    <t>0.87
0.86
0.90
0.96
0.94</t>
  </si>
  <si>
    <t>0.82
0.86
0.84
0.78
0.75</t>
  </si>
  <si>
    <t>0.92
0.90
0.94
0.94
0.93</t>
  </si>
  <si>
    <t>0.85
0.86
0.87
0.88
0.85</t>
  </si>
  <si>
    <t>0.85
0.86
0.87
0.87
0.85</t>
  </si>
  <si>
    <t>LR
SVM-Lin
SVM-Poly
SVM-RBF
ANN</t>
  </si>
  <si>
    <t>Inf</t>
  </si>
  <si>
    <t>Features</t>
  </si>
  <si>
    <t>20</t>
  </si>
  <si>
    <t>10</t>
  </si>
  <si>
    <t>3</t>
  </si>
  <si>
    <t>?</t>
  </si>
  <si>
    <t>QA-HER</t>
  </si>
  <si>
    <t>QA-HER: Queen Alexandra</t>
  </si>
  <si>
    <t>Concerns</t>
  </si>
  <si>
    <t>p: positive, n: negative, s: stable</t>
  </si>
  <si>
    <t>Machine learning for the prediction of sepsis a systematic review and meta-analysis</t>
  </si>
  <si>
    <t>Interesting concepts of (i) prediction at time of admission (left alignment) and (i) prediction ahead of sepsis onset (right alignment)
Interesting way of presenting: (i) the scores as a graph rather than as a table (see P6), (ii) the number of times the variables have been used (P12), (iii) the risk of bias (P13) and (iv) grouping by ward (P6)</t>
  </si>
  <si>
    <t>Giamnini et al</t>
  </si>
  <si>
    <t>High-performance detection and early prediction of septic shock for alcohol-use disorder patients</t>
  </si>
  <si>
    <t>A Machine Learning Sepsis Prediction Algorithm for Intended Intensive Care Unit Use (NAVOY Sepsis): Proof-of-Concept Study</t>
  </si>
  <si>
    <t>Moss et al</t>
  </si>
  <si>
    <t>Brown et al</t>
  </si>
  <si>
    <t>Haug et al</t>
  </si>
  <si>
    <t>Wang et al</t>
  </si>
  <si>
    <t>Yan et al</t>
  </si>
  <si>
    <t>Sepsis prediction, early detection, and identification using clinical text for machine learning: a systematic review</t>
  </si>
  <si>
    <t>Predictive models of sepsis in adult ICU patients</t>
  </si>
  <si>
    <t>Prospective evaluation of an automated method to identify patients with severe sepsis or septic shock in the emergency department</t>
  </si>
  <si>
    <t>Signatures of subacute potentially catastrophic illness in the ICU: model development and validation</t>
  </si>
  <si>
    <t>Persson et al</t>
  </si>
  <si>
    <t>Type</t>
  </si>
  <si>
    <t>Modified Early Warning Score</t>
  </si>
  <si>
    <t>Rapid Emergency Triage and Treatment System</t>
  </si>
  <si>
    <t>Sepsis Alert</t>
  </si>
  <si>
    <t xml:space="preserve">Prehospital Early Sepsis Dection Score </t>
  </si>
  <si>
    <t>rosenqvist et al. Sepsis Alert - a triage model that reduces time to antibiotics and length of hospital stay</t>
  </si>
  <si>
    <t>NEWS2</t>
  </si>
  <si>
    <t>NEWS</t>
  </si>
  <si>
    <t>Horng et al</t>
  </si>
  <si>
    <t>Beth Israel Deaconess (Boston)</t>
  </si>
  <si>
    <t>Sepsis?</t>
  </si>
  <si>
    <t>Severe Sepsis 
and
Septic Shock</t>
  </si>
  <si>
    <t>Septic Shock</t>
  </si>
  <si>
    <t>Severe sepsis</t>
  </si>
  <si>
    <t>prospective validation</t>
  </si>
  <si>
    <t>ED</t>
  </si>
  <si>
    <t>In-Hospital</t>
  </si>
  <si>
    <t>Insight (Generalized Linear Model - Elastic Network Regularizator)</t>
  </si>
  <si>
    <t>The scores provided are Hospital LOS (10.3 days), ICU LOS (6.3 days) and mortality (8.96%)</t>
  </si>
  <si>
    <t>10-12?</t>
  </si>
  <si>
    <t>9?</t>
  </si>
  <si>
    <t>EM</t>
  </si>
  <si>
    <t>The scores provided are LOS, time to ICU transfer and Mortality.
The systematic review gives the following data 261258 patients and 54464 patient encounters which seems weird.</t>
  </si>
  <si>
    <t>Ming et al</t>
  </si>
  <si>
    <t>Lee et al</t>
  </si>
  <si>
    <t>Roimi et al</t>
  </si>
  <si>
    <t>Park et al</t>
  </si>
  <si>
    <t>Bhavani et al</t>
  </si>
  <si>
    <t>Pai et al</t>
  </si>
  <si>
    <t>Boner et al</t>
  </si>
  <si>
    <t>Choi et al</t>
  </si>
  <si>
    <t>Goh et al</t>
  </si>
  <si>
    <t>BSI</t>
  </si>
  <si>
    <t>RNN</t>
  </si>
  <si>
    <t>Patient who had undergone surgery in South Korea</t>
  </si>
  <si>
    <t>Details of whether model performance results apply to an independent hold out test set is unclear from manuscript text; neural network based models are prone to overfitting. 
Methods to generate training / validation / test sets from the cohort are not mentioned in the text as results not reported according to TRIPOD criteria.</t>
  </si>
  <si>
    <t>Demographic data, ICD-10 codes, operative details incl. transfusion volume, spirometry, vital signs, laboratory results</t>
  </si>
  <si>
    <t>Undergone surgery</t>
  </si>
  <si>
    <t>episodes</t>
  </si>
  <si>
    <t>34</t>
  </si>
  <si>
    <t>pathogenic bacteremia</t>
  </si>
  <si>
    <t>South Korea</t>
  </si>
  <si>
    <t>Predicting Bacteremia among Septic Patients Based on ED Information by Machine Learning Methods: A Comparative Study</t>
  </si>
  <si>
    <t>Prediction of bacteremia at the emergency department during triage and disposition stages using machine learning models</t>
  </si>
  <si>
    <t>PhD Thesis</t>
  </si>
  <si>
    <t>Prediction of sepsis patients using machine learning approach: A Meta-analysis</t>
  </si>
  <si>
    <t>Islam et al</t>
  </si>
  <si>
    <t>Faisal et al</t>
  </si>
  <si>
    <t>Development and external validation of an automated computer-aided risk score for predicting sepsis in emergency medical admissions using the patient's first electronically recorded vital signs and blood test results</t>
  </si>
  <si>
    <t>Creating an automated trigger for sepsis clinical decision support at emergency department triage using machine learning</t>
  </si>
  <si>
    <t>Multicentre validation of a sepsis prediction algorithm using only vital sign data in the emergency department, general ward and ICU</t>
  </si>
  <si>
    <t>University of Virginia HER</t>
  </si>
  <si>
    <t>FFN
CNN
GRU</t>
  </si>
  <si>
    <t>0.448
0.516
0.483</t>
  </si>
  <si>
    <t>0.443
0.505
0.558</t>
  </si>
  <si>
    <t>0.767
0.828
0.835</t>
  </si>
  <si>
    <t xml:space="preserve"> Deep Learning Risk Prediction of Bloodstream Infection in the Intensive Care Unit</t>
  </si>
  <si>
    <t>An Artificial Intelligence Approach to Bloodstream Infections Prediction</t>
  </si>
  <si>
    <t>Developing Machine-Learning Prediction Algorithm for Bacteremia in Admitted Patients</t>
  </si>
  <si>
    <t xml:space="preserve">The Development and Validation of a Machine Learning Model to Predict Bacteremia and Fungemia in Hospitalized Patients Using Electronic Health Record Data </t>
  </si>
  <si>
    <t xml:space="preserve"> Prediction of Bacteremia Based on 12-Year Medical Data Using a Machine Learning Approach: Effect of Medical Data by Extraction Time</t>
  </si>
  <si>
    <t>Preprocessing</t>
  </si>
  <si>
    <t>0.747
0.782
0.728
0.542
0.718
0.719
0.706
0.548
0.898
0.905
0.823
0.627
0.575
0.853
0.833
0.821
0.643
0.611</t>
  </si>
  <si>
    <t>0.980
0.999
0.982
0.100
0.979
0.999
0.976
0.106
0.981
1.000
0.957
0.763
0.265
0.969
0.998
0.968
0.858
0.447</t>
  </si>
  <si>
    <t>0.138
0.012
0.124
0.949
0.107
0.010
0.115
0.939
0.431
0.069
0.345
0.412
0.855
0.373
0.061
0.342
0.329
0.730</t>
  </si>
  <si>
    <t>0.122
0.110
0.120
0.193
0.113
0.105
0.113
0.167
0.174
0.116
0.151
0.137
0.182
0.152
0.110
0.146
0.129
0.161</t>
  </si>
  <si>
    <t>0.982
0.994
0.983
0.896
0.977
0.987
0.977
0.901
0.995
1.000
0.985
0.934
0.905
0.990
0.996
0.989
0.952
0.919</t>
  </si>
  <si>
    <t>patients</t>
  </si>
  <si>
    <t>Age &gt; 18
with SIRS (Sepsis-2)
with blood cultures
excluded patients with incomplete measurements or outcomes</t>
  </si>
  <si>
    <t>8</t>
  </si>
  <si>
    <t>TRAIN LR-I
TRAIN LR-II
TRAIN SVM
TRAIN RFC
TEST LR-I
TEST LR-II
TEST SVM
TEST RFC</t>
  </si>
  <si>
    <t>0.729
0.731
0.751
0.835
0.722
0.725
0.730
0.705</t>
  </si>
  <si>
    <t>0.709
0.728
0.735
0.825
0.855
0.685
0.704
0.668
0.821
0.851</t>
  </si>
  <si>
    <t>0.679
0.578
0.494
0.724
0.565
0.615
0.566
0.406
0.706
0.577</t>
  </si>
  <si>
    <t>0.660
0.779
0.832
0.777
0.927
0.644
0.756
0.811
0.775
0.940</t>
  </si>
  <si>
    <t>Cohorts associated with the positive (sepsis patients) and negative (any other patient) might be too different. This is also demonstrated with the extremelly high performance using the traditional LR method.</t>
  </si>
  <si>
    <t>Some numbers (stays, prevalences, ...) do not add up. For example "With the .... 19828 stays ..., leaving a set of 1840 septic and 17214 non septic (9.66% sepsis prevalence)"</t>
  </si>
  <si>
    <t>26</t>
  </si>
  <si>
    <t>RCT: Randomised Control Trial</t>
  </si>
  <si>
    <t>6</t>
  </si>
  <si>
    <t>2</t>
  </si>
  <si>
    <t>train (70%): 28276
test (30%): 12119
period: 2015-2019</t>
  </si>
  <si>
    <t xml:space="preserve">
0.660
0.698
0.661</t>
  </si>
  <si>
    <t xml:space="preserve">
0.653
0.631
0.639</t>
  </si>
  <si>
    <t>4</t>
  </si>
  <si>
    <t>0</t>
  </si>
  <si>
    <t>0?</t>
  </si>
  <si>
    <t>The short window period of data from the emergency department was used for prediction.
There is a poor balance between sensitivity and specificity. 
It seems that the inclusion of the "chief complaints",  and the method employed to reduce the cardinality of the variable, might have contributed to making it an important feature to render a prediction.</t>
  </si>
  <si>
    <t>MLP-TEST-12h
RFC-TEST-12h
XGB(gbtree)-TEST-12h
XGB(dart)-TEST-12h
MLP-TEST-24h
RFC-TEST-24h
XGB(gbtree)-TEST-24h
XGB(dart)-TEST-24h</t>
  </si>
  <si>
    <t>0.762
0.758
0.745
0.744
0.753
0.738
0.730
0.727</t>
  </si>
  <si>
    <t>0.695
0.664
0.629
0.638
0.602
0.643
0.607
0.602</t>
  </si>
  <si>
    <t>0.706
0.723
0.747
0.747
0.730
0.729
0.729
0.702</t>
  </si>
  <si>
    <t xml:space="preserve">
total, prev
train: 16197 (10.9%)
test: 8571 (10.4%)
period: 2016-2018</t>
  </si>
  <si>
    <t>22</t>
  </si>
  <si>
    <t>1</t>
  </si>
  <si>
    <t>21</t>
  </si>
  <si>
    <t>7</t>
  </si>
  <si>
    <t>17</t>
  </si>
  <si>
    <t>28</t>
  </si>
  <si>
    <t>7157 patients
period: 2017-2019
Saudi Arabia</t>
  </si>
  <si>
    <t xml:space="preserve">Age &gt; 14
In ICU in 48h or less from initial admission admission
no transplant
no haematological malignancy
</t>
  </si>
  <si>
    <t>Contaminant organisms according to CLSI where considered as negative.
First, dropping records with missing data. Second, based on the assumption of missing completely at random (MCAR) inputation using 3-NN.</t>
  </si>
  <si>
    <t>9</t>
  </si>
  <si>
    <t>DTC
SVM
RFC
LR
ANN
GNB</t>
  </si>
  <si>
    <t>0.80
0.91
0.75
0.70
0.82
0.75</t>
  </si>
  <si>
    <t>0.51
0.50
0.54
0.52
0.53
0.54</t>
  </si>
  <si>
    <t>0.15
0.00
0.30
0.31
0.17
0.28</t>
  </si>
  <si>
    <t>0.86
1.00
0.79
0.73
0.88
0.80</t>
  </si>
  <si>
    <t>0.09
1.00
0.11
0.09
0.12
0.11</t>
  </si>
  <si>
    <t>Imbalanced problem as only 6.6% had positive cultures – leading to high accuracy but final model performed only slightly better than chance (AUROC 0.53).
Unclear reporting on how the data was used in the model and whether time dependencies were accounted for. Also,  hold out or validation test set results unclear. 
Antibiotic use as a feature variable in model could be confounder. 
Is it really MCAR?</t>
  </si>
  <si>
    <t>Age &gt; 18
Admitted to hospital
At least one blood culture</t>
  </si>
  <si>
    <t>University of Chicago UCH</t>
  </si>
  <si>
    <t>Bacteremia
Fungaemia</t>
  </si>
  <si>
    <t>24 (vitals)
48 (labs)</t>
  </si>
  <si>
    <t>splitted crhonologically
train (80%):
test (20%):
period: 2007-2018</t>
  </si>
  <si>
    <t>GBC-HOS
GBC-EXT
GBM
LR
IPS
MEWS
SIRS</t>
  </si>
  <si>
    <t>0.78
0.73
0.78
0.73
0.55
0.54
0.52</t>
  </si>
  <si>
    <t>Retrospective data from 76,688 adult patients of which 19,527 blood culture days positive for bacteraemia in a US hospital.
Cultures growing CONs were considered positive if the organism was present on two separate blood culture days within 72h.
GBM handles missingness on its own.
IPS: Infection probabilit score</t>
  </si>
  <si>
    <t>"We used HER data available at the time of the first blood culture order in a given blood culture day (time zero) in the development of the predictive model." Not sure I understood properly, are they using +24h data to predict culture positive on t0?
It uses and "assesses" daily profiles?</t>
  </si>
  <si>
    <t>IPS</t>
  </si>
  <si>
    <t>Infection Probability Score</t>
  </si>
  <si>
    <t>daily profile</t>
  </si>
  <si>
    <t>✓</t>
  </si>
  <si>
    <t>Lin P et al</t>
  </si>
  <si>
    <t>Machine learning model to identify sepsis patients in the emergency department: Algorithm development and validation</t>
  </si>
  <si>
    <t>TEST XGB
TEST SIRS
TEST qSOFA
VAL XGB
VAL SIRS
VAL qSOFA</t>
  </si>
  <si>
    <t>0.86
0.68
0.56
0.75
0.57
0.66</t>
  </si>
  <si>
    <t>Chi-Mei Medical Center (Taiwan)
2016
Taoyuan General Hospital (Taiwan)
2018</t>
  </si>
  <si>
    <t>Age &gt; =20
Admitted to ED
No sepsis before admission
No transfer during whole hospitalisation</t>
  </si>
  <si>
    <t>0.80
0.64
0.35
0.67
0.66
0.36</t>
  </si>
  <si>
    <t>0.78
0.66
0.96
0.70
0.47
0.89</t>
  </si>
  <si>
    <t>0.78
0.69
0.79
0.70
0.34
0.75</t>
  </si>
  <si>
    <t>0.47
0.37
0.53
0.48
0.34
0.76</t>
  </si>
  <si>
    <t>0.94
0.88
0.81
0.84
0.77
0.79</t>
  </si>
  <si>
    <t>5</t>
  </si>
  <si>
    <t>32</t>
  </si>
  <si>
    <t>Not mentioned</t>
  </si>
  <si>
    <t>Data available</t>
  </si>
  <si>
    <t>Code available</t>
  </si>
  <si>
    <t>N</t>
  </si>
  <si>
    <t>-</t>
  </si>
  <si>
    <t>Misra D et al</t>
  </si>
  <si>
    <t>Progression from sepsis to septic shock with several control groups defined at different 1h, 3h and 6h from admission.</t>
  </si>
  <si>
    <t>Be careful BT units in Farenheit.</t>
  </si>
  <si>
    <t>RFC
C5.0
DTC
BL
SVM
LR
RLR
BGLM</t>
  </si>
  <si>
    <t>0.948
0.947
0.944
0.924
0.896
0.884
0.882
0.882</t>
  </si>
  <si>
    <t>0.839
0.809
0.855
0.833
0.834
0.830
0.829
0.828</t>
  </si>
  <si>
    <t>0.881
0.894
0.858
0.845
0.851
0.862
0.862
0.863</t>
  </si>
  <si>
    <t>t=1h 5784
t=3h 5845
t=6h 5852</t>
  </si>
  <si>
    <t>Age &gt; 18
Diagnosed with sepsis</t>
  </si>
  <si>
    <t>15</t>
  </si>
  <si>
    <t>Early detection of septic shock onset using interpretable machine learners</t>
  </si>
  <si>
    <t>5-Fold CV</t>
  </si>
  <si>
    <t>12.73
12.87
12.88</t>
  </si>
  <si>
    <t>Geisinger multihealth system Pensylvania
(USA)</t>
  </si>
  <si>
    <t>Detection</t>
  </si>
  <si>
    <t>Valik J et al</t>
  </si>
  <si>
    <t>Predicting sepsis onset using a machine learned causal probabilistic network algorithm based on electronic health records data</t>
  </si>
  <si>
    <t>Outside ICU</t>
  </si>
  <si>
    <t>0.950
0.872
0.949</t>
  </si>
  <si>
    <t>Karolinska University Hospital
(Sweden)</t>
  </si>
  <si>
    <t>Age &gt; 18
Admitted more than 24h
Excluded if admitted to obstetric ward</t>
  </si>
  <si>
    <t>total, prev
train (80%)
test (20%)
period: 2005 -2018</t>
  </si>
  <si>
    <t>55655 patients
total, prev
train: 56302 (9.7%)
val: 26550 (9.8%)
period: 2012 - 2013</t>
  </si>
  <si>
    <t>Time-aware train_test_split</t>
  </si>
  <si>
    <t>18</t>
  </si>
  <si>
    <t>0.189
0.149
0.239</t>
  </si>
  <si>
    <t>0.850
0.197
0.850</t>
  </si>
  <si>
    <t>0.910
0.994
0.917</t>
  </si>
  <si>
    <t>Using vitals on patient admission and including the first laboratory test results  (at any time during stay)  prediction of whether the patient had sepsis during the stay</t>
  </si>
  <si>
    <t xml:space="preserve">Careful since some specimens for further laboratory testing might have been collected once the patient is alredy septic. This would change the problem from prediction to detection/assesment. </t>
  </si>
  <si>
    <t>Prediction</t>
  </si>
  <si>
    <t>Prediction of sepsis onset within 48h using sparse routine HER data outside the ICU.</t>
  </si>
  <si>
    <t>Upon request 
+ 
Swedish ethical permit</t>
  </si>
  <si>
    <t>Brief  description</t>
  </si>
  <si>
    <t>Acronyms</t>
  </si>
  <si>
    <t>UCSF: University College of San Francisco (UCSF) hospital</t>
  </si>
  <si>
    <t xml:space="preserve">DFN-109F: Deep Forward Network with 109 Features, </t>
  </si>
  <si>
    <t>In Table 2 it seems there is a huge amount of false alarms to reach 85% sensitivity
In the additional material it specifies that "as an input for model training, a discretized time-to-sepsis label was used". This might be information from the outcome which is being passed as an input parameter.
From my understanding it uses data at an specific time point from admission (t=4h) to assess whether the patient will develop sepsis within the next 48h.</t>
  </si>
  <si>
    <t xml:space="preserve"> Useful graphical definition of SIRS for Sepsis including severe sepsis and septic shock presented in Figure 1
Data from structured an unstructured sources were extracted and clinical notes were used to ascertain clinical states, including source of infection, documentation of septic shock and severe sepsis documentation. Some of these extracted using NLP.
The prevalence of the septic shock categoriy( vs sepsis) is quite similar within the three considered groups (t=1h, t=3h and t=6h) so results should would probably be quite similar.
</t>
  </si>
  <si>
    <t>SepsisFinder (CPN)
NEWS2
GBDT</t>
  </si>
  <si>
    <t>Blood Culture Positivity
bacteremia?</t>
  </si>
  <si>
    <t>total, prev
total: 8296 (21%)
train (80%): 
test (20%): 
val: 1744 (29%)
period: 
train: Jul-Oct 2016
val: Jan-March 2018</t>
  </si>
  <si>
    <t>Xiang Li</t>
  </si>
  <si>
    <t>A Time-Phased machine learning model for real-time prediction of sepsis in critical care</t>
  </si>
  <si>
    <t>312</t>
  </si>
  <si>
    <t>MIMIC</t>
  </si>
  <si>
    <t>physionet</t>
  </si>
  <si>
    <t>https://physionet.org/content/challenge-2019/1.0.0/</t>
  </si>
  <si>
    <t>Physionet</t>
  </si>
  <si>
    <t>Sepsis Challenge</t>
  </si>
  <si>
    <t xml:space="preserve">Prediction of sepsis onset risk for each instance (an hour of ICU stay) in the following 6h. The time-phased strategy means that three different cut-off values (which are used o convert the likelihood to a binary result) along with the length of stay (LOS) are set. </t>
  </si>
  <si>
    <t>total, prev
total: 40336 (7.27%)
train (80%):
test (20%):
val: 24819
period: 2010 - 2020</t>
  </si>
  <si>
    <t>0.845
-</t>
  </si>
  <si>
    <t>0.859
-</t>
  </si>
  <si>
    <t>0.634
-</t>
  </si>
  <si>
    <t>Delahanty et al</t>
  </si>
  <si>
    <t>Abromavicus et al</t>
  </si>
  <si>
    <t>Fleuren et al</t>
  </si>
  <si>
    <t>Khojadi et al</t>
  </si>
  <si>
    <t>Khoshnevisan et al</t>
  </si>
  <si>
    <t>Shimabukuro et al</t>
  </si>
  <si>
    <t>To determine the effects of using unstructured clinical text in machine learning (ML) for prediction, early detection, and identification of sepsis.</t>
  </si>
  <si>
    <t>Completed</t>
  </si>
  <si>
    <t>Prediction of sepsis using a method that takes into account the amount of time the patient has spent in the ICU. It uses an ensemble model with a submodel trained with patients with LOS&lt;56h and another with patients with LOS&gt;56h.</t>
  </si>
  <si>
    <t xml:space="preserve">
 PhysioNet/Computing in Cardiology Challenge 2019
Hospital A
Hospital B
offline
Hospital C
online
(USA)</t>
  </si>
  <si>
    <t>DTC (Model 14)
GNB (Model 24)
SVM (Model 31)
Ensemble (Model 43)
[31] Hong  (DRRL)
[32] Murugesan (XGB) 
[33] Naraya.. et al
[34] Alfaras et al
[35] Deogire</t>
  </si>
  <si>
    <t>Utility</t>
  </si>
  <si>
    <t>0.242
0.150
0.151
0.173
0.193
0.182
0.062
0.055
0.017</t>
  </si>
  <si>
    <t>PhysioNet/Computing in Cardiology Challenge 2019</t>
  </si>
  <si>
    <t>This research was conducted after the challenge was closed. Thus, it might not follow the same rules for prediction (hourly predictions using only pas data). Also, Hospital A was used for train and Hospital B for testing. Note that there was not online resource for further validation.</t>
  </si>
  <si>
    <r>
      <rPr>
        <sz val="10"/>
        <color rgb="FFFF0000"/>
        <rFont val="Calibri"/>
        <family val="2"/>
        <scheme val="minor"/>
      </rPr>
      <t xml:space="preserve">sepsis: 27916 (1.98%)
positive: 2932 (7.27%)
</t>
    </r>
    <r>
      <rPr>
        <sz val="10"/>
        <color theme="1"/>
        <rFont val="Calibri"/>
        <family val="2"/>
        <scheme val="minor"/>
      </rPr>
      <t xml:space="preserve">
train: Hospital A
test: Hospital B
Sepsis label existing in DB
Positive label defined for those records within 
12h &lt; onset &lt; 3h
</t>
    </r>
  </si>
  <si>
    <r>
      <t xml:space="preserve">Laboratory variables were discarded due to missing values.
As indicated by the challenge, the best algorithm is chosen based on an utility measurement (not sure manuscript reported scores are consistent with leaderboard where maxium utility is 0.433). Aslso, the authors of the public dataset purposedly shifted the sepsis labels in the training data ahead by six hours, so effectively the models are predicting sepsis six hours early.
</t>
    </r>
    <r>
      <rPr>
        <b/>
        <sz val="10"/>
        <color theme="1"/>
        <rFont val="Calibri"/>
        <family val="2"/>
        <scheme val="minor"/>
      </rPr>
      <t xml:space="preserve">Confusing percentages do not match </t>
    </r>
    <r>
      <rPr>
        <sz val="10"/>
        <color theme="1"/>
        <rFont val="Calibri"/>
        <family val="2"/>
        <scheme val="minor"/>
      </rPr>
      <t xml:space="preserve">
Data were labeled as positive 12 h before and 3 h after the onset time of sepsis.Positive labels of sepsis were found in 2932 of the 40,336 records, which is 7.27% of the data. Labels consisting of positive (sepsis) labels were found in 27,916 rows, which is only 1.98% of all data </t>
    </r>
  </si>
  <si>
    <t>Rabin Medical Center  
RMC
(Israel)</t>
  </si>
  <si>
    <t>Prediction of sepsis using a feature extraction method under the assumption that unstable patients are more prone to develop sepsis.</t>
  </si>
  <si>
    <t>RMC:Rabin Medical Center</t>
  </si>
  <si>
    <t>Sepsis-3 
(with modified time windows)</t>
  </si>
  <si>
    <t>Sepsis-2ish 
(2+ SIRS criteria within 24h + diagnosis of infection)</t>
  </si>
  <si>
    <t>age &gt; 18 
admission to ICU
LOS_ICU &gt;= 12h
no SIRS on admission continuous recordings for at least 12h (RR, MAP, HR, BT)</t>
  </si>
  <si>
    <t xml:space="preserve">From the following vital signs (MAP, BT, RR, HR) a collection of 5 features related to trend changes (count, min, max, mean and median) were extracted (5x4 = 20 features). After feature selection, then the 4 most important were used (extracted from RR, MAP, HR) </t>
  </si>
  <si>
    <r>
      <rPr>
        <b/>
        <sz val="10"/>
        <color theme="1"/>
        <rFont val="Calibri"/>
        <family val="2"/>
        <scheme val="minor"/>
      </rPr>
      <t>Vitals (3)</t>
    </r>
    <r>
      <rPr>
        <sz val="10"/>
        <color theme="1"/>
        <rFont val="Calibri"/>
        <family val="2"/>
        <scheme val="minor"/>
      </rPr>
      <t xml:space="preserve">
RR, MAP, HR
Extracted trend-change related features
MAP - Number Trend Changes
RR - Number Trend Changes
HR - Median Intensity Change
RR - Minimal Intensity Change</t>
    </r>
  </si>
  <si>
    <t>10-Fold CV</t>
  </si>
  <si>
    <t>National Cheng Kung University Hospital
(Taiwan)</t>
  </si>
  <si>
    <t>Positive</t>
  </si>
  <si>
    <r>
      <t xml:space="preserve">Short window period of data from emergency department used for prediction
</t>
    </r>
    <r>
      <rPr>
        <b/>
        <sz val="10"/>
        <color theme="1"/>
        <rFont val="Calibri"/>
        <family val="2"/>
        <scheme val="minor"/>
      </rPr>
      <t>(i)</t>
    </r>
    <r>
      <rPr>
        <sz val="10"/>
        <color theme="1"/>
        <rFont val="Calibri"/>
        <family val="2"/>
        <scheme val="minor"/>
      </rPr>
      <t xml:space="preserve"> True</t>
    </r>
    <r>
      <rPr>
        <b/>
        <sz val="10"/>
        <color theme="1"/>
        <rFont val="Calibri"/>
        <family val="2"/>
        <scheme val="minor"/>
      </rPr>
      <t xml:space="preserve"> bacteremia</t>
    </r>
    <r>
      <rPr>
        <sz val="10"/>
        <color theme="1"/>
        <rFont val="Calibri"/>
        <family val="2"/>
        <scheme val="minor"/>
      </rPr>
      <t xml:space="preserve"> is defined as the causative pathogen yielded in at least one  blood culture after excluding contaminated samples. The list of contaminant pathogens is also specified in the mansucript, </t>
    </r>
    <r>
      <rPr>
        <b/>
        <sz val="10"/>
        <color theme="1"/>
        <rFont val="Calibri"/>
        <family val="2"/>
        <scheme val="minor"/>
      </rPr>
      <t>(ii)</t>
    </r>
    <r>
      <rPr>
        <sz val="10"/>
        <color theme="1"/>
        <rFont val="Calibri"/>
        <family val="2"/>
        <scheme val="minor"/>
      </rPr>
      <t xml:space="preserve"> the patients with contamination included to the no-bacteremia class </t>
    </r>
    <r>
      <rPr>
        <b/>
        <sz val="10"/>
        <color theme="1"/>
        <rFont val="Calibri"/>
        <family val="2"/>
        <scheme val="minor"/>
      </rPr>
      <t>(iii)</t>
    </r>
    <r>
      <rPr>
        <sz val="10"/>
        <color theme="1"/>
        <rFont val="Calibri"/>
        <family val="2"/>
        <scheme val="minor"/>
      </rPr>
      <t xml:space="preserve"> the significant variables are defined in Table 2 (P8)</t>
    </r>
    <r>
      <rPr>
        <b/>
        <sz val="10"/>
        <color theme="1"/>
        <rFont val="Calibri"/>
        <family val="2"/>
        <scheme val="minor"/>
      </rPr>
      <t xml:space="preserve"> (iv)</t>
    </r>
    <r>
      <rPr>
        <sz val="10"/>
        <color theme="1"/>
        <rFont val="Calibri"/>
        <family val="2"/>
        <scheme val="minor"/>
      </rPr>
      <t xml:space="preserve"> Net reclassification index (NRI) used to compare which model is superior
</t>
    </r>
  </si>
  <si>
    <t>Only variables collected within last 24 hours before blood culture used in models.  
The manuscript is difficult to follow and misses important information such as the final set of features used in the models, how are these transformed to categorical, or whether there is any additional preprocessing, ... 
Is it really a prediction problem?</t>
  </si>
  <si>
    <t>Age &gt; 18
Admitted in ED
At least two blood cultures during ED stay</t>
  </si>
  <si>
    <t>Triage-DEV XGB
Triage-DEV RFC
Triage-DEV LR
Triage-DEV qSOFA
Triage-VAL XGB
Triage-VAL RFC
Triage-VAL LR
Triage-VAL qSOFA
Disposition-DEV XGB
Disposition-DEV RFC
Disposition-DEV LR
Disposition-DEV SIRS
Disposition-DEV qSOFA
Disposition-VAL  XGB
Disposition-VAL RFC
Disposition-VAL LR
Disposition-VAL SIRS
Disposition-VAL qSOFA</t>
  </si>
  <si>
    <t>train:
val:
test: 8571
period: 2007-2018</t>
  </si>
  <si>
    <t xml:space="preserve">Sinchon and Gangnam Severance Hospital
(South Korea) </t>
  </si>
  <si>
    <t>Age &gt; 18
inpatients in hospitals
underwent blood culture tests</t>
  </si>
  <si>
    <r>
      <t xml:space="preserve">Duplicated blood cultures test within 24h in the same patient were not included in the bacteremia group.
</t>
    </r>
    <r>
      <rPr>
        <b/>
        <sz val="10"/>
        <color theme="1"/>
        <rFont val="Calibri"/>
        <family val="2"/>
        <scheme val="minor"/>
      </rPr>
      <t>Discarded</t>
    </r>
    <r>
      <rPr>
        <sz val="10"/>
        <color theme="1"/>
        <rFont val="Calibri"/>
        <family val="2"/>
        <scheme val="minor"/>
      </rPr>
      <t xml:space="preserve">
Growth of contaminants in one pair of blood cultures, growth of fungal pathogen. Also discarded from the pathogenic bacteremia class those pathogens considered common contaminants.</t>
    </r>
  </si>
  <si>
    <t>12
24</t>
  </si>
  <si>
    <t>0
0</t>
  </si>
  <si>
    <t>Authors</t>
  </si>
  <si>
    <t>Inclusion C.</t>
  </si>
  <si>
    <t>Brief description</t>
  </si>
  <si>
    <t>Number of samples (total)</t>
  </si>
  <si>
    <t>Number of samples (positive)</t>
  </si>
  <si>
    <t>Definition of requisites for inclusion in the study</t>
  </si>
  <si>
    <t>Demographics</t>
  </si>
  <si>
    <t>Vital Signs</t>
  </si>
  <si>
    <t>Laboratory</t>
  </si>
  <si>
    <t>Other</t>
  </si>
  <si>
    <t>Number of clinical variables (total)</t>
  </si>
  <si>
    <t>Number of clinical variables (vital signs)</t>
  </si>
  <si>
    <t>Number of clinical variables (demographics)</t>
  </si>
  <si>
    <t>Number of clinical variables (laboratory)</t>
  </si>
  <si>
    <t>Number of clinical variables (other)</t>
  </si>
  <si>
    <t>Number of features input o the algorithm</t>
  </si>
  <si>
    <t>Sensitivity</t>
  </si>
  <si>
    <t>Specificity</t>
  </si>
  <si>
    <t>Negative Predictive Value</t>
  </si>
  <si>
    <t>True Positive Rate</t>
  </si>
  <si>
    <t>Feature ranking</t>
  </si>
  <si>
    <r>
      <t xml:space="preserve">Using XGB weights.
</t>
    </r>
    <r>
      <rPr>
        <b/>
        <sz val="10"/>
        <color theme="1"/>
        <rFont val="Calibri"/>
        <family val="2"/>
        <scheme val="minor"/>
      </rPr>
      <t>In triage</t>
    </r>
    <r>
      <rPr>
        <sz val="10"/>
        <color theme="1"/>
        <rFont val="Calibri"/>
        <family val="2"/>
        <scheme val="minor"/>
      </rPr>
      <t xml:space="preserve">
 chief complaint, age and BT, HR, DBP x (at triage)
</t>
    </r>
    <r>
      <rPr>
        <b/>
        <sz val="10"/>
        <color theme="1"/>
        <rFont val="Calibri"/>
        <family val="2"/>
        <scheme val="minor"/>
      </rPr>
      <t>In disposition</t>
    </r>
    <r>
      <rPr>
        <sz val="10"/>
        <color theme="1"/>
        <rFont val="Calibri"/>
        <family val="2"/>
        <scheme val="minor"/>
      </rPr>
      <t xml:space="preserve">
 NEUT, PLT, hs-CRP, Chief Complaints, CRE Band Neut, BT (max), WBC, ALP (see more in appendix).</t>
    </r>
  </si>
  <si>
    <t>Handling of time series dependency of data not mentioned in manuscript text – mention of merge hour suggest that these data series were summarised.
Those patients with no bacteremia where included as a control group.
Table 2 shows the ranking of clinical variables to bacteremia prediction. Again there is some discrepancies between 12h and 24h. The hospital stay ranks 3rd on 12h and 9th on 24h.</t>
  </si>
  <si>
    <t>Problem formulated as a multivariate time-series classification task using deep learning approaches.</t>
  </si>
  <si>
    <t>The authors present the performance of assessing bacteremia for different pathogens, infection sites, age ranges, and sex (Table 3).</t>
  </si>
  <si>
    <t>3969 patients admitted
4582 blood culture episodes
total, neg, none, pos
total: 6557, 4319, 1361, 877
train (70%): 4582, 3039, 940, 603
val (20%): 1320, 852, 283, 185
test (10%): 655, 428, 138, 89
(Table 1)
period: 2011-2015
none  = culture not drawn at all</t>
  </si>
  <si>
    <t>Taichu Veterans General Hospital
(Taiwan)</t>
  </si>
  <si>
    <t>The control group contains random 48h periods with no blood culture acquisition. Does this mean that the same patient might be included in both BSI and control groups?</t>
  </si>
  <si>
    <t>BSI
(growth of a clinically important pathogen in at least one blood culture)</t>
  </si>
  <si>
    <r>
      <t xml:space="preserve">4275 patients
1478 positive episodes
3597 negative episodes
neg, pos
</t>
    </r>
    <r>
      <rPr>
        <sz val="10"/>
        <color rgb="FFFF0000"/>
        <rFont val="Calibri"/>
        <family val="2"/>
        <scheme val="minor"/>
      </rPr>
      <t>total: 3118, 1912</t>
    </r>
    <r>
      <rPr>
        <sz val="10"/>
        <color theme="1"/>
        <rFont val="Calibri"/>
        <family val="2"/>
        <scheme val="minor"/>
      </rPr>
      <t xml:space="preserve">
train (60%): 2134, 884
val (20%): 698, 308
test (20%): 720, 286
period: 2015-2019</t>
    </r>
  </si>
  <si>
    <t>Using SHAP values.
ALP (ALKP), CVC, PT, PLT, ALB, APACHE II SCORE, FOLEY, HCT, Age, NA, HCO3_A, LOS-Culture (ICU to BC), PH, RR, BUN, RR, HGB, LAC, GCS, DBP
The analysis of feature importance revealed that alkaline phosphatase (ALKP) and the period of the central venous catheter are the most important predictors for bloodstream infections.</t>
  </si>
  <si>
    <t xml:space="preserve">The handling of repeated measurements and the time series dependency of data for vital signs collected every 2h was not mentioned in the manuscript text. </t>
  </si>
  <si>
    <r>
      <rPr>
        <b/>
        <sz val="10"/>
        <color theme="1"/>
        <rFont val="Calibri"/>
        <family val="2"/>
        <scheme val="minor"/>
      </rPr>
      <t>PR</t>
    </r>
    <r>
      <rPr>
        <sz val="10"/>
        <color theme="1"/>
        <rFont val="Calibri"/>
        <family val="2"/>
        <scheme val="minor"/>
      </rPr>
      <t xml:space="preserve">: Pulse Rate,
</t>
    </r>
    <r>
      <rPr>
        <b/>
        <sz val="10"/>
        <color theme="1"/>
        <rFont val="Calibri"/>
        <family val="2"/>
        <scheme val="minor"/>
      </rPr>
      <t>CVC:</t>
    </r>
    <r>
      <rPr>
        <sz val="10"/>
        <color theme="1"/>
        <rFont val="Calibri"/>
        <family val="2"/>
        <scheme val="minor"/>
      </rPr>
      <t xml:space="preserve"> Central venous catheter, 
</t>
    </r>
    <r>
      <rPr>
        <b/>
        <sz val="10"/>
        <color theme="1"/>
        <rFont val="Calibri"/>
        <family val="2"/>
        <scheme val="minor"/>
      </rPr>
      <t>ENDO</t>
    </r>
    <r>
      <rPr>
        <sz val="10"/>
        <color theme="1"/>
        <rFont val="Calibri"/>
        <family val="2"/>
        <scheme val="minor"/>
      </rPr>
      <t xml:space="preserve">: mechanical ventilation via endotracheal tube,  
</t>
    </r>
    <r>
      <rPr>
        <b/>
        <sz val="10"/>
        <color theme="1"/>
        <rFont val="Calibri"/>
        <family val="2"/>
        <scheme val="minor"/>
      </rPr>
      <t>Foley:</t>
    </r>
    <r>
      <rPr>
        <sz val="10"/>
        <color theme="1"/>
        <rFont val="Calibri"/>
        <family val="2"/>
        <scheme val="minor"/>
      </rPr>
      <t xml:space="preserve"> catheter,
</t>
    </r>
    <r>
      <rPr>
        <b/>
        <sz val="10"/>
        <color theme="1"/>
        <rFont val="Calibri"/>
        <family val="2"/>
        <scheme val="minor"/>
      </rPr>
      <t xml:space="preserve">LOS-culture: </t>
    </r>
    <r>
      <rPr>
        <sz val="10"/>
        <color theme="1"/>
        <rFont val="Calibri"/>
        <family val="2"/>
        <scheme val="minor"/>
      </rPr>
      <t>Length of stay prior to blood culture test</t>
    </r>
  </si>
  <si>
    <r>
      <rPr>
        <b/>
        <sz val="10"/>
        <color theme="1"/>
        <rFont val="Calibri"/>
        <family val="2"/>
        <scheme val="minor"/>
      </rPr>
      <t>COPD:</t>
    </r>
    <r>
      <rPr>
        <sz val="10"/>
        <color theme="1"/>
        <rFont val="Calibri"/>
        <family val="2"/>
        <scheme val="minor"/>
      </rPr>
      <t xml:space="preserve"> chronic obstructive, pulmonary disease,</t>
    </r>
  </si>
  <si>
    <r>
      <rPr>
        <b/>
        <sz val="10"/>
        <color theme="1"/>
        <rFont val="Calibri"/>
        <family val="2"/>
        <scheme val="minor"/>
      </rPr>
      <t xml:space="preserve">BL = </t>
    </r>
    <r>
      <rPr>
        <sz val="10"/>
        <color theme="1"/>
        <rFont val="Calibri"/>
        <family val="2"/>
        <scheme val="minor"/>
      </rPr>
      <t xml:space="preserve">Boosted Logistic, </t>
    </r>
    <r>
      <rPr>
        <b/>
        <sz val="10"/>
        <color theme="1"/>
        <rFont val="Calibri"/>
        <family val="2"/>
        <scheme val="minor"/>
      </rPr>
      <t>LR =</t>
    </r>
    <r>
      <rPr>
        <sz val="10"/>
        <color theme="1"/>
        <rFont val="Calibri"/>
        <family val="2"/>
        <scheme val="minor"/>
      </rPr>
      <t xml:space="preserve"> Logistic Regression, </t>
    </r>
    <r>
      <rPr>
        <b/>
        <sz val="10"/>
        <color theme="1"/>
        <rFont val="Calibri"/>
        <family val="2"/>
        <scheme val="minor"/>
      </rPr>
      <t>RLR =</t>
    </r>
    <r>
      <rPr>
        <sz val="10"/>
        <color theme="1"/>
        <rFont val="Calibri"/>
        <family val="2"/>
        <scheme val="minor"/>
      </rPr>
      <t xml:space="preserve"> Regularized Logistic REgression, </t>
    </r>
    <r>
      <rPr>
        <b/>
        <sz val="10"/>
        <color theme="1"/>
        <rFont val="Calibri"/>
        <family val="2"/>
        <scheme val="minor"/>
      </rPr>
      <t>BGLM =</t>
    </r>
    <r>
      <rPr>
        <sz val="10"/>
        <color theme="1"/>
        <rFont val="Calibri"/>
        <family val="2"/>
        <scheme val="minor"/>
      </rPr>
      <t xml:space="preserve"> Bayes Generalized Logistic Regression, </t>
    </r>
    <r>
      <rPr>
        <b/>
        <sz val="10"/>
        <color theme="1"/>
        <rFont val="Calibri"/>
        <family val="2"/>
        <scheme val="minor"/>
      </rPr>
      <t>ENN =</t>
    </r>
    <r>
      <rPr>
        <sz val="10"/>
        <color theme="1"/>
        <rFont val="Calibri"/>
        <family val="2"/>
        <scheme val="minor"/>
      </rPr>
      <t xml:space="preserve"> Edited Nearest Neighbors, </t>
    </r>
    <r>
      <rPr>
        <b/>
        <sz val="10"/>
        <color theme="1"/>
        <rFont val="Calibri"/>
        <family val="2"/>
        <scheme val="minor"/>
      </rPr>
      <t>SMOTE =</t>
    </r>
    <r>
      <rPr>
        <sz val="10"/>
        <color theme="1"/>
        <rFont val="Calibri"/>
        <family val="2"/>
        <scheme val="minor"/>
      </rPr>
      <t xml:space="preserve"> Synthetic Minority Oversampling Techinique, </t>
    </r>
    <r>
      <rPr>
        <b/>
        <sz val="10"/>
        <color theme="1"/>
        <rFont val="Calibri"/>
        <family val="2"/>
        <scheme val="minor"/>
      </rPr>
      <t>RUS =</t>
    </r>
    <r>
      <rPr>
        <sz val="10"/>
        <color theme="1"/>
        <rFont val="Calibri"/>
        <family val="2"/>
        <scheme val="minor"/>
      </rPr>
      <t xml:space="preserve"> Random Under Sampling, </t>
    </r>
    <r>
      <rPr>
        <b/>
        <sz val="10"/>
        <color theme="1"/>
        <rFont val="Calibri"/>
        <family val="2"/>
        <scheme val="minor"/>
      </rPr>
      <t>ROS =</t>
    </r>
    <r>
      <rPr>
        <sz val="10"/>
        <color theme="1"/>
        <rFont val="Calibri"/>
        <family val="2"/>
        <scheme val="minor"/>
      </rPr>
      <t xml:space="preserve"> Random Over Sampling</t>
    </r>
  </si>
  <si>
    <r>
      <rPr>
        <b/>
        <sz val="10"/>
        <color theme="1"/>
        <rFont val="Calibri"/>
        <family val="2"/>
        <scheme val="minor"/>
      </rPr>
      <t>CPN =</t>
    </r>
    <r>
      <rPr>
        <sz val="10"/>
        <color theme="1"/>
        <rFont val="Calibri"/>
        <family val="2"/>
        <scheme val="minor"/>
      </rPr>
      <t xml:space="preserve"> Causal Probabilistic Network, </t>
    </r>
    <r>
      <rPr>
        <b/>
        <sz val="10"/>
        <color theme="1"/>
        <rFont val="Calibri"/>
        <family val="2"/>
        <scheme val="minor"/>
      </rPr>
      <t>GBDT =</t>
    </r>
    <r>
      <rPr>
        <sz val="10"/>
        <color theme="1"/>
        <rFont val="Calibri"/>
        <family val="2"/>
        <scheme val="minor"/>
      </rPr>
      <t xml:space="preserve"> Gradient Boosted Decision tree</t>
    </r>
  </si>
  <si>
    <t>Prediction of BSI using a look-back window of 72h and a prediction time of 24h before blood culture was taken and the result was positive. The authors use the term BSI, for positive bacteremia with a clinically important pathogen but not necessarily confirmed by proposed gold standards or clinicians.</t>
  </si>
  <si>
    <t>Gangman Severance Hospital
(South Korea)</t>
  </si>
  <si>
    <t>General</t>
  </si>
  <si>
    <t>Age &gt; 18
Suspected infection
blood culture collected at least 48h after admission</t>
  </si>
  <si>
    <t>General surgeries?</t>
  </si>
  <si>
    <t>Asan Medical Center
(South Korea)</t>
  </si>
  <si>
    <t>Regular expression for ICD-9-cM,Embedding method</t>
  </si>
  <si>
    <t>King Abdulaziz Medical City
(Saudi Arabia)</t>
  </si>
  <si>
    <t>Tsai et al</t>
  </si>
  <si>
    <t>Using Machine Learning to Predict Bacteremia in Febrile Children Presented to the Emergency Department</t>
  </si>
  <si>
    <t xml:space="preserve"> Kaohsiung Chang Gung Memorial Hospital
(Taiwan)</t>
  </si>
  <si>
    <t>Using SHAP values.
The contribution of the features has been analysed using SHAP values. The manuscript does not include a general ranking but two individual examples.</t>
  </si>
  <si>
    <t xml:space="preserve">Three different phases
Early  (0-9h), Middle (10-49h) and Late  (50+)
Figure 2 shows a graph in which the incidence rate in the early phase (1–9 hr) was slightly higher than that in the middle phase (10–49 hr), while in the late phase (50+ hr), the incidence rate rose rapidly.
It presents utility scores which are described in the dataset webapage and was used in the challenge to score the solutions submitted.
The cut-off values in the internal validation set for early, middle and late phases were 0.031, 0.026 and 0.029 respectively and the prevalance of sepsis was 10.9%, 9.1% and 72.2%.
The validation was done online, no performance metrics are provided other than utility score of 0.354. As comparison, the regular LightGBM without time-phased scored 4th place and with time-phased scored 3rd place.
In the challenge leader board SepsisFinder (ID45) got the 104th position. For further publications on this challenge see: https://physionet.org/files/challenge-2019/1.0.0/papers/index.html </t>
  </si>
  <si>
    <t>Hourly predictions of sepsis onset.</t>
  </si>
  <si>
    <t xml:space="preserve">IF = </t>
  </si>
  <si>
    <t>11</t>
  </si>
  <si>
    <r>
      <t xml:space="preserve">Age &gt;= 18
</t>
    </r>
    <r>
      <rPr>
        <sz val="10"/>
        <color rgb="FFFF0000"/>
        <rFont val="Calibri"/>
        <family val="2"/>
        <scheme val="minor"/>
      </rPr>
      <t>At least 4h of input</t>
    </r>
    <r>
      <rPr>
        <sz val="10"/>
        <color theme="1"/>
        <rFont val="Calibri"/>
        <family val="2"/>
        <scheme val="minor"/>
      </rPr>
      <t xml:space="preserve">
At least 1 measurement for each of the features included in the algorithm
Exclude IF
had abx before admission
had sepsis-related ICD-9 but sepsis-3 criteria not met during ICU stay 
stays logged in CareVue HER</t>
    </r>
  </si>
  <si>
    <t>"Different parts of the training data were used for development and validation"</t>
  </si>
  <si>
    <t>CNN-test
CNN-hos-3h
CNN-hos-2h
CNN-hos-1h
CNN-hos-0h
SIRS-all-3h
SIRS-all-2h
SIRS-all-1h
SIRS-all-0h
MEWS2-all-3h
MEWS2-all-2h
MEWS2-all-1h
MEWS2-all-0h
qSOFA-all-3h
qSOFA-all-2h
qSOFA-all-1h
qSOFA-all-0h</t>
  </si>
  <si>
    <t>0.86
0.81
0.79
0.79
0.79
0.61
0.59
0.59
0.61
0.48
0.49
0.47
0.52
0.70
0.67
0.64
0.67</t>
  </si>
  <si>
    <t>0.90
0.84
0.82
0.82
0.85
0.61
0.60
0.60
0.63
0.60
0.61
0.56
0.70
0.61
0.62
0.54
0.64</t>
  </si>
  <si>
    <t>0.62
0.68
0.67
0.65
0.67
0.27
0.26
0.27
0.29
0.27
0.26
0.26
0.35
0.26
0.26
0.23
0.29</t>
  </si>
  <si>
    <t>0.80
0.74
0.83
0.50
0.29
0.59
0.58
0.56
0.59
0.66
0.68
0.64
0.81
0.39
0.41
0.32
0.43</t>
  </si>
  <si>
    <t>0.85
0.83
0.83
0.83
0.83
0.62
0.59
0.60
0.61
0.44
0.45
0.43
0.45
0.74
0.73
0.72
0.73</t>
  </si>
  <si>
    <t>0.57
0.50
0.46
0.46
0.46
0.28
0.26
0.26
0.28
0.23
0.24
0.22
0.27
0.27
0.28
0.22
0.29</t>
  </si>
  <si>
    <t>Only sensitivity changes from 3h to 0h.
Assuming that the authors are using a temporal approach, for the scenario of 'prediction 3h before onset' the input to the algorithm should be a single data point (values at 4h before onset). Thus, the results seem to state that the algorithm performs better when there is 'less' data and further away from the time of onset. Moreover, from all the scorespresented, it seems to be the only one in which the sensitivity value decreases considerably the closer the patient is to  time of sepsis onset (0h).
Shouldn't it be the other way around?</t>
  </si>
  <si>
    <t>3
2
1
0</t>
  </si>
  <si>
    <t>4
4
4
4</t>
  </si>
  <si>
    <t>sequences, ICU stays, pos, neg
train: 7681, 2593, 1385, 6296 
val: 633, 200, 20%?, 80%?
hos: 152, 95, 20%?, 80%?</t>
  </si>
  <si>
    <t>Age &gt; 18
blood culture available</t>
  </si>
  <si>
    <t>0.700
0.732
0.699
0.729
0.727
0.732</t>
  </si>
  <si>
    <t>NA
0.682
0.692
0.810
0.810
0.793</t>
  </si>
  <si>
    <t>NA
0.655
0.553
0.589
0.532
0.571</t>
  </si>
  <si>
    <t>GNB-hos
RFC-hos (A)
SVM-hos
MLP128-hos (B)
MLP256-hos(C)
A + B + C</t>
  </si>
  <si>
    <t>NA</t>
  </si>
  <si>
    <t>CVC = Central Venous Catheter (Y/N), LOS_culture is the n "hospital day to blood culture"; that is, the period from hospitalization to the blood culture test in number of days.</t>
  </si>
  <si>
    <t xml:space="preserve">
Time aware 
+  
10-Fold CV  </t>
  </si>
  <si>
    <t>13402 patients
17038 episodes
episodes, pos, neg
17038, 1260, 15778
cvs: 17038 (7.4%)
hos: 3029 (6.93%)
period (cvs): 2008-2011
period (hos): 2012</t>
  </si>
  <si>
    <t>It seems that from the original clinical variables there is some sort of feature engineering for which the min and max values are extracted. It seems it has been applied only to BT and WBC.
The inclusion of 'antibiotic use', 'steroid', or 'ICU stay'  as a feature in the models could be considered as confounders (to higher or less extent).</t>
  </si>
  <si>
    <r>
      <rPr>
        <b/>
        <sz val="10"/>
        <color theme="1"/>
        <rFont val="Calibri"/>
        <family val="2"/>
        <scheme val="minor"/>
      </rPr>
      <t xml:space="preserve">Definition of bacteremia
</t>
    </r>
    <r>
      <rPr>
        <sz val="10"/>
        <color theme="1"/>
        <rFont val="Calibri"/>
        <family val="2"/>
        <scheme val="minor"/>
      </rPr>
      <t xml:space="preserve">Patients who presented bacteraemia in more than one blood culture within 24 h were considered to have the same episode. Furthermore, if bacteraemia was present in additional blood cultures fromthe same patient in the following 24 h, this was considered a new episode. Common  contaminants  such  as Bacillus spp.,  viridans  streptococci,  and  coagulase-negativestaphylococci, were excluded from true bacteraemia on the basis of the United States National Healthcare Safety Network system.
</t>
    </r>
    <r>
      <rPr>
        <b/>
        <sz val="10"/>
        <color theme="1"/>
        <rFont val="Calibri"/>
        <family val="2"/>
        <scheme val="minor"/>
      </rPr>
      <t>Notes</t>
    </r>
    <r>
      <rPr>
        <sz val="10"/>
        <color theme="1"/>
        <rFont val="Calibri"/>
        <family val="2"/>
        <scheme val="minor"/>
      </rPr>
      <t xml:space="preserve">
Check supplementary material for detailed rank of features using other 5 different strategies not presented in the manuscript.</t>
    </r>
  </si>
  <si>
    <t>Bacteremia</t>
  </si>
  <si>
    <t>TPF = Temporal Probabilistic Profile, 
STF-MINE is a type of random forest</t>
  </si>
  <si>
    <t>Sepsis-2ish
(ICD-9: 995.91 or 996.92 or antibiotics administered during stay in ICU)</t>
  </si>
  <si>
    <t>Age &gt; 15
LOS_ICU &gt;= 4 days
IF sepsis, the onset must be on day 3 of the stay or later.</t>
  </si>
  <si>
    <t>Data stratified by gender and age ad for each class a division into train and test.
train (80%)
test (20%)</t>
  </si>
  <si>
    <t>TPF-class-12h
TPF-TOP13-ste-12h
STF-MINE-12h
RNN-GRUD-12h
TPF-class-1h
TPF-TOP13-all-1h
STF-MINE-1h
RNN-GRUD-1h
SPEC = 1 - FPR
ste = state
all = state + gradient + trend</t>
  </si>
  <si>
    <t xml:space="preserve">1.00
1.00
0.84
0.75
0.98
1.00
0.98
0.81
</t>
  </si>
  <si>
    <t xml:space="preserve">0.74
0.75
0.69
0.58
0.82
0.91
0.81
0.69
</t>
  </si>
  <si>
    <t xml:space="preserve">0.00
0.00
0.16
0.25
0.02
0.00
0.12
0.19
</t>
  </si>
  <si>
    <t>Classification and prediction of multivariate time series using temporal abstractions using a dynamic-beaviour-based model denoted as Temporal Probabilistic ProFile (TPF).
Basically, temporal abstractions represent time intervals using meaningful concepts such as state (fever, normal, hypothermia), gradients (increase, stable, decrease) or trends.</t>
  </si>
  <si>
    <t>From the text, there is a lot of careful patient selection by domain expert (clinicians) going on. So it might be difficult to replicate.
The metrics used to describe themodel performance are TPR and FPR. The AUC metrics are not reported</t>
  </si>
  <si>
    <t>Prediction of sepsis onset using a RNN 3h before and comparison with InSight</t>
  </si>
  <si>
    <t>Sepsis-2ish
(ICD-9: 995.91 or 995.92 or 785.52 or SIRS during 5h)</t>
  </si>
  <si>
    <t xml:space="preserve">Age&gt;=18
Admission to ICU
One value for SIRS features
Exclude IF admitted with sepsis but undetectable sepsis onset or sepsis ouccuring &lt;5 hours from admission
</t>
  </si>
  <si>
    <r>
      <rPr>
        <b/>
        <sz val="10"/>
        <color theme="1"/>
        <rFont val="Calibri"/>
        <family val="2"/>
        <scheme val="minor"/>
      </rPr>
      <t>Notes</t>
    </r>
    <r>
      <rPr>
        <sz val="10"/>
        <color theme="1"/>
        <rFont val="Calibri"/>
        <family val="2"/>
        <scheme val="minor"/>
      </rPr>
      <t xml:space="preserve">
It includes (i) summary of results of related works for comparison, (ii) the gold standard  and selection criteria in diagrams and (iii) the ITEMIDs of the parameters so that it is easier to extract them from the MIMIC-III database.
It tries different look backs of 5, 10, 15 and 20h. The notation of the model is PRED_TIME (time to onset) and LOOK_BACK (time before onset)
 &lt;MODEL&gt;-&lt;PRED_TIME&gt;-&lt;LOOK_BACK&gt;</t>
    </r>
  </si>
  <si>
    <t>4-Fold Stratified CV</t>
  </si>
  <si>
    <t>5
10
15
20</t>
  </si>
  <si>
    <t>3
6
12</t>
  </si>
  <si>
    <t>F x (LOOK_BACK - PRED_TIME)
10 x (20-3)
10 x (20-6)
10 x (20-12)</t>
  </si>
  <si>
    <t>18 different data collections based on all possible combinations of interpolations (0, 1, 2, 3, 4, 5) and prediction times (3, 6, 12). For more info see Table 2.
For 0 interp. and 3h prediction
negative, positive
31575, 1509
cvs (75%): 
hos (25%):</t>
  </si>
  <si>
    <t>Early detection of sepsis using a temporal CNN that is embedded in a multi-task Gaussian process adapter framework to make it applicable to irregularly-space time series data. This is, a supervised time series classification task.</t>
  </si>
  <si>
    <t>TREWScore</t>
  </si>
  <si>
    <t>sepsis-3 
(hourly)</t>
  </si>
  <si>
    <t>Age &gt; 15
exclude IF no ICU admission, no discharge time, logged via CareVue HER, sepsis onset before 7h of admission</t>
  </si>
  <si>
    <t>29</t>
  </si>
  <si>
    <t>3-Fold
(Table A.3)</t>
  </si>
  <si>
    <t>There are 8x3 datasets, one for each time horizon from 0h to 7h and each (see Table A.3).
For time horizon 7h (fold 0)
train (xx?%): 4073
val (xx%): 503
test (xx%): 497</t>
  </si>
  <si>
    <r>
      <rPr>
        <b/>
        <sz val="10"/>
        <color theme="1"/>
        <rFont val="Calibri"/>
        <family val="2"/>
        <scheme val="minor"/>
      </rPr>
      <t xml:space="preserve">MGP: </t>
    </r>
    <r>
      <rPr>
        <sz val="10"/>
        <color theme="1"/>
        <rFont val="Calibri"/>
        <family val="2"/>
        <scheme val="minor"/>
      </rPr>
      <t>Multi-task Gaussian Process,</t>
    </r>
    <r>
      <rPr>
        <b/>
        <sz val="10"/>
        <color theme="1"/>
        <rFont val="Calibri"/>
        <family val="2"/>
        <scheme val="minor"/>
      </rPr>
      <t xml:space="preserve"> DTW:</t>
    </r>
    <r>
      <rPr>
        <sz val="10"/>
        <color theme="1"/>
        <rFont val="Calibri"/>
        <family val="2"/>
        <scheme val="minor"/>
      </rPr>
      <t xml:space="preserve"> Dynamic Time Warping,</t>
    </r>
    <r>
      <rPr>
        <b/>
        <sz val="10"/>
        <color theme="1"/>
        <rFont val="Calibri"/>
        <family val="2"/>
        <scheme val="minor"/>
      </rPr>
      <t xml:space="preserve"> TCN:</t>
    </r>
    <r>
      <rPr>
        <sz val="10"/>
        <color theme="1"/>
        <rFont val="Calibri"/>
        <family val="2"/>
        <scheme val="minor"/>
      </rPr>
      <t xml:space="preserve"> Temporal Convolutional Network</t>
    </r>
  </si>
  <si>
    <r>
      <rPr>
        <b/>
        <sz val="10"/>
        <color theme="1"/>
        <rFont val="Calibri"/>
        <family val="2"/>
        <scheme val="minor"/>
      </rPr>
      <t>Useful paragraphs</t>
    </r>
    <r>
      <rPr>
        <sz val="10"/>
        <color theme="1"/>
        <rFont val="Calibri"/>
        <family val="2"/>
        <scheme val="minor"/>
      </rPr>
      <t xml:space="preserve">
The multi-task gaussian process (MGP) draws from a posterior distribution, given the observed data, at evenly-spaced grid times (each hour). The grid is fed into a temporal convolutional neural network (TCN).
To assess the predictive performance,  per method and fold, the model is trained on all of the available training data and challenge its performance on the test data by gradually restricting access to the information closest to sepsis onset.
</t>
    </r>
    <r>
      <rPr>
        <b/>
        <sz val="10"/>
        <color theme="1"/>
        <rFont val="Calibri"/>
        <family val="2"/>
        <scheme val="minor"/>
      </rPr>
      <t>Notes</t>
    </r>
    <r>
      <rPr>
        <sz val="10"/>
        <color theme="1"/>
        <rFont val="Calibri"/>
        <family val="2"/>
        <scheme val="minor"/>
      </rPr>
      <t xml:space="preserve">
Scores extracted visually from the graph provided.</t>
    </r>
  </si>
  <si>
    <t>Training time (just to consider)
Raw-TCN (49.7h), MGP-RNN (74.8h), 
MGP-TCN (73.4h), DTW-KNN (136.9h)</t>
  </si>
  <si>
    <t>MIMIC-III
University of California, San Francisco UCSF
(USA)</t>
  </si>
  <si>
    <t xml:space="preserve"> sepsis-2,
severe sepsis,
 septic shock 
(ICD-9: 995.91, 995.92, 785.52)</t>
  </si>
  <si>
    <r>
      <rPr>
        <b/>
        <sz val="10"/>
        <color theme="1"/>
        <rFont val="Calibri"/>
        <family val="2"/>
        <scheme val="minor"/>
      </rPr>
      <t>sepsis definition (995.91)</t>
    </r>
    <r>
      <rPr>
        <sz val="10"/>
        <color theme="1"/>
        <rFont val="Calibri"/>
        <family val="2"/>
        <scheme val="minor"/>
      </rPr>
      <t xml:space="preserve">
The  presence  of  two  or  more  SIRS  criteria  paired  with  a  suspicion  of  infection. To identify a case as positive for sepsis, we required ICD-9 code 995.91. The onset time was defined as the first time two or more SIRS criteria were met within the same hour.
</t>
    </r>
    <r>
      <rPr>
        <b/>
        <sz val="10"/>
        <color theme="1"/>
        <rFont val="Calibri"/>
        <family val="2"/>
        <scheme val="minor"/>
      </rPr>
      <t>severe sepsis (995.92)</t>
    </r>
    <r>
      <rPr>
        <sz val="10"/>
        <color theme="1"/>
        <rFont val="Calibri"/>
        <family val="2"/>
        <scheme val="minor"/>
      </rPr>
      <t xml:space="preserve">
The onset time was defined to be the first instance during which two SIRS criteria and one organ disfunction criteria were met within the same hour.
</t>
    </r>
    <r>
      <rPr>
        <b/>
        <sz val="10"/>
        <color theme="1"/>
        <rFont val="Calibri"/>
        <family val="2"/>
        <scheme val="minor"/>
      </rPr>
      <t>septic shock (785.52)</t>
    </r>
    <r>
      <rPr>
        <sz val="10"/>
        <color theme="1"/>
        <rFont val="Calibri"/>
        <family val="2"/>
        <scheme val="minor"/>
      </rPr>
      <t xml:space="preserve">
Identified using the ICD-9 code and demonstratedhypotension for 30 min (SBP&lt;90 mmHg), were resucitated with &gt;=20 mL/Kg over a 24h period or received &gt;=1200 mL fluids</t>
    </r>
  </si>
  <si>
    <t>Age &gt; 18
Inpatient
&gt;= 1 observation of each feature
patients with sepsis onset time between 7 and 2000 hours from admission</t>
  </si>
  <si>
    <t>ICU
+
mix ward population in UCSF</t>
  </si>
  <si>
    <t>Prediction of sepsis, severe sepsis and septic shock using Insight (a gradient tree boosting algorithm) and comparison with standard sepsis-related scores.</t>
  </si>
  <si>
    <t>UCSF hospital: 90353 patients
sepsis: 1179 (1.3%)
severe sepsis: 349 (0.39%)
sepsis shock: 614 (0.68%)
MIMIC III: 21604 patients
sepsis: 413 (1.91%)
severe sepsis: 609 (2.82%)
sepsis shock: 943 (4.36%)
train (80%)
test (20%)
(see Table I and Supplementary Table 1)</t>
  </si>
  <si>
    <r>
      <t xml:space="preserve">It seems strange that the algorithm is better at predicting sepsis than severe sepsis. Is it a caveat within the algorithm or it is because some labels might not have been properly collected during the patient's stay. 
</t>
    </r>
    <r>
      <rPr>
        <b/>
        <sz val="10"/>
        <color theme="1"/>
        <rFont val="Calibri"/>
        <family val="2"/>
        <scheme val="minor"/>
      </rPr>
      <t>Statement</t>
    </r>
    <r>
      <rPr>
        <sz val="10"/>
        <color theme="1"/>
        <rFont val="Calibri"/>
        <family val="2"/>
        <scheme val="minor"/>
      </rPr>
      <t xml:space="preserve">
Insight is able to accurately detect the onset of sepsis  and severe sepsis, and to accurately predict septic  shock 4hours prior to onset, compared  with the   performance of common sepsis scoring  systems.</t>
    </r>
  </si>
  <si>
    <t>InSight-0h (sepsis)
MEWS-0h (Sepsis)
SOFA-0h (sepsis)
SIR-0h (sepsis)
Insight-0h (severe)
MEWS-0h (severe)
SOFA-0h (severe)
SIR-0h (severe)
Insight-0h (shock)
MEWS-0h (shock)
SOFA-0h (shock)
SIR-0h (shock)
InSight-4h (severe)
MEWS-4h (severe)
SOFA-4h (severe)
SIRS-4h (severe)</t>
  </si>
  <si>
    <t>0.92
0.76
0.63
0.75
0.87
0.77
0.65
0.72
0.99
0.94
0.86
0.82
0.85
0.50
0.50
0.50</t>
  </si>
  <si>
    <t xml:space="preserve">0.80
0.98
0.82
0.82
0.80
0.98
0.90
0.81
0.80
1.00
0.99
0.91
</t>
  </si>
  <si>
    <t xml:space="preserve">0.95
0.72
0.32
0.51
0.84
0.72
0.37
0.50
0.99
0.91
0.58
0.49
</t>
  </si>
  <si>
    <t>Mahmoud et al</t>
  </si>
  <si>
    <t>LR</t>
  </si>
  <si>
    <t>I</t>
  </si>
  <si>
    <t>Insight</t>
  </si>
  <si>
    <t>Tags</t>
  </si>
  <si>
    <t>Detection of Bacteremia in Surgical In-Patients Using Recurrent Neural Network Based on Time Series Records: Development and Validation Study</t>
  </si>
  <si>
    <t>Early diagnosis of bloodstream infections in the intensive care unit using machine-learning algorithms</t>
  </si>
  <si>
    <t>Development and Evaluation of a Machine Learning Model for the Early Identification of Patients at Risk for Sepsis</t>
  </si>
  <si>
    <t>A Machine Learning Algorithm to Predict Severe Sepsis and Septic Shock: Development, Implementation, and Impact on Clinical Practice</t>
  </si>
  <si>
    <t>Recent temporal pattern mining for septic shock early prediction</t>
  </si>
  <si>
    <t>Prediction of sepsis and in-hospital mortality using electronic health records</t>
  </si>
  <si>
    <t>Bacteremia, Fungaemia</t>
  </si>
  <si>
    <t>Sepsis-2ish?</t>
  </si>
  <si>
    <t>23</t>
  </si>
  <si>
    <r>
      <t xml:space="preserve">Using SHAP values.
</t>
    </r>
    <r>
      <rPr>
        <b/>
        <sz val="10"/>
        <color theme="1"/>
        <rFont val="Calibri"/>
        <family val="2"/>
        <scheme val="minor"/>
      </rPr>
      <t>Best GRU model</t>
    </r>
    <r>
      <rPr>
        <sz val="10"/>
        <color theme="1"/>
        <rFont val="Calibri"/>
        <family val="2"/>
        <scheme val="minor"/>
      </rPr>
      <t xml:space="preserve">
 BT, BUN, DBP, ALB, PLT, Chloride, CRE, Phosphorus, ALP, SSO2, AST, PCO2, SPO2, Glucose, PTT, HR, Potassium, Sodium, CORR_HR_HRR (=Figure 5)</t>
    </r>
  </si>
  <si>
    <t>10
32</t>
  </si>
  <si>
    <t>10
42
32 + 5 x (max, min) = 42</t>
  </si>
  <si>
    <r>
      <rPr>
        <b/>
        <sz val="10"/>
        <color theme="1"/>
        <rFont val="Calibri"/>
        <family val="2"/>
        <scheme val="minor"/>
      </rPr>
      <t>Demographics (9)</t>
    </r>
    <r>
      <rPr>
        <sz val="10"/>
        <color theme="1"/>
        <rFont val="Calibri"/>
        <family val="2"/>
        <scheme val="minor"/>
      </rPr>
      <t xml:space="preserve">
Age, Sex, COPD, mid-liver disease (liver failure?), uncomplicated diabetes, moderate to severe crhonic kidney disease (CKD), haemato-oncology (cancer?)
</t>
    </r>
    <r>
      <rPr>
        <b/>
        <sz val="10"/>
        <color theme="1"/>
        <rFont val="Calibri"/>
        <family val="2"/>
        <scheme val="minor"/>
      </rPr>
      <t xml:space="preserve">Vitals (6) </t>
    </r>
    <r>
      <rPr>
        <sz val="10"/>
        <color theme="1"/>
        <rFont val="Calibri"/>
        <family val="2"/>
        <scheme val="minor"/>
      </rPr>
      <t xml:space="preserve">
BT, HR, RR, BP, SO2, GCS
</t>
    </r>
    <r>
      <rPr>
        <b/>
        <sz val="10"/>
        <color theme="1"/>
        <rFont val="Calibri"/>
        <family val="2"/>
        <scheme val="minor"/>
      </rPr>
      <t>Laboratory (2)</t>
    </r>
    <r>
      <rPr>
        <sz val="10"/>
        <color theme="1"/>
        <rFont val="Calibri"/>
        <family val="2"/>
        <scheme val="minor"/>
      </rPr>
      <t xml:space="preserve">
WBC, PLT, MAP
All variables transformed to categorical  
WBC&gt;12000, WBC&lt;4000, Band cell&gt;10%, PLT&lt;140000,  BT&lt;36 or BT&gt;38, HR1 (55-69 or 110-139), HR2 (40-54 or 140-179), HR3 (&lt;40 or &gt;179) </t>
    </r>
  </si>
  <si>
    <t>8?</t>
  </si>
  <si>
    <t>Score</t>
  </si>
  <si>
    <t>Management</t>
  </si>
  <si>
    <t>Diagnostic</t>
  </si>
  <si>
    <t>Treatment</t>
  </si>
  <si>
    <t>HR, BT, RR, PaCO2, WBC</t>
  </si>
  <si>
    <t>SBP, HR, RR, BT, AVPU</t>
  </si>
  <si>
    <t>METTS</t>
  </si>
  <si>
    <t>RR, SBP, GCS</t>
  </si>
  <si>
    <t>PaO2, FiO2, PLT, BIL, Liver, Hypotension, GCS, Creatinine</t>
  </si>
  <si>
    <t>Suspected Infection, PaO2, FiO2, PLT, BIL, Liver, Hypotension, GCS, Creatinine</t>
  </si>
  <si>
    <t xml:space="preserve">Suspected Infection, HR, BT, RR, PaCO2, WBC </t>
  </si>
  <si>
    <t>Age, HR, SBP, BT, PaO2, FiO2, BUN, Urine Output, Sodium, Potassium, Bicarbonate, BIL, WBC, Chronic disease, Type of admission</t>
  </si>
  <si>
    <t>Modified Early Warning Score II</t>
  </si>
  <si>
    <t>Eye response, verbal response, motor response</t>
  </si>
  <si>
    <t>MODS</t>
  </si>
  <si>
    <t>calc</t>
  </si>
  <si>
    <t>PaO2, FiO2, CVP, MAP, HR, PLT, BIL, Creatinine, GCS</t>
  </si>
  <si>
    <t>SBP &lt;= 100mmHg  (1 point)
RR &gt;= 22bpm (1 point)
GCS &lt; 15 (1 point)
If sum &gt; 2 then qSOFA positive</t>
  </si>
  <si>
    <t>(see look-up scores table)</t>
  </si>
  <si>
    <t>HR, RR, BT, CNS, Urine Output, SBP</t>
  </si>
  <si>
    <t>BT, HR, RR, WBC, CRP, SOFA</t>
  </si>
  <si>
    <t>Notes</t>
  </si>
  <si>
    <t>Acute Physiology and Chronic Health Evaluation II</t>
  </si>
  <si>
    <t>It is applied within 24 hours of admission of a patient to an intensive care unit (ICU): an integer score from 0 to 71 is computed based on several measurements; higher scores correspond to more severe disease and a higher risk of death. It has not been validated for use in children or young people aged under 16.</t>
  </si>
  <si>
    <t>APACHE II</t>
  </si>
  <si>
    <t>ID</t>
  </si>
  <si>
    <t>The last name of the author (et al)</t>
  </si>
  <si>
    <t>The title of the manuscript</t>
  </si>
  <si>
    <t>List of tags</t>
  </si>
  <si>
    <t>Name of the dataset(s) used</t>
  </si>
  <si>
    <t>Inclusion criteria</t>
  </si>
  <si>
    <t>Aim</t>
  </si>
  <si>
    <t>Positive criteria (smmry)</t>
  </si>
  <si>
    <t>Positive criteria
(detail)</t>
  </si>
  <si>
    <t>Positive Criteria (smmry)</t>
  </si>
  <si>
    <t>Detail of positive label definition</t>
  </si>
  <si>
    <t>List of variables included in the model</t>
  </si>
  <si>
    <t>Method used for validation</t>
  </si>
  <si>
    <t>Accuracy</t>
  </si>
  <si>
    <t>Whether the data is publicly available</t>
  </si>
  <si>
    <t>Whether the code is publicly available</t>
  </si>
  <si>
    <t>Additional comments</t>
  </si>
  <si>
    <t>Additional concerns</t>
  </si>
  <si>
    <t>List of acronyms</t>
  </si>
  <si>
    <t>Description of the dataset(s) and splits</t>
  </si>
  <si>
    <r>
      <rPr>
        <b/>
        <sz val="10"/>
        <color theme="1"/>
        <rFont val="Calibri"/>
        <family val="2"/>
        <scheme val="minor"/>
      </rPr>
      <t xml:space="preserve">Vitals (9)
</t>
    </r>
    <r>
      <rPr>
        <sz val="10"/>
        <color theme="1"/>
        <rFont val="Calibri"/>
        <family val="2"/>
        <scheme val="minor"/>
      </rPr>
      <t xml:space="preserve">BT, GCS, DBP, SBP, MAP, HR, Minute-ventilation, PP, RR
</t>
    </r>
    <r>
      <rPr>
        <b/>
        <sz val="10"/>
        <color theme="1"/>
        <rFont val="Calibri"/>
        <family val="2"/>
        <scheme val="minor"/>
      </rPr>
      <t xml:space="preserve">
Laboratory (17)</t>
    </r>
    <r>
      <rPr>
        <sz val="10"/>
        <color theme="1"/>
        <rFont val="Calibri"/>
        <family val="2"/>
        <scheme val="minor"/>
      </rPr>
      <t xml:space="preserve">
ALB, BIL, Chloride, Creatinine, Fibrinogen, Glucose, HGB, Lactate, PCO2, PH_BG, Phosphate, PLT, PO2, BUN, Sodium, TCO2, WBC</t>
    </r>
  </si>
  <si>
    <r>
      <rPr>
        <b/>
        <sz val="10"/>
        <color theme="1"/>
        <rFont val="Calibri"/>
        <family val="2"/>
        <scheme val="minor"/>
      </rPr>
      <t>Demographics (4)</t>
    </r>
    <r>
      <rPr>
        <sz val="10"/>
        <color theme="1"/>
        <rFont val="Calibri"/>
        <family val="2"/>
        <scheme val="minor"/>
      </rPr>
      <t xml:space="preserve">
Age, Sex, Weight, Height
</t>
    </r>
    <r>
      <rPr>
        <b/>
        <sz val="10"/>
        <color theme="1"/>
        <rFont val="Calibri"/>
        <family val="2"/>
        <scheme val="minor"/>
      </rPr>
      <t>Vitals (5)</t>
    </r>
    <r>
      <rPr>
        <sz val="10"/>
        <color theme="1"/>
        <rFont val="Calibri"/>
        <family val="2"/>
        <scheme val="minor"/>
      </rPr>
      <t xml:space="preserve">
SBP, DBP, HR, RR, BT
</t>
    </r>
    <r>
      <rPr>
        <b/>
        <sz val="10"/>
        <color theme="1"/>
        <rFont val="Calibri"/>
        <family val="2"/>
        <scheme val="minor"/>
      </rPr>
      <t>Laboratory (5)</t>
    </r>
    <r>
      <rPr>
        <sz val="10"/>
        <color theme="1"/>
        <rFont val="Calibri"/>
        <family val="2"/>
        <scheme val="minor"/>
      </rPr>
      <t xml:space="preserve">
Creatinine, Lactate, MAP, PLT, WBC
</t>
    </r>
    <r>
      <rPr>
        <b/>
        <sz val="10"/>
        <color theme="1"/>
        <rFont val="Calibri"/>
        <family val="2"/>
        <scheme val="minor"/>
      </rPr>
      <t>Other (1)</t>
    </r>
    <r>
      <rPr>
        <sz val="10"/>
        <color theme="1"/>
        <rFont val="Calibri"/>
        <family val="2"/>
        <scheme val="minor"/>
      </rPr>
      <t xml:space="preserve">
Blood culture (BLDCUL)</t>
    </r>
  </si>
  <si>
    <t>Using one-out search (OSS)
OSS is a technique  that learns a model by sequentiallyexcluding feature variables one by one in a model learning process in which a large number offeature variables are input.  The difference in performance is then calculated, and the ranking ofvariables is set in an order based on the performance change
ALP, PLT, BT_max, SBP, WBC, ICU stay, CRP, CVC, pt_test, ALB, Steroid use, Sex, ABX, BT_min, Hospital day to blood culture, WBC_max, HR, RR, Age, CRE
Using gradient-based approaches (top 10)
ALP, Age, PLT, Hospital day, HR, CRP, SBP, BT_min, WBC_min, CRE</t>
  </si>
  <si>
    <t>Using the OOS technique.
Model with 12h look back (top 20)
MONO, PLT, LOS-culture, NEUT, BIL, BUN, ALB, tCO2, AST, ALP, ALT, WBC, Chloride, aPTT, Total Protein, Pulse rate, RR, DBP, CRE, CRP
Model with 24h look back (top 20)
MONO, NEUT, PLT, ALB, ALP, BIL, tCO2, BUN, LOS-culture, CRP, Total Protein, CRE, ALT, Pulse rate, pt_test, HGB, AST, Sodium, Chloride, ESR
LOS-culture (hospital stay) refers to the length of hospitalization from the first day of admission to the time of the blood culture acquisition.</t>
  </si>
  <si>
    <t>BUN: Blood Urea Nitrogen, 
CORR_HR_RR: Cross-correlation HR and RR, SO2: Supersaturated Oxygen,
SPO2: Oxygen saturation,
PTT: ptt_test</t>
  </si>
  <si>
    <t>Machine learning applications on neonatal sepsis treatment: a scoping review</t>
  </si>
  <si>
    <t>Tran et al</t>
  </si>
  <si>
    <t>An interpretable machine learning model for real-time sepsis prediction based on basic physiological indicators</t>
  </si>
  <si>
    <t>Interpreting Forecasted Vital Signs Using N-BEATS in Sepsis Patients</t>
  </si>
  <si>
    <t>Machine Learning for Early Prediction of Sepsis in Intensive Care Unit (ICU) Patients</t>
  </si>
  <si>
    <t>Alanazi et al</t>
  </si>
  <si>
    <t>Li et al</t>
  </si>
  <si>
    <t>Mortality prediction of patients with sepsis in the emergency department using machine learning models: a retrospective cohort study according to the Sepsis-3 definitions</t>
  </si>
  <si>
    <t>Jeon et al</t>
  </si>
  <si>
    <t>Machine-based algorithm: a revolution we need for early sepsis diagnosis in hospitals</t>
  </si>
  <si>
    <t>Shahid et al</t>
  </si>
  <si>
    <t>Guo et al</t>
  </si>
  <si>
    <t>Epic Sepsis Model Inpatient Predictive Analytic Tool: A Validation Study</t>
  </si>
  <si>
    <t>Cull et al</t>
  </si>
  <si>
    <t>Asma et al</t>
  </si>
  <si>
    <t>https://journals.lww.com/jncqjournal/Fulltext/9900/Accelerating_Detection_and_Intervention_for_Sepsis.98.aspx</t>
  </si>
  <si>
    <t>Accelerating Detection and Intervention for Sepsis in Skilled Nursing Facilities Using a Sepsis Pathway</t>
  </si>
  <si>
    <t>Early identification of bloodstream infection in hemodialysis patients by machine learning</t>
  </si>
  <si>
    <t>Zhou et al</t>
  </si>
  <si>
    <t>Miscellaneous</t>
  </si>
  <si>
    <t>Zhao et al</t>
  </si>
  <si>
    <t>Improving Mortality Risk Prediction with Routine Clinical Data: A Practical Machine Learning Model Based on eICU Patients</t>
  </si>
  <si>
    <t>Development and validation of machine learning-driven prediction model for serious bacterial infection among febrile children in emergency departments</t>
  </si>
  <si>
    <t>The Signature-Based Model for Early Detection of Sepsis From Electronic Health Records in the Intensive Care Unit</t>
  </si>
  <si>
    <t>Morril</t>
  </si>
  <si>
    <t>Deep Learning Model to Predict Serious Infection Among Children With Central Venous Lines</t>
  </si>
  <si>
    <t>Tabaie et al</t>
  </si>
  <si>
    <t>https://www.frontiersin.org/articles/10.3389/fped.2021.726870/full</t>
  </si>
  <si>
    <t>https://ieeexplore.ieee.org/document/9005805</t>
  </si>
  <si>
    <t>https://pdfs.semanticscholar.org/a347/a37381a413e6b4786ca0a32ed99e7af29058.pdf?_gl=1*1axb1g1*_ga*MTY1NjMzNDcxOS4xNjg1NDY1OTA5*_ga_H7P4ZT52H5*MTY5MTQwMjg4MS40LjEuMTY5MTQwMzcwNC4xLjAuMA..</t>
  </si>
  <si>
    <t>https://journals.lww.com/shockjournal/Abstract/9900/A_prediction_model_for_sepsis_in_infected.235.aspx</t>
  </si>
  <si>
    <t>https://www.ncbi.nlm.nih.gov/pmc/articles/PMC10317482/</t>
  </si>
  <si>
    <t>https://pdfs.semanticscholar.org/7031/64cc4d14540b8e2648b99fb6cf956b89af20.pdf?_gl=1*1ac7jfq*_ga*MTY1NjMzNDcxOS4xNjg1NDY1OTA5*_ga_H7P4ZT52H5*MTY5MTQwMjg4MS40LjEuMTY5MTQwMzkxMi41NS4wLjA.</t>
  </si>
  <si>
    <t>https://www.sciencedirect.com/science/article/pii/S2405844023054713?via%3Dihub</t>
  </si>
  <si>
    <t>https://journals.plos.org/plosone/article?id=10.1371/journal.pone.0265500</t>
  </si>
  <si>
    <t>https://pubmed.ncbi.nlm.nih.gov/37525648/</t>
  </si>
  <si>
    <t>https://www.europeanreview.org/wp/wp-content/uploads/4348-4356.pdf</t>
  </si>
  <si>
    <t>https://www.nature.com/articles/s41598-023-38858-4</t>
  </si>
  <si>
    <t>https://journals.sagepub.com/doi/10.1177/10547738231183207</t>
  </si>
  <si>
    <t>https://bmcinfectdis.biomedcentral.com/articles/10.1186/s12879-023-08409-3</t>
  </si>
  <si>
    <t>https://arxiv.org/pdf/2306.14016.pdf</t>
  </si>
  <si>
    <t>http://www.aimspress.com/article/doi/10.3934/mbe.2023595</t>
  </si>
  <si>
    <t>https://www.signavitae.com/articles/10.22514/sv.2023.046</t>
  </si>
  <si>
    <t>https://www.mdpi.com/2075-4426/11/11/1055</t>
  </si>
  <si>
    <t>https://www.ncbi.nlm.nih.gov/pmc/articles/PMC7830968/</t>
  </si>
  <si>
    <t>https://journals.lww.com/ccmjournal/Fulltext/2020/10000/A_Time_Phased_Machine_Learning_Model_for_Real_Time.31.aspx</t>
  </si>
  <si>
    <t>https://www.mdpi.com/2075-4418/10/5/307</t>
  </si>
  <si>
    <t>https://www.sciencedirect.com/science/article/pii/S0735675721010366</t>
  </si>
  <si>
    <t>https://www.mdpi.com/2075-4418/12/10/2498</t>
  </si>
  <si>
    <t>https://link.springer.com/article/10.1007/s00134-019-05876-8</t>
  </si>
  <si>
    <t>https://www.jmir.org/2020/8/e19512/</t>
  </si>
  <si>
    <t>https://journals.lww.com/ccmjournal/Fulltext/2020/11000/The_Development_and_Validation_of_a_Machine.28.aspx</t>
  </si>
  <si>
    <t>https://www.dovepress.com/developing-machine-learning-prediction-algorithm-for-bacteremia-in-adm-peer-reviewed-fulltext-article-IDR</t>
  </si>
  <si>
    <t>https://www.mdpi.com/2077-0383/10/13/2901</t>
  </si>
  <si>
    <t>https://www.kdd.org/kdd2022/papers/12_Zachery%20W%20Boner.pdf</t>
  </si>
  <si>
    <t>https://www.mdpi.com/2075-4418/12/1/102</t>
  </si>
  <si>
    <t>https://www.mdpi.com/2077-0383/8/10/1592</t>
  </si>
  <si>
    <t>https://formative.jmir.org/2021/9/e28000/</t>
  </si>
  <si>
    <t>https://www.sciencedirect.com/science/article/pii/S0196064418314860?via%3Dihub</t>
  </si>
  <si>
    <t>https://journals.lww.com/ccmjournal/Fulltext/2019/11000/A_Machine_Learning_Algorithm_to_Predict_Severe.2.aspx</t>
  </si>
  <si>
    <t>https://www.thieme-connect.com/products/ejournals/abstract/10.3414/ME18-01-0014</t>
  </si>
  <si>
    <t>https://www.sciencedirect.com/science/article/pii/S0010482519302720</t>
  </si>
  <si>
    <t>https://iopscience.iop.org/article/10.1088/1361-6579/aa9772</t>
  </si>
  <si>
    <t>https://www.sciencedirect.com/science/article/pii/S0022073617302546?via%3Dihub</t>
  </si>
  <si>
    <t>https://dl.acm.org/doi/10.1145/3292500.3330747</t>
  </si>
  <si>
    <t>https://ieeexplore.ieee.org/document/8624374</t>
  </si>
  <si>
    <t>https://www.sciencedirect.com/science/article/pii/S1386505618309444?via%3Dihub</t>
  </si>
  <si>
    <t>https://link.springer.com/article/10.1007/s00134-019-05872-y</t>
  </si>
  <si>
    <t>https://bmjopen.bmj.com/content/8/1/e017833</t>
  </si>
  <si>
    <t>https://bmjopenquality.bmj.com/content/6/2/e000158</t>
  </si>
  <si>
    <t>https://arxiv.org/abs/1902.01659</t>
  </si>
  <si>
    <t>https://journals.lww.com/ccmjournal/Fulltext/2018/04000/An_Interpretable_Machine_Learning_Model_for.10.aspx</t>
  </si>
  <si>
    <t>https://www.sciencedirect.com/science/article/pii/S0933365718305700</t>
  </si>
  <si>
    <t>https://www.mdpi.com/2079-9292/9/7/1133</t>
  </si>
  <si>
    <t>https://www.sciencedirect.com/science/article/pii/S0010482519301350</t>
  </si>
  <si>
    <t>https://www.ncbi.nlm.nih.gov/pmc/articles/PMC6925691/</t>
  </si>
  <si>
    <t>https://www.sciencedirect.com/science/article/pii/S0010482516301123</t>
  </si>
  <si>
    <t>https://medinform.jmir.org/2016/3/e28/</t>
  </si>
  <si>
    <t>https://arxiv.org/abs/1708.05894</t>
  </si>
  <si>
    <t>https://www.sciencedirect.com/science/article/pii/S0010482517302743?via%3Dihub</t>
  </si>
  <si>
    <t>https://www.sciencedirect.com/science/article/pii/S0933365719303173</t>
  </si>
  <si>
    <t>https://journals.asm.org/doi/full/10.1128/CVI.00486-07</t>
  </si>
  <si>
    <t>https://journals.plos.org/plosone/article?id=10.1371/journal.pone.0211057</t>
  </si>
  <si>
    <t>https://www.frontiersin.org/articles/10.3389/fpubh.2021.754348/full</t>
  </si>
  <si>
    <t>https://www.nature.com/articles/s41467-021-20910-4</t>
  </si>
  <si>
    <t>https://www.frontiersin.org/articles/10.3389/fmed.2021.607952/full</t>
  </si>
  <si>
    <t>Zhengzhou University Hospital (China)</t>
  </si>
  <si>
    <t>train (80%)
val (20%)
period: 2014 - 2016</t>
  </si>
  <si>
    <t>Age &gt; 18
Infection at the time of admission in ICU
Compliance with sepsis-3
EXCLUDE IF
infection without infection status such as coronary heart disease, cardiac arrest, fracture, brain injury, …
more than three missing data</t>
  </si>
  <si>
    <t>RFC</t>
  </si>
  <si>
    <t>Using gini importance
NEUT (%), D-Dimer, NEUT, EOS, LYMPH, ALB, WBC, Bilirubin, Potassium, Calcium, Cholinestarase, Magnesium, Low-density Lipoprotein (LDL), pt_time, LYMPH, LDH, Baso (%) Cholesterol, Urea, PLT, (see more on Figure 2)</t>
  </si>
  <si>
    <t>RFC-TEST
RFC-HOS</t>
  </si>
  <si>
    <t>0.88
0.91</t>
  </si>
  <si>
    <t>0.88
0.87</t>
  </si>
  <si>
    <t>0.90
0.87</t>
  </si>
  <si>
    <t>0.96
0.95</t>
  </si>
  <si>
    <t>It is unclear when the data was collected (on admission, later during the stay, …) and how it was processed. Thus, it is difficult to assess whether it was assessment or prediction.</t>
  </si>
  <si>
    <t>Explored 55 variables from which 20 were selected for which the performance of the algorithm remained similar.
In the abstract the sensitivity presented is 0.87, however, in Table 1 the sensitivity (which is the same as recall) is around 0.95. It seems that there might have been a typo so that auc (0.91), ACC (0.87), and precision (0.89) have been named AUC, SENS, and SPEC?
The confidence intervals (CI) in Table 1 are presented as a +-STD.
Lymphocites feature is listed twice in the manuscript.</t>
  </si>
  <si>
    <t>NEUT_PERCENT, DDIMER, NEUT_COUNT, EOS, LYMPH_PERCENT, ALB, WBC, Bilirubin, Potassium, Calcium, Cholinesterase, Magnesium, LDL, pt_test, LDH, BASO_PERCENT, LYMPH_COUNT, Total Cholesterol, Urea, PLT</t>
  </si>
  <si>
    <t xml:space="preserve">Use of 34 clinical at 12 or 24 hours before blood culture acquisition
Age, Sex, SBP, DBP, BT, HR, RR, LOS, WBC, NEUT_COUNT, MONO, HGB, PLT, ESR, CRP, Cholesterol, Glucose, BUN, Creatinine, Total protein, ALB, Uric Acid, ALP, ast_test, ALT, Total bilirubin, Inorganic Phosphate level, calcium, Sodium, Potassium, Chloride, tCO2, pt_test, aPTT
(supp. material)
period: 2007-2018 </t>
  </si>
  <si>
    <t>Singapore Hospital 
(Singapore)</t>
  </si>
  <si>
    <t>4
6
12
24
48</t>
  </si>
  <si>
    <t>An algorithm compose of two inter-linked algorithms (diagnosis deermines patient has sepsis at the time of calculation and prediction to determina risk in next n-hours) is also compared with extracting features using NLP.</t>
  </si>
  <si>
    <t>Used KNIME analytic platform.</t>
  </si>
  <si>
    <t>Ensemble-SERA-0h
Ensemble-SERA-4h
Ensemble-SERA-6h
Ensemble-SERA-12h
Ensemble-SERA-24h
Ensemble-SERA-48h</t>
  </si>
  <si>
    <t>0.94
0.92
0.92
0.94
0.90
0.87</t>
  </si>
  <si>
    <t>0.89
0.89
0.88
0.88
0.81
0.76</t>
  </si>
  <si>
    <t>0.87
0.87
0.83
0.82
0.79
0.76</t>
  </si>
  <si>
    <t xml:space="preserve">The algorithm is denoted Sepsis Early Risk Assessment (SERA) and uses an ensemble approach with two algorithms: a stochastic gradient descent (SGD) based logistic regression (LR) and a random forest classifier (RFC).
The authors compare the SERA algorithm against physician predictions and show the algorithm’s potential to increase the early detection of sepsis by up to 32% and reduce false positives by up to 17%.
The authors mine data from clinical notes using NLP and compare the performance with only using structured clinical parameters (not included in this summary)
</t>
  </si>
  <si>
    <t>0.59
0.01
0.01
0.04
0.04
0.04</t>
  </si>
  <si>
    <t>0.97
0.99
0.99
0.99
0.99
0.99</t>
  </si>
  <si>
    <t>SERA, NLP</t>
  </si>
  <si>
    <t>Unclear but uses ICD codes for sepsis, severe sepsis and sepsis-shock.</t>
  </si>
  <si>
    <t xml:space="preserve">
total, pos, neg
train: 3722, 240, xx 
hos: 1595, 87, xx </t>
  </si>
  <si>
    <t>0
24
48</t>
  </si>
  <si>
    <t>0.88
0.84
0.83
0.66
0.61
0.72
0.60</t>
  </si>
  <si>
    <t>UCSF=University of California, San Francisco Medical Center,BIDMC=Beth Israel deaconess Medical Center</t>
  </si>
  <si>
    <t xml:space="preserve">
UCSF: 91445 (2.9%)
BIMDC: 21507 (4.8%)
period UCSF: 2011 - 2016
period BIMDC: 2001 - 2012</t>
  </si>
  <si>
    <t>Insight-0h
Insight-24h
Insight-48h
SIRS-0h
MEWS-0h
SOFA-0h
qSOFA-0h</t>
  </si>
  <si>
    <t>0.80
0.80
0.84
0.66
0.61
0.72
0.60</t>
  </si>
  <si>
    <t>0.78
0.72
0.66
0.51
0.72
0.59
0.81</t>
  </si>
  <si>
    <t>Using the weights in the XGB.
At 0h: Age, HR_t0, BT_t0, SBP_t0, BT_t2
At 24h: Age, HR_t2, HR_t1, HR_t0, BT_t0
At 48h: Age, HR_t0, SBP_t2, DELTA_SBP_t2_t1, HR_t2, BT_t0
DELTA_SBP(t2, t1) = SBP_t2 - SBP_t1 
BT_t0 = variable at t=0
BT_t2 = varable at t=-2</t>
  </si>
  <si>
    <t>Note that InSight algorithm is based on XGBoost
Age sems to be always the most important feature.</t>
  </si>
  <si>
    <t>Sepsis-3
(2016)
Uses ICD-9 codes for sepsis, severe sepsis and sepsis-shock</t>
  </si>
  <si>
    <t>MIMIC-III
BIDMC, Boston 
(USA)
UCSF, San Francisco (USA)</t>
  </si>
  <si>
    <t xml:space="preserve">
train (75%)
test ( 25%)
period: 2007 - 2014</t>
  </si>
  <si>
    <r>
      <t>InSight</t>
    </r>
    <r>
      <rPr>
        <sz val="10"/>
        <color rgb="FFC00000"/>
        <rFont val="Calibri"/>
        <family val="2"/>
        <scheme val="minor"/>
      </rPr>
      <t>-3h-5h</t>
    </r>
    <r>
      <rPr>
        <sz val="10"/>
        <color theme="1"/>
        <rFont val="Calibri"/>
        <family val="2"/>
        <scheme val="minor"/>
      </rPr>
      <t xml:space="preserve">
PCT &gt; 2.05ng/mL
SIRS
Lactate</t>
    </r>
  </si>
  <si>
    <t>0.90
0.63
0.93
0.35</t>
  </si>
  <si>
    <t>0.81
0.80
0.82
0.80</t>
  </si>
  <si>
    <t xml:space="preserve">0.92
0.85
</t>
  </si>
  <si>
    <t xml:space="preserve">Prediction 3h before sepsis onset, it uses a combination of measurements, their gradient, and their trend. Then this information is translated into a dimensionless score which is somewhat reminiscent of MEWS. 
Is it really a machine learning based model? </t>
  </si>
  <si>
    <t>4-Fold CV</t>
  </si>
  <si>
    <t>Age &gt; 15
SOFA change &gt;= 2
sepsis onset &gt;= 7h from admission
 (hourly comparison from t0-48h to t0+24h)
t0 = time of 1st culture draw/abx administration</t>
  </si>
  <si>
    <t>0
4</t>
  </si>
  <si>
    <t>Hernandez et al</t>
  </si>
  <si>
    <t>ALT, ALP, Bilirubin, Creatinine, CRP, WBC</t>
  </si>
  <si>
    <t>Imperial College Healthcare NHS Trust 
(UK)</t>
  </si>
  <si>
    <t>All</t>
  </si>
  <si>
    <t>10-Fold Stratified CV</t>
  </si>
  <si>
    <t>5-Fold Stratified CV</t>
  </si>
  <si>
    <t>Positive culture</t>
  </si>
  <si>
    <t>0.81
0.78
0.82
0.83</t>
  </si>
  <si>
    <t>0.87
0.88
0.88
0.88</t>
  </si>
  <si>
    <t>0.73
0.64
0.73
0.75</t>
  </si>
  <si>
    <t>0.90
0.96
0.91
0.91</t>
  </si>
  <si>
    <t>SMOTE-GNB-F6
SMOTE-DTC-F6
SMOTE-RFC-F6
SMOTE-SVM-F6</t>
  </si>
  <si>
    <t>Explores missing data
High precision recall areas not seen often.
Presents the distribution of probabilities toshowcase that this have been calibrated and therefore the probability value can be somehow interpreted as a confidence level.</t>
  </si>
  <si>
    <t>https://bmcmedinformdecismak.biomedcentral.com/articles/10.1186/s12911-017-0550-1</t>
  </si>
  <si>
    <t>Supervised machine learning for infection risk inference using pathology data</t>
  </si>
  <si>
    <t>Supervised machine learning for the prediction of infection on admission to hospital: a prospective observational cohort study</t>
  </si>
  <si>
    <t>Rawson et al</t>
  </si>
  <si>
    <t>(model) period: 2009 - 2015
(cohort study) period: 2017 - 2018</t>
  </si>
  <si>
    <t xml:space="preserve">Age &gt; 18
</t>
  </si>
  <si>
    <t>Infection</t>
  </si>
  <si>
    <t>0.84
0.84</t>
  </si>
  <si>
    <t>0.89
0.44</t>
  </si>
  <si>
    <t>0.63
0.93</t>
  </si>
  <si>
    <t>SMOTE-GNB-F6
SMOTE-DTC-F6
SMOTE-RFC-F6
SMOTE-SVM-F6
SMOTE-ANN-F6</t>
  </si>
  <si>
    <t>0.95
0.94
0.95
0.96
0.96</t>
  </si>
  <si>
    <t>0.83
0.82
0.82
0.86
0.87</t>
  </si>
  <si>
    <t>0.91
0.95
0.97
0.93
0.97</t>
  </si>
  <si>
    <t>daily profiles</t>
  </si>
  <si>
    <t>Predictive models for severe sepsis in adult ICU patients</t>
  </si>
  <si>
    <t>Guillen et al</t>
  </si>
  <si>
    <t>Bacteremia prediction model using a common clinical test inpatients with community-acquired pneumonia</t>
  </si>
  <si>
    <t>Hoenigl et al</t>
  </si>
  <si>
    <t>Jeong et al</t>
  </si>
  <si>
    <t>Tromp et al</t>
  </si>
  <si>
    <t>Shapiro et al</t>
  </si>
  <si>
    <t>Paul et al</t>
  </si>
  <si>
    <t>Serial and panel analyses of biomarkers do not improve the prediction of bacteremia compared to one procalcitonin measurement</t>
  </si>
  <si>
    <t>0.67
0.67
0.65
0.70</t>
  </si>
  <si>
    <t xml:space="preserve">0.56
</t>
  </si>
  <si>
    <t xml:space="preserve">0.68
</t>
  </si>
  <si>
    <t>VITALS-LSVM
VITALS-LR
VITALS-GNB
VITALS-RFC</t>
  </si>
  <si>
    <t>17
timeseries</t>
  </si>
  <si>
    <r>
      <t xml:space="preserve">Similar results are observed for 1-4 hours preceeding sepsis onset. It only uses HER-entered componets and does not require real-time waveform data or text notes.
InSight required data from the 2 hours preceding the prediction time.
</t>
    </r>
    <r>
      <rPr>
        <sz val="10"/>
        <color rgb="FFFF0000"/>
        <rFont val="Calibri"/>
        <family val="2"/>
        <scheme val="minor"/>
      </rPr>
      <t>It needs time series data from 2 hours before admission. From each of  these  time  series  the  mean  and  the  difference  between  the  first (Tn5) and the last (Tn) observations are used to create two vectors with 8features.</t>
    </r>
  </si>
  <si>
    <t>2915 (control)
521 (target)</t>
  </si>
  <si>
    <t>LR (biomarkers)
DTC (biomarkers)
SVM (biomarkers)
LR (vital signs)
DTC (vital signs)
SVM (vital signs)
LR (combined)
DTC (combined)
SVM (combined)</t>
  </si>
  <si>
    <t>0.83
0.86
0.84
0.76
0.76
0.84
0.88
0.88
0.87</t>
  </si>
  <si>
    <t>0.55
0.93
0.61
0.44
0.44
0.59
0.60
0.61
0.64</t>
  </si>
  <si>
    <t>0.92
0.59
0.93
0.90
0.91
0.94
0.93
0.93
0.94</t>
  </si>
  <si>
    <t>time-seriesdata 24h before admission from which the median, mean and max are extracted.
biomarkers (12x3=36)
vital signs (4x3=16)
combined (36+16=52)</t>
  </si>
  <si>
    <t>suPAR (&gt;7.9 ng/mL)
PCT (&gt;0.78 ng/mL)
IL-6 (&gt;493 pg/mL)
CRP ()
WBC ()
suPAR | PCT | IL-6
PCT | IL-6
SuPAR | IL-6</t>
  </si>
  <si>
    <t>0.73
0.74
0.74
0.60
0.57
0.89
0.79
0.78</t>
  </si>
  <si>
    <t>suPAR, PCT, IL-6, CRP, WBC and combinations</t>
  </si>
  <si>
    <t>0.78
0.75
0.79</t>
  </si>
  <si>
    <t>LR derivation
LR internal validation
LR external validation</t>
  </si>
  <si>
    <t>PCT (CN vs CP)
CRP (CN vs CP)
PCT (CC vs CP)
CRP (CC vs CP)</t>
  </si>
  <si>
    <t>PCT (0.253ug/L)
IL6 (209pg/mL)
LBP (2728ug/mL)
CRP (148mg/L)</t>
  </si>
  <si>
    <t>0.76
0.64
0.86
0.65</t>
  </si>
  <si>
    <t xml:space="preserve">0.80
</t>
  </si>
  <si>
    <t>0.89
0.62
0.60
0.53</t>
  </si>
  <si>
    <t>0.58
0.72
0.68
0.79</t>
  </si>
  <si>
    <t>PCT, CRP, age, sex</t>
  </si>
  <si>
    <t>3343 cases
(331, 9.9% CP,
2856, 85.4% CN,
156, 4.7% CC)</t>
  </si>
  <si>
    <t>0.80
0.75</t>
  </si>
  <si>
    <t>0.98
0.97</t>
  </si>
  <si>
    <t>0.29
0.29</t>
  </si>
  <si>
    <t>LR-DERIVATION
LR-VALIDATION</t>
  </si>
  <si>
    <t>cases</t>
  </si>
  <si>
    <t>Symptoms (4), vital signs (2), demographics (age), biomarkers (4)</t>
  </si>
  <si>
    <t>2730 episodes
derivation (2466, 8.3% CP)
evaluation (1264, 8.0% CP)</t>
  </si>
  <si>
    <t>0.68
0.70</t>
  </si>
  <si>
    <t>2514 patients 
derivation (790, 15.2% CP)
evaluation (1724, 27.6% CP)</t>
  </si>
  <si>
    <t>214</t>
  </si>
  <si>
    <t>Prediction of bacteremia using TREAT, a computerized decision-support system</t>
  </si>
  <si>
    <t>sepsis-3, 
severe sepsis</t>
  </si>
  <si>
    <t>timeseries</t>
  </si>
  <si>
    <t>Sepsis-2ish
(SIRS 2/4, blood culture drawn, or one abnormal lab indicating early signs of organ failure)</t>
  </si>
  <si>
    <t>DU-HER: Duke University HER, MGP-RNN-BASE= Default MGP-RNN model, TR=Includes Target Replication, SOS=includes SOS Kernel, ME=Includes medication effect, MI=Includes missingness indicators</t>
  </si>
  <si>
    <t>0.81
0.84
0.85
0.87
0.90
0.77
0.86
0.71
0.73
0.75
0.78
0.79
0.81
0.83
0.73
0.72
0.69
0.67
0.74
0.76
0.73
0.78
0.79
0.72
0.70
0.68
0.65</t>
  </si>
  <si>
    <t>MGP-RNN-BASE-0h
MGP-RNN-TR-0h
MGP-RNN-SOS-0h
MGP-RNN-ME-0h
MGP-RNN-MI-0h
RAW-RNN-0h
RFC-0h
NEWS-0h
MEWS-0h
MGP-RNN-BASE-6h
MGP-RNN-TR-6h
MGP-RNN-SOS-6h
MGP-RNN-ME-6h
MGP-RNN-MI-6h
RAW-RNN-6h
RFC-6h
NEWS-6h
MEWS-6h
MGP-RNN-BASE-12h
MGP-RNN-TR-12h
MGP-RNN-SOS-12h
MGP-RNN-ME-12h
MGP-RNN-MI-12h
RAW-RNN-12h
RFC-12h
NEWS-12h
MEWS-12h</t>
  </si>
  <si>
    <t>0.51
0.57
0.64
0.65
0.74
0.50
0.67
0.40
0.48
0.45
0.49
0.51
0.52
0.56
0.44
0.45
0.38
0.38
0.42
0.47
0.49
0.49
0.52
0.43
0.42
0.36
0.36</t>
  </si>
  <si>
    <t>Learning to Detect Sepsis with a Multitask Gaussian Process RNN Classifier</t>
  </si>
  <si>
    <t>https://arxiv.org/pdf/1706.04152v1.pdf</t>
  </si>
  <si>
    <r>
      <rPr>
        <b/>
        <sz val="10"/>
        <color theme="1"/>
        <rFont val="Calibri"/>
        <family val="2"/>
        <scheme val="minor"/>
      </rPr>
      <t>Demographics (2)</t>
    </r>
    <r>
      <rPr>
        <sz val="10"/>
        <color theme="1"/>
        <rFont val="Calibri"/>
        <family val="2"/>
        <scheme val="minor"/>
      </rPr>
      <t xml:space="preserve">
Age, Sex
</t>
    </r>
    <r>
      <rPr>
        <b/>
        <sz val="10"/>
        <color theme="1"/>
        <rFont val="Calibri"/>
        <family val="2"/>
        <scheme val="minor"/>
      </rPr>
      <t>Vital signs (5)</t>
    </r>
    <r>
      <rPr>
        <sz val="10"/>
        <color theme="1"/>
        <rFont val="Calibri"/>
        <family val="2"/>
        <scheme val="minor"/>
      </rPr>
      <t xml:space="preserve">
 SBP, BT x (min, max), HR, RR,
</t>
    </r>
    <r>
      <rPr>
        <b/>
        <sz val="10"/>
        <color theme="1"/>
        <rFont val="Calibri"/>
        <family val="2"/>
        <scheme val="minor"/>
      </rPr>
      <t>Laboratory (7)</t>
    </r>
    <r>
      <rPr>
        <sz val="10"/>
        <color theme="1"/>
        <rFont val="Calibri"/>
        <family val="2"/>
        <scheme val="minor"/>
      </rPr>
      <t xml:space="preserve">
 Creatinine, ALB, CRP, ALP, WBC x (min, max), PLT, pt_test
</t>
    </r>
    <r>
      <rPr>
        <b/>
        <sz val="10"/>
        <color theme="1"/>
        <rFont val="Calibri"/>
        <family val="2"/>
        <scheme val="minor"/>
      </rPr>
      <t>Other (5)</t>
    </r>
    <r>
      <rPr>
        <sz val="10"/>
        <color theme="1"/>
        <rFont val="Calibri"/>
        <family val="2"/>
        <scheme val="minor"/>
      </rPr>
      <t xml:space="preserve">
Hospital day to blood culture (LOS_culture), ICU_stay, Central Veneous Catheter (CVC), steroids, ANTIBIOTIC_USE</t>
    </r>
  </si>
  <si>
    <t>SBP, PP, HR, BT, RR, WBC, pH_BG, SPO2, Age</t>
  </si>
  <si>
    <t>20 features x 4 timesteps (t=1h)
Age, Sex, HR, RR, BT, SBP, DBP, VASOPRESSOR_USE, Serum creatinine, Glucose, Lactate, PLT, WBC, BUN, BIL, pH_BG, SPO2, FiO2, INR and GCS</t>
  </si>
  <si>
    <r>
      <t xml:space="preserve">Age, Gender, ABP, HR, BT, SPO2, RR, WBC, culture result (ANYCUL), Lactate, CRP, PCT, </t>
    </r>
    <r>
      <rPr>
        <sz val="10"/>
        <color rgb="FFFF0000"/>
        <rFont val="Calibri"/>
        <family val="2"/>
        <scheme val="minor"/>
      </rPr>
      <t>ARTERIAL BLOOD GAS</t>
    </r>
    <r>
      <rPr>
        <sz val="10"/>
        <color theme="1"/>
        <rFont val="Calibri"/>
        <family val="2"/>
        <scheme val="minor"/>
      </rPr>
      <t>, ANTIBIOTIC_USE, VASOPRESSOR_USE</t>
    </r>
  </si>
  <si>
    <r>
      <rPr>
        <b/>
        <sz val="10"/>
        <color theme="1"/>
        <rFont val="Calibri"/>
        <family val="2"/>
        <scheme val="minor"/>
      </rPr>
      <t>Vitals (7)</t>
    </r>
    <r>
      <rPr>
        <sz val="10"/>
        <color theme="1"/>
        <rFont val="Calibri"/>
        <family val="2"/>
        <scheme val="minor"/>
      </rPr>
      <t xml:space="preserve">
HR, SPO2, BT, SBP, MAP, DBP, RR 
x (mean, std, range)
at each h
21 (3x7) features for each hour 
 + HospAdmTime, Age and LOS_ICU</t>
    </r>
  </si>
  <si>
    <r>
      <rPr>
        <b/>
        <sz val="10"/>
        <color theme="1"/>
        <rFont val="Calibri"/>
        <family val="2"/>
        <scheme val="minor"/>
      </rPr>
      <t>Vitals (6)</t>
    </r>
    <r>
      <rPr>
        <sz val="10"/>
        <color theme="1"/>
        <rFont val="Calibri"/>
        <family val="2"/>
        <scheme val="minor"/>
      </rPr>
      <t xml:space="preserve">
SBP, DBP, HR, RR, SPO2, BT
Values at times t, t-1, and t-2. In addition, the difference of values for (t, t-1) and (t-1, t-2). Thus results in 6 x 5 = 30 features</t>
    </r>
  </si>
  <si>
    <r>
      <rPr>
        <b/>
        <sz val="10"/>
        <color theme="1"/>
        <rFont val="Calibri"/>
        <family val="2"/>
        <scheme val="minor"/>
      </rPr>
      <t>Vitals (6)</t>
    </r>
    <r>
      <rPr>
        <sz val="10"/>
        <color theme="1"/>
        <rFont val="Calibri"/>
        <family val="2"/>
        <scheme val="minor"/>
      </rPr>
      <t xml:space="preserve">
SBP, DBP, HR, RR, SPO2, and BT
at (t, t-1, t-2)
+ difference (t, t-1)
+ difference (t, t-2)
Values at times t, t-1 and t-2. In addition, the difference of values for (t, t-1) and (t-1, t-2). Thus results in 6 x 5 = 30 features
</t>
    </r>
  </si>
  <si>
    <r>
      <t>Age, SBP, DBP, BT, HR, RR, pH_BG,</t>
    </r>
    <r>
      <rPr>
        <sz val="10"/>
        <color rgb="FFFF0000"/>
        <rFont val="Calibri"/>
        <family val="2"/>
        <scheme val="minor"/>
      </rPr>
      <t xml:space="preserve"> SO2</t>
    </r>
    <r>
      <rPr>
        <sz val="10"/>
        <color theme="1"/>
        <rFont val="Calibri"/>
        <family val="2"/>
        <scheme val="minor"/>
      </rPr>
      <t>, PaCO2, WBC</t>
    </r>
  </si>
  <si>
    <r>
      <t xml:space="preserve">33 features x 48 timesteps (t=1h)
(appendix B)
Age, BT, DBP, HR, RR 
HR_STD, RR_STD, CORR_HR_RR
Patient is a transplant recipient (txp)
</t>
    </r>
    <r>
      <rPr>
        <b/>
        <sz val="10"/>
        <color theme="1"/>
        <rFont val="Calibri"/>
        <family val="2"/>
        <scheme val="minor"/>
      </rPr>
      <t xml:space="preserve">Laboratory (22) </t>
    </r>
    <r>
      <rPr>
        <sz val="10"/>
        <color theme="1"/>
        <rFont val="Calibri"/>
        <family val="2"/>
        <scheme val="minor"/>
      </rPr>
      <t xml:space="preserve">
BUN, ALB, PLT, Chloride, Creatinine, Phosphorus, ALP, SO2, ast_test, PCO2, SPO2, Glucose, ptt_test, Potassium, Sodium, ALT, Magnesium, Lactate, WBC, BIL, Troponin Test, Calcium </t>
    </r>
  </si>
  <si>
    <t>Data-driven web-based intelligent decision-support systems for infection management at the point of care</t>
  </si>
  <si>
    <t>Sepsis biomarkers and diagnostic tools with a focus on machine learning</t>
  </si>
  <si>
    <t>Komorowski et al</t>
  </si>
  <si>
    <t>https://www.thelancet.com/journals/ebiom/article/PIIS2352-3964(22)00576-X/fulltext#secsectitle0030</t>
  </si>
  <si>
    <t>https://www.nature.com/articles/s41746-021-00504-6</t>
  </si>
  <si>
    <t>COMPOSER</t>
  </si>
  <si>
    <t>https://www.nature.com/articles/s41591-022-01894-0</t>
  </si>
  <si>
    <t>Adams et al</t>
  </si>
  <si>
    <t>Diagnostic value of procalcitonin and presepsin for sepsis in critically ill adult patients: a systematic review and meta-analysis</t>
  </si>
  <si>
    <t>https://pubmed.ncbi.nlm.nih.gov/31016020/</t>
  </si>
  <si>
    <t>https://www.ijccm.org/doi/IJCCM/pdf/10.5005/jp-journals-10071-24439</t>
  </si>
  <si>
    <t>Comparison of Diagnostic Accuracy of Presepsin and Procalcitonin for Sepsis in Critically Ill Patients: A Prospective Observational Study</t>
  </si>
  <si>
    <t>Kondo et al</t>
  </si>
  <si>
    <t>https://bmcinfectdis.biomedcentral.com/articles/10.1186/s12879-021-07012-8</t>
  </si>
  <si>
    <t>Identification of subclasses of sepsis that showed different clinical outcomes and responses to amount of fluid resuscitation: a latent profile analysis</t>
  </si>
  <si>
    <t>Zhang et al</t>
  </si>
  <si>
    <t>https://ccforum.biomedcentral.com/articles/10.1186/s13054-018-2279-3</t>
  </si>
  <si>
    <t>https://journals.lww.com/shockjournal/fulltext/2022/01000/impact_of_clinical_sepsis_phenotypes_on_mortality.8.aspx</t>
  </si>
  <si>
    <t>Shald et al</t>
  </si>
  <si>
    <t>Seymour et al</t>
  </si>
  <si>
    <t>https://jamanetwork.com/journals/jama/fullarticle/2733996</t>
  </si>
  <si>
    <t>Kudo et al</t>
  </si>
  <si>
    <t>Six subphenotypes in septic shock: latent class analysis of the PROWESS Shock study</t>
  </si>
  <si>
    <t>Gardlund et al</t>
  </si>
  <si>
    <t>Biomarkers for sepsis: more than just fever and leukocytosis - a narrative review</t>
  </si>
  <si>
    <t>Barrichello et al</t>
  </si>
  <si>
    <t>https://ccforum.biomedcentral.com/articles/10.1186/s13054-021-03862-5</t>
  </si>
  <si>
    <t>The artificial intelligence clinician learns optimal treatment strategies for sepsis in intensive care unit</t>
  </si>
  <si>
    <t>https://www.nature.com/articles/s41591-018-0213-5</t>
  </si>
  <si>
    <t>AI Clinician</t>
  </si>
  <si>
    <t>Artificial intelligence sepsis prediction algorithm learns to say "I don't know"</t>
  </si>
  <si>
    <t>O'Sullivan et al</t>
  </si>
  <si>
    <t>Letter</t>
  </si>
  <si>
    <t>arxiv</t>
  </si>
  <si>
    <t>Bhatti et al</t>
  </si>
  <si>
    <t>Status</t>
  </si>
  <si>
    <t>Reducing patient mortality, length of stay and readmissions through machine learning-based sepsis prediction in the emergency department, intensive care unit and hospital floor units</t>
  </si>
  <si>
    <t>Early prediction of sepsis from clinical data: the PhysioNet/Computing in Cardiology Challenge 2019</t>
  </si>
  <si>
    <t>Leveraging implicit expert knowledge for non-circular machine learning in sepsis prediction</t>
  </si>
  <si>
    <t>Predicting sepsis with a recurrent neural network using the MIMIC III database</t>
  </si>
  <si>
    <t>Improving prediction performance using hierarchical analysis of real-time data: a sepsis case study</t>
  </si>
  <si>
    <t>A minimal set of physiomarkers in continuous high frequency data streams predict adult sepsis onset earlier</t>
  </si>
  <si>
    <t>Effect of a machine learning-based severe sepsis prediction algorithm on patient survival and hospital length of stay: a randomised clinical trial</t>
  </si>
  <si>
    <t>Early Detection of Bacteraemia Using Ten Clinical Variables with an Artificial Neural Network Approach</t>
  </si>
  <si>
    <t>Predicting the Onset of Sepsis Using Vital Signs Data: A Machine Learning Approach</t>
  </si>
  <si>
    <t>Temporal convolution attention model for sepsis clinical assistant diagnosis prediction</t>
  </si>
  <si>
    <t>A prediction model for sepsis in infected patients: EASE (Early Assessment of Sepsis Engagement)</t>
  </si>
  <si>
    <t>Multiscale network representation of physiological time series for early prediction of sepsis</t>
  </si>
  <si>
    <t>Early sepsis detection in critical care patients using multiscale blood pressure and heart rate dynamics</t>
  </si>
  <si>
    <t>Using a semi-automated modeling environment to construct a Bayesian, sepsis diagnostic system</t>
  </si>
  <si>
    <t>Diagnostic and prognostic value of presepsin and procalcitonin in non-infectious organ failure, sepsis, and septic shock: a prospective observational study according to the Sepsis-3 definitions</t>
  </si>
  <si>
    <t>Impact of clinical sepsis phenotypes on mortality and fluid status in critically ill patients</t>
  </si>
  <si>
    <t>Coagulation phenotypes in sepsis and effects of recombinant human thrombomodulin: an analysis of three multicentre observational studies</t>
  </si>
  <si>
    <t>Derivation, validation, and potential treatment implications of novel clinical phenotypes for sepsis</t>
  </si>
  <si>
    <t>MCGregor</t>
  </si>
  <si>
    <t>Modified Hackett Criteria</t>
  </si>
  <si>
    <t>Bacteremia and BSI</t>
  </si>
  <si>
    <t>R</t>
  </si>
  <si>
    <t>This score assesses the likelihood of bacteremia in febrile patients by considering factors like fever duration, presence of chills, and recent hospitalization.</t>
  </si>
  <si>
    <t>These criteria are used to predict the risk of bacteremia in patients with a fever, incorporating factors like the presence of a central venous catheter and recent antibiotic use.</t>
  </si>
  <si>
    <t>Sepsis
Septic Shock</t>
  </si>
  <si>
    <t>These updated criteria emphasize organ dysfunction and define sepsis as "life-threatening organ dysfunction caused by a dysregulated host response to infection." Septic shock is defined by vasopressor requirement to maintain mean arterial pressure ≥ 65 mmHg and a serum lactate level &gt; 2 mmol/L despite adequate fluid resuscitation.</t>
  </si>
  <si>
    <t>MEDS</t>
  </si>
  <si>
    <t>This score is used to predict 28-day mortality in sepsis patients using parameters like age, chronic renal disease, altered mental status, etc.</t>
  </si>
  <si>
    <t>Mortality in emergency Department Sepsis</t>
  </si>
  <si>
    <t>severity</t>
  </si>
  <si>
    <t>PCT, CRP</t>
  </si>
  <si>
    <t>suPAR, PCT, IL-6</t>
  </si>
  <si>
    <t>LR, DTC, SVM</t>
  </si>
  <si>
    <t>MGP, RFC, timeseries, arxiv</t>
  </si>
  <si>
    <t>Insight?</t>
  </si>
  <si>
    <t>LR, GNB, RFC, LSVM</t>
  </si>
  <si>
    <t>LR, SVM, ANN</t>
  </si>
  <si>
    <t>MGP, Conference (PMLR), arxiv</t>
  </si>
  <si>
    <t>GNB, RFC, SVM, MLP</t>
  </si>
  <si>
    <t>SVM-F6 (coff-0.81)
SVM-F6 (coff-0.82)</t>
  </si>
  <si>
    <t>DTC, GNB, SVM, Ensemble</t>
  </si>
  <si>
    <t>MLP, CNN</t>
  </si>
  <si>
    <t>LR, GBC</t>
  </si>
  <si>
    <t>LR, GNB, DTC, RFC, SVM, ANN</t>
  </si>
  <si>
    <t>CNN</t>
  </si>
  <si>
    <r>
      <t xml:space="preserve">VAL LR
VAL SVM
VAL MLP
VAL XGB
</t>
    </r>
    <r>
      <rPr>
        <sz val="10"/>
        <color rgb="FFFF0000"/>
        <rFont val="Calibri"/>
        <family val="2"/>
        <scheme val="minor"/>
      </rPr>
      <t>VAL LR</t>
    </r>
    <r>
      <rPr>
        <sz val="10"/>
        <color theme="1"/>
        <rFont val="Calibri"/>
        <family val="2"/>
        <scheme val="minor"/>
      </rPr>
      <t xml:space="preserve">
TEST LR
TEST SVM
TEST MLP
TEST XGB
</t>
    </r>
    <r>
      <rPr>
        <sz val="10"/>
        <color rgb="FFFF0000"/>
        <rFont val="Calibri"/>
        <family val="2"/>
        <scheme val="minor"/>
      </rPr>
      <t>TEST LR</t>
    </r>
  </si>
  <si>
    <t>LR, SVM, XGB, MLP</t>
  </si>
  <si>
    <t>XGB</t>
  </si>
  <si>
    <t>FNN, CNN, GRU</t>
  </si>
  <si>
    <t>RFC, XGB, MLP</t>
  </si>
  <si>
    <t>LR, RFC, XGB</t>
  </si>
  <si>
    <t>LR, RFC, SVM</t>
  </si>
  <si>
    <t>SVM | EPiC IMPOC</t>
  </si>
  <si>
    <t>https://academic.oup.com/cid/article/42/9/1274/315004</t>
  </si>
  <si>
    <t>mortality</t>
  </si>
  <si>
    <t>clincalc</t>
  </si>
  <si>
    <t>Simple and objective score that allows for calculation of both the number and the severity of organ dysfunction in six organ systems (respiratory, coagulatory, liver, cardiovascular, renal, and neurologic)</t>
  </si>
  <si>
    <t>Age, BT, MAP, PH_BG, HR, RR, Sodium, Potassium, Creatinine, Acute renal failure, HCT, WNC, GCS, FiO2</t>
  </si>
  <si>
    <t>F</t>
  </si>
  <si>
    <t>995.92
785.52</t>
  </si>
  <si>
    <t>Assess the presence or absence of infection in critically ill patients using routinely available variables.</t>
  </si>
  <si>
    <t>Range</t>
  </si>
  <si>
    <t>0 - 26</t>
  </si>
  <si>
    <t>Score was developed from a large sample of surgical and medical patients to provide a method to convert the score to a probability of hospital mortality.</t>
  </si>
  <si>
    <t>0 - 71</t>
  </si>
  <si>
    <t>0 - 21</t>
  </si>
  <si>
    <t xml:space="preserve">Bedside prompt that may identify patients with suspected infection who are at greater risk for a poor outcome outside the intensive care unit (ICU). </t>
  </si>
  <si>
    <t>The presence of 2 or more qSOFA points near the onset of infection was associated with a greater risk of death or prolonged intensive care unit stay</t>
  </si>
  <si>
    <t>medscape</t>
  </si>
  <si>
    <t>0 - 14</t>
  </si>
  <si>
    <t>0 - 163</t>
  </si>
  <si>
    <t>3 - 15</t>
  </si>
  <si>
    <t>0 - 24</t>
  </si>
  <si>
    <t>0 - 4</t>
  </si>
  <si>
    <t xml:space="preserve">Clinical parameters for the Shapiro score to predict subsequent bacteraemia on admission to the emergency department. Any major criteria or two or more minor criteria are indications for blood culture based on risk. </t>
  </si>
  <si>
    <t>SADFUL</t>
  </si>
  <si>
    <t>Segment neutrophil percent, Age, Diabetes, Fever, Upper respiratory tract symptoms, Leukopenia</t>
  </si>
  <si>
    <t>Age &gt; 55 (1), Diabetes (1), Fever (2), Upper respiratory tract symptoms (-2), Leukopenia (2)</t>
  </si>
  <si>
    <t xml:space="preserve"> HR &gt;90 beats/min;  
BT &gt;38C or &lt;36C; 
RR &gt;20 bpm or PaCO2&lt;32mm Hg; 
WBC &gt;12k/uL or &lt; 4k/oL or 10% bands
If 2 are present then SIRS positive</t>
  </si>
  <si>
    <t>Major criteria (2 pts each)
suspect endocarditis (3), BT &gt; 39.4 (3), Indwelling vascular catheter (2)
Minor criteria  (1 pt each)
38.3 &lt;= BT &lt;= 39.3 (1), Age &gt; 65 (1), Chills (1), Vomiting (1), SBP &lt; 90mmHg (1), WBC &gt; 18 x10^9 cells/L (1), Bands &gt; 5% (1), PLT &lt; 150 x10^6/L (1), Creatinine &gt; 175micromol/L (1)
If 1 mayor or 2+ minor criteria then positive</t>
  </si>
  <si>
    <r>
      <t>The Glasgow Coma Scale is reported as the combined score (which </t>
    </r>
    <r>
      <rPr>
        <b/>
        <sz val="10"/>
        <color rgb="FF202124"/>
        <rFont val="Calibri"/>
        <family val="2"/>
        <scheme val="minor"/>
      </rPr>
      <t>ranges from 3 to 15</t>
    </r>
    <r>
      <rPr>
        <sz val="10"/>
        <color rgb="FF202124"/>
        <rFont val="Calibri"/>
        <family val="2"/>
        <scheme val="minor"/>
      </rPr>
      <t>) and the score of each test (E for eye, V for Verbal, and M for Motor). For each test, the value should be based on the best response that the person being examined can provide.</t>
    </r>
  </si>
  <si>
    <t>LINK1</t>
  </si>
  <si>
    <t>LINK2</t>
  </si>
  <si>
    <t>LINK3</t>
  </si>
  <si>
    <t>Septic shock</t>
  </si>
  <si>
    <t>Targeted Real-time Early Warning Score</t>
  </si>
  <si>
    <t>HR, SBP, WBC, RR, Bicarbonate, BT, PH_BG, BUN, Creatinine, PLT, GCS, Shock index (what?), SOFA, SIRS, …</t>
  </si>
  <si>
    <t>SAPS III</t>
  </si>
  <si>
    <t>Simplified Acute physiology Score III</t>
  </si>
  <si>
    <t>Age, LOS_before_ICU, GCS, Bilirubin, BT, Creatinine, HR, Leukocytes, PH_GS, PLT, SBP, PaO2, FiO2, Cancer Therapy, Metatastic cancer, Haematological cancer, CHF, Cirrhosis, AIDS, …</t>
  </si>
  <si>
    <t>Duke University 
DU-HER</t>
  </si>
  <si>
    <t>train (80%)
test (10%)
hos (10%)
period: 18 months</t>
  </si>
  <si>
    <t>No inclusion or exclusion criteria to make the cohort representative of the clinical setting in which the method will be used.</t>
  </si>
  <si>
    <t>Beth Israel Deaconess Medical Center
BIDMC 
in MIMIC-III
(USA)
Rambam Healthcare Campus
RHCC
(Israel)</t>
  </si>
  <si>
    <t xml:space="preserve">BIDMC: 2351 (151 CP)
RHCC: 1021 (162 CP)
train (70%): 1646, 705
hos (30%): 715, 306
period BIDMC: 2008 - 2012
period RHCC: 2013 - 2017 </t>
  </si>
  <si>
    <t>Partial</t>
  </si>
  <si>
    <t>0.87
0.89
0.93
0.92
0.86
0.91
0.59
0.60
~0.60
~0.60</t>
  </si>
  <si>
    <t>BIDMC-50-CV
BIMDC-50-HOS
RHCC-50-CV
RHCC-50-HOS
BIDMC-BOTH-HOS
RHCC-BOTH-HOS
BIDMC-50-on-RHCC
RHCC-50-on-BIDMC
BIDMC-BOTHon-RHCC
RHCC-BOTH-on-BIDMC</t>
  </si>
  <si>
    <t>Using odds ratio from Logistic Regression
BIDMC (delta_BC_defecation, delta_BC_BUMmax, LOS_BC_ICUadmission, weight_min, delta_BC_MCHCmax, Alveolar_slope, PLT_std, ... 
RHCC
delta_x_y = time duration between x and y
BC = blood culture taken
(see Supplementary Material)</t>
  </si>
  <si>
    <t>p25: percentile 25th, p75: percentil 75th, BC: Blood culture, DFT: Discrete Fourier Transform, EGB: Extreme Gradient Boosting</t>
  </si>
  <si>
    <t>RFC, EGB</t>
  </si>
  <si>
    <t>Antibiotic use as a feature in the model could be a confounder. Similarly, the length of ICU stay needs future knowledge. Moreover, the model requires a large number of clinical features (around 50).
The validation of the models is performed by training with one dataset and testing with the other and shows quite poor performances. It seems that the large number of features that have been engineered have negatively impacted the performance.</t>
  </si>
  <si>
    <t>Predict ICU-acquired BSI among patients suspected of infection. They train two different ensemble models (6 RFC and 2XGB) on two different datasets and then cross-evaluate to assess performance on hold-out set.</t>
  </si>
  <si>
    <t>The model is an ensemble of 6 RFC and 2 XGB. 
The performance includes Briers score.
It seems to be detection because the only condition is that the culture was taken at least 48h after admission to ICU (to ensure is acquired in ICU?) but seems to be using information until the point of specimen collection.
In cross-evaluation, various features (6 and 9) were not available in the corresponding datasets out of the 50 selected. The authors discuss potential issues producing this decrease in performance (missing features, different sample frequencies, inconsistent calibration of vital signs, ....). In addition, the authors retrained the models using only the features available in both sets, and yet the same degradation in performance was obtained.</t>
  </si>
  <si>
    <t>Machine learning for fast identifcation of bactereia in SIRS patients treated on standard care wards: a cohort study</t>
  </si>
  <si>
    <t>https://link.springer.com/article/10.1038/s41598-018-30236-9</t>
  </si>
  <si>
    <t>A single biomarker (PCT) provides the same moderate diagnostic accuracy of bacteremia than a machine learning model in a cohort study of SIRS patients treated on standard wards.</t>
  </si>
  <si>
    <t>Ratzinger et al</t>
  </si>
  <si>
    <t>PCT
RFC-HOS
ANN-HOS
ENR-HOS</t>
  </si>
  <si>
    <t>0.729
0.738
0.698
0.654</t>
  </si>
  <si>
    <t>ENR = Elastic Net Regression</t>
  </si>
  <si>
    <t>PCT, CRP, LBP, IL-6, Fibrinogen, Serum iron (SI), Total Protein (TP), ALT, Albumin, Bilirubin, Gamma-glutamyl transpeptidase (GGT), Creatinine, LDH, HGB, PLT, WBC, NEUT_RATIO, EOS_RATIO, IL-10, IL-17a, MIP-1b</t>
  </si>
  <si>
    <t>Prospective</t>
  </si>
  <si>
    <r>
      <rPr>
        <b/>
        <sz val="10"/>
        <color theme="1"/>
        <rFont val="Calibri"/>
        <family val="2"/>
        <scheme val="minor"/>
      </rPr>
      <t>Vitals (6)</t>
    </r>
    <r>
      <rPr>
        <sz val="10"/>
        <color theme="1"/>
        <rFont val="Calibri"/>
        <family val="2"/>
        <scheme val="minor"/>
      </rPr>
      <t xml:space="preserve">
HR, MAP, RR, SPO2,  Oxygen delivery (liters/minute), mental status encoded as GCS or alert/not alert from NEWS
</t>
    </r>
    <r>
      <rPr>
        <b/>
        <sz val="10"/>
        <color theme="1"/>
        <rFont val="Calibri"/>
        <family val="2"/>
        <scheme val="minor"/>
      </rPr>
      <t xml:space="preserve">Laboratory (10) </t>
    </r>
    <r>
      <rPr>
        <sz val="10"/>
        <color theme="1"/>
        <rFont val="Calibri"/>
        <family val="2"/>
        <scheme val="minor"/>
      </rPr>
      <t xml:space="preserve">
CRP, WBC, PLT, BIL, Creatinine, </t>
    </r>
    <r>
      <rPr>
        <sz val="10"/>
        <color rgb="FFFF0000"/>
        <rFont val="Calibri"/>
        <family val="2"/>
        <scheme val="minor"/>
      </rPr>
      <t>Urea</t>
    </r>
    <r>
      <rPr>
        <sz val="10"/>
        <color theme="1"/>
        <rFont val="Calibri"/>
        <family val="2"/>
        <scheme val="minor"/>
      </rPr>
      <t xml:space="preserve">, ALB, Lactate, HCO3, pH_BG,
</t>
    </r>
    <r>
      <rPr>
        <b/>
        <sz val="10"/>
        <color theme="1"/>
        <rFont val="Calibri"/>
        <family val="2"/>
        <scheme val="minor"/>
      </rPr>
      <t>Other (3)</t>
    </r>
    <r>
      <rPr>
        <sz val="10"/>
        <color theme="1"/>
        <rFont val="Calibri"/>
        <family val="2"/>
        <scheme val="minor"/>
      </rPr>
      <t xml:space="preserve">
current department (location), time since surgery (TIME_SINCE_SURGERY), time-to-sepsis label (TIME_TO_SEPSIS_LABEL)</t>
    </r>
  </si>
  <si>
    <t>symptoms, vital signs, demographics, biomarkers, microbiology</t>
  </si>
  <si>
    <t>DFN, LSTM</t>
  </si>
  <si>
    <t>train (70%): 252
val (10%): 36
hos (20%): 72</t>
  </si>
  <si>
    <t>Sepsis-2ish
SIRS + 995.9</t>
  </si>
  <si>
    <t>NA
0.89
0.92
0.92
0.93
0.99
0.96
0.93</t>
  </si>
  <si>
    <r>
      <t xml:space="preserve">SBP, PP, HR, RR, BT, SPO2, GCS, Age
</t>
    </r>
    <r>
      <rPr>
        <sz val="10"/>
        <color rgb="FFFF0000"/>
        <rFont val="Calibri"/>
        <family val="2"/>
        <scheme val="minor"/>
      </rPr>
      <t>Extracted features through sliding-window including mean, the change or gradient (p, n, s) and the trend between tuples and triplets (p, n, s). These are named Mi, Di, Dik, Dijk.</t>
    </r>
  </si>
  <si>
    <t>156
109
100
209
100
100
100
100</t>
  </si>
  <si>
    <t>DFN-156 (Insight)
DFN-109F
DFN-100F
DFN-209F
LSTM-100F-3h
LSTM-100F-0h
LSTM-100F-1h
LSTM-100F-2h</t>
  </si>
  <si>
    <t>Onset when two or more of the SIRS conditions in Table 1 were satisfied and when the satisfied time period was more than 5 h, the first time was defined operationally as the time of occurrence for the model to be applied in the InSight model. Early  detection is defined as 3h before onset.
A bit complex to understand what features, variables are being inputed into the models for the subset 109F.
The InSight model is considered to have 156F.
There are three different architectures depending on the amount of input features SepDFN100, SepDF109 and SepDFN209
LSTM does not use reference features because it handles time-series data inherently</t>
  </si>
  <si>
    <t xml:space="preserve">Independent episodes thus each patient could be classified into both control and case groups.
</t>
  </si>
  <si>
    <r>
      <t xml:space="preserve">SBP (mean, max) per h 
PP (mean, min, max) per h
HR (mean, min, max) per h 
BT (mean, max) per h 
RR (mean, min, max) per h
WBC (mean, min, max) per h
pH_BG (mean, min) per h
SPO2 (mean, max) per h
Age
</t>
    </r>
    <r>
      <rPr>
        <sz val="10"/>
        <color rgb="FFC00000"/>
        <rFont val="Calibri"/>
        <family val="2"/>
        <scheme val="minor"/>
      </rPr>
      <t>Insight - 156F?</t>
    </r>
    <r>
      <rPr>
        <sz val="10"/>
        <color theme="1"/>
        <rFont val="Calibri"/>
        <family val="2"/>
        <scheme val="minor"/>
      </rPr>
      <t xml:space="preserve">
Basic: 100F - 20F  per h x 5h
</t>
    </r>
    <r>
      <rPr>
        <sz val="10"/>
        <color rgb="FFC00000"/>
        <rFont val="Calibri"/>
        <family val="2"/>
        <scheme val="minor"/>
      </rPr>
      <t>Reference: 109F -  how?</t>
    </r>
    <r>
      <rPr>
        <sz val="10"/>
        <color theme="1"/>
        <rFont val="Calibri"/>
        <family val="2"/>
        <scheme val="minor"/>
      </rPr>
      <t xml:space="preserve">
209F - 109F + 100F
</t>
    </r>
    <r>
      <rPr>
        <sz val="10"/>
        <color rgb="FFFF0000"/>
        <rFont val="Calibri"/>
        <family val="2"/>
        <scheme val="minor"/>
      </rPr>
      <t>9 Mi (mean over 5h), 8 Di (difference), 8 x 3 Dij, Dijk (trend 1, 0, -1)</t>
    </r>
  </si>
  <si>
    <r>
      <t xml:space="preserve">SBP, PP, HR, BT, RR, WBC, pH_BG, SPO2, Age
</t>
    </r>
    <r>
      <rPr>
        <sz val="10"/>
        <color rgb="FFFF0000"/>
        <rFont val="Calibri"/>
        <family val="2"/>
        <scheme val="minor"/>
      </rPr>
      <t>Extracted features through sliding-window including mean, the change or gradient (p, n, s) and the trend between tuples and triplets (p, n, s). These are named Mi, Di, Dik, Dijk.</t>
    </r>
  </si>
  <si>
    <t>Obs. type</t>
  </si>
  <si>
    <t>GNB, DTC, RFC, SVM | EPiC IMPOC</t>
  </si>
  <si>
    <t>This study aims to prospectively validate the implementation of an SVM model using exclusively six biomarkers (Hernandez et al, 2017) for the prediction of bacteremia on admission to hospital.</t>
  </si>
  <si>
    <r>
      <rPr>
        <b/>
        <sz val="10"/>
        <color rgb="FFC00000"/>
        <rFont val="Calibri"/>
        <family val="2"/>
        <scheme val="minor"/>
      </rPr>
      <t>Demographics (1) and Vitals (5)</t>
    </r>
    <r>
      <rPr>
        <sz val="10"/>
        <color rgb="FFC00000"/>
        <rFont val="Calibri"/>
        <family val="2"/>
        <scheme val="minor"/>
      </rPr>
      <t xml:space="preserve">
Age | BT, HR, SBP, DBP, RR
</t>
    </r>
    <r>
      <rPr>
        <b/>
        <sz val="10"/>
        <color rgb="FFC00000"/>
        <rFont val="Calibri"/>
        <family val="2"/>
        <scheme val="minor"/>
      </rPr>
      <t>Laboratory (6)</t>
    </r>
    <r>
      <rPr>
        <sz val="10"/>
        <color rgb="FFC00000"/>
        <rFont val="Calibri"/>
        <family val="2"/>
        <scheme val="minor"/>
      </rPr>
      <t xml:space="preserve">
WBC, PLT, Creatinine, Lactate, CRP, PCT
</t>
    </r>
    <r>
      <rPr>
        <b/>
        <sz val="10"/>
        <color rgb="FFC00000"/>
        <rFont val="Calibri"/>
        <family val="2"/>
        <scheme val="minor"/>
      </rPr>
      <t>Other (9)</t>
    </r>
    <r>
      <rPr>
        <sz val="10"/>
        <color rgb="FFC00000"/>
        <rFont val="Calibri"/>
        <family val="2"/>
        <scheme val="minor"/>
      </rPr>
      <t xml:space="preserve">
GCS, diagnosis on admission (DIAGNOSIS_ADMISSION), LOS_culture (before TBCR),  co-morbidities, Foley TBCR, Tracheostomy TBCR, antibiotics 24h before TBCR (ANTIBIOTIC_USE), SIRS, and qSOFA
TBCR: At the Time of Blood Culture request</t>
    </r>
  </si>
  <si>
    <r>
      <rPr>
        <b/>
        <sz val="10"/>
        <color rgb="FFC00000"/>
        <rFont val="Calibri"/>
        <family val="2"/>
        <scheme val="minor"/>
      </rPr>
      <t>Demographics (3) and Vitals (5)</t>
    </r>
    <r>
      <rPr>
        <sz val="10"/>
        <color rgb="FFC00000"/>
        <rFont val="Calibri"/>
        <family val="2"/>
        <scheme val="minor"/>
      </rPr>
      <t xml:space="preserve">
Age, sex, race | BT, HR, SBP, DBP, RR
</t>
    </r>
    <r>
      <rPr>
        <b/>
        <sz val="10"/>
        <color rgb="FFC00000"/>
        <rFont val="Calibri"/>
        <family val="2"/>
        <scheme val="minor"/>
      </rPr>
      <t>Laboratory (4)</t>
    </r>
    <r>
      <rPr>
        <sz val="10"/>
        <color rgb="FFC00000"/>
        <rFont val="Calibri"/>
        <family val="2"/>
        <scheme val="minor"/>
      </rPr>
      <t xml:space="preserve">
WBC, BUN, Creatinine, Lactate
comorbidities (CHF, COPD, diabetes, HTN, liver failure, cancer, renal failure), and processes of care such as LOS_ICU, location, Foley and CVC
Extracted using (min, max, std) but also some sort of correlation between a few of them (e.g. HRxSBP)</t>
    </r>
  </si>
  <si>
    <t xml:space="preserve"> (see Hernandez et al, 2017)</t>
  </si>
  <si>
    <t>5
6</t>
  </si>
  <si>
    <t>0
22</t>
  </si>
  <si>
    <t>4
5</t>
  </si>
  <si>
    <t>1
1</t>
  </si>
  <si>
    <t>PCT, RFC, ANN, ENR</t>
  </si>
  <si>
    <t>Using machine learning to predict blood culture outcomes in the emergency department: a single-centre, retrospective, observational study</t>
  </si>
  <si>
    <t>Boerman et al</t>
  </si>
  <si>
    <t>Real-time artificial intelligence system for bacteremia prediction in adult febrile emergency department patients</t>
  </si>
  <si>
    <t>https://www.sciencedirect.com/science/article/pii/S1386505623001946?via%3Dihub</t>
  </si>
  <si>
    <t>https://bmjopen.bmj.com/content/bmjopen/12/1/e053332.full.pdf</t>
  </si>
  <si>
    <t>Machine Learning Models for Early Prediction of Malignancy in Sepsis Using Clinical Dataset</t>
  </si>
  <si>
    <t>Conference (ICSSES)</t>
  </si>
  <si>
    <t>Bhaskaracharya et al</t>
  </si>
  <si>
    <t>https://ieeexplore.ieee.org/document/10201213</t>
  </si>
  <si>
    <t>Development and Validation of a Rapid and Efficient Prognostic Scoring System for Sepsis Based on Oxygenation Index, Lactate and Glasgow Coma Scale</t>
  </si>
  <si>
    <t>Lai et al</t>
  </si>
  <si>
    <t>https://www.semanticscholar.org/paper/Development-and-Validation-of-a-Rapid-and-Efficient-Lai-Xia/366a35bb03118ced8e6137ef37d454be5791a935</t>
  </si>
  <si>
    <t>134 (28.8%) bacteremia
195 (41.8%) infection with negative bacteremia
137 (29.4%) SIRS not relate to infection
train (80%)
test (20%)</t>
  </si>
  <si>
    <r>
      <rPr>
        <b/>
        <sz val="10"/>
        <color theme="1"/>
        <rFont val="Calibri"/>
        <family val="2"/>
        <scheme val="minor"/>
      </rPr>
      <t>Highlight</t>
    </r>
    <r>
      <rPr>
        <sz val="10"/>
        <color theme="1"/>
        <rFont val="Calibri"/>
        <family val="2"/>
        <scheme val="minor"/>
      </rPr>
      <t xml:space="preserve">
Interesting analysis of different cut-off thresholds (Table 4)
</t>
    </r>
    <r>
      <rPr>
        <b/>
        <sz val="10"/>
        <color theme="1"/>
        <rFont val="Calibri"/>
        <family val="2"/>
        <scheme val="minor"/>
      </rPr>
      <t>Conflict</t>
    </r>
    <r>
      <rPr>
        <sz val="10"/>
        <color theme="1"/>
        <rFont val="Calibri"/>
        <family val="2"/>
        <scheme val="minor"/>
      </rPr>
      <t xml:space="preserve">
The authors mention that there are 32 input features but from the text and Table 2 there are 28. Maybe we should count Age, Sex, Charlson comorbidity index, and APACHE II score (Table 1)</t>
    </r>
  </si>
  <si>
    <r>
      <rPr>
        <sz val="10"/>
        <color rgb="FFFF0000"/>
        <rFont val="Calibri"/>
        <family val="2"/>
        <scheme val="minor"/>
      </rPr>
      <t xml:space="preserve">32 features </t>
    </r>
    <r>
      <rPr>
        <sz val="10"/>
        <color theme="1"/>
        <rFont val="Calibri"/>
        <family val="2"/>
        <scheme val="minor"/>
      </rPr>
      <t xml:space="preserve">
</t>
    </r>
    <r>
      <rPr>
        <b/>
        <sz val="10"/>
        <color theme="1"/>
        <rFont val="Calibri"/>
        <family val="2"/>
        <scheme val="minor"/>
      </rPr>
      <t>Vital Signs (7)</t>
    </r>
    <r>
      <rPr>
        <sz val="10"/>
        <color theme="1"/>
        <rFont val="Calibri"/>
        <family val="2"/>
        <scheme val="minor"/>
      </rPr>
      <t xml:space="preserve">
BT, RR, HR, SPO2, DBP, and GCS
every 2h
</t>
    </r>
    <r>
      <rPr>
        <b/>
        <sz val="10"/>
        <color theme="1"/>
        <rFont val="Calibri"/>
        <family val="2"/>
        <scheme val="minor"/>
      </rPr>
      <t>Laboratory (17)</t>
    </r>
    <r>
      <rPr>
        <sz val="10"/>
        <color theme="1"/>
        <rFont val="Calibri"/>
        <family val="2"/>
        <scheme val="minor"/>
      </rPr>
      <t xml:space="preserve">
ALB, ALP, BUN, Creatinine, CRP, Glucose, HCO3, HCT, HGB, Potassium, Sodium, pH_BG, PLT, PaO2, pt_test, WBC, Lactate
</t>
    </r>
    <r>
      <rPr>
        <b/>
        <sz val="10"/>
        <color theme="1"/>
        <rFont val="Calibri"/>
        <family val="2"/>
        <scheme val="minor"/>
      </rPr>
      <t>Other (4)</t>
    </r>
    <r>
      <rPr>
        <sz val="10"/>
        <color theme="1"/>
        <rFont val="Calibri"/>
        <family val="2"/>
        <scheme val="minor"/>
      </rPr>
      <t xml:space="preserve">
Usage time (h) of CVC, ENDO, and Foley
 LOS-culture</t>
    </r>
  </si>
  <si>
    <t>PBS</t>
  </si>
  <si>
    <t>Pitt Bacteremia Score</t>
  </si>
  <si>
    <t>APACHE III</t>
  </si>
  <si>
    <t>APACHE IV</t>
  </si>
  <si>
    <t>Bacteremia prediction model using a common clinical test in patients with community-acquired pneumonia</t>
  </si>
  <si>
    <t>https://www.sciencedirect.com/science/article/pii/S073567571400254X</t>
  </si>
  <si>
    <t>Rule</t>
  </si>
  <si>
    <t>Predicting Bacteremia in Patients with Community-Acquired Pneumonia</t>
  </si>
  <si>
    <t>https://www.atsjournals.org/doi/full/10.1164/rccm.200309-1248OC</t>
  </si>
  <si>
    <t>Clinical scores and blood biomarkers for Prediction of bacteremia in emergency department patients: Bacteremia Assessment in Clinical Triage (BACT) study</t>
  </si>
  <si>
    <t>https://ccforum.biomedcentral.com/articles/10.1186/cc14088</t>
  </si>
  <si>
    <t>SF</t>
  </si>
  <si>
    <t>SepsisFinder</t>
  </si>
  <si>
    <t>https://www.ncbi.nlm.nih.gov/pmc/articles/PMC8383375/</t>
  </si>
  <si>
    <t>A comparison of predictors for mortality and bacteraemia in patients suspected of infection</t>
  </si>
  <si>
    <t>Shapiro Decision Rule</t>
  </si>
  <si>
    <t>SDR</t>
  </si>
  <si>
    <t>https://www.ncbi.nlm.nih.gov/pmc/articles/PMC8578208/</t>
  </si>
  <si>
    <t>Development and validation of a risk score for predicting positivity of blood cultures and mortality in patients with bacteremia and fungemia</t>
  </si>
  <si>
    <t>Tuon et al</t>
  </si>
  <si>
    <t>Metersky et al</t>
  </si>
  <si>
    <t>Laukemann et al</t>
  </si>
  <si>
    <t>Andreassen et al</t>
  </si>
  <si>
    <t>CCI</t>
  </si>
  <si>
    <t>Charlson Comorbidity Index</t>
  </si>
  <si>
    <t>Risk scoring and bloodstream infections</t>
  </si>
  <si>
    <t>Tacconelli et al</t>
  </si>
  <si>
    <t>https://www.sciencedirect.com/science/article/pii/S0924857907002865?via%3Dihub</t>
  </si>
  <si>
    <t>&lt;14 points means only a 10% risk of infection
24h+ in the ICU</t>
  </si>
  <si>
    <t>https://www.frontiersin.org/articles/10.3389/fmed.2021.744907/full</t>
  </si>
  <si>
    <t>Mortality</t>
  </si>
  <si>
    <t>Dynamic APACHE II score to predict the outcome of intensive care unit patients</t>
  </si>
  <si>
    <t>Tian et al</t>
  </si>
  <si>
    <t>link</t>
  </si>
  <si>
    <t>0 - 299</t>
  </si>
  <si>
    <t>TRISS</t>
  </si>
  <si>
    <t>Acute Physiology and Chronic Health Evaluation IV</t>
  </si>
  <si>
    <t>Acute Physiology and Chronic Health Evaluation III</t>
  </si>
  <si>
    <t>MPM-II</t>
  </si>
  <si>
    <t>The main objective was to re-evaluate the selection and weighting of the physiological variables, expand the reference database and distinguish the use of predictive estimates for patient groups.
Objective empirical approach (statistical method or factor inclusion)</t>
  </si>
  <si>
    <t xml:space="preserve">HR, MBP, BT, RR, PaO2, D(A-a)O2, HCT, WBC, Creatinine S/ARF, Creatinine s/ARF, Urine output, BUN, Sodium, ALB, Bilirubin, Glucose + Age + 7 comorbidities… (more than 17) </t>
  </si>
  <si>
    <t>Mortality Probability Model II</t>
  </si>
  <si>
    <r>
      <rPr>
        <b/>
        <sz val="10"/>
        <color theme="1"/>
        <rFont val="Calibri"/>
        <family val="2"/>
        <scheme val="minor"/>
      </rPr>
      <t>Interesting filling assumptions</t>
    </r>
    <r>
      <rPr>
        <sz val="10"/>
        <color theme="1"/>
        <rFont val="Calibri"/>
        <family val="2"/>
        <scheme val="minor"/>
      </rPr>
      <t xml:space="preserve">
forward fill for 24h and over 24h median imputation. The approach to filling in missing values was based on two core assumptions: first, that variables that are infrequently sampled (i.e. less than one sample per hour) were unlikely to change much between samples, so forward imputation made sense; second, that after a 24 hour time period, forward imputation was no longer applicable. For any time period of missing data greater than 24 hours, we defaulted to the global median value for that variable to avoid a biased assumption
</t>
    </r>
    <r>
      <rPr>
        <b/>
        <sz val="10"/>
        <color theme="1"/>
        <rFont val="Calibri"/>
        <family val="2"/>
        <scheme val="minor"/>
      </rPr>
      <t>Conflict</t>
    </r>
    <r>
      <rPr>
        <sz val="10"/>
        <color theme="1"/>
        <rFont val="Calibri"/>
        <family val="2"/>
        <scheme val="minor"/>
      </rPr>
      <t xml:space="preserve">
The authors mention that there are 33 input features but it seems to be 28 + 3 = 31, which matches with appendix B and SHAP values graph</t>
    </r>
  </si>
  <si>
    <r>
      <rPr>
        <b/>
        <sz val="10"/>
        <color theme="1"/>
        <rFont val="Calibri"/>
        <family val="2"/>
        <scheme val="minor"/>
      </rPr>
      <t>Clarifications</t>
    </r>
    <r>
      <rPr>
        <sz val="10"/>
        <color theme="1"/>
        <rFont val="Calibri"/>
        <family val="2"/>
        <scheme val="minor"/>
      </rPr>
      <t xml:space="preserve">
The 'proportion of predicted sepsis' is just the number of patients for which the algorithm predicted the positive class, independently or whether it was correct or not.
</t>
    </r>
    <r>
      <rPr>
        <b/>
        <sz val="10"/>
        <color theme="1"/>
        <rFont val="Calibri"/>
        <family val="2"/>
        <scheme val="minor"/>
      </rPr>
      <t>Notes</t>
    </r>
    <r>
      <rPr>
        <sz val="10"/>
        <color theme="1"/>
        <rFont val="Calibri"/>
        <family val="2"/>
        <scheme val="minor"/>
      </rPr>
      <t xml:space="preserve">
Check supplementary material for detailed scores of other sepsis-related metrics such as SIS, NEWS2, MEWS, SOFA, qSOFA, RETTS, SepsisAlert, and PRESEP.
*SIRS-all-3h: the 'all' keyword refers to all the sequences in the population used for algorithm development and validation in which all the variables used to compute the score (SIRS) was available.</t>
    </r>
  </si>
  <si>
    <r>
      <rPr>
        <b/>
        <sz val="10"/>
        <color theme="1"/>
        <rFont val="Calibri"/>
        <family val="2"/>
        <scheme val="minor"/>
      </rPr>
      <t>Definition of suspected infection</t>
    </r>
    <r>
      <rPr>
        <sz val="10"/>
        <color theme="1"/>
        <rFont val="Calibri"/>
        <family val="2"/>
        <scheme val="minor"/>
      </rPr>
      <t xml:space="preserve">
suspected infections are instances in which antibiotics have been prescribed and when body fluid cultures were present in the electronic health record if a  culture is ordered within 24 hours after antibiotics, or antibiotics had been prescribed less than 72 hours after a culture order (see sepsis-relevant abxs)
</t>
    </r>
    <r>
      <rPr>
        <b/>
        <sz val="10"/>
        <color theme="1"/>
        <rFont val="Calibri"/>
        <family val="2"/>
        <scheme val="minor"/>
      </rPr>
      <t xml:space="preserve">Definition of sepsis
</t>
    </r>
    <r>
      <rPr>
        <sz val="10"/>
        <color theme="1"/>
        <rFont val="Calibri"/>
        <family val="2"/>
        <scheme val="minor"/>
      </rPr>
      <t>Sepsis 3: Suspected Infection + SOFA</t>
    </r>
  </si>
  <si>
    <r>
      <rPr>
        <b/>
        <sz val="10"/>
        <color theme="1"/>
        <rFont val="Calibri"/>
        <family val="2"/>
        <scheme val="minor"/>
      </rPr>
      <t>Vitals (6)</t>
    </r>
    <r>
      <rPr>
        <sz val="10"/>
        <color theme="1"/>
        <rFont val="Calibri"/>
        <family val="2"/>
        <scheme val="minor"/>
      </rPr>
      <t xml:space="preserve">
SBP, DBP, RR, GCS, BT, HR
</t>
    </r>
    <r>
      <rPr>
        <b/>
        <sz val="10"/>
        <color theme="1"/>
        <rFont val="Calibri"/>
        <family val="2"/>
        <scheme val="minor"/>
      </rPr>
      <t>Laboratory (26)</t>
    </r>
    <r>
      <rPr>
        <sz val="10"/>
        <color theme="1"/>
        <rFont val="Calibri"/>
        <family val="2"/>
        <scheme val="minor"/>
      </rPr>
      <t xml:space="preserve">
WBC,</t>
    </r>
    <r>
      <rPr>
        <sz val="10"/>
        <color rgb="FFFF0000"/>
        <rFont val="Calibri"/>
        <family val="2"/>
        <scheme val="minor"/>
      </rPr>
      <t xml:space="preserve"> Segment</t>
    </r>
    <r>
      <rPr>
        <sz val="10"/>
        <color theme="1"/>
        <rFont val="Calibri"/>
        <family val="2"/>
        <scheme val="minor"/>
      </rPr>
      <t>, Bands, EOS, BASO_COUNT, LYMPH_COUNT, PLT, HGB, HCT, MCHL, MCHC, MCV, RBC, RDW, Lactate, CRP, Sodium, Potassium, BUN, Random Glucose, Creatinine, Glutamin Oxaloacetic transaminase (GOT), Glutamate pyruvate transaminase (GPT), BIL, High sensitivity Troponin I (hs-TnI) and creatine Kinase-MB (CKMB)
Vitals collected on admission and exclusively first laboratory specimen considered</t>
    </r>
  </si>
  <si>
    <r>
      <rPr>
        <b/>
        <sz val="10"/>
        <color theme="1"/>
        <rFont val="Calibri"/>
        <family val="2"/>
        <scheme val="minor"/>
      </rPr>
      <t>Definition of BSI</t>
    </r>
    <r>
      <rPr>
        <sz val="10"/>
        <color theme="1"/>
        <rFont val="Calibri"/>
        <family val="2"/>
        <scheme val="minor"/>
      </rPr>
      <t xml:space="preserve">
BSI defined as the growth of a clinically important pathogen in at least one blood culture. Contaminant microorganisms were classified as negative under the CLSI guidelines.  </t>
    </r>
  </si>
  <si>
    <r>
      <rPr>
        <b/>
        <sz val="10"/>
        <color theme="1"/>
        <rFont val="Calibri"/>
        <family val="2"/>
        <scheme val="minor"/>
      </rPr>
      <t>Definition of suspected infection</t>
    </r>
    <r>
      <rPr>
        <sz val="10"/>
        <color theme="1"/>
        <rFont val="Calibri"/>
        <family val="2"/>
        <scheme val="minor"/>
      </rPr>
      <t xml:space="preserve">
Either antimicrobial prescription or specimen collection is found in electronic health records.
</t>
    </r>
    <r>
      <rPr>
        <b/>
        <sz val="10"/>
        <color theme="1"/>
        <rFont val="Calibri"/>
        <family val="2"/>
        <scheme val="minor"/>
      </rPr>
      <t>Definition of sepsis</t>
    </r>
    <r>
      <rPr>
        <sz val="10"/>
        <color theme="1"/>
        <rFont val="Calibri"/>
        <family val="2"/>
        <scheme val="minor"/>
      </rPr>
      <t xml:space="preserve">
Sepsis 3: Suspected infection + SOFA</t>
    </r>
  </si>
  <si>
    <r>
      <rPr>
        <b/>
        <sz val="10"/>
        <color theme="1"/>
        <rFont val="Calibri"/>
        <family val="2"/>
        <scheme val="minor"/>
      </rPr>
      <t>Definition of suspected infection</t>
    </r>
    <r>
      <rPr>
        <sz val="10"/>
        <color theme="1"/>
        <rFont val="Calibri"/>
        <family val="2"/>
        <scheme val="minor"/>
      </rPr>
      <t xml:space="preserve">
Either two antimicrobial doses were administered or specimen collection was found in EHR or an increase of SOFA &gt;= 2 compared to baseline.
</t>
    </r>
    <r>
      <rPr>
        <b/>
        <sz val="10"/>
        <color theme="1"/>
        <rFont val="Calibri"/>
        <family val="2"/>
        <scheme val="minor"/>
      </rPr>
      <t>Definition of sepsis</t>
    </r>
    <r>
      <rPr>
        <sz val="10"/>
        <color theme="1"/>
        <rFont val="Calibri"/>
        <family val="2"/>
        <scheme val="minor"/>
      </rPr>
      <t xml:space="preserve">
Sepsis 3: Suspected infection + SOFA
</t>
    </r>
    <r>
      <rPr>
        <b/>
        <sz val="10"/>
        <color theme="1"/>
        <rFont val="Calibri"/>
        <family val="2"/>
        <scheme val="minor"/>
      </rPr>
      <t>Definition of sepsis onset</t>
    </r>
    <r>
      <rPr>
        <sz val="10"/>
        <color theme="1"/>
        <rFont val="Calibri"/>
        <family val="2"/>
        <scheme val="minor"/>
      </rPr>
      <t xml:space="preserve">
The time point in which the patient fulfilled the organ dysfunction criteria.</t>
    </r>
  </si>
  <si>
    <t xml:space="preserve">The 8038 sepsis episodes were classified as community-onset (8.3%) and hospital-onset (1.4%).
</t>
  </si>
  <si>
    <t xml:space="preserve">Using XGB weights. 
The top 15 features in descending order were: CRP, Na, LYMP, Cr, BT, PLT, RDW, GPT, Hb, Seg, WBC, Band, Glucose, LAC,HR. </t>
  </si>
  <si>
    <r>
      <rPr>
        <b/>
        <sz val="10"/>
        <color theme="1"/>
        <rFont val="Calibri"/>
        <family val="2"/>
        <scheme val="minor"/>
      </rPr>
      <t>Definition of bacteremia</t>
    </r>
    <r>
      <rPr>
        <sz val="10"/>
        <color theme="1"/>
        <rFont val="Calibri"/>
        <family val="2"/>
        <scheme val="minor"/>
      </rPr>
      <t xml:space="preserve">
</t>
    </r>
    <r>
      <rPr>
        <b/>
        <sz val="10"/>
        <color theme="1"/>
        <rFont val="Calibri"/>
        <family val="2"/>
        <scheme val="minor"/>
      </rPr>
      <t>Definition of BSI</t>
    </r>
  </si>
  <si>
    <r>
      <rPr>
        <b/>
        <sz val="10"/>
        <color theme="1"/>
        <rFont val="Calibri"/>
        <family val="2"/>
        <scheme val="minor"/>
      </rPr>
      <t>Definition of sepsis</t>
    </r>
    <r>
      <rPr>
        <sz val="10"/>
        <color theme="1"/>
        <rFont val="Calibri"/>
        <family val="2"/>
        <scheme val="minor"/>
      </rPr>
      <t xml:space="preserve">
The hospital practice is such that patients diagnosed as having sepsis are transferred to the ICU ward; hence, patients with at least one of the ICD-10 codes for sepsis, severe sepsis, or sepsis shock, and admitted to the ICU ward are allocated to the sepsis case cohort. 
</t>
    </r>
    <r>
      <rPr>
        <b/>
        <sz val="10"/>
        <color theme="1"/>
        <rFont val="Calibri"/>
        <family val="2"/>
        <scheme val="minor"/>
      </rPr>
      <t>Definition of sepsis onset</t>
    </r>
    <r>
      <rPr>
        <sz val="10"/>
        <color theme="1"/>
        <rFont val="Calibri"/>
        <family val="2"/>
        <scheme val="minor"/>
      </rPr>
      <t xml:space="preserve">
We define the sepsis onset time as the ICU ward admission time as per the hospital’s practice.</t>
    </r>
  </si>
  <si>
    <r>
      <rPr>
        <b/>
        <sz val="10"/>
        <color theme="1"/>
        <rFont val="Calibri"/>
        <family val="2"/>
        <scheme val="minor"/>
      </rPr>
      <t>Definition of BSI</t>
    </r>
    <r>
      <rPr>
        <sz val="10"/>
        <color theme="1"/>
        <rFont val="Calibri"/>
        <family val="2"/>
        <scheme val="minor"/>
      </rPr>
      <t xml:space="preserve">
Growth of a clinically significant pathogen in at least one blood culture. Potential contaminants were defined according to the  CDC/NHSN  guidance for Laboratory Confirmed Bloodstream Infection (LCBI) and not considered as BSIs. See Electronic Supplemental Material (ESM 1).</t>
    </r>
  </si>
  <si>
    <t xml:space="preserve">hey were prospectivelyfollowed up from admission to classify those who fulfilled clinical case criteria for a community-acquired bacterial infection within 72 h of admission using a pre-determined definition. </t>
  </si>
  <si>
    <r>
      <rPr>
        <b/>
        <sz val="10"/>
        <color theme="1"/>
        <rFont val="Calibri"/>
        <family val="2"/>
        <scheme val="minor"/>
      </rPr>
      <t>Definition of  suspected infection
Definition of sepsis</t>
    </r>
    <r>
      <rPr>
        <sz val="10"/>
        <color theme="1"/>
        <rFont val="Calibri"/>
        <family val="2"/>
        <scheme val="minor"/>
      </rPr>
      <t xml:space="preserve">
For an encounter with suspicion of infection (SI), extract 72h window around SI starting 48h before si event. Compute the SOFA score hourly. We considered the worst SOFA of the last 24h. (then why use the 48h before? to forward fill?) Note that controls sould not have any sepsis onset during admission nor any ICD-9 related code.</t>
    </r>
  </si>
  <si>
    <r>
      <rPr>
        <b/>
        <sz val="10"/>
        <color theme="1"/>
        <rFont val="Calibri"/>
        <family val="2"/>
        <scheme val="minor"/>
      </rPr>
      <t>Definition of positive culture</t>
    </r>
    <r>
      <rPr>
        <sz val="10"/>
        <color theme="1"/>
        <rFont val="Calibri"/>
        <family val="2"/>
        <scheme val="minor"/>
      </rPr>
      <t xml:space="preserve">
Then, any profile available for a patient with less than two days difference from a positive culture was assigned to the culture-positive (C+) category. This assumption comes from antimicrobial susceptibility tests taking from 24 to 48 hours and antibiotics often needing a period of time to kill or stop bacterial growth. Profiles within those periods of time in which there is no culture evidence are discarded. In addition, culture-negative profiles were moved if culture-positive profiles where present in a single patient admission.</t>
    </r>
  </si>
  <si>
    <r>
      <rPr>
        <b/>
        <sz val="10"/>
        <color theme="1"/>
        <rFont val="Calibri"/>
        <family val="2"/>
        <scheme val="minor"/>
      </rPr>
      <t>Definition of sepsis</t>
    </r>
    <r>
      <rPr>
        <sz val="10"/>
        <color theme="1"/>
        <rFont val="Calibri"/>
        <family val="2"/>
        <scheme val="minor"/>
      </rPr>
      <t xml:space="preserve">
The target detection time for a patient with sepsis was defined as the first hour in which two or more of the former SIRS conditions were satisfied with the ICD9 code 995.9. This is done for each episode and the same patient can therefore be in both control and case groups. The tieme of early detection is 3h prior to onset.</t>
    </r>
  </si>
  <si>
    <r>
      <rPr>
        <b/>
        <sz val="10"/>
        <color theme="1"/>
        <rFont val="Calibri"/>
        <family val="2"/>
        <scheme val="minor"/>
      </rPr>
      <t xml:space="preserve">Definition of suspected infection
</t>
    </r>
    <r>
      <rPr>
        <sz val="10"/>
        <color theme="1"/>
        <rFont val="Calibri"/>
        <family val="2"/>
        <scheme val="minor"/>
      </rPr>
      <t>Retrospectively equate suspicion of infection with an order for a culture lab draw, together with a dose of antibiotics, within a specified window.</t>
    </r>
    <r>
      <rPr>
        <b/>
        <sz val="10"/>
        <color theme="1"/>
        <rFont val="Calibri"/>
        <family val="2"/>
        <scheme val="minor"/>
      </rPr>
      <t xml:space="preserve">
Definition of sepsis</t>
    </r>
    <r>
      <rPr>
        <sz val="10"/>
        <color theme="1"/>
        <rFont val="Calibri"/>
        <family val="2"/>
        <scheme val="minor"/>
      </rPr>
      <t xml:space="preserve">
Sepsis 3: Suspected infection + SOFAf</t>
    </r>
  </si>
  <si>
    <r>
      <rPr>
        <b/>
        <sz val="10"/>
        <color theme="1"/>
        <rFont val="Calibri"/>
        <family val="2"/>
        <scheme val="minor"/>
      </rPr>
      <t>Definition of sepsis</t>
    </r>
    <r>
      <rPr>
        <sz val="10"/>
        <color theme="1"/>
        <rFont val="Calibri"/>
        <family val="2"/>
        <scheme val="minor"/>
      </rPr>
      <t xml:space="preserve">
The patient record contains an ICD9 code (995.9) indicating in-hospital contraction of sepsis or the patient meets the 1991 Systemic Inflammatory Response Syndrome (SIRS) criteria for sepsis for a persistent 5‐hour period of time. 
</t>
    </r>
    <r>
      <rPr>
        <b/>
        <sz val="10"/>
        <color theme="1"/>
        <rFont val="Calibri"/>
        <family val="2"/>
        <scheme val="minor"/>
      </rPr>
      <t>Definition of sepsis onset</t>
    </r>
    <r>
      <rPr>
        <sz val="10"/>
        <color theme="1"/>
        <rFont val="Calibri"/>
        <family val="2"/>
        <scheme val="minor"/>
      </rPr>
      <t xml:space="preserve">
The beginning of the patient's first 5‐hour SIRS event is defined as the zero hour.</t>
    </r>
  </si>
  <si>
    <t>The study stratifies patients into three categories (low, medium, and high) based on the risk of bacteraemia. The main objective  of this categorization is to define a low-risk group for whom   blood cultures may not be needed</t>
  </si>
  <si>
    <t>eICU</t>
  </si>
  <si>
    <t>HiRID</t>
  </si>
  <si>
    <t>Abromavicus 2020
Barton 2019
Bloch 2019
Calvert 2016
Desautels 2016
Futoma 2017
Kaji 2019
Kam and Kim 2017
Lauritsen 2020
Lukaszewski 2009
Mao 2018
Mccoy and Das 2017
Moor et al 2019
Nemati 2018
Reyna 2019
Schamoni 2019
Scherpf 2019
Shashikumar 2017a
Shashikumar 2017b
Van Wyk 2018
Van Wyk 2019</t>
  </si>
  <si>
    <t>Delahanty 2019
Giamnini 2019
Khojadi 2018
Khoshnevisan 2018
Wang 2018
Horng 2017
Shimabukuro 2017
Haug 2016
Brown 2016
Calvert 2016
Moss 2016</t>
  </si>
  <si>
    <t>Lee 2019
Roimi 2020
Park 2020
Bhavani 2020
Mamout 2020
Pai 2021
Boner 2022
Lee 2022
Choi 2022
Goh 2022</t>
  </si>
  <si>
    <t>Applied machine learning and the role of dynamic time-series data in optimising  clinical management of acute febrile illnesses</t>
  </si>
  <si>
    <t>Detection and Prediction</t>
  </si>
  <si>
    <t>Detection (sepsis, severe sepsis) 
and 
Prediction (septic shock)</t>
  </si>
  <si>
    <t>Diagnostic utilities of procalcitonin and C-reactive protein for the prediction of bacteremia determined by blood culture</t>
  </si>
  <si>
    <t>Who needs a blood culture? A prospectively derived and validated prediction rule</t>
  </si>
  <si>
    <t>Diagnostic accuracy of soluble urokinase plasminogen activator receptor (suPAR) for prediction of bacteremia in patients with systemic inflammatory response syndrome</t>
  </si>
  <si>
    <t>Sepsis definition</t>
  </si>
  <si>
    <t>Positive culture (blood, urine, sputum, …)</t>
  </si>
  <si>
    <t>Infection (Bacteremia + immune response)</t>
  </si>
  <si>
    <t>Sepsis-2</t>
  </si>
  <si>
    <t>NLP</t>
  </si>
  <si>
    <t>Pathway</t>
  </si>
  <si>
    <t>Sespsis</t>
  </si>
  <si>
    <t>Prognostic</t>
  </si>
  <si>
    <t>PCT, PSEP</t>
  </si>
  <si>
    <t>Sepsis and septic shock</t>
  </si>
  <si>
    <t>Categorization</t>
  </si>
  <si>
    <t>Predictors</t>
  </si>
  <si>
    <t>Bacteremia and Mortality</t>
  </si>
  <si>
    <t>Roy et al</t>
  </si>
  <si>
    <t>https://ccforum.biomedcentral.com/articles/10.1186/s13054-021-03541-5</t>
  </si>
  <si>
    <t>https://www.sciencedirect.com/science/article/pii/S0883944118301102</t>
  </si>
  <si>
    <r>
      <rPr>
        <b/>
        <sz val="10"/>
        <color theme="1"/>
        <rFont val="Calibri"/>
        <family val="2"/>
        <scheme val="minor"/>
      </rPr>
      <t>Sepsis definition</t>
    </r>
    <r>
      <rPr>
        <sz val="10"/>
        <color theme="1"/>
        <rFont val="Calibri"/>
        <family val="2"/>
        <scheme val="minor"/>
      </rPr>
      <t xml:space="preserve">
Patients with sepsis identified using the ICD-9 diagnosis codes (995.91 and 995.92) and whether they received antibiotics during their stay in the ICU. The sepsis onset time was determined as the earliest between being prescribed antibiotics, and the time the qSofa criteria indicated the existence of sepsis.</t>
    </r>
  </si>
  <si>
    <r>
      <rPr>
        <b/>
        <sz val="10"/>
        <color theme="1"/>
        <rFont val="Calibri"/>
        <family val="2"/>
        <scheme val="minor"/>
      </rPr>
      <t>Notes</t>
    </r>
    <r>
      <rPr>
        <sz val="10"/>
        <color theme="1"/>
        <rFont val="Calibri"/>
        <family val="2"/>
        <scheme val="minor"/>
      </rPr>
      <t xml:space="preserve">
Interesting table with the clinical concept, the normal reference range, the delta value considered a significant gradient/trend changes and the time required to consider the status of a variable as stable (Table 1)
The study claims that TPF improves sepsis prediction capabilities and performs better than other machine learning approaches. The approach resembles a bag-of-words strategy in which "meaningful" concepts (states, gradients, trends) such as "increase HR", "stable PP" or "hypotermia" are extracted from the raw time-series and used for prediction.</t>
    </r>
  </si>
  <si>
    <r>
      <t xml:space="preserve">The Triage XGB model could be used to identify patients with a low risk of bacteremia immediately after initial ED triage. Multiple ED visits are considered separate visits. Does it classify the patients in three classes (low, medium, high) or in two (low, high) classes?
Categorical variables with low cardinality were one-hot encoded. The chief complaints had a high cardinality (over 99) and followed a series of cleaning steps.
To select the predictors, they compared each variable between patients with/without bacteremia in the development dataset and excluded variables without significant differences.
</t>
    </r>
    <r>
      <rPr>
        <b/>
        <sz val="10"/>
        <color theme="1"/>
        <rFont val="Calibri"/>
        <family val="2"/>
        <scheme val="minor"/>
      </rPr>
      <t>Interesting</t>
    </r>
    <r>
      <rPr>
        <sz val="10"/>
        <color theme="1"/>
        <rFont val="Calibri"/>
        <family val="2"/>
        <scheme val="minor"/>
      </rPr>
      <t xml:space="preserve">
Interesting table I characteristics of patients with/without bacteremia. However, the total does not add up to the total number of patients 24768 (2654 + 22114)</t>
    </r>
  </si>
  <si>
    <r>
      <t xml:space="preserve">
Instead of the loss function depending only on the output at the final time step, following (Lipton et al. 2016a) we use target replication so the loss function depends on the outputs of the RNN at multiple time points.
We increase the flexibility of our approach by directly modeling the patterns of missing data in the physiological variables,  similar to the ideas in (Lipton et al. 2016b) 
The MGP-RNN has 2 LSTM layers with 64 units each.
</t>
    </r>
    <r>
      <rPr>
        <b/>
        <sz val="10"/>
        <color theme="1"/>
        <rFont val="Calibri"/>
        <family val="2"/>
        <scheme val="minor"/>
      </rPr>
      <t>Interesting</t>
    </r>
    <r>
      <rPr>
        <sz val="10"/>
        <color theme="1"/>
        <rFont val="Calibri"/>
        <family val="2"/>
        <scheme val="minor"/>
      </rPr>
      <t xml:space="preserve">
Interesting concept of CDSS for sepsis watch (Figure 5)
Interesting concepts to improve algorithms. Could be used in the discussion as an example of including missingness patterns and how it improves considerably the performance? Algorithms should be able to account for it easily.
Scores extracted visually from graphs...</t>
    </r>
  </si>
  <si>
    <t>LR, DTC, RFC, SVM, BL, BGLM, RLR | NLP</t>
  </si>
  <si>
    <t>Multiple Organ Disfunction Score</t>
  </si>
  <si>
    <t>TRISS II</t>
  </si>
  <si>
    <t>Glasgow Coma Score</t>
  </si>
  <si>
    <t>Simplified Acute Physiology Score II</t>
  </si>
  <si>
    <t>First introduced in 1983, adapted and formaly adopted to identify septic patients in 1992.</t>
  </si>
  <si>
    <t>0 - 12</t>
  </si>
  <si>
    <t>Trauma and Injury Severity Score</t>
  </si>
  <si>
    <t>GCS, SBP, RR</t>
  </si>
  <si>
    <t>Probability of survival</t>
  </si>
  <si>
    <t>Cohort</t>
  </si>
  <si>
    <t>ICU, Adults</t>
  </si>
  <si>
    <t>Daily</t>
  </si>
  <si>
    <t>Used to indicate the status of a patient over time</t>
  </si>
  <si>
    <t>Risk of death at ICU admission</t>
  </si>
  <si>
    <t>BT&lt;36 (1), Hypotension (1), RR &gt;= 25 or mechanical ventilation (1), cardiac arrest (1), altered mental status (1)
qPitt &gt;= 2 points</t>
  </si>
  <si>
    <t>Objective empirical approach (statistical method or factor inclusion)
It is extremelly difficult due to the large number of variables needed and needs multi-site validation.
Based on the worst measure and uses data within the first 24h of ICU admission and a multivariate logistic regression procedure to esimate the probability of hospital death.</t>
  </si>
  <si>
    <t>0-286</t>
  </si>
  <si>
    <t>AGE, BT, MAP, HR, RR, Mecanical ventilation, FiO2, PO2, PCO2, PH_GS, Sodium, Urine output, Creatinine, Urea, BSL, ALB, Bilirubin, HCT, WBC, GCS, CRF/HD, Cirrhosis, Hepatic failure, Metastatic Carcinoma, Lymphoma, Leukemia, Immunosuppresion, AIDS, PRE_ICU_LOS, Origin, Readmission, Surgery, Admission Diagnosis</t>
  </si>
  <si>
    <t>Improve the accurac of APACHE for prediction hospital mortality among critically ill adults.</t>
  </si>
  <si>
    <t>Reasonable sensitivity but poor specificity.</t>
  </si>
  <si>
    <t>Patients with suspected infection who are likely to have a prolongued ICU stay or die in the hospital can be promptly identified at he bedside with qSOFA instead.</t>
  </si>
  <si>
    <t>Data collection within 1h from admission to ICU</t>
  </si>
  <si>
    <t>0-217</t>
  </si>
  <si>
    <t>Include vital signs in the triage scoring systems of the emergency departments</t>
  </si>
  <si>
    <t>RR, HR, BT, SBP, PO2, consciousness,  airway</t>
  </si>
  <si>
    <t>See protocol (tree)</t>
  </si>
  <si>
    <t>It is a new protocol in primary triage and secondary priority decision. Based on some vital signs and easy to collect parameters, classifieds the patient in 4 different categories (red, organge, yellow and green)</t>
  </si>
  <si>
    <t>0-18</t>
  </si>
  <si>
    <t>Checking this score at certain intervals to assess deterioration</t>
  </si>
  <si>
    <t>SBP, HR, RR, BT, AVPU, O2SAT, oxygen therapy</t>
  </si>
  <si>
    <t>0-20</t>
  </si>
  <si>
    <t>National Early Warning Score II</t>
  </si>
  <si>
    <t xml:space="preserve">National Early Warning Score </t>
  </si>
  <si>
    <t>Determines the degree of illness of a patient and prompts critical care intervention. It is similar to NEWS but adds a new onset confusion alongside level of consciousness and a new oxygen saturation scale.</t>
  </si>
  <si>
    <t>0-3</t>
  </si>
  <si>
    <t>Identification of adults with sepsis in the prehospital environment: a systematic review</t>
  </si>
  <si>
    <t>Smyth et al</t>
  </si>
  <si>
    <t>https://www.ncbi.nlm.nih.gov/pmc/articles/PMC4985978/</t>
  </si>
  <si>
    <t>PRESEP</t>
  </si>
  <si>
    <t>Pre-Hospital</t>
  </si>
  <si>
    <t>Early sepsis detection score for pre-hospital setting</t>
  </si>
  <si>
    <t>BT, HR, RR, SaO2, GCS, Glucose, SBP</t>
  </si>
  <si>
    <t>BT&lt;36 and BT&gt;38, SaO2&lt;92%, RR&gt;22bpm, HR&gt;90bpm, BP&lt;90mmHg, GCS&lt;15, Glucose&gt;6.6 mol/L</t>
  </si>
  <si>
    <t>It is the sum of simplified regression weights.</t>
  </si>
  <si>
    <t>SPEED</t>
  </si>
  <si>
    <t>Sepsis patient evaluation emergency department</t>
  </si>
  <si>
    <t>Find covariates associated with 28-day mortality in septic patients admitted to the emergency department and develop a score to stratify mortality risk</t>
  </si>
  <si>
    <t>SBP (0-3), HR (0-3), RR (0-3), BT (0-3), AVPU (0-3), O2SAT (0-3), oxygen therapy (2)
(see look-up scores table)</t>
  </si>
  <si>
    <t>Immunosupressed (3), SBP&lt;90mmHg (hypotension) (3), BT&lt;36 (hypothermia) (3), SaO2&lt;90% (hypoxemia) (2), HCT&lt;0.38 (2), Lactate&gt;2.4mmol/L (2), Pneumonia (2) PH_GS &lt; 7.35 (1)</t>
  </si>
  <si>
    <t>Immunosupressed, SBP, BT, SaO2, HCT, Lactate, Pneumonia, PH_GS</t>
  </si>
  <si>
    <t>Prognosic</t>
  </si>
  <si>
    <t>It was criticized because its low specificity.</t>
  </si>
  <si>
    <t>PIRO</t>
  </si>
  <si>
    <t>Predisposition infection response and organ dysfunction</t>
  </si>
  <si>
    <t>mortality
Age, COPD, Chronic liver disease, cancer and Foley's catheter
Infection
pneumopnia, UTI, meningtins,encephalitis,
response
tachpnea, bandemia
SBP, ptt_test, creatinine, PaO2/FiO2, decrease urine output and GCS</t>
  </si>
  <si>
    <t>Following similar idea to TNM. Patients might have quite significant different response to treatment based on the PIRO score</t>
  </si>
  <si>
    <t>LINK4</t>
  </si>
  <si>
    <r>
      <t xml:space="preserve">It measures acute severity and mortality in patients with bloodstream infections (BSIs). It only uses variables collected during the physical examination, that is, </t>
    </r>
    <r>
      <rPr>
        <b/>
        <sz val="10"/>
        <color theme="1"/>
        <rFont val="Calibri"/>
        <family val="2"/>
        <scheme val="minor"/>
      </rPr>
      <t>no laboratory test</t>
    </r>
    <r>
      <rPr>
        <sz val="10"/>
        <color theme="1"/>
        <rFont val="Calibri"/>
        <family val="2"/>
        <scheme val="minor"/>
      </rPr>
      <t>s.</t>
    </r>
  </si>
  <si>
    <t>patients with BSI</t>
  </si>
  <si>
    <t>severity, mortality</t>
  </si>
  <si>
    <t>alertness</t>
  </si>
  <si>
    <t>trauma</t>
  </si>
  <si>
    <t>ICU, Adults, 24h</t>
  </si>
  <si>
    <t xml:space="preserve">BT, SBP, DBP, RR, mechanical ventilation, cardiac arrest, altered mental status
</t>
  </si>
  <si>
    <t>Sepsis (995.91) = SIRS
Severe sepsis (995.92) = Sepsis + Organ dysfunction
Septic shock (785.52) = sepsis + Hypotension</t>
  </si>
  <si>
    <t xml:space="preserve"> The systemic response to infection, manifested by two or more of the SIRS criteria as a result of infection.
Severe sepsis ...
Septic shock as sepsis-induced with hypotension despite adequate fluid resuscitation along with the presence of perfusion abnormalities.</t>
  </si>
  <si>
    <t>It has been derived and validated in patients with Gram-Negative bacteria. See reference for its evolution, it has been adjusted in 1991, 1992, 1999 and 2019.</t>
  </si>
  <si>
    <t>severity,
mortality</t>
  </si>
  <si>
    <t>Inflamation</t>
  </si>
  <si>
    <t>Adults, surgical</t>
  </si>
  <si>
    <t>Validated on first 24h of ICU admission
Data within 24h of ICU admission
Score (pts) - Mortality (%)
29 - 10% 
40 - 25%
52 - 50%
64 - 75%
77 - 90%</t>
  </si>
  <si>
    <t>organ
disfunction</t>
  </si>
  <si>
    <t>organ disfunction</t>
  </si>
  <si>
    <t>To develop an objective scale to measure the severity of the multiple organ dysfunction syndrome as an outcome in critical illness.</t>
  </si>
  <si>
    <t>CVP = Central Venous Pressure
(see look-up table)</t>
  </si>
  <si>
    <t>Any</t>
  </si>
  <si>
    <t>It correlates with mortality in ICU and hospital.</t>
  </si>
  <si>
    <t>Physiological parameters to identify patients that are at increased risk of catastrophic deterioration, resulting in ICU admission or death</t>
  </si>
  <si>
    <t>RR, SaO2, SBP, HR, level of consciousness or confusion, BT</t>
  </si>
  <si>
    <t>bacteremia</t>
  </si>
  <si>
    <t xml:space="preserve">Determines the degree of illness of a patient and prompts critical care intervention.  The respiratory rate; oxygen saturation; temperature; systolic blood pressure; heart rate and level of consciousness. Each scores 0–3 and individual scores are added together for an overall score. An additional two points are added if the patient is receiving oxygen therapy. </t>
  </si>
  <si>
    <t>severity, deterioration</t>
  </si>
  <si>
    <t>The aim is to predict septic shock.
Utilised a supervised machine learning method (which one??) on 54 potential features derived from routinely available measurements in the EHR. The algorithm selected a subset of features most indicative of septic shock. The data set used was MIMIC-II.</t>
  </si>
  <si>
    <t>Sepsis = Suspected infection + SOFA &gt;= 2
Severe sepsis = removed from nomenclature
Septic shock = Sepsis + vasopressors to maintain MAP&gt;65 and Lactate &gt; 2.0 mmol/L after adequate fluid resuscitation</t>
  </si>
  <si>
    <t>comorbidity</t>
  </si>
  <si>
    <t>MI (myocardial infarction), CHF (congestive heart failure), preipheral vascular disease, cererovascular disase, dementia, Chronic pulmonary disease, connective tissue disease, ulcer, mid liver diseae, dibates, hemiplegia, moderate or severe renal disease, diabetes with end organ damage, tumor wihout metastasis, leukeia, lumphoma, moderate, severe liver disease, metastatic solid tumor, aids + Age</t>
  </si>
  <si>
    <t>It is also associated with mortality risk</t>
  </si>
  <si>
    <t>Predicting sepsis using deep learning across international sites: a retrospective development and validation study</t>
  </si>
  <si>
    <t>https://www.sciencedirect.com/science/article/pii/S2589537023003012?via%3Dihub</t>
  </si>
  <si>
    <t>Period</t>
  </si>
  <si>
    <t>2001 - 2012</t>
  </si>
  <si>
    <t>https://physionet.org/content/eicu-crd/2.0/</t>
  </si>
  <si>
    <t>https://physionet.org/content/mimiciv/2.2/</t>
  </si>
  <si>
    <t>2014 - 2015</t>
  </si>
  <si>
    <t>https://physionet.org/content/hirid/1.1.1/</t>
  </si>
  <si>
    <t>2008 - 2016</t>
  </si>
  <si>
    <t>Switzerland</t>
  </si>
  <si>
    <t>US</t>
  </si>
  <si>
    <t>MIMIC (US)
eICU (US)
HiRID
(Switzerland)
AUMC
(Netherlands)</t>
  </si>
  <si>
    <t>2003 - 2016</t>
  </si>
  <si>
    <r>
      <rPr>
        <b/>
        <sz val="10"/>
        <color theme="1"/>
        <rFont val="Calibri"/>
        <family val="2"/>
        <scheme val="minor"/>
      </rPr>
      <t>Sepsis definition</t>
    </r>
    <r>
      <rPr>
        <sz val="10"/>
        <color theme="1"/>
        <rFont val="Calibri"/>
        <family val="2"/>
        <scheme val="minor"/>
      </rPr>
      <t xml:space="preserve">
The Sepsis-3 criterion defined sepsis as co-occurrence of suspected infection and a SOFA increase of two or more points. We followed the approach of the original authors as closely as possible1 3. Suspected infection was defined as co-occurrence of antibiotic treatment and body fluid sampling. If antibiotic treatment occurred first, it needed to be followed by fluid sampling within 24 hours. Alternatively, if fluid sampling occurred first, it needed to be followed by antibiotic treatment within 72 hours in order for it to be classified as suspected infection. The earlier of the two times is taken as the suspected infection (SI) time. After this, the SI window is defined to begin 48 hours before the SI time and end 24 hours after the SI time.</t>
    </r>
  </si>
  <si>
    <t>Using shap values.
SOFA deterioration (derive), SOFA (derived) Lactate, Fraction of inspired oxygen, HR, MAP, CO" partial pressure, Enditidal CO2, O2 partial pressure, DBP, Neut, CK, Base excess, PaO2/FiO2, MEWS, Troponin t, CRP, Magnesium, ALP, Bicarbonate</t>
  </si>
  <si>
    <t>6h</t>
  </si>
  <si>
    <t>ATTN</t>
  </si>
  <si>
    <t>AUMCD: Amsterdam University Medical Centers Database, ATTN: Deep self-attention model, DL: Deep-Learning, NDL: Non Deep-Learning</t>
  </si>
  <si>
    <t>Prognosis of sepsis by using an ensemble approach, where a model is trained for each independent dataset, in which the most pessimistic prediction is used to flag alerts up to 6 hours prior to sepsis onset</t>
  </si>
  <si>
    <t>To many features, learning missingness patterns and ensemble apprach using the most pessimistic prediction where each model is trained on a different cohort difficults deployment as it means to extend the model for each new cohort added to the datasets. Also note that the number of features is too high to be available.</t>
  </si>
  <si>
    <t>ATTN-HOS-POOL (avg)
AUMC-CVS-ATTN
AUMC-CVS-GRU
AUMC-CVS-LGBM
AUMC-CVS-LR
AUMC-CVS-MEWS
AUMC-CVS-NEWS
AUMC-CVS-SOFA
AUMC-CVS-QSOFA
AUMC-CVS-SIRS
AUMC-HOS-ATTN
AUMC-HOS-GRU
AUMC-HOS-LGBM
AUMC-HOS-LR
AUMC-HOS-MEWS
AUMC-HOS-NEWS
AUMC-HOS-SOFA
AUMC-HOS-QSOFA
AUMC-HOS-SIRS
(eICU, MIMIC and HiRID in supp material)</t>
  </si>
  <si>
    <t xml:space="preserve">0.761
0.918
0.857
0.894
0.883
0.718
0.730
0.711
0.646
0.634
0.836
0.760
0.747
0.587
0.718
0.730
0.711
0.646
0.634
</t>
  </si>
  <si>
    <t xml:space="preserve">0.318
</t>
  </si>
  <si>
    <t xml:space="preserve">0.8
</t>
  </si>
  <si>
    <t xml:space="preserve">186
186
186
1269
1269
5
6
6
3
5
186
186
1269
1269
5
6
6
3
5
</t>
  </si>
  <si>
    <t>4
8
16</t>
  </si>
  <si>
    <t>36591
56765
27278
15844
136478</t>
  </si>
  <si>
    <t>26
8
37
8
18.8</t>
  </si>
  <si>
    <t>MIMIC
eICU
HiRID
AUMC
COMBINED</t>
  </si>
  <si>
    <t>9513
4521
10092
1267
25657</t>
  </si>
  <si>
    <t>Age &gt;= 14
EXCLUDE IF
LOS_ICU &lt; 6h
there is less than 4 different hourly datapoints
Sepsis onset out of ICU
Sepsis onset &lt;= 4h or &gt;= 168 ICU stay
(See supp material)</t>
  </si>
  <si>
    <t>Suspected Infection  + SOFA &gt;= 2
+ assumptions</t>
  </si>
  <si>
    <t>ATTN, GRU, LGBM, SOFA, MEWS, …</t>
  </si>
  <si>
    <r>
      <t xml:space="preserve">No temporal overlap with COVID-19 pandemic.
Provided in supp data: SNOMED codes
The Emory dataset of the Physionet 2019 computing in Cardiology challenge  discarded because only 34 out of 64 variables available.
Importa unit synchronization!
They derive to scores manually,  SOFA and SOFA deterioration, wich happen to be the ones influencing the model the most. Thus, the model might not be extracting that information from the raw features and definitly there is no need for so many features. Obviously, the SOFA score is defined in the the Sepsis-3 definition used as label.
All ML models overfit compared to clinical scoress (see supp appendix Fig 4S)
</t>
    </r>
    <r>
      <rPr>
        <b/>
        <sz val="10"/>
        <color theme="1"/>
        <rFont val="Calibri"/>
        <family val="2"/>
        <scheme val="minor"/>
      </rPr>
      <t>Interesting</t>
    </r>
    <r>
      <rPr>
        <sz val="10"/>
        <color theme="1"/>
        <rFont val="Calibri"/>
        <family val="2"/>
        <scheme val="minor"/>
      </rPr>
      <t xml:space="preserve">
Suplementary material nice list of steps to follow.
Supplementary has variable units and valid ranges.
Seems to have a good probability calibration.
TPR and FPR over time during ICU admission.</t>
    </r>
  </si>
  <si>
    <r>
      <rPr>
        <b/>
        <sz val="10"/>
        <color theme="1"/>
        <rFont val="Calibri"/>
        <family val="2"/>
        <scheme val="minor"/>
      </rPr>
      <t>Demographics (3)</t>
    </r>
    <r>
      <rPr>
        <sz val="10"/>
        <color theme="1"/>
        <rFont val="Calibri"/>
        <family val="2"/>
        <scheme val="minor"/>
      </rPr>
      <t xml:space="preserve">
Age, Gender, Race
</t>
    </r>
    <r>
      <rPr>
        <b/>
        <sz val="10"/>
        <color theme="1"/>
        <rFont val="Calibri"/>
        <family val="2"/>
        <scheme val="minor"/>
      </rPr>
      <t>Vitals (6)</t>
    </r>
    <r>
      <rPr>
        <sz val="10"/>
        <color theme="1"/>
        <rFont val="Calibri"/>
        <family val="2"/>
        <scheme val="minor"/>
      </rPr>
      <t xml:space="preserve">
BT, RR, HR
</t>
    </r>
    <r>
      <rPr>
        <b/>
        <sz val="10"/>
        <color theme="1"/>
        <rFont val="Calibri"/>
        <family val="2"/>
        <scheme val="minor"/>
      </rPr>
      <t>Laboratory (28)</t>
    </r>
    <r>
      <rPr>
        <sz val="10"/>
        <color theme="1"/>
        <rFont val="Calibri"/>
        <family val="2"/>
        <scheme val="minor"/>
      </rPr>
      <t xml:space="preserve">
WBC, Troponin,  Sodium, Creatinine, Potassium, PLT, PH_BG, PCO2, SPO3, Magnesium, Lactate, INR, HCT, Glucose, Fibrinogen, CK, BUN, BP, Bilirubin, Bicarbonate (HCO3), AST_TEST, ALT, Albumin, Ammonia, Bandemia, CKMB, CRP, DDIMER, ESR, LDH, PO2 </t>
    </r>
    <r>
      <rPr>
        <sz val="10"/>
        <color rgb="FFFF0000"/>
        <rFont val="Calibri"/>
        <family val="2"/>
        <scheme val="minor"/>
      </rPr>
      <t>(32)</t>
    </r>
    <r>
      <rPr>
        <sz val="10"/>
        <color theme="1"/>
        <rFont val="Calibri"/>
        <family val="2"/>
        <scheme val="minor"/>
      </rPr>
      <t xml:space="preserve">
</t>
    </r>
    <r>
      <rPr>
        <b/>
        <sz val="10"/>
        <color theme="1"/>
        <rFont val="Calibri"/>
        <family val="2"/>
        <scheme val="minor"/>
      </rPr>
      <t>Comorbidities (29)</t>
    </r>
    <r>
      <rPr>
        <sz val="10"/>
        <color theme="1"/>
        <rFont val="Calibri"/>
        <family val="2"/>
        <scheme val="minor"/>
      </rPr>
      <t xml:space="preserve">
</t>
    </r>
    <r>
      <rPr>
        <b/>
        <sz val="10"/>
        <color theme="1"/>
        <rFont val="Calibri"/>
        <family val="2"/>
        <scheme val="minor"/>
      </rPr>
      <t>Other (3)</t>
    </r>
    <r>
      <rPr>
        <sz val="10"/>
        <color theme="1"/>
        <rFont val="Calibri"/>
        <family val="2"/>
        <scheme val="minor"/>
      </rPr>
      <t xml:space="preserve">
ADM_TRANSFER, ADM_URGENT, ADM_EMERGENCY, the times of administration of 8 different medications 
The manuscript does not give information on specific features. However, we can extract laboratory and vital signs from Figure 2 in XX.</t>
    </r>
  </si>
  <si>
    <r>
      <rPr>
        <b/>
        <sz val="10"/>
        <color theme="1"/>
        <rFont val="Calibri"/>
        <family val="2"/>
        <scheme val="minor"/>
      </rPr>
      <t xml:space="preserve">Vitals (15) </t>
    </r>
    <r>
      <rPr>
        <sz val="10"/>
        <color theme="1"/>
        <rFont val="Calibri"/>
        <family val="2"/>
        <scheme val="minor"/>
      </rPr>
      <t xml:space="preserve">
SBP, DBP, MAP, RR, HR, SPO2, BT, Cardiac Output, Tidal Volume Set, Tidal Volume Observed, Tidal Volume Spontaneous, Peak Inspiratory Pressure, Total Peep Level, O2flow, FiO2
</t>
    </r>
    <r>
      <rPr>
        <b/>
        <sz val="10"/>
        <color theme="1"/>
        <rFont val="Calibri"/>
        <family val="2"/>
        <scheme val="minor"/>
      </rPr>
      <t>Laboratory (29)</t>
    </r>
    <r>
      <rPr>
        <sz val="10"/>
        <color theme="1"/>
        <rFont val="Calibri"/>
        <family val="2"/>
        <scheme val="minor"/>
      </rPr>
      <t xml:space="preserve">
ALB, Bands, Bicarbonate (HCO3), BIL, Creatinine, Chloride, Sodium, Potassium, Lactate, HCT, HGB, PLT, ptt_test, pt_test, INR, BUN, WBC, CK, CKMB, Fibrinogen, LDH, Magnesium, Calcium, PO2, pH_BG, PCO2, SO2, Glucose, Troponin Test</t>
    </r>
  </si>
  <si>
    <r>
      <t xml:space="preserve">Explored a large number of demographics,  vital signs, laboratory results, medical treatments (fluids, antibiotics, CVC, ..), and others such as LOS. Then included 50 extracted from...
</t>
    </r>
    <r>
      <rPr>
        <b/>
        <sz val="10"/>
        <color theme="1"/>
        <rFont val="Calibri"/>
        <family val="2"/>
        <scheme val="minor"/>
      </rPr>
      <t>Demographics (1)</t>
    </r>
    <r>
      <rPr>
        <sz val="10"/>
        <color theme="1"/>
        <rFont val="Calibri"/>
        <family val="2"/>
        <scheme val="minor"/>
      </rPr>
      <t xml:space="preserve">
weight
</t>
    </r>
    <r>
      <rPr>
        <b/>
        <sz val="10"/>
        <color theme="1"/>
        <rFont val="Calibri"/>
        <family val="2"/>
        <scheme val="minor"/>
      </rPr>
      <t>Vitals (5)</t>
    </r>
    <r>
      <rPr>
        <sz val="10"/>
        <color theme="1"/>
        <rFont val="Calibri"/>
        <family val="2"/>
        <scheme val="minor"/>
      </rPr>
      <t xml:space="preserve">
SBP, DBP, RR, HR, BT
</t>
    </r>
    <r>
      <rPr>
        <b/>
        <sz val="10"/>
        <color theme="1"/>
        <rFont val="Calibri"/>
        <family val="2"/>
        <scheme val="minor"/>
      </rPr>
      <t>Laboratory (28)</t>
    </r>
    <r>
      <rPr>
        <sz val="10"/>
        <color theme="1"/>
        <rFont val="Calibri"/>
        <family val="2"/>
        <scheme val="minor"/>
      </rPr>
      <t xml:space="preserve">
BUN, PLT, BP,  MCV,  ALP, PaCO2, ptt_time, MCHC, MCV, Glucose, MAP, LYMPH, Lactate, Bilirubin, RDW, Sodium, anion-gap,  ALT,  PEEP, FiO2, HGB, Creatinine, SPO2, EOS, Phosphorus, Amylase, Calcium, Bicarbonate (HCO3)
</t>
    </r>
    <r>
      <rPr>
        <b/>
        <sz val="10"/>
        <color theme="1"/>
        <rFont val="Calibri"/>
        <family val="2"/>
        <scheme val="minor"/>
      </rPr>
      <t xml:space="preserve">Other (6)
</t>
    </r>
    <r>
      <rPr>
        <sz val="10"/>
        <color theme="1"/>
        <rFont val="Calibri"/>
        <family val="2"/>
        <scheme val="minor"/>
      </rPr>
      <t>defecation, minute-ventilation, liquid input, RASS score, number of days treated with antibiotics (ANTIBIOTIC_USE), urine output</t>
    </r>
  </si>
  <si>
    <t>Source</t>
  </si>
  <si>
    <t>URL</t>
  </si>
  <si>
    <t>Location</t>
  </si>
  <si>
    <t>AUMC</t>
  </si>
  <si>
    <t>Amsterdam University Medical Centers Database</t>
  </si>
  <si>
    <t>A high time-resolution ICU dataset</t>
  </si>
  <si>
    <t>eICU Collaborative Research Database</t>
  </si>
  <si>
    <t>Early prediction of sepsis from clinical data: The physioNet/Computing in cardiology challenge 2019</t>
  </si>
  <si>
    <t>Medical Information Mart for Intensive Care</t>
  </si>
  <si>
    <t>Link</t>
  </si>
  <si>
    <t>https://amsterdammedicaldatascience.nl/#amsterdamumcdb</t>
  </si>
  <si>
    <t>Netherlands</t>
  </si>
  <si>
    <t>Amsterdam UM DB</t>
  </si>
  <si>
    <r>
      <t xml:space="preserve">It is known that the </t>
    </r>
    <r>
      <rPr>
        <b/>
        <sz val="10"/>
        <color theme="1"/>
        <rFont val="Calibri"/>
        <family val="2"/>
        <scheme val="minor"/>
      </rPr>
      <t>negative cultures</t>
    </r>
    <r>
      <rPr>
        <sz val="10"/>
        <color theme="1"/>
        <rFont val="Calibri"/>
        <family val="2"/>
        <scheme val="minor"/>
      </rPr>
      <t xml:space="preserve"> (blood and other types) are under-reported in the database for those patients within the CareVue system, so they are often just discarded.
The data comes from the BIDMC hospital.</t>
    </r>
  </si>
  <si>
    <t>All the publications using this dataset focus on improving a given utility score. The data has obtained from two different hospitals in the us (BIDMC and Emory).</t>
  </si>
  <si>
    <t>https://github.com/MIT-LCP/eicu-code</t>
  </si>
  <si>
    <t>Label</t>
  </si>
  <si>
    <t>Repository</t>
  </si>
  <si>
    <t>IQR</t>
  </si>
  <si>
    <t>PGM</t>
  </si>
  <si>
    <t>GNB</t>
  </si>
  <si>
    <t>DTC</t>
  </si>
  <si>
    <t>LSTM</t>
  </si>
  <si>
    <t>DFN</t>
  </si>
  <si>
    <t>ANN</t>
  </si>
  <si>
    <t>GRU</t>
  </si>
  <si>
    <t>FFN</t>
  </si>
  <si>
    <t>MLP</t>
  </si>
  <si>
    <t>SAPS</t>
  </si>
  <si>
    <t>LGBM</t>
  </si>
  <si>
    <t>SMOTE</t>
  </si>
  <si>
    <t>RANDU</t>
  </si>
  <si>
    <t>RANDO</t>
  </si>
  <si>
    <t>Evaluation</t>
  </si>
  <si>
    <t>AUCPR</t>
  </si>
  <si>
    <t>FFILL</t>
  </si>
  <si>
    <t>BFILL</t>
  </si>
  <si>
    <t>M_MEDIAN</t>
  </si>
  <si>
    <t>M_FFILL</t>
  </si>
  <si>
    <t>M_BFILL</t>
  </si>
  <si>
    <t>✗</t>
  </si>
  <si>
    <r>
      <t xml:space="preserve">There is a minor discrepancy between metrics described in the text and those presented table 3
It includes a statistical analysis of the distribution of the features between the two data sets and another analysis of the potential clinical confounders differentiation between the TP, FN and TN, FP categories. 
</t>
    </r>
    <r>
      <rPr>
        <b/>
        <sz val="10"/>
        <color theme="1"/>
        <rFont val="Calibri"/>
        <family val="2"/>
        <scheme val="minor"/>
      </rPr>
      <t>Notes</t>
    </r>
    <r>
      <rPr>
        <sz val="10"/>
        <color theme="1"/>
        <rFont val="Calibri"/>
        <family val="2"/>
        <scheme val="minor"/>
      </rPr>
      <t xml:space="preserve">
It is unclear whether it is diagnostic or prediction. It is a requirements that the patient dit not have sepsis on admission. Thus, if only using vitals collected on admission it would be prediction, but since it is also using the first laboratory test results and the date of collection is not specified, it might be seen as diagnosis.</t>
    </r>
  </si>
  <si>
    <t>Unclear</t>
  </si>
  <si>
    <r>
      <t xml:space="preserve">See </t>
    </r>
    <r>
      <rPr>
        <b/>
        <sz val="10"/>
        <color theme="1"/>
        <rFont val="Calibri"/>
        <family val="2"/>
        <scheme val="minor"/>
      </rPr>
      <t>confusion matrices</t>
    </r>
    <r>
      <rPr>
        <sz val="10"/>
        <color theme="1"/>
        <rFont val="Calibri"/>
        <family val="2"/>
        <scheme val="minor"/>
      </rPr>
      <t xml:space="preserve"> in Supplementary Table 3
See </t>
    </r>
    <r>
      <rPr>
        <b/>
        <sz val="10"/>
        <color theme="1"/>
        <rFont val="Calibri"/>
        <family val="2"/>
        <scheme val="minor"/>
      </rPr>
      <t>performance comparison</t>
    </r>
    <r>
      <rPr>
        <sz val="10"/>
        <color theme="1"/>
        <rFont val="Calibri"/>
        <family val="2"/>
        <scheme val="minor"/>
      </rPr>
      <t xml:space="preserve"> in Supplementary Table 5-8
</t>
    </r>
    <r>
      <rPr>
        <b/>
        <sz val="10"/>
        <color theme="1"/>
        <rFont val="Calibri"/>
        <family val="2"/>
        <scheme val="minor"/>
      </rPr>
      <t>Notes</t>
    </r>
    <r>
      <rPr>
        <sz val="10"/>
        <color theme="1"/>
        <rFont val="Calibri"/>
        <family val="2"/>
        <scheme val="minor"/>
      </rPr>
      <t xml:space="preserve">
The MEWS score is considerably high!
Be careful with the prediction times, some results are presented with respect to sepsis onset whereas other with respect to sepsis shock onset (See Figures 2, 3 and Tables 4, 5)
The manuscript address the detection of sepsis and/or severe sepsis and the prediction of septic shock.</t>
    </r>
  </si>
  <si>
    <t>summary</t>
  </si>
  <si>
    <r>
      <rPr>
        <b/>
        <sz val="10"/>
        <color theme="1"/>
        <rFont val="Calibri"/>
        <family val="2"/>
        <scheme val="minor"/>
      </rPr>
      <t>Class imbalance</t>
    </r>
    <r>
      <rPr>
        <sz val="10"/>
        <color theme="1"/>
        <rFont val="Calibri"/>
        <family val="2"/>
        <scheme val="minor"/>
      </rPr>
      <t xml:space="preserve">
None, SMOTE</t>
    </r>
  </si>
  <si>
    <r>
      <rPr>
        <b/>
        <sz val="10"/>
        <color theme="1"/>
        <rFont val="Calibri"/>
        <family val="2"/>
        <scheme val="minor"/>
      </rPr>
      <t>Feature engineering</t>
    </r>
    <r>
      <rPr>
        <sz val="10"/>
        <color theme="1"/>
        <rFont val="Calibri"/>
        <family val="2"/>
        <scheme val="minor"/>
      </rPr>
      <t xml:space="preserve">
Mean value for every 1h interval.
</t>
    </r>
    <r>
      <rPr>
        <b/>
        <sz val="10"/>
        <color theme="1"/>
        <rFont val="Calibri"/>
        <family val="2"/>
        <scheme val="minor"/>
      </rPr>
      <t>Imputation</t>
    </r>
    <r>
      <rPr>
        <sz val="10"/>
        <color theme="1"/>
        <rFont val="Calibri"/>
        <family val="2"/>
        <scheme val="minor"/>
      </rPr>
      <t xml:space="preserve">
To compute the gold standard FFILL and BFILL and for the classification task exclusively FFILL.</t>
    </r>
  </si>
  <si>
    <r>
      <rPr>
        <b/>
        <sz val="10"/>
        <color theme="1"/>
        <rFont val="Calibri"/>
        <family val="2"/>
        <scheme val="minor"/>
      </rPr>
      <t>Outlier removal</t>
    </r>
    <r>
      <rPr>
        <sz val="10"/>
        <color theme="1"/>
        <rFont val="Calibri"/>
        <family val="2"/>
        <scheme val="minor"/>
      </rPr>
      <t xml:space="preserve">
IQRx3
</t>
    </r>
    <r>
      <rPr>
        <b/>
        <sz val="10"/>
        <color theme="1"/>
        <rFont val="Calibri"/>
        <family val="2"/>
        <scheme val="minor"/>
      </rPr>
      <t>Imputation</t>
    </r>
    <r>
      <rPr>
        <sz val="10"/>
        <color theme="1"/>
        <rFont val="Calibri"/>
        <family val="2"/>
        <scheme val="minor"/>
      </rPr>
      <t xml:space="preserve">
exclusively complete profiles are manipulated to generate the predictive models while incomplete profiles are used to assess the robustness
C</t>
    </r>
    <r>
      <rPr>
        <b/>
        <sz val="10"/>
        <color theme="1"/>
        <rFont val="Calibri"/>
        <family val="2"/>
        <scheme val="minor"/>
      </rPr>
      <t>lass Imbalance</t>
    </r>
    <r>
      <rPr>
        <sz val="10"/>
        <color theme="1"/>
        <rFont val="Calibri"/>
        <family val="2"/>
        <scheme val="minor"/>
      </rPr>
      <t xml:space="preserve">
RANDU, RANDO, SMOTE
</t>
    </r>
    <r>
      <rPr>
        <b/>
        <sz val="10"/>
        <color theme="1"/>
        <rFont val="Calibri"/>
        <family val="2"/>
        <scheme val="minor"/>
      </rPr>
      <t>Scaling</t>
    </r>
    <r>
      <rPr>
        <sz val="10"/>
        <color theme="1"/>
        <rFont val="Calibri"/>
        <family val="2"/>
        <scheme val="minor"/>
      </rPr>
      <t xml:space="preserve">
Normalization, Standardization
</t>
    </r>
    <r>
      <rPr>
        <b/>
        <sz val="10"/>
        <color theme="1"/>
        <rFont val="Calibri"/>
        <family val="2"/>
        <scheme val="minor"/>
      </rPr>
      <t>Model calibration</t>
    </r>
  </si>
  <si>
    <r>
      <rPr>
        <b/>
        <sz val="10"/>
        <color theme="1"/>
        <rFont val="Calibri"/>
        <family val="2"/>
        <scheme val="minor"/>
      </rPr>
      <t>Imputation</t>
    </r>
    <r>
      <rPr>
        <sz val="10"/>
        <color theme="1"/>
        <rFont val="Calibri"/>
        <family val="2"/>
        <scheme val="minor"/>
      </rPr>
      <t xml:space="preserve">
FFILL only with single missing data points.
</t>
    </r>
    <r>
      <rPr>
        <b/>
        <sz val="10"/>
        <color theme="1"/>
        <rFont val="Calibri"/>
        <family val="2"/>
        <scheme val="minor"/>
      </rPr>
      <t xml:space="preserve">Feature engineering
</t>
    </r>
    <r>
      <rPr>
        <sz val="10"/>
        <color theme="1"/>
        <rFont val="Calibri"/>
        <family val="2"/>
        <scheme val="minor"/>
      </rPr>
      <t xml:space="preserve">Mean value for every 1h interval.
</t>
    </r>
    <r>
      <rPr>
        <b/>
        <sz val="10"/>
        <color theme="1"/>
        <rFont val="Calibri"/>
        <family val="2"/>
        <scheme val="minor"/>
      </rPr>
      <t>Class Imbalance</t>
    </r>
    <r>
      <rPr>
        <sz val="10"/>
        <color theme="1"/>
        <rFont val="Calibri"/>
        <family val="2"/>
        <scheme val="minor"/>
      </rPr>
      <t xml:space="preserve">
Data sampled (RANDU?) to maintain prevalence of sepsis to 20% in both train and test</t>
    </r>
  </si>
  <si>
    <r>
      <rPr>
        <b/>
        <sz val="10"/>
        <color theme="1"/>
        <rFont val="Calibri"/>
        <family val="2"/>
        <scheme val="minor"/>
      </rPr>
      <t>Imputation</t>
    </r>
    <r>
      <rPr>
        <sz val="10"/>
        <color theme="1"/>
        <rFont val="Calibri"/>
        <family val="2"/>
        <scheme val="minor"/>
      </rPr>
      <t xml:space="preserve">
FFILL without back filling</t>
    </r>
  </si>
  <si>
    <t>Discarded
Outlier Removal
Imputation
Class Imbalance
Feature Engineering
Scaling
Model Calibration</t>
  </si>
  <si>
    <t>Yes</t>
  </si>
  <si>
    <t>No</t>
  </si>
  <si>
    <t>TEST LGBM
VAL LGBM</t>
  </si>
  <si>
    <t>None</t>
  </si>
  <si>
    <t>M_MEAN</t>
  </si>
  <si>
    <r>
      <rPr>
        <b/>
        <sz val="10"/>
        <color theme="1"/>
        <rFont val="Calibri"/>
        <family val="2"/>
        <scheme val="minor"/>
      </rPr>
      <t>Imputation</t>
    </r>
    <r>
      <rPr>
        <sz val="10"/>
        <color theme="1"/>
        <rFont val="Calibri"/>
        <family val="2"/>
        <scheme val="minor"/>
      </rPr>
      <t xml:space="preserve">
For methods not using MGP, the data was grouped hourly, and missing values were set using FFILL + M_MEDIAN</t>
    </r>
  </si>
  <si>
    <r>
      <rPr>
        <b/>
        <sz val="10"/>
        <color theme="1"/>
        <rFont val="Calibri"/>
        <family val="2"/>
        <scheme val="minor"/>
      </rPr>
      <t>Discarded</t>
    </r>
    <r>
      <rPr>
        <sz val="10"/>
        <color theme="1"/>
        <rFont val="Calibri"/>
        <family val="2"/>
        <scheme val="minor"/>
      </rPr>
      <t xml:space="preserve">
Episodes with common contaminants organisms and repeated blood cultures for a patient within 7 days following a positive culture 
</t>
    </r>
    <r>
      <rPr>
        <b/>
        <sz val="10"/>
        <color theme="1"/>
        <rFont val="Calibri"/>
        <family val="2"/>
        <scheme val="minor"/>
      </rPr>
      <t>Outlier Removal</t>
    </r>
    <r>
      <rPr>
        <sz val="10"/>
        <color theme="1"/>
        <rFont val="Calibri"/>
        <family val="2"/>
        <scheme val="minor"/>
      </rPr>
      <t xml:space="preserve">
Removed using cut-off values 
(Zimmet et al)
</t>
    </r>
    <r>
      <rPr>
        <b/>
        <sz val="10"/>
        <color theme="1"/>
        <rFont val="Calibri"/>
        <family val="2"/>
        <scheme val="minor"/>
      </rPr>
      <t>Imputation</t>
    </r>
    <r>
      <rPr>
        <sz val="10"/>
        <color theme="1"/>
        <rFont val="Calibri"/>
        <family val="2"/>
        <scheme val="minor"/>
      </rPr>
      <t xml:space="preserve">
FFILL + M_MEDIAN. The forward filling is limited to a maximum of 24h.</t>
    </r>
  </si>
  <si>
    <r>
      <rPr>
        <b/>
        <sz val="10"/>
        <color theme="1"/>
        <rFont val="Calibri"/>
        <family val="2"/>
        <scheme val="minor"/>
      </rPr>
      <t>Inputation</t>
    </r>
    <r>
      <rPr>
        <sz val="10"/>
        <color theme="1"/>
        <rFont val="Calibri"/>
        <family val="2"/>
        <scheme val="minor"/>
      </rPr>
      <t xml:space="preserve">
For method not using MGP mean every 1h, FFILL imputation (no backwards), remaining empty M_MEAN inputed</t>
    </r>
  </si>
  <si>
    <t>M_MI</t>
  </si>
  <si>
    <r>
      <rPr>
        <b/>
        <sz val="10"/>
        <color theme="1"/>
        <rFont val="Calibri"/>
        <family val="2"/>
        <scheme val="minor"/>
      </rPr>
      <t xml:space="preserve">Discarded
</t>
    </r>
    <r>
      <rPr>
        <sz val="10"/>
        <color theme="1"/>
        <rFont val="Calibri"/>
        <family val="2"/>
        <scheme val="minor"/>
      </rPr>
      <t xml:space="preserve">Variables with more than 40% missing were discarded except for LAC given its importance
</t>
    </r>
    <r>
      <rPr>
        <b/>
        <sz val="10"/>
        <color theme="1"/>
        <rFont val="Calibri"/>
        <family val="2"/>
        <scheme val="minor"/>
      </rPr>
      <t xml:space="preserve">
Outlier removal </t>
    </r>
    <r>
      <rPr>
        <sz val="10"/>
        <color theme="1"/>
        <rFont val="Calibri"/>
        <family val="2"/>
        <scheme val="minor"/>
      </rPr>
      <t xml:space="preserve">
value &gt; |6*STD|
</t>
    </r>
    <r>
      <rPr>
        <b/>
        <sz val="10"/>
        <color theme="1"/>
        <rFont val="Calibri"/>
        <family val="2"/>
        <scheme val="minor"/>
      </rPr>
      <t>Imputation</t>
    </r>
    <r>
      <rPr>
        <sz val="10"/>
        <color theme="1"/>
        <rFont val="Calibri"/>
        <family val="2"/>
        <scheme val="minor"/>
      </rPr>
      <t xml:space="preserve">
Imputation using  MICE package in R for multiple imputation (M_MI)
</t>
    </r>
    <r>
      <rPr>
        <b/>
        <sz val="10"/>
        <color theme="1"/>
        <rFont val="Calibri"/>
        <family val="2"/>
        <scheme val="minor"/>
      </rPr>
      <t>Class Imbalance</t>
    </r>
    <r>
      <rPr>
        <sz val="10"/>
        <color theme="1"/>
        <rFont val="Calibri"/>
        <family val="2"/>
        <scheme val="minor"/>
      </rPr>
      <t xml:space="preserve">
ENN + SMOTE, RANDU, RANDO</t>
    </r>
  </si>
  <si>
    <r>
      <rPr>
        <b/>
        <sz val="10"/>
        <color theme="1"/>
        <rFont val="Calibri"/>
        <family val="2"/>
        <scheme val="minor"/>
      </rPr>
      <t>Imputation</t>
    </r>
    <r>
      <rPr>
        <sz val="10"/>
        <color theme="1"/>
        <rFont val="Calibri"/>
        <family val="2"/>
        <scheme val="minor"/>
      </rPr>
      <t xml:space="preserve">
Multiple Imputation (M_MI), numerical through predictive mean matching, ordinal and nominal through logistic regression.</t>
    </r>
  </si>
  <si>
    <r>
      <rPr>
        <b/>
        <sz val="10"/>
        <color theme="1"/>
        <rFont val="Calibri"/>
        <family val="2"/>
        <scheme val="minor"/>
      </rPr>
      <t>Discarded</t>
    </r>
    <r>
      <rPr>
        <sz val="10"/>
        <color theme="1"/>
        <rFont val="Calibri"/>
        <family val="2"/>
        <scheme val="minor"/>
      </rPr>
      <t xml:space="preserve">
From episodes with more than one blood sample, only one was randomly selected.
Episodes with &gt;80% missing data
Features with &gt;40% missing data
(see Table S6; CRP and Glucose)
</t>
    </r>
    <r>
      <rPr>
        <b/>
        <sz val="10"/>
        <color theme="1"/>
        <rFont val="Calibri"/>
        <family val="2"/>
        <scheme val="minor"/>
      </rPr>
      <t>Outliers Removal</t>
    </r>
    <r>
      <rPr>
        <sz val="10"/>
        <color theme="1"/>
        <rFont val="Calibri"/>
        <family val="2"/>
        <scheme val="minor"/>
      </rPr>
      <t xml:space="preserve">
Discussed with clinicians and identified plausible values (see Table S5)
</t>
    </r>
    <r>
      <rPr>
        <b/>
        <sz val="10"/>
        <color theme="1"/>
        <rFont val="Calibri"/>
        <family val="2"/>
        <scheme val="minor"/>
      </rPr>
      <t xml:space="preserve">Imputation
</t>
    </r>
    <r>
      <rPr>
        <sz val="10"/>
        <color theme="1"/>
        <rFont val="Calibri"/>
        <family val="2"/>
        <scheme val="minor"/>
      </rPr>
      <t>using feature mean (M_MEAN)</t>
    </r>
  </si>
  <si>
    <t>FE_STATS</t>
  </si>
  <si>
    <t>FE_DELTA</t>
  </si>
  <si>
    <t>FE_DFT</t>
  </si>
  <si>
    <t>FE_LR</t>
  </si>
  <si>
    <t>FE_CATEGORY</t>
  </si>
  <si>
    <t>M_MASK</t>
  </si>
  <si>
    <r>
      <rPr>
        <b/>
        <sz val="10"/>
        <color theme="1"/>
        <rFont val="Calibri"/>
        <family val="2"/>
        <scheme val="minor"/>
      </rPr>
      <t>Discarded</t>
    </r>
    <r>
      <rPr>
        <sz val="10"/>
        <color theme="1"/>
        <rFont val="Calibri"/>
        <family val="2"/>
        <scheme val="minor"/>
      </rPr>
      <t xml:space="preserve">
EtCO2 (&gt;90% missing)
</t>
    </r>
    <r>
      <rPr>
        <b/>
        <sz val="10"/>
        <color theme="1"/>
        <rFont val="Calibri"/>
        <family val="2"/>
        <scheme val="minor"/>
      </rPr>
      <t>Inputation</t>
    </r>
    <r>
      <rPr>
        <sz val="10"/>
        <color theme="1"/>
        <rFont val="Calibri"/>
        <family val="2"/>
        <scheme val="minor"/>
      </rPr>
      <t xml:space="preserve">
Missing values set to -1
</t>
    </r>
    <r>
      <rPr>
        <b/>
        <sz val="10"/>
        <color theme="1"/>
        <rFont val="Calibri"/>
        <family val="2"/>
        <scheme val="minor"/>
      </rPr>
      <t>Scaling</t>
    </r>
    <r>
      <rPr>
        <sz val="10"/>
        <color theme="1"/>
        <rFont val="Calibri"/>
        <family val="2"/>
        <scheme val="minor"/>
      </rPr>
      <t xml:space="preserve">
standardization
</t>
    </r>
    <r>
      <rPr>
        <b/>
        <sz val="10"/>
        <color theme="1"/>
        <rFont val="Calibri"/>
        <family val="2"/>
        <scheme val="minor"/>
      </rPr>
      <t>Class imbalance</t>
    </r>
    <r>
      <rPr>
        <sz val="10"/>
        <color theme="1"/>
        <rFont val="Calibri"/>
        <family val="2"/>
        <scheme val="minor"/>
      </rPr>
      <t xml:space="preserve">
weighted loss
</t>
    </r>
    <r>
      <rPr>
        <b/>
        <sz val="10"/>
        <color theme="1"/>
        <rFont val="Calibri"/>
        <family val="2"/>
        <scheme val="minor"/>
      </rPr>
      <t>Feature Engineering</t>
    </r>
    <r>
      <rPr>
        <sz val="10"/>
        <color theme="1"/>
        <rFont val="Calibri"/>
        <family val="2"/>
        <scheme val="minor"/>
      </rPr>
      <t xml:space="preserve">
x (mean, std, range) FE_STATS</t>
    </r>
  </si>
  <si>
    <t>FE_CRAFTED</t>
  </si>
  <si>
    <r>
      <rPr>
        <b/>
        <sz val="10"/>
        <color theme="1"/>
        <rFont val="Calibri"/>
        <family val="2"/>
        <scheme val="minor"/>
      </rPr>
      <t>Outlier detection (plausible ranges)</t>
    </r>
    <r>
      <rPr>
        <sz val="10"/>
        <color theme="1"/>
        <rFont val="Calibri"/>
        <family val="2"/>
        <scheme val="minor"/>
      </rPr>
      <t xml:space="preserve">
32&lt;BT&lt;42
30&lt;HR&lt;190
30&lt;SBP&lt;250
15&lt;DBP&lt;175
15&lt;MAP&lt;200
7&lt;RR&lt;55
</t>
    </r>
    <r>
      <rPr>
        <b/>
        <sz val="10"/>
        <color theme="1"/>
        <rFont val="Calibri"/>
        <family val="2"/>
        <scheme val="minor"/>
      </rPr>
      <t xml:space="preserve">Feature Engineering
</t>
    </r>
    <r>
      <rPr>
        <sz val="10"/>
        <color theme="1"/>
        <rFont val="Calibri"/>
        <family val="2"/>
        <scheme val="minor"/>
      </rPr>
      <t xml:space="preserve">combination (PaO2/FiO2), statistical (mean, median, min, max, range, t2-t1, last, p25, p75 std, delta between last and mean, median, min and max, and time elapsed between BC and the time where min, max, median, minimum and maximum happen), DFT, slope and intercept to represent trends using  Linear Regression
medications (elapsed time from culture taken, dose, volume) on various windows and fluids, vasopressors (statistical approach), and fluids.  
FE_CRAFTED, FE_STATS, FE_DELTA, FE_DFT, FE_LR
(see Supplementary Material)
</t>
    </r>
    <r>
      <rPr>
        <b/>
        <sz val="10"/>
        <color theme="1"/>
        <rFont val="Calibri"/>
        <family val="2"/>
        <scheme val="minor"/>
      </rPr>
      <t>Model Calibration</t>
    </r>
  </si>
  <si>
    <r>
      <rPr>
        <b/>
        <sz val="10"/>
        <color theme="1"/>
        <rFont val="Calibri"/>
        <family val="2"/>
        <scheme val="minor"/>
      </rPr>
      <t xml:space="preserve">Feature Engineering
</t>
    </r>
    <r>
      <rPr>
        <sz val="10"/>
        <color theme="1"/>
        <rFont val="Calibri"/>
        <family val="2"/>
        <scheme val="minor"/>
      </rPr>
      <t>Extracted abstractions
States (low, high, normal), 
Gradients (Stable, Increasing, Decreasing) Trends (Stable, Increasing, Decreasing)
FE_DELTA, FE_CATEGORY
laboratory tests are gathered starting from the ICU admission time, whereas the other measurements are gathered only in the 12 hours window.</t>
    </r>
  </si>
  <si>
    <r>
      <rPr>
        <b/>
        <sz val="10"/>
        <color theme="1"/>
        <rFont val="Calibri"/>
        <family val="2"/>
        <scheme val="minor"/>
      </rPr>
      <t>Outliers Removal</t>
    </r>
    <r>
      <rPr>
        <sz val="10"/>
        <color theme="1"/>
        <rFont val="Calibri"/>
        <family val="2"/>
        <scheme val="minor"/>
      </rPr>
      <t xml:space="preserve">
see ranges in supp material
</t>
    </r>
    <r>
      <rPr>
        <b/>
        <sz val="10"/>
        <color theme="1"/>
        <rFont val="Calibri"/>
        <family val="2"/>
        <scheme val="minor"/>
      </rPr>
      <t>Imputation</t>
    </r>
    <r>
      <rPr>
        <sz val="10"/>
        <color theme="1"/>
        <rFont val="Calibri"/>
        <family val="2"/>
        <scheme val="minor"/>
      </rPr>
      <t xml:space="preserve">
Mean inputation (M_MEAN)
</t>
    </r>
    <r>
      <rPr>
        <b/>
        <sz val="10"/>
        <color theme="1"/>
        <rFont val="Calibri"/>
        <family val="2"/>
        <scheme val="minor"/>
      </rPr>
      <t xml:space="preserve">Scaling
</t>
    </r>
    <r>
      <rPr>
        <sz val="10"/>
        <color theme="1"/>
        <rFont val="Calibri"/>
        <family val="2"/>
        <scheme val="minor"/>
      </rPr>
      <t xml:space="preserve">Normalization
</t>
    </r>
    <r>
      <rPr>
        <b/>
        <sz val="10"/>
        <color theme="1"/>
        <rFont val="Calibri"/>
        <family val="2"/>
        <scheme val="minor"/>
      </rPr>
      <t>Feature engineering</t>
    </r>
    <r>
      <rPr>
        <sz val="10"/>
        <color theme="1"/>
        <rFont val="Calibri"/>
        <family val="2"/>
        <scheme val="minor"/>
      </rPr>
      <t xml:space="preserve">
hand-crafted: shock index, oxygenation index, SOFA, SIRS, MEWS,</t>
    </r>
    <r>
      <rPr>
        <sz val="10"/>
        <color rgb="FFFF0000"/>
        <rFont val="Calibri"/>
        <family val="2"/>
        <scheme val="minor"/>
      </rPr>
      <t xml:space="preserve"> GCS?</t>
    </r>
    <r>
      <rPr>
        <sz val="10"/>
        <color theme="1"/>
        <rFont val="Calibri"/>
        <family val="2"/>
        <scheme val="minor"/>
      </rPr>
      <t xml:space="preserve">...
NDL models (1269): 59 x (mean, median, variance, min, max) over the last 4h, 8h and 16h + 9 hand-crafted + measurement counts + missingness indicators + 59 raw values on the current time step + 4 demographics
DL models (190): 59 features, 59 missing indicators, 59 counts 9 hand-crafted features and 4 demographics
 The 4 demographics features were discarded in ATTN because they had a detrimental effect
FE_STATS, FE_DELTA, FE_MASK, FE_CRAFTED
</t>
    </r>
    <r>
      <rPr>
        <b/>
        <sz val="10"/>
        <color theme="1"/>
        <rFont val="Calibri"/>
        <family val="2"/>
        <scheme val="minor"/>
      </rPr>
      <t xml:space="preserve">
Class Imbalance</t>
    </r>
  </si>
  <si>
    <t>FE_MASK</t>
  </si>
  <si>
    <t>Test et al</t>
  </si>
  <si>
    <t>TEST</t>
  </si>
  <si>
    <t>Test</t>
  </si>
  <si>
    <t>Home</t>
  </si>
  <si>
    <t>Age, Gender, SBP, VASOPRESSOR_USE</t>
  </si>
  <si>
    <t>SIRS, SOFA, SAPS, MEWS, NEWS, LR, GNB, DTC, RFC, XGB, LGBM, PGM, ANN, MLP, FFN, DFN, RNN, LSTM, GRU</t>
  </si>
  <si>
    <r>
      <rPr>
        <b/>
        <sz val="10"/>
        <color theme="1"/>
        <rFont val="Calibri"/>
        <family val="2"/>
        <scheme val="minor"/>
      </rPr>
      <t>ED triage stage (10):</t>
    </r>
    <r>
      <rPr>
        <sz val="10"/>
        <color theme="1"/>
        <rFont val="Calibri"/>
        <family val="2"/>
        <scheme val="minor"/>
      </rPr>
      <t xml:space="preserve">
Age, AMBULANCE_USE, Chief complaint, initial mental status, triage level, time from symptom onset to ED visit
 SBP, DBP, HR, BT x (at triage)
n=10 d=1 v=4 l=0 o=5
</t>
    </r>
    <r>
      <rPr>
        <b/>
        <sz val="10"/>
        <color theme="1"/>
        <rFont val="Calibri"/>
        <family val="2"/>
        <scheme val="minor"/>
      </rPr>
      <t>ED disposition stage (42):</t>
    </r>
    <r>
      <rPr>
        <sz val="10"/>
        <color theme="1"/>
        <rFont val="Calibri"/>
        <family val="2"/>
        <scheme val="minor"/>
      </rPr>
      <t xml:space="preserve">
Age, Ambulance use, chief complaint, initial mental status, triage level, time from symptom onset to ED visit
SBP, DBP, HR, RR, BT x (triage, min, max)
WBC, NEUT_COUNT, Bands, HGB, PLT, hs-CRP, ast_test, ALT, ALP, pt_test, aPTT, protein, ALB, BUN, Creatinine, Sodium, Cholired, Calcium, Phosphorus, pyuria and urine nitrite
n=32 d=1 v=5 l=22 o=6</t>
    </r>
  </si>
  <si>
    <t>G</t>
  </si>
  <si>
    <t>H</t>
  </si>
  <si>
    <t>J</t>
  </si>
  <si>
    <t>K</t>
  </si>
  <si>
    <t>M</t>
  </si>
  <si>
    <t>E</t>
  </si>
  <si>
    <t>SENS
TPR
Recall</t>
  </si>
  <si>
    <t>SPEC
TNR
1-FPR</t>
  </si>
  <si>
    <r>
      <rPr>
        <b/>
        <sz val="10"/>
        <color theme="1"/>
        <rFont val="Calibri"/>
        <family val="2"/>
        <scheme val="minor"/>
      </rPr>
      <t>Feature Engineering</t>
    </r>
    <r>
      <rPr>
        <sz val="10"/>
        <color theme="1"/>
        <rFont val="Calibri"/>
        <family val="2"/>
        <scheme val="minor"/>
      </rPr>
      <t xml:space="preserve">
Data summarised hourly extracting the statistics min, mean and max (FE_STATS)
</t>
    </r>
    <r>
      <rPr>
        <b/>
        <sz val="10"/>
        <color theme="1"/>
        <rFont val="Calibri"/>
        <family val="2"/>
        <scheme val="minor"/>
      </rPr>
      <t>Imputation</t>
    </r>
    <r>
      <rPr>
        <sz val="10"/>
        <color theme="1"/>
        <rFont val="Calibri"/>
        <family val="2"/>
        <scheme val="minor"/>
      </rPr>
      <t xml:space="preserve">
Inputing using nearest value
</t>
    </r>
    <r>
      <rPr>
        <b/>
        <sz val="10"/>
        <color theme="1"/>
        <rFont val="Calibri"/>
        <family val="2"/>
        <scheme val="minor"/>
      </rPr>
      <t>Class Imbalance</t>
    </r>
    <r>
      <rPr>
        <sz val="10"/>
        <color theme="1"/>
        <rFont val="Calibri"/>
        <family val="2"/>
        <scheme val="minor"/>
      </rPr>
      <t xml:space="preserve">
RANDU?</t>
    </r>
  </si>
  <si>
    <r>
      <rPr>
        <b/>
        <sz val="10"/>
        <color theme="1"/>
        <rFont val="Calibri"/>
        <family val="2"/>
        <scheme val="minor"/>
      </rPr>
      <t xml:space="preserve">Feature Engineering
</t>
    </r>
    <r>
      <rPr>
        <sz val="10"/>
        <color theme="1"/>
        <rFont val="Calibri"/>
        <family val="2"/>
        <scheme val="minor"/>
      </rPr>
      <t>FE_STATS, FE_DELTA</t>
    </r>
    <r>
      <rPr>
        <b/>
        <sz val="10"/>
        <color theme="1"/>
        <rFont val="Calibri"/>
        <family val="2"/>
        <scheme val="minor"/>
      </rPr>
      <t xml:space="preserve">
Class imbalance</t>
    </r>
    <r>
      <rPr>
        <sz val="10"/>
        <color theme="1"/>
        <rFont val="Calibri"/>
        <family val="2"/>
        <scheme val="minor"/>
      </rPr>
      <t xml:space="preserve">
undersample negative category</t>
    </r>
  </si>
  <si>
    <r>
      <t xml:space="preserve">Imputation
</t>
    </r>
    <r>
      <rPr>
        <sz val="10"/>
        <color theme="1"/>
        <rFont val="Calibri"/>
        <family val="2"/>
        <scheme val="minor"/>
      </rPr>
      <t>FFILL</t>
    </r>
    <r>
      <rPr>
        <b/>
        <sz val="10"/>
        <color theme="1"/>
        <rFont val="Calibri"/>
        <family val="2"/>
        <scheme val="minor"/>
      </rPr>
      <t xml:space="preserve">
Feature engineering
</t>
    </r>
    <r>
      <rPr>
        <sz val="10"/>
        <color theme="1"/>
        <rFont val="Calibri"/>
        <family val="2"/>
        <scheme val="minor"/>
      </rPr>
      <t xml:space="preserve">Vitals
 x (val, div, delta)
at t-1h and t-2h
</t>
    </r>
    <r>
      <rPr>
        <b/>
        <sz val="10"/>
        <color theme="1"/>
        <rFont val="Calibri"/>
        <family val="2"/>
        <scheme val="minor"/>
      </rPr>
      <t xml:space="preserve">
</t>
    </r>
    <r>
      <rPr>
        <sz val="10"/>
        <color theme="1"/>
        <rFont val="Calibri"/>
        <family val="2"/>
        <scheme val="minor"/>
      </rPr>
      <t>Laboratory 
x (min, max, range)
at 6/12/24h</t>
    </r>
    <r>
      <rPr>
        <b/>
        <sz val="10"/>
        <color theme="1"/>
        <rFont val="Calibri"/>
        <family val="2"/>
        <scheme val="minor"/>
      </rPr>
      <t xml:space="preserve">
</t>
    </r>
    <r>
      <rPr>
        <sz val="10"/>
        <color theme="1"/>
        <rFont val="Calibri"/>
        <family val="2"/>
        <scheme val="minor"/>
      </rPr>
      <t>FE_STATS, FE_DELTA</t>
    </r>
  </si>
  <si>
    <r>
      <rPr>
        <b/>
        <sz val="10"/>
        <color theme="1"/>
        <rFont val="Calibri"/>
        <family val="2"/>
        <scheme val="minor"/>
      </rPr>
      <t>Class Imbalance</t>
    </r>
    <r>
      <rPr>
        <sz val="10"/>
        <color theme="1"/>
        <rFont val="Calibri"/>
        <family val="2"/>
        <scheme val="minor"/>
      </rPr>
      <t xml:space="preserve">
Random undersampling (RANDU) which the authors denote as "adjusted to 1:1 random matching"
</t>
    </r>
    <r>
      <rPr>
        <b/>
        <sz val="10"/>
        <color theme="1"/>
        <rFont val="Calibri"/>
        <family val="2"/>
        <scheme val="minor"/>
      </rPr>
      <t>Feature Engineering</t>
    </r>
    <r>
      <rPr>
        <sz val="10"/>
        <color theme="1"/>
        <rFont val="Calibri"/>
        <family val="2"/>
        <scheme val="minor"/>
      </rPr>
      <t xml:space="preserve">
FE_STATS</t>
    </r>
  </si>
  <si>
    <r>
      <rPr>
        <b/>
        <sz val="10"/>
        <color theme="1"/>
        <rFont val="Calibri"/>
        <family val="2"/>
        <scheme val="minor"/>
      </rPr>
      <t>Outlier removal</t>
    </r>
    <r>
      <rPr>
        <sz val="10"/>
        <color theme="1"/>
        <rFont val="Calibri"/>
        <family val="2"/>
        <scheme val="minor"/>
      </rPr>
      <t xml:space="preserve">
Outside plausible range:
30&lt;SBP&gt;270
15&lt;DBP&lt;175
15&lt;HR&lt;220
10&lt;RR&lt;40
15&lt;BT&lt;50
Errors:
negative values for lab results
percentages outside 0-100
</t>
    </r>
    <r>
      <rPr>
        <b/>
        <sz val="10"/>
        <color theme="1"/>
        <rFont val="Calibri"/>
        <family val="2"/>
        <scheme val="minor"/>
      </rPr>
      <t>Feature Engineering</t>
    </r>
    <r>
      <rPr>
        <sz val="10"/>
        <color theme="1"/>
        <rFont val="Calibri"/>
        <family val="2"/>
        <scheme val="minor"/>
      </rPr>
      <t xml:space="preserve">
FE_STATS
</t>
    </r>
  </si>
  <si>
    <t>Feature Engineering
FE_STATS, FE_DELTA</t>
  </si>
  <si>
    <r>
      <rPr>
        <b/>
        <sz val="10"/>
        <color theme="1"/>
        <rFont val="Calibri"/>
        <family val="2"/>
        <scheme val="minor"/>
      </rPr>
      <t>Imputation</t>
    </r>
    <r>
      <rPr>
        <sz val="10"/>
        <color theme="1"/>
        <rFont val="Calibri"/>
        <family val="2"/>
        <scheme val="minor"/>
      </rPr>
      <t xml:space="preserve">
The mean is computed for multiple measuruments within an hour and then filled using FFILL.
</t>
    </r>
    <r>
      <rPr>
        <b/>
        <sz val="10"/>
        <color theme="1"/>
        <rFont val="Calibri"/>
        <family val="2"/>
        <scheme val="minor"/>
      </rPr>
      <t>Feature Engineering</t>
    </r>
    <r>
      <rPr>
        <sz val="10"/>
        <color theme="1"/>
        <rFont val="Calibri"/>
        <family val="2"/>
        <scheme val="minor"/>
      </rPr>
      <t xml:space="preserve">
FE_DELTA</t>
    </r>
  </si>
  <si>
    <r>
      <rPr>
        <b/>
        <sz val="10"/>
        <color theme="1"/>
        <rFont val="Calibri"/>
        <family val="2"/>
        <scheme val="minor"/>
      </rPr>
      <t>Feature Engineering</t>
    </r>
    <r>
      <rPr>
        <sz val="10"/>
        <color theme="1"/>
        <rFont val="Calibri"/>
        <family val="2"/>
        <scheme val="minor"/>
      </rPr>
      <t xml:space="preserve">
FE_CATEGORY</t>
    </r>
  </si>
  <si>
    <r>
      <rPr>
        <b/>
        <sz val="10"/>
        <color theme="1"/>
        <rFont val="Calibri"/>
        <family val="2"/>
        <scheme val="minor"/>
      </rPr>
      <t>Feature Engineering</t>
    </r>
    <r>
      <rPr>
        <sz val="10"/>
        <color theme="1"/>
        <rFont val="Calibri"/>
        <family val="2"/>
        <scheme val="minor"/>
      </rPr>
      <t xml:space="preserve">
FE_CRAFTED</t>
    </r>
  </si>
  <si>
    <r>
      <rPr>
        <b/>
        <sz val="10"/>
        <color theme="1"/>
        <rFont val="Calibri"/>
        <family val="2"/>
        <scheme val="minor"/>
      </rPr>
      <t>Feature Engineering</t>
    </r>
    <r>
      <rPr>
        <sz val="10"/>
        <color theme="1"/>
        <rFont val="Calibri"/>
        <family val="2"/>
        <scheme val="minor"/>
      </rPr>
      <t xml:space="preserve">
FE_STATS</t>
    </r>
  </si>
  <si>
    <r>
      <t xml:space="preserve">minimal processing, mean if various samples within an hour, performance ws assesd on complete datasets.
</t>
    </r>
    <r>
      <rPr>
        <b/>
        <sz val="10"/>
        <color theme="1"/>
        <rFont val="Calibri"/>
        <family val="2"/>
        <scheme val="minor"/>
      </rPr>
      <t>Feature Engineering</t>
    </r>
    <r>
      <rPr>
        <sz val="10"/>
        <color theme="1"/>
        <rFont val="Calibri"/>
        <family val="2"/>
        <scheme val="minor"/>
      </rPr>
      <t xml:space="preserve">
FE_DELTA</t>
    </r>
  </si>
  <si>
    <r>
      <rPr>
        <b/>
        <sz val="10"/>
        <color rgb="FFC00000"/>
        <rFont val="Calibri"/>
        <family val="2"/>
        <scheme val="minor"/>
      </rPr>
      <t>Imputation</t>
    </r>
    <r>
      <rPr>
        <sz val="10"/>
        <color rgb="FFC00000"/>
        <rFont val="Calibri"/>
        <family val="2"/>
        <scheme val="minor"/>
      </rPr>
      <t xml:space="preserve">
Either the median (M_MEDIAN) or mode (M_MODE) for LR.
STD missing if only one value available
Missing using median/mode (for LR)</t>
    </r>
  </si>
  <si>
    <t>Positive Criteria (detailed)</t>
  </si>
  <si>
    <t>ICU, ED, General, …</t>
  </si>
  <si>
    <t>Hospital location</t>
  </si>
  <si>
    <t>Review, Detection, Prediction, Categorization, Unclear, …</t>
  </si>
  <si>
    <t>The main purpose of the manuscript</t>
  </si>
  <si>
    <t>0-10</t>
  </si>
  <si>
    <t>Patients, Episodes, …</t>
  </si>
  <si>
    <t>Describe the type of data observations</t>
  </si>
  <si>
    <t>Inputation</t>
  </si>
  <si>
    <t>Balance</t>
  </si>
  <si>
    <t>Feature Extraction</t>
  </si>
  <si>
    <t>Algorithms</t>
  </si>
  <si>
    <t>Metrics</t>
  </si>
  <si>
    <t>Backward Fill</t>
  </si>
  <si>
    <t>Forward Fill</t>
  </si>
  <si>
    <t>Random Undersampling</t>
  </si>
  <si>
    <t>Random Oversampling</t>
  </si>
  <si>
    <t>Interquartile Range Rle</t>
  </si>
  <si>
    <t>Missing with Multiple Imputation</t>
  </si>
  <si>
    <t>Missing with Mask</t>
  </si>
  <si>
    <t>Missing with mean</t>
  </si>
  <si>
    <t>Missing with median</t>
  </si>
  <si>
    <t>Missing with Forward Fill</t>
  </si>
  <si>
    <t>Missing wih Backward Fill</t>
  </si>
  <si>
    <t>Feature extractions with statistics</t>
  </si>
  <si>
    <t>Feature extraction with Discrete Fourier Transform</t>
  </si>
  <si>
    <t>Feature extraction with Linear Regression</t>
  </si>
  <si>
    <t>Feature Extraction with Categories</t>
  </si>
  <si>
    <t>Feature Extraction hand crafted</t>
  </si>
  <si>
    <t>Feature Extraction including missing mask</t>
  </si>
  <si>
    <t>Example</t>
  </si>
  <si>
    <t>MGP</t>
  </si>
  <si>
    <t>Linear Regression</t>
  </si>
  <si>
    <t>Gaussian Naïve Bayes</t>
  </si>
  <si>
    <t>Random Forest Classifier</t>
  </si>
  <si>
    <t>Decision Tree Classifier</t>
  </si>
  <si>
    <t>Extream Gradient Boosting</t>
  </si>
  <si>
    <t>Probabilistic Graphical Model</t>
  </si>
  <si>
    <t>Artificial Neural Network</t>
  </si>
  <si>
    <t>MultiLayer Perceptron</t>
  </si>
  <si>
    <t>Feed Forward Network</t>
  </si>
  <si>
    <t>Deep Forward Network</t>
  </si>
  <si>
    <t>Recurrent Neural Network</t>
  </si>
  <si>
    <t>Long Short-Term Memory Network</t>
  </si>
  <si>
    <t xml:space="preserve">Gated Recurrent Unit </t>
  </si>
  <si>
    <t>Convolutional Neural Netowkr</t>
  </si>
  <si>
    <t>Area Under the Curve Receiver Operating Characteristic</t>
  </si>
  <si>
    <t>Area Under the Curve Precision Recall</t>
  </si>
  <si>
    <t>Positive Predictive Value</t>
  </si>
  <si>
    <t>False Positve Rate</t>
  </si>
  <si>
    <t>SHAP</t>
  </si>
  <si>
    <t>Shapley Additive exPlanations</t>
  </si>
  <si>
    <r>
      <rPr>
        <b/>
        <sz val="10"/>
        <color theme="1"/>
        <rFont val="Calibri"/>
        <family val="2"/>
        <scheme val="minor"/>
      </rPr>
      <t>SHAP =</t>
    </r>
    <r>
      <rPr>
        <sz val="10"/>
        <color theme="1"/>
        <rFont val="Calibri"/>
        <family val="2"/>
        <scheme val="minor"/>
      </rPr>
      <t xml:space="preserve"> Shapley Additive exPlanations, </t>
    </r>
    <r>
      <rPr>
        <b/>
        <sz val="10"/>
        <color theme="1"/>
        <rFont val="Calibri"/>
        <family val="2"/>
        <scheme val="minor"/>
      </rPr>
      <t>ICULOS =</t>
    </r>
    <r>
      <rPr>
        <sz val="10"/>
        <color theme="1"/>
        <rFont val="Calibri"/>
        <family val="2"/>
        <scheme val="minor"/>
      </rPr>
      <t xml:space="preserve"> Intensive Care Unit Length of Stay, </t>
    </r>
    <r>
      <rPr>
        <b/>
        <sz val="10"/>
        <color theme="1"/>
        <rFont val="Calibri"/>
        <family val="2"/>
        <scheme val="minor"/>
      </rPr>
      <t>HospAdmissionTime =</t>
    </r>
    <r>
      <rPr>
        <sz val="10"/>
        <color theme="1"/>
        <rFont val="Calibri"/>
        <family val="2"/>
        <scheme val="minor"/>
      </rPr>
      <t xml:space="preserve"> Hours between hospital admit and ICU admit.</t>
    </r>
  </si>
  <si>
    <t>ICU_LOS</t>
  </si>
  <si>
    <t>Intensive Care Unit Length of Stay</t>
  </si>
  <si>
    <t>Multi-task Gaussian Process</t>
  </si>
  <si>
    <t>DTW</t>
  </si>
  <si>
    <t>Dynamic Time Warning</t>
  </si>
  <si>
    <t>TCN</t>
  </si>
  <si>
    <t>Temporal Convolutional Network</t>
  </si>
  <si>
    <r>
      <rPr>
        <b/>
        <sz val="10"/>
        <color theme="1"/>
        <rFont val="Calibri"/>
        <family val="2"/>
        <scheme val="minor"/>
      </rPr>
      <t>DRRL:</t>
    </r>
    <r>
      <rPr>
        <sz val="10"/>
        <color theme="1"/>
        <rFont val="Calibri"/>
        <family val="2"/>
        <scheme val="minor"/>
      </rPr>
      <t xml:space="preserve"> Deep Recurrent Reinforcement Learners, </t>
    </r>
    <r>
      <rPr>
        <b/>
        <sz val="10"/>
        <color theme="1"/>
        <rFont val="Calibri"/>
        <family val="2"/>
        <scheme val="minor"/>
      </rPr>
      <t>HospAdmTime:</t>
    </r>
    <r>
      <rPr>
        <sz val="10"/>
        <color theme="1"/>
        <rFont val="Calibri"/>
        <family val="2"/>
        <scheme val="minor"/>
      </rPr>
      <t xml:space="preserve"> Hours between hospital admit and ICU admit.</t>
    </r>
  </si>
  <si>
    <t>DRRL</t>
  </si>
  <si>
    <t>Deep Recurrent Reinforcement Learners</t>
  </si>
  <si>
    <t>CPN</t>
  </si>
  <si>
    <t>Causal Probabilistic Network</t>
  </si>
  <si>
    <t>GBDT</t>
  </si>
  <si>
    <t>Gradient Boosted Decision Tree</t>
  </si>
  <si>
    <t>EGB</t>
  </si>
  <si>
    <t>Extreme Gradient Boosting</t>
  </si>
  <si>
    <t>RLR</t>
  </si>
  <si>
    <t>Regularized Logistic Regresion</t>
  </si>
  <si>
    <t>BGLM</t>
  </si>
  <si>
    <t>Bayes Generalized Logistic Regresion</t>
  </si>
  <si>
    <t>ENN</t>
  </si>
  <si>
    <t>Edited Nearest Neighbors</t>
  </si>
  <si>
    <t>BL</t>
  </si>
  <si>
    <t>Boosted Logistic</t>
  </si>
  <si>
    <t>ENR</t>
  </si>
  <si>
    <t>Elastic Net Regression</t>
  </si>
  <si>
    <t>RCT</t>
  </si>
  <si>
    <t>Randomsed Control Trial</t>
  </si>
  <si>
    <t>TPT</t>
  </si>
  <si>
    <t>Temporal Probabilistic Profile</t>
  </si>
  <si>
    <t>STF-MINE</t>
  </si>
  <si>
    <t>It is a type of Random Forest</t>
  </si>
  <si>
    <t>Deep self-attention Network</t>
  </si>
  <si>
    <t>Category A</t>
  </si>
  <si>
    <t>Category B</t>
  </si>
  <si>
    <t>Category C</t>
  </si>
  <si>
    <t>Tree-Based</t>
  </si>
  <si>
    <t>Neural Network</t>
  </si>
  <si>
    <t xml:space="preserve">Bayesian </t>
  </si>
  <si>
    <t>Explainability</t>
  </si>
  <si>
    <t>Machine Learning</t>
  </si>
  <si>
    <t>Regression</t>
  </si>
  <si>
    <t>Clustering</t>
  </si>
  <si>
    <t>Probabilistic</t>
  </si>
  <si>
    <t>Performance</t>
  </si>
  <si>
    <t>Outliers</t>
  </si>
  <si>
    <t>P</t>
  </si>
  <si>
    <t>Revised Trauma Score (RTS) + 
Injury Severity Score (ISS)
(see look-up scores table)</t>
  </si>
  <si>
    <t>Spreeadsheet</t>
  </si>
  <si>
    <t>The unique identifier of the manuscript</t>
  </si>
  <si>
    <t>Utility score of the manuscript (or interesting)</t>
  </si>
  <si>
    <t>Prevalence (in percentage)</t>
  </si>
  <si>
    <t>Number of previous timesteps used to make a prediction</t>
  </si>
  <si>
    <t>Number of future timesteps in which the prediction is made</t>
  </si>
  <si>
    <t>Metadata</t>
  </si>
  <si>
    <t>Study Design</t>
  </si>
  <si>
    <t>Clinical</t>
  </si>
  <si>
    <t>Utility score</t>
  </si>
  <si>
    <t>Synthetic Minorty Oversampling Technique</t>
  </si>
  <si>
    <t>Status of the manuscript</t>
  </si>
  <si>
    <t>Brief description of the manuscript</t>
  </si>
  <si>
    <t>Model</t>
  </si>
  <si>
    <t>Order</t>
  </si>
  <si>
    <r>
      <t xml:space="preserve">See </t>
    </r>
    <r>
      <rPr>
        <b/>
        <sz val="10"/>
        <color theme="1"/>
        <rFont val="Calibri"/>
        <family val="2"/>
        <scheme val="minor"/>
      </rPr>
      <t>FEATURES</t>
    </r>
    <r>
      <rPr>
        <sz val="10"/>
        <color theme="1"/>
        <rFont val="Calibri"/>
        <family val="2"/>
        <scheme val="minor"/>
      </rPr>
      <t xml:space="preserve"> sreadsheet</t>
    </r>
  </si>
  <si>
    <t>The algorithms trained</t>
  </si>
  <si>
    <r>
      <t xml:space="preserve">See </t>
    </r>
    <r>
      <rPr>
        <b/>
        <sz val="10"/>
        <color theme="1"/>
        <rFont val="Calibri"/>
        <family val="2"/>
        <scheme val="minor"/>
      </rPr>
      <t>SCORES</t>
    </r>
    <r>
      <rPr>
        <sz val="10"/>
        <color theme="1"/>
        <rFont val="Calibri"/>
        <family val="2"/>
        <scheme val="minor"/>
      </rPr>
      <t xml:space="preserve"> datasheet</t>
    </r>
  </si>
  <si>
    <t>https://bmcinfectdis.biomedcentral.com/articles/10.1186/s12879-023-08535-y</t>
  </si>
  <si>
    <t>McFadden et al</t>
  </si>
  <si>
    <t>RFC, XGB</t>
  </si>
  <si>
    <t>cultures?</t>
  </si>
  <si>
    <r>
      <rPr>
        <b/>
        <sz val="10"/>
        <color theme="1"/>
        <rFont val="Calibri"/>
        <family val="2"/>
        <scheme val="minor"/>
      </rPr>
      <t>CBC</t>
    </r>
    <r>
      <rPr>
        <sz val="10"/>
        <color theme="1"/>
        <rFont val="Calibri"/>
        <family val="2"/>
        <scheme val="minor"/>
      </rPr>
      <t xml:space="preserve">=Complete Blood Count, </t>
    </r>
    <r>
      <rPr>
        <b/>
        <sz val="10"/>
        <color theme="1"/>
        <rFont val="Calibri"/>
        <family val="2"/>
        <scheme val="minor"/>
      </rPr>
      <t>DIFF</t>
    </r>
    <r>
      <rPr>
        <sz val="10"/>
        <color theme="1"/>
        <rFont val="Calibri"/>
        <family val="2"/>
        <scheme val="minor"/>
      </rPr>
      <t xml:space="preserve">=Blood </t>
    </r>
    <r>
      <rPr>
        <b/>
        <sz val="10"/>
        <color theme="1"/>
        <rFont val="Calibri"/>
        <family val="2"/>
        <scheme val="minor"/>
      </rPr>
      <t>C</t>
    </r>
    <r>
      <rPr>
        <sz val="10"/>
        <color theme="1"/>
        <rFont val="Calibri"/>
        <family val="2"/>
        <scheme val="minor"/>
      </rPr>
      <t xml:space="preserve">ell Differential, </t>
    </r>
    <r>
      <rPr>
        <b/>
        <sz val="10"/>
        <color theme="1"/>
        <rFont val="Calibri"/>
        <family val="2"/>
        <scheme val="minor"/>
      </rPr>
      <t>CPD</t>
    </r>
    <r>
      <rPr>
        <sz val="10"/>
        <color theme="1"/>
        <rFont val="Calibri"/>
        <family val="2"/>
        <scheme val="minor"/>
      </rPr>
      <t xml:space="preserve">=Cell Population Data, </t>
    </r>
    <r>
      <rPr>
        <b/>
        <sz val="10"/>
        <color theme="1"/>
        <rFont val="Calibri"/>
        <family val="2"/>
        <scheme val="minor"/>
      </rPr>
      <t>XGB/CBC/DIFF/CPD/1.5/boruta</t>
    </r>
    <r>
      <rPr>
        <sz val="10"/>
        <color theme="1"/>
        <rFont val="Calibri"/>
        <family val="2"/>
        <scheme val="minor"/>
      </rPr>
      <t xml:space="preserve">=XGBoost with features from CBD, DIFF and CPD, class weight of 1.5 and utilising boruta for feature selection, </t>
    </r>
    <r>
      <rPr>
        <b/>
        <sz val="10"/>
        <color theme="1"/>
        <rFont val="Calibri"/>
        <family val="2"/>
        <scheme val="minor"/>
      </rPr>
      <t>RFC/CBC/DIFF/1/boruta</t>
    </r>
    <r>
      <rPr>
        <sz val="10"/>
        <color theme="1"/>
        <rFont val="Calibri"/>
        <family val="2"/>
        <scheme val="minor"/>
      </rPr>
      <t>=Random Forest Classifier with features from CBC and DIFF, class weight of 1 and utilising boruta for featur selection</t>
    </r>
  </si>
  <si>
    <t>Complete….</t>
  </si>
  <si>
    <t>M1-CVS-th0.5
M2-CVS-th0.5
M1-CVS-th0.4
M2-CVS-th0.4
M1-CVS-th0.3
M2-CVS-th0.3
M2-HOS-th0.5
M2-HOS-th0.4
M2-HOS-th0.3</t>
  </si>
  <si>
    <t>0.81
0.77
0.92
0.96
0.96
1.00
0.62
0.87
0.99</t>
  </si>
  <si>
    <t>0.61
0.69
0.48
0.52
0.31
0.15
0.70
0.54
0.24</t>
  </si>
  <si>
    <t xml:space="preserve">0.76
0.82
0.76
</t>
  </si>
  <si>
    <t>Feature seletion using boruta.
Why in thetable is 0.75 and 0.76 and in the text reaches 0.81 the AUC?</t>
  </si>
  <si>
    <t>All laboratory variables 
M1=XGB/CBC/DIFF/CPD/1.5/boruta
NEUT_COUNT, NE-SFL, LYMPH, WBC, MO-WY, RDW, LYMPH_PERCENT, MONO_COUNT, MONO_PERCENT, NLR, EOS_PERCENT, BASO_PERCENT, NEUT_PERCENT, NE_WY
M2=RFC/CBC/DIFF/1/borute
HGB, RBC, BASO_COUNT, PLT, RDW_PERCENT, WBC, EOS_COUNT, NEUT_COUNT, BASO_PERCENT, MLR, MONO_COUNT, LYMPH_COUNT, EOS_PERCENT, MONO_PERCENT, NLR, NEUT_PERCENT</t>
  </si>
  <si>
    <t>Feature extractions with time differences</t>
  </si>
  <si>
    <t>NISS</t>
  </si>
  <si>
    <r>
      <t>For each hour (h) the median was used</t>
    </r>
    <r>
      <rPr>
        <b/>
        <sz val="10"/>
        <color theme="1"/>
        <rFont val="Calibri"/>
        <family val="2"/>
        <scheme val="minor"/>
      </rPr>
      <t xml:space="preserve">
Demographics (4)</t>
    </r>
    <r>
      <rPr>
        <sz val="10"/>
        <color theme="1"/>
        <rFont val="Calibri"/>
        <family val="2"/>
        <scheme val="minor"/>
      </rPr>
      <t xml:space="preserve">
Age,  Sex, Weight, Height
</t>
    </r>
    <r>
      <rPr>
        <b/>
        <sz val="10"/>
        <color theme="1"/>
        <rFont val="Calibri"/>
        <family val="2"/>
        <scheme val="minor"/>
      </rPr>
      <t>Vital Signs (4)</t>
    </r>
    <r>
      <rPr>
        <sz val="10"/>
        <color theme="1"/>
        <rFont val="Calibri"/>
        <family val="2"/>
        <scheme val="minor"/>
      </rPr>
      <t xml:space="preserve">
DBP, RR, SBP, BT
</t>
    </r>
    <r>
      <rPr>
        <b/>
        <sz val="10"/>
        <color theme="1"/>
        <rFont val="Calibri"/>
        <family val="2"/>
        <scheme val="minor"/>
      </rPr>
      <t>Laboratory (53</t>
    </r>
    <r>
      <rPr>
        <sz val="10"/>
        <color theme="1"/>
        <rFont val="Calibri"/>
        <family val="2"/>
        <scheme val="minor"/>
      </rPr>
      <t xml:space="preserve">)
ALB, ALP, ALT, AST, Basos, Base excess, Bicarbonate (HCO3), Total bilirubin, Bilirubin direct, Bands, BUN, Calcium, Calcium Ionized, Creatine Kinase (CK), Creatine Kinase MB (CKMB), Chloride, creatinine, CRP, Eosinophils (EOS), Erythrocyte sedimentation rate, endtidal CO2 (EtCO2), Fibrinogen, FiO2, Glucose, carboxyhemoglobin, HCT, HGB, HR, INR, Potassium, Lactate, Lymphocytes (LYMPH_COUNT), MAP, MCHL, MCHC, MCV, methemoglobin, Magnesium, Sodium, Neutrophils (NEUT_COUNT), O2SAT, PCO2, PH_BG, Phosphate, PLT, PO2, pt_test, ptt_test, RBC, RDW, TCO2,  troponin t, troponin I, WBC
</t>
    </r>
    <r>
      <rPr>
        <b/>
        <sz val="10"/>
        <color theme="1"/>
        <rFont val="Calibri"/>
        <family val="2"/>
        <scheme val="minor"/>
      </rPr>
      <t>Other (1)</t>
    </r>
    <r>
      <rPr>
        <sz val="10"/>
        <color theme="1"/>
        <rFont val="Calibri"/>
        <family val="2"/>
        <scheme val="minor"/>
      </rPr>
      <t xml:space="preserve">
 urine output</t>
    </r>
  </si>
  <si>
    <t>This is a test manuscript to verify that all the functionality, specially that depending on other sheets works as expected</t>
  </si>
  <si>
    <t>Describes the preprocessing steps. It should include outlier removal, imputation of missing data, class imbalance, feature engineering, scaling, model calibration, and others</t>
  </si>
  <si>
    <t>Train and Test split, K Fold Cross validation, Temporal aware split, …</t>
  </si>
  <si>
    <t>See Category A = algorithms</t>
  </si>
  <si>
    <t>Bacteremia, bloodstream infection (BSI), or sepsis (Sepsis-2, Sepsis-2ish, Sepsis-3,  …)</t>
  </si>
  <si>
    <t>Abstraction</t>
  </si>
  <si>
    <t>Extraction</t>
  </si>
  <si>
    <t>Feature</t>
  </si>
  <si>
    <t>Implementation</t>
  </si>
  <si>
    <t>Strategy</t>
  </si>
  <si>
    <t>Summary of positive label (ground truth)</t>
  </si>
  <si>
    <r>
      <rPr>
        <b/>
        <sz val="10"/>
        <color theme="1"/>
        <rFont val="Calibri"/>
        <family val="2"/>
        <scheme val="minor"/>
      </rPr>
      <t>Outlier Removal</t>
    </r>
    <r>
      <rPr>
        <sz val="10"/>
        <color theme="1"/>
        <rFont val="Calibri"/>
        <family val="2"/>
        <scheme val="minor"/>
      </rPr>
      <t xml:space="preserve">
IQR, STD
</t>
    </r>
    <r>
      <rPr>
        <b/>
        <sz val="10"/>
        <color theme="1"/>
        <rFont val="Calibri"/>
        <family val="2"/>
        <scheme val="minor"/>
      </rPr>
      <t xml:space="preserve">Class Imbalance
</t>
    </r>
    <r>
      <rPr>
        <sz val="10"/>
        <color theme="1"/>
        <rFont val="Calibri"/>
        <family val="2"/>
        <scheme val="minor"/>
      </rPr>
      <t xml:space="preserve">RANDU, RANDO, SMOTE
</t>
    </r>
    <r>
      <rPr>
        <b/>
        <sz val="10"/>
        <color theme="1"/>
        <rFont val="Calibri"/>
        <family val="2"/>
        <scheme val="minor"/>
      </rPr>
      <t xml:space="preserve">
Inputation
</t>
    </r>
    <r>
      <rPr>
        <sz val="10"/>
        <color theme="1"/>
        <rFont val="Calibri"/>
        <family val="2"/>
        <scheme val="minor"/>
      </rPr>
      <t>M_MEDIAN, M_MEAN, FFILL, BFILL, M_MI, M_MASK</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Feature Engineering</t>
    </r>
    <r>
      <rPr>
        <sz val="10"/>
        <color theme="1"/>
        <rFont val="Calibri"/>
        <family val="2"/>
        <scheme val="minor"/>
      </rPr>
      <t xml:space="preserve">
FE_STATS, FE_DELTA, FE_DFT, FE_LR, FE_CATEGORY, FE_CRAFTED, FE_MASK</t>
    </r>
  </si>
  <si>
    <t>patients |
episodes | stays</t>
  </si>
  <si>
    <t>train test split</t>
  </si>
  <si>
    <r>
      <rPr>
        <b/>
        <sz val="10"/>
        <color theme="1"/>
        <rFont val="Calibri"/>
        <family val="2"/>
        <scheme val="minor"/>
      </rPr>
      <t>Demographics ()</t>
    </r>
    <r>
      <rPr>
        <sz val="10"/>
        <color theme="1"/>
        <rFont val="Calibri"/>
        <family val="2"/>
        <scheme val="minor"/>
      </rPr>
      <t xml:space="preserve">
Age, Sex, Unit, hours between hospital admit and ICU admit, ICULOS
</t>
    </r>
    <r>
      <rPr>
        <b/>
        <sz val="10"/>
        <color theme="1"/>
        <rFont val="Calibri"/>
        <family val="2"/>
        <scheme val="minor"/>
      </rPr>
      <t>Vitals (8)</t>
    </r>
    <r>
      <rPr>
        <sz val="10"/>
        <color theme="1"/>
        <rFont val="Calibri"/>
        <family val="2"/>
        <scheme val="minor"/>
      </rPr>
      <t xml:space="preserve">
HR, DBP, SBP
x (val, div, delta)
at t-1h and t-2h
</t>
    </r>
    <r>
      <rPr>
        <b/>
        <sz val="10"/>
        <color theme="1"/>
        <rFont val="Calibri"/>
        <family val="2"/>
        <scheme val="minor"/>
      </rPr>
      <t>Laboratory (17)</t>
    </r>
    <r>
      <rPr>
        <sz val="10"/>
        <color theme="1"/>
        <rFont val="Calibri"/>
        <family val="2"/>
        <scheme val="minor"/>
      </rPr>
      <t xml:space="preserve">
WBC, BT, MAP, SBP, Creatinine, PLT, FiO2, saO2, ptt_test, BUN, Calcium, Phosphate, HCT, Lactate, ALP, Glucose, HGB
x (min, max, range max-min) 
at 6/12/24h
</t>
    </r>
    <r>
      <rPr>
        <b/>
        <sz val="10"/>
        <color theme="1"/>
        <rFont val="Calibri"/>
        <family val="2"/>
        <scheme val="minor"/>
      </rPr>
      <t>Other ()</t>
    </r>
    <r>
      <rPr>
        <sz val="10"/>
        <color theme="1"/>
        <rFont val="Calibri"/>
        <family val="2"/>
        <scheme val="minor"/>
      </rPr>
      <t xml:space="preserve">
qSOFA
for all the features also the 'measurement frequency' and 'latest measurement time gap' were computed and included in the model.
Data was collected hourly
Chloride, HR/SHP, SaO2/FiO2</t>
    </r>
  </si>
  <si>
    <t xml:space="preserve">Individuals’ blood parameters on admission to hospital were automaticallyextracted by the CDSS and inputted into the supervised machine learningalgorithm. This provided an automated likelihood estimate for the diagno-sis of bacterial infection.
Individuals were then prospectively followed upby two researchers (T. M. R. and B. H.) until discharge to determine thosewho went on to be diagnosed with a community-acquired bacterial infec-tion within this first 72 h of admission.
The criteria defining infection were the pres-ence of a clinically relevant microbiological culture with one or more cate-gories  in  keeping  with  a  bacterial  infection  (i.e.  the  presence  of  raisedtemperature,  change  in  physiological  parameters,  raised  inflammatorymarkers, radiological evidence or infective signs or symptoms). If microbio-logical culture results were not available then two or more categories wererequired for confirmation. </t>
  </si>
  <si>
    <t>doi</t>
  </si>
  <si>
    <t xml:space="preserve">https://doi.org/10.1038/s41467-021-20910-4 </t>
  </si>
  <si>
    <t>https://doi.org/10.1016/j.compbiomed.2019.103395</t>
  </si>
  <si>
    <t>http://dx.doi.org/10.1016/j.compbiomed.2017.08.015</t>
  </si>
  <si>
    <t>https://doi.org/10.1155%2F2019%2F5930379</t>
  </si>
  <si>
    <t>https://doi.org/10.1186/s12911-017-0550-1</t>
  </si>
  <si>
    <t>https://doi.org/10.2196/28000</t>
  </si>
  <si>
    <t>https://doi.org/10.3390/diagnostics12010102</t>
  </si>
  <si>
    <t>https://doi.org/10.48550/arXiv.1902.01659</t>
  </si>
  <si>
    <t>https://doi.org/10.3390/jcm8101592</t>
  </si>
  <si>
    <t>https://doi.org/10.3390/electronics9071133</t>
  </si>
  <si>
    <t>https://doi.org/10.3390/jpm11111055</t>
  </si>
  <si>
    <t>https://doi.org/10.1016/j.ajem.2021.12.065</t>
  </si>
  <si>
    <t>DOI</t>
  </si>
  <si>
    <t>https://doi.org/10.1038/s41598-023-38858-4</t>
  </si>
  <si>
    <t>https://doi.org/10.1016/j.compbiomed.2016.05.003</t>
  </si>
  <si>
    <t>https://doi.org/10.2196/medinform.5909</t>
  </si>
  <si>
    <t>https://doi.org/10.1016/j.compbiomed.2019.04.027</t>
  </si>
  <si>
    <t>https://doi.org/10.1007/s00134-019-05876-8</t>
  </si>
  <si>
    <t>https://doi.org/10.3390%2Fjcm10020301</t>
  </si>
  <si>
    <t xml:space="preserve">https://doi.org/10.3389/fpubh.2021.754348 </t>
  </si>
  <si>
    <t>https://doi.org/10.3390/diagnostics12102498</t>
  </si>
  <si>
    <t>https://doi.org/10.1038/s41598-018-30236-9</t>
  </si>
  <si>
    <t>https://doi.org/10.1086/503034</t>
  </si>
  <si>
    <t>https://doi.org/10.1136/bmjoq-2017-000158</t>
  </si>
  <si>
    <t>https://doi.org/10.1088/1361-6579/aa9772</t>
  </si>
  <si>
    <t>https://doi.org/10.1016/j.jelectrocard.2017.08.013</t>
  </si>
  <si>
    <t>https://doi.org/10.1136/bmjopen-2017-017833</t>
  </si>
  <si>
    <t>https://doi.org/10.1097/CCM.0000000000002936</t>
  </si>
  <si>
    <t>https://doi.org/10.1016/j.ijmedinf.2018.12.002</t>
  </si>
  <si>
    <t>https://doi.org/10.3414/ME18-01-0014</t>
  </si>
  <si>
    <t>https://doi.org/10.1371/journal.pone.0211057</t>
  </si>
  <si>
    <t>https://doi.org/10.1016/j.artmed.2019.101725</t>
  </si>
  <si>
    <t>https://doi.org/10.1145/3292500.3330747</t>
  </si>
  <si>
    <t>https://doi.org/10.1109/JBHI.2019.2894570</t>
  </si>
  <si>
    <t>https://doi.org/10.1016/j.annemergmed.2018.11.036</t>
  </si>
  <si>
    <t>https://doi.org/10.1097/CCM.0000000000003891</t>
  </si>
  <si>
    <t>https://doi.org/10.22489/CinC.2019.014</t>
  </si>
  <si>
    <t>https://doi.org/10.1016/j.artmed.2020.101820</t>
  </si>
  <si>
    <t>https://doi.org/10.1007/s00134-019-05872-y</t>
  </si>
  <si>
    <t>https://doi.org/10.2196/19512</t>
  </si>
  <si>
    <t>https://doi.org/10.1097/CCM.0000000000004556</t>
  </si>
  <si>
    <t>https://doi.org/10.2147/IDR.S293496</t>
  </si>
  <si>
    <t>https://doi.org/10.3390/diagnostics10050307</t>
  </si>
  <si>
    <t>https://doi.org/10.3389/fmed.2021.607952</t>
  </si>
  <si>
    <t>https://doi.org/10.3390/jcm10132901</t>
  </si>
  <si>
    <t>https://doi.org/10.1371/journal.pone.0265500</t>
  </si>
  <si>
    <t>https://doi.org/10.22514/sv.2023.046</t>
  </si>
  <si>
    <t>https://doi.org/10.1097/SHK.0000000000002170</t>
  </si>
  <si>
    <t>https://doi.org/10.1016/j.heliyon.2023.e18263</t>
  </si>
  <si>
    <t>https://doi.org/10.1186/s12879-023-08409-3</t>
  </si>
  <si>
    <t>https://doi.org/10.1016/j.ebiom.2022.104394</t>
  </si>
  <si>
    <t>https://doi.org/10.1038/s41746-021-00504-6</t>
  </si>
  <si>
    <t>https://doi.org/10.1038/s41591-022-01894-0</t>
  </si>
  <si>
    <t>https://doi.org/10.1186/s12879-021-07012-8</t>
  </si>
  <si>
    <t>https://doi.org/10.1186/s13054-018-2279-3</t>
  </si>
  <si>
    <t>https://doi.org/10.1186/s13054-021-03541-5</t>
  </si>
  <si>
    <t>https://doi.org/10.1016/j.jcrc.2018.06.012</t>
  </si>
  <si>
    <t>https://doi.org/10.1186/s13054-021-03862-5</t>
  </si>
  <si>
    <t>https://doi.org/10.1038/s41591-018-0213-5</t>
  </si>
  <si>
    <t>https://doi.org/10.1016/j.ijmedinf.2023.105176</t>
  </si>
  <si>
    <t>https://doi.org/10.2147/JIR.S418531</t>
  </si>
  <si>
    <t>https://doi.org/10.1016/j.ajem.2014.04.010</t>
  </si>
  <si>
    <t xml:space="preserve">https://doi.org/10.1164/rccm.200309-1248OC </t>
  </si>
  <si>
    <t>https://doi.org/10.1186/cc14088</t>
  </si>
  <si>
    <t>https://doi.org/10.1016/j.ijantimicag.2007.06.013</t>
  </si>
  <si>
    <t>https://doi.org/10.3389/fmed.2021.744907</t>
  </si>
  <si>
    <t>https://doi.org/10.1016/j.eclinm.2023.102124</t>
  </si>
  <si>
    <t>https://doi.org/10.1186/s12879-021-06547-0</t>
  </si>
  <si>
    <t>https://doi.org/10.1007/s42770-021-00581-5</t>
  </si>
  <si>
    <t>https://doi.org/10.1136/bmjopen-2016-011218</t>
  </si>
  <si>
    <t>https://doi.org/10.1109/ICSSES58299.2023.10201213</t>
  </si>
  <si>
    <t>https://doi.org/10.1136/bmjopen-2021-053332</t>
  </si>
  <si>
    <t>https://doi.org/10.1001/jama.2019.5791</t>
  </si>
  <si>
    <t>https://doi.org/10.1097/SHK.0000000000001864</t>
  </si>
  <si>
    <t xml:space="preserve">https://doi.org/10.1186/s40560-019-0374-4 </t>
  </si>
  <si>
    <t>https://doi.org/10.3934/mbe.2023595</t>
  </si>
  <si>
    <t xml:space="preserve">https://doi.org/10.2147/IJGM.S391423 </t>
  </si>
  <si>
    <t>https://doi.org/10.1097/NCQ.0000000000000729</t>
  </si>
  <si>
    <t>https://doi.org/10.1097/CCE.0000000000000941</t>
  </si>
  <si>
    <t>https://doi.org/10.1097/CCM.0000000000004494</t>
  </si>
  <si>
    <t>https://doi.org/10.1093/jac/dky514</t>
  </si>
  <si>
    <t>https://doi.org/10.1128/CVI.00486-07</t>
  </si>
  <si>
    <t>https://doi.org/10.48550/arXiv.1708.05894</t>
  </si>
  <si>
    <t>https://doi.org/10.3389/fped.2021.726870</t>
  </si>
  <si>
    <t>https://doi.org/10.3390/medicina59071276</t>
  </si>
  <si>
    <t>Machine learning pipeline for blood culture outcome prediction using Sysmex XN-200 blood sample results in Western Australia</t>
  </si>
  <si>
    <t>https://doi.org/10.1186/s12879-023-08535-y</t>
  </si>
  <si>
    <t>https://10.5005/jp-journals-10071-24439</t>
  </si>
  <si>
    <t xml:space="preserve">https://doi.org/10.47391/JPMA.8318 </t>
  </si>
  <si>
    <t>https://doi.org/10.1093/jamia/ocab236</t>
  </si>
  <si>
    <t>https://doi.org/10.1109/ICHI.2018.00068</t>
  </si>
  <si>
    <t xml:space="preserve">https://doi.org/10.1097/CCM.0000000000002967 </t>
  </si>
  <si>
    <t>https://doi.org/10.48550/arXiv.1706.04152</t>
  </si>
  <si>
    <t>https://doi.org/10.1136/bmjresp-2017-000234</t>
  </si>
  <si>
    <t>https://doi.org/10.1371/journal.pone.0174708</t>
  </si>
  <si>
    <t>https://doi.org/10.1145/2975167.2985841</t>
  </si>
  <si>
    <t xml:space="preserve">https://doi.org/10.1016/j.ajem.2014.04.010 </t>
  </si>
  <si>
    <t>https://doi.org/10.1109/SIEDS.2015.7116970</t>
  </si>
  <si>
    <t>https://doi.org/10.1186/s12873-016-0095-0</t>
  </si>
  <si>
    <t>https://doi.org/10.1016/j.amsu.2016.04.023</t>
  </si>
  <si>
    <t xml:space="preserve">https://doi.org/10.1097/CCM.0000000000001738 </t>
  </si>
  <si>
    <t>https://doi.org/10.1016/j.jemermed.2008.04.001</t>
  </si>
  <si>
    <t xml:space="preserve">https://doi.org/10.1016/j.cca.2012.06.030 </t>
  </si>
  <si>
    <t xml:space="preserve">https://doi.org/10.1016/j.jinf.2012.06.004 </t>
  </si>
  <si>
    <t xml:space="preserve">https://doi.org/10.1016/j.clinbiochem.2012.11.004 </t>
  </si>
  <si>
    <t>Others</t>
  </si>
  <si>
    <t>Total variables</t>
  </si>
  <si>
    <t>Data description</t>
  </si>
  <si>
    <t>Light Gradient Boosting Machine</t>
  </si>
  <si>
    <t>[not available] Conference | KDD 2022</t>
  </si>
  <si>
    <t>https://doi.org/10.1109/ICHI.2018.00033</t>
  </si>
  <si>
    <t>https://doi.org/10.1097%2FCCM.0000000000004145</t>
  </si>
  <si>
    <t>https://doi.org/10.1016/j.cmpb.2018.12.027</t>
  </si>
  <si>
    <t>https://doi.org/10.25560/73000</t>
  </si>
  <si>
    <t>https://doi.org/10.26355/eurrev_202305_32439</t>
  </si>
  <si>
    <t>https://doi.org/10.48550/arXiv.2306.14016</t>
  </si>
  <si>
    <t>AUC
ROC</t>
  </si>
  <si>
    <t>AUC
PR</t>
  </si>
  <si>
    <t>Request</t>
  </si>
  <si>
    <t>Request
+
ethical permit</t>
  </si>
  <si>
    <t>1. Validated only on first 24h of ICU admission; 2. Data collection within 24 from admission to ICU; 3. Interesting table for apache II and III scores in slide 12.</t>
  </si>
  <si>
    <t>TPF, RNN | Conference (SIGKDD)</t>
  </si>
  <si>
    <t>GNB, DTC, RFC, SVM, ANN | PhD thesis</t>
  </si>
  <si>
    <t>PhD thesis</t>
  </si>
  <si>
    <t>PCT, IL6, LBP, CRP</t>
  </si>
  <si>
    <t>TREAT | LR</t>
  </si>
  <si>
    <t>Signatures</t>
  </si>
  <si>
    <t>Sepsis-3, 
Septic Shock</t>
  </si>
  <si>
    <t>Sepsis-3,
 Septic Shock</t>
  </si>
  <si>
    <t>LR, SVM, LMT</t>
  </si>
  <si>
    <t>Discarded</t>
  </si>
  <si>
    <t>Discarded: outdated and narrow scope.</t>
  </si>
  <si>
    <t>Pending</t>
  </si>
  <si>
    <t>Discarded: Not a research article</t>
  </si>
  <si>
    <t>Discard: Narrow scope</t>
  </si>
  <si>
    <t>Discard: It is a review | Narrow scope</t>
  </si>
  <si>
    <t>Discard: Interpretation of vital signs forecasts</t>
  </si>
  <si>
    <t>Discarded: Malignancy and not sepsis itself</t>
  </si>
  <si>
    <t>Discarded: Clinical scoring system</t>
  </si>
  <si>
    <t>Discarded: Narrow scope</t>
  </si>
  <si>
    <t>Propective, multi-site study of patient outcomes after implementation of the TREWS machine learning-based early warning system for sepsis</t>
  </si>
  <si>
    <t>Discarded: No machine learning</t>
  </si>
  <si>
    <t>Discarded: Category definition</t>
  </si>
  <si>
    <t>Discarded: Provides a review of predictors</t>
  </si>
  <si>
    <t>Discard: No machine learning</t>
  </si>
  <si>
    <t xml:space="preserve">Discard: </t>
  </si>
  <si>
    <t>Discarded: Too generic (clinical events)</t>
  </si>
  <si>
    <t>Discarded: Presents phenotypes (categories)</t>
  </si>
  <si>
    <t>Discarded: Mortality prediction</t>
  </si>
  <si>
    <t>Mortality in patients with Sepsis-3</t>
  </si>
  <si>
    <t>PUMCH and BTCH</t>
  </si>
  <si>
    <t>EASE-nomogram
EASE-validation
NEWS</t>
  </si>
  <si>
    <t>0.87
0.72
?</t>
  </si>
  <si>
    <t>Discarded: Describes an intervention</t>
  </si>
  <si>
    <t>studies</t>
  </si>
  <si>
    <t>Validation</t>
  </si>
  <si>
    <t>Completed
Pending
Discarded
Review</t>
  </si>
  <si>
    <t>Discarded: Abstract unclear</t>
  </si>
  <si>
    <t>Discarded: Mortality risk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</si>
</sst>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sz val="8"/>
      <name val="Calibri"/>
      <family val="2"/>
      <scheme val="minor"/>
    </font>
    <font>
      <u/>
      <sz val="10"/>
      <color theme="10"/>
      <name val="Calibri"/>
      <family val="2"/>
      <scheme val="minor"/>
    </font>
    <font>
      <sz val="10"/>
      <color rgb="FF282828"/>
      <name val="Calibri"/>
      <family val="2"/>
      <scheme val="minor"/>
    </font>
    <font>
      <sz val="10"/>
      <color rgb="FFC00000"/>
      <name val="Calibri"/>
      <family val="2"/>
      <scheme val="minor"/>
    </font>
    <font>
      <sz val="10"/>
      <color rgb="FF1A254C"/>
      <name val="Calibri"/>
      <family val="2"/>
      <scheme val="minor"/>
    </font>
    <font>
      <b/>
      <sz val="10"/>
      <color rgb="FFC00000"/>
      <name val="Calibri"/>
      <family val="2"/>
      <scheme val="minor"/>
    </font>
    <font>
      <sz val="10"/>
      <color rgb="FFFF0000"/>
      <name val="Calibri"/>
      <family val="2"/>
      <scheme val="minor"/>
    </font>
    <font>
      <sz val="8"/>
      <color theme="1"/>
      <name val="Calibri"/>
      <family val="2"/>
      <scheme val="minor"/>
    </font>
    <font>
      <b/>
      <sz val="8"/>
      <color theme="1"/>
      <name val="Calibri"/>
      <family val="2"/>
      <scheme val="minor"/>
    </font>
    <font>
      <sz val="10"/>
      <color rgb="FF2E2E2E"/>
      <name val="Calibri"/>
      <family val="2"/>
      <scheme val="minor"/>
    </font>
    <font>
      <sz val="10"/>
      <color rgb="FF2E3743"/>
      <name val="Calibri"/>
      <family val="2"/>
      <scheme val="minor"/>
    </font>
    <font>
      <sz val="10"/>
      <color rgb="FF000000"/>
      <name val="Calibri"/>
      <family val="2"/>
      <scheme val="minor"/>
    </font>
    <font>
      <sz val="10"/>
      <color rgb="FF212121"/>
      <name val="Calibri"/>
      <family val="2"/>
      <scheme val="minor"/>
    </font>
    <font>
      <sz val="10"/>
      <color theme="1"/>
      <name val="Calibri"/>
      <family val="2"/>
      <scheme val="minor"/>
    </font>
    <font>
      <sz val="10"/>
      <color rgb="FF202124"/>
      <name val="Calibri"/>
      <family val="2"/>
      <scheme val="minor"/>
    </font>
    <font>
      <b/>
      <sz val="10"/>
      <color rgb="FF202124"/>
      <name val="Calibri"/>
      <family val="2"/>
      <scheme val="minor"/>
    </font>
    <font>
      <sz val="10"/>
      <color rgb="FF202122"/>
      <name val="Calibri"/>
      <family val="2"/>
      <scheme val="minor"/>
    </font>
    <font>
      <sz val="10"/>
      <color theme="1"/>
      <name val="+mn-ea"/>
    </font>
    <font>
      <u/>
      <sz val="8"/>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2" fontId="3" fillId="0" borderId="0" xfId="0" applyNumberFormat="1" applyFont="1" applyAlignment="1">
      <alignment horizontal="center" vertical="center" wrapText="1"/>
    </xf>
    <xf numFmtId="0" fontId="6" fillId="0" borderId="0" xfId="1" applyFont="1" applyAlignment="1">
      <alignment horizontal="center" vertical="center" wrapText="1"/>
    </xf>
    <xf numFmtId="49" fontId="3" fillId="0" borderId="0" xfId="0" applyNumberFormat="1" applyFont="1" applyAlignment="1">
      <alignment horizontal="center" vertical="center" wrapText="1"/>
    </xf>
    <xf numFmtId="0" fontId="3" fillId="0" borderId="5" xfId="0" applyFont="1" applyBorder="1" applyAlignment="1">
      <alignment horizontal="center" vertical="center" wrapText="1"/>
    </xf>
    <xf numFmtId="0" fontId="4" fillId="0" borderId="0" xfId="1" applyAlignment="1">
      <alignment horizontal="center" vertical="center" wrapText="1"/>
    </xf>
    <xf numFmtId="0" fontId="2" fillId="0" borderId="0" xfId="0" applyFont="1" applyAlignment="1">
      <alignment horizontal="center" vertical="top"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xf>
    <xf numFmtId="0" fontId="4" fillId="0" borderId="0" xfId="1" applyAlignment="1">
      <alignment horizontal="center" vertical="center"/>
    </xf>
    <xf numFmtId="0" fontId="3" fillId="0" borderId="0" xfId="0" applyFont="1" applyAlignment="1">
      <alignment horizontal="center" vertical="center"/>
    </xf>
    <xf numFmtId="0" fontId="3" fillId="0" borderId="0" xfId="0" applyFont="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49" fontId="3" fillId="0" borderId="0" xfId="0" applyNumberFormat="1" applyFont="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8" fillId="0" borderId="0" xfId="0" applyFont="1" applyAlignment="1" applyProtection="1">
      <alignment horizontal="center" vertical="center" wrapText="1"/>
      <protection locked="0"/>
    </xf>
    <xf numFmtId="0" fontId="4" fillId="0" borderId="0" xfId="1" applyNumberFormat="1" applyAlignment="1" applyProtection="1">
      <alignment horizontal="center" vertical="center" wrapText="1"/>
      <protection locked="0"/>
    </xf>
    <xf numFmtId="0" fontId="7" fillId="0" borderId="0" xfId="0" applyFont="1" applyAlignment="1" applyProtection="1">
      <alignment horizontal="center" vertical="center" wrapText="1"/>
      <protection locked="0"/>
    </xf>
    <xf numFmtId="0" fontId="9" fillId="0" borderId="0" xfId="0" applyFont="1" applyAlignment="1" applyProtection="1">
      <alignment horizontal="center" vertical="center" wrapText="1"/>
      <protection locked="0"/>
    </xf>
    <xf numFmtId="0" fontId="15" fillId="0" borderId="0" xfId="0" applyFont="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4" fillId="0" borderId="0" xfId="0"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18" fillId="0" borderId="0" xfId="0" applyFont="1" applyAlignment="1" applyProtection="1">
      <alignment horizontal="center" vertical="center" wrapText="1"/>
      <protection locked="0"/>
    </xf>
    <xf numFmtId="0" fontId="19" fillId="0" borderId="0" xfId="0" applyFont="1" applyAlignment="1">
      <alignment horizontal="center" vertical="center" wrapText="1"/>
    </xf>
    <xf numFmtId="0" fontId="11" fillId="0" borderId="0" xfId="0" applyFont="1" applyAlignment="1">
      <alignment horizontal="center" vertical="center" wrapText="1"/>
    </xf>
    <xf numFmtId="0" fontId="4" fillId="0" borderId="0" xfId="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0" fontId="16" fillId="0" borderId="0" xfId="0" applyFont="1" applyAlignment="1">
      <alignment horizontal="center" vertical="center" wrapText="1"/>
    </xf>
    <xf numFmtId="0" fontId="14" fillId="0" borderId="0" xfId="0" applyFont="1" applyAlignment="1">
      <alignment horizontal="center" vertical="center" wrapText="1"/>
    </xf>
    <xf numFmtId="0" fontId="11" fillId="0" borderId="5" xfId="0" applyFont="1" applyBorder="1" applyAlignment="1">
      <alignment horizontal="center" vertical="center" wrapText="1"/>
    </xf>
    <xf numFmtId="0" fontId="21" fillId="0" borderId="0" xfId="0" applyFont="1" applyAlignment="1">
      <alignment horizontal="center" vertical="center" wrapText="1"/>
    </xf>
    <xf numFmtId="0" fontId="1" fillId="0" borderId="0" xfId="0" applyFont="1" applyAlignment="1">
      <alignment horizontal="center" vertical="center" wrapText="1"/>
    </xf>
    <xf numFmtId="1" fontId="3" fillId="0" borderId="0" xfId="0" applyNumberFormat="1" applyFont="1" applyAlignment="1">
      <alignment horizontal="center" vertical="center" wrapText="1"/>
    </xf>
    <xf numFmtId="1" fontId="3" fillId="0" borderId="0" xfId="0" applyNumberFormat="1" applyFont="1" applyAlignment="1" applyProtection="1">
      <alignment horizontal="center" vertical="center" wrapText="1"/>
      <protection locked="0"/>
    </xf>
    <xf numFmtId="1" fontId="11" fillId="0" borderId="0" xfId="0" applyNumberFormat="1" applyFont="1" applyAlignment="1" applyProtection="1">
      <alignment horizontal="center" vertical="center" wrapText="1"/>
      <protection locked="0"/>
    </xf>
    <xf numFmtId="0" fontId="3" fillId="0" borderId="0" xfId="0" applyFont="1" applyAlignment="1">
      <alignment horizontal="center" vertical="top" wrapText="1"/>
    </xf>
    <xf numFmtId="0" fontId="22" fillId="0" borderId="0" xfId="0" applyFont="1" applyAlignment="1">
      <alignment horizontal="center" vertical="center"/>
    </xf>
    <xf numFmtId="0" fontId="12" fillId="0" borderId="0" xfId="0" applyFont="1" applyAlignment="1">
      <alignment horizontal="center" vertical="center"/>
    </xf>
    <xf numFmtId="0" fontId="2" fillId="0" borderId="0" xfId="0" applyFont="1" applyAlignment="1" applyProtection="1">
      <alignment horizontal="center" vertical="center" wrapText="1"/>
      <protection locked="0"/>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2" borderId="3" xfId="0" applyFont="1" applyFill="1" applyBorder="1" applyAlignment="1">
      <alignment horizontal="center" vertical="center" wrapText="1"/>
    </xf>
    <xf numFmtId="0" fontId="19" fillId="0" borderId="5" xfId="0" applyFont="1" applyBorder="1" applyAlignment="1">
      <alignment horizontal="center" vertical="center" wrapText="1"/>
    </xf>
    <xf numFmtId="0" fontId="21" fillId="0" borderId="5" xfId="0" applyFont="1" applyBorder="1" applyAlignment="1">
      <alignment horizontal="center" wrapText="1"/>
    </xf>
    <xf numFmtId="0" fontId="6" fillId="0" borderId="5" xfId="1" applyFont="1" applyBorder="1" applyAlignment="1">
      <alignment horizontal="center" vertical="center" wrapText="1"/>
    </xf>
    <xf numFmtId="0" fontId="4" fillId="0" borderId="5" xfId="1" applyBorder="1" applyAlignment="1">
      <alignment horizontal="center" vertical="center" wrapText="1"/>
    </xf>
    <xf numFmtId="0" fontId="12" fillId="0" borderId="0" xfId="0" applyFont="1" applyAlignment="1" applyProtection="1">
      <alignment horizontal="center" vertical="center" wrapText="1"/>
      <protection locked="0"/>
    </xf>
    <xf numFmtId="0" fontId="23" fillId="0" borderId="0" xfId="1" applyFont="1" applyAlignment="1" applyProtection="1">
      <alignment horizontal="center" vertical="center" wrapText="1"/>
      <protection locked="0"/>
    </xf>
    <xf numFmtId="0" fontId="23" fillId="0" borderId="0" xfId="1" applyFont="1" applyAlignment="1">
      <alignment horizontal="center" vertical="center" wrapText="1"/>
    </xf>
    <xf numFmtId="0" fontId="23" fillId="0" borderId="0" xfId="1" applyFont="1" applyAlignment="1">
      <alignment horizontal="center" vertical="center"/>
    </xf>
    <xf numFmtId="0" fontId="23" fillId="0" borderId="0" xfId="1" applyFont="1" applyFill="1" applyAlignment="1">
      <alignment horizontal="center" vertical="center" wrapText="1"/>
    </xf>
    <xf numFmtId="0" fontId="3"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6" borderId="1"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2" fillId="5" borderId="2" xfId="0" applyFont="1" applyFill="1" applyBorder="1" applyAlignment="1" applyProtection="1">
      <alignment horizontal="center" vertical="center" wrapText="1"/>
      <protection locked="0"/>
    </xf>
    <xf numFmtId="0" fontId="2" fillId="5" borderId="3"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textRotation="90" wrapTex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center" vertical="center" textRotation="90" wrapText="1"/>
      <protection locked="0"/>
    </xf>
    <xf numFmtId="0" fontId="2" fillId="4" borderId="2" xfId="0" applyFont="1" applyFill="1" applyBorder="1" applyAlignment="1" applyProtection="1">
      <alignment horizontal="center" vertical="center" wrapText="1"/>
      <protection locked="0"/>
    </xf>
    <xf numFmtId="0" fontId="2" fillId="4" borderId="3" xfId="0" applyFont="1" applyFill="1" applyBorder="1" applyAlignment="1" applyProtection="1">
      <alignment horizontal="center" vertical="center" wrapText="1"/>
      <protection locked="0"/>
    </xf>
    <xf numFmtId="0" fontId="2" fillId="0" borderId="2" xfId="0" applyFont="1" applyBorder="1" applyAlignment="1" applyProtection="1">
      <alignment horizontal="center" vertical="center" textRotation="90" wrapText="1"/>
      <protection locked="0"/>
    </xf>
    <xf numFmtId="0" fontId="2" fillId="0" borderId="2" xfId="0" applyFont="1" applyBorder="1" applyAlignment="1" applyProtection="1">
      <alignment horizontal="center" vertical="center" wrapText="1"/>
      <protection locked="0"/>
    </xf>
    <xf numFmtId="0" fontId="2" fillId="0" borderId="2" xfId="0" applyFont="1" applyBorder="1" applyAlignment="1">
      <alignment horizontal="center" vertical="center" wrapText="1"/>
    </xf>
  </cellXfs>
  <cellStyles count="2">
    <cellStyle name="Hyperlink" xfId="1" builtinId="8"/>
    <cellStyle name="Normal" xfId="0" builtinId="0"/>
  </cellStyles>
  <dxfs count="129">
    <dxf>
      <numFmt numFmtId="0" formatCode="General"/>
      <alignment horizontal="center" vertical="center" textRotation="0" wrapText="0" indent="0" justifyLastLine="0" shrinkToFit="0" readingOrder="0"/>
    </dxf>
    <dxf>
      <border>
        <bottom style="thin">
          <color indexed="64"/>
        </bottom>
      </border>
    </dxf>
    <dxf>
      <font>
        <strike val="0"/>
        <outline val="0"/>
        <shadow val="0"/>
        <vertAlign val="baseline"/>
        <sz val="10"/>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protection locked="0" hidden="0"/>
    </dxf>
    <dxf>
      <font>
        <strike val="0"/>
        <outline val="0"/>
        <shadow val="0"/>
        <vertAlign val="baseline"/>
        <sz val="10"/>
        <name val="Calibri"/>
        <family val="2"/>
        <scheme val="minor"/>
      </font>
      <alignment horizontal="center" vertical="center" textRotation="0" wrapText="1" indent="0" justifyLastLine="0" shrinkToFit="0" readingOrder="0"/>
      <border diagonalUp="0" diagonalDown="0">
        <left style="thin">
          <color indexed="64"/>
        </left>
        <right/>
        <top/>
        <bottom/>
        <vertical/>
        <horizontal/>
      </border>
    </dxf>
    <dxf>
      <font>
        <b/>
        <i val="0"/>
        <color theme="7" tint="-0.499984740745262"/>
      </font>
      <fill>
        <patternFill>
          <bgColor theme="7" tint="0.79998168889431442"/>
        </patternFill>
      </fill>
    </dxf>
    <dxf>
      <font>
        <color rgb="FF9C0006"/>
      </font>
      <fill>
        <patternFill>
          <bgColor rgb="FFFFC7CE"/>
        </patternFill>
      </fill>
    </dxf>
    <dxf>
      <font>
        <b/>
        <i val="0"/>
        <color theme="7" tint="-0.499984740745262"/>
      </font>
      <fill>
        <patternFill>
          <bgColor theme="7" tint="0.79998168889431442"/>
        </patternFill>
      </fill>
    </dxf>
    <dxf>
      <font>
        <color rgb="FF9C0006"/>
      </font>
      <fill>
        <patternFill>
          <bgColor rgb="FFFFC7CE"/>
        </patternFill>
      </fill>
    </dxf>
    <dxf>
      <font>
        <color theme="8" tint="-0.24994659260841701"/>
      </font>
      <fill>
        <patternFill>
          <bgColor theme="8" tint="0.79998168889431442"/>
        </patternFill>
      </fill>
    </dxf>
    <dxf>
      <font>
        <color theme="7" tint="-0.24994659260841701"/>
      </font>
      <fill>
        <patternFill>
          <bgColor rgb="FFFFEB9C"/>
        </patternFill>
      </fill>
    </dxf>
    <dxf>
      <font>
        <color rgb="FF006100"/>
      </font>
      <fill>
        <patternFill>
          <bgColor rgb="FFC6EFCE"/>
        </patternFill>
      </fill>
    </dxf>
    <dxf>
      <font>
        <color theme="5" tint="-0.499984740745262"/>
      </font>
      <fill>
        <patternFill>
          <bgColor theme="5" tint="0.79998168889431442"/>
        </patternFill>
      </fill>
    </dxf>
    <dxf>
      <font>
        <color theme="7" tint="-0.499984740745262"/>
      </font>
      <fill>
        <patternFill>
          <bgColor theme="7" tint="0.79998168889431442"/>
        </patternFill>
      </fill>
    </dxf>
    <dxf>
      <font>
        <color theme="9" tint="-0.499984740745262"/>
      </font>
      <fill>
        <patternFill>
          <bgColor theme="9" tint="0.79998168889431442"/>
        </patternFill>
      </fill>
    </dxf>
    <dxf>
      <font>
        <color theme="8" tint="-0.499984740745262"/>
      </font>
      <fill>
        <patternFill>
          <bgColor theme="8" tint="0.79998168889431442"/>
        </patternFill>
      </fill>
    </dxf>
    <dxf>
      <font>
        <color rgb="FF9C0006"/>
      </font>
      <fill>
        <patternFill>
          <bgColor rgb="FFFFCCCC"/>
        </patternFill>
      </fill>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right style="thin">
          <color indexed="64"/>
        </right>
        <vertical/>
      </border>
    </dxf>
    <dxf>
      <font>
        <b/>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vertic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right/>
        <top/>
        <bottom/>
      </border>
    </dxf>
    <dxf>
      <font>
        <strike val="0"/>
        <outline val="0"/>
        <shadow val="0"/>
        <vertAlign val="baseline"/>
        <sz val="8"/>
        <name val="Calibri"/>
        <family val="2"/>
        <scheme val="minor"/>
      </font>
      <alignment horizontal="center" vertical="center" textRotation="0" wrapText="1" indent="0" justifyLastLine="0" shrinkToFit="0" readingOrder="0"/>
      <protection locked="0" hidden="0"/>
    </dxf>
    <dxf>
      <font>
        <strike val="0"/>
        <outline val="0"/>
        <shadow val="0"/>
        <vertAlign val="baseline"/>
        <sz val="8"/>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numFmt numFmtId="1" formatCode="0"/>
      <alignment horizontal="center" vertical="center" textRotation="0" wrapText="1" indent="0" justifyLastLine="0" shrinkToFit="0" readingOrder="0"/>
    </dxf>
    <dxf>
      <font>
        <strike val="0"/>
        <outline val="0"/>
        <shadow val="0"/>
        <vertAlign val="baseline"/>
        <sz val="10"/>
        <name val="Calibri"/>
        <family val="2"/>
        <scheme val="minor"/>
      </font>
      <numFmt numFmtId="1" formatCode="0"/>
      <alignment horizontal="center" vertical="center" textRotation="0" wrapText="1" indent="0" justifyLastLine="0" shrinkToFit="0" readingOrder="0"/>
    </dxf>
    <dxf>
      <font>
        <strike val="0"/>
        <outline val="0"/>
        <shadow val="0"/>
        <vertAlign val="baseline"/>
        <sz val="10"/>
        <name val="Calibri"/>
        <family val="2"/>
        <scheme val="minor"/>
      </font>
      <numFmt numFmtId="1" formatCode="0"/>
      <alignment horizontal="center" vertical="center" textRotation="0" wrapText="1" indent="0" justifyLastLine="0" shrinkToFit="0" readingOrder="0"/>
    </dxf>
    <dxf>
      <font>
        <strike val="0"/>
        <outline val="0"/>
        <shadow val="0"/>
        <vertAlign val="baseline"/>
        <sz val="10"/>
        <name val="Calibri"/>
        <family val="2"/>
        <scheme val="minor"/>
      </font>
      <numFmt numFmtId="1" formatCode="0"/>
      <alignment horizontal="center" vertical="center" textRotation="0" wrapText="1" indent="0" justifyLastLine="0" shrinkToFit="0" readingOrder="0"/>
    </dxf>
    <dxf>
      <font>
        <strike val="0"/>
        <outline val="0"/>
        <shadow val="0"/>
        <vertAlign val="baseline"/>
        <sz val="10"/>
        <name val="Calibri"/>
        <family val="2"/>
        <scheme val="minor"/>
      </font>
      <numFmt numFmtId="1" formatCode="0"/>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protection locked="0" hidden="0"/>
    </dxf>
    <dxf>
      <font>
        <strike val="0"/>
        <outline val="0"/>
        <shadow val="0"/>
        <vertAlign val="baseline"/>
        <sz val="10"/>
        <name val="Calibri"/>
        <family val="2"/>
        <scheme val="minor"/>
      </font>
      <alignment horizontal="center" vertical="center" textRotation="0" wrapText="1" indent="0" justifyLastLine="0" shrinkToFit="0" readingOrder="0"/>
    </dxf>
    <dxf>
      <font>
        <strike val="0"/>
        <outline val="0"/>
        <shadow val="0"/>
        <vertAlign val="baseline"/>
        <sz val="10"/>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center" textRotation="0" wrapText="0" indent="0" justifyLastLine="0" shrinkToFit="0" readingOrder="0"/>
    </dxf>
    <dxf>
      <fill>
        <patternFill patternType="solid">
          <fgColor theme="6" tint="0.79998168889431442"/>
          <bgColor theme="6" tint="0.79998168889431442"/>
        </patternFill>
      </fill>
    </dxf>
    <dxf>
      <fill>
        <patternFill patternType="solid">
          <fgColor theme="6" tint="0.79998168889431442"/>
          <bgColor theme="6" tint="0.79998168889431442"/>
        </patternFill>
      </fill>
    </dxf>
    <dxf>
      <font>
        <b/>
        <color theme="1"/>
      </font>
    </dxf>
    <dxf>
      <font>
        <color theme="1"/>
      </font>
    </dxf>
    <dxf>
      <font>
        <b/>
        <color theme="1"/>
      </font>
      <border>
        <top style="double">
          <color theme="6"/>
        </top>
      </border>
    </dxf>
    <dxf>
      <font>
        <b/>
        <i val="0"/>
        <color theme="1"/>
      </font>
      <fill>
        <patternFill patternType="solid">
          <fgColor theme="6"/>
          <bgColor theme="6"/>
        </patternFill>
      </fill>
    </dxf>
    <dxf>
      <font>
        <color theme="1"/>
      </font>
      <border>
        <left style="thin">
          <color theme="6" tint="0.39997558519241921"/>
        </left>
        <right style="thin">
          <color theme="6" tint="0.39997558519241921"/>
        </right>
        <top style="thin">
          <color theme="6" tint="0.39997558519241921"/>
        </top>
        <bottom style="thin">
          <color theme="6" tint="0.39997558519241921"/>
        </bottom>
        <horizontal style="thin">
          <color theme="6" tint="0.39997558519241921"/>
        </horizontal>
      </border>
    </dxf>
    <dxf>
      <fill>
        <patternFill>
          <bgColor theme="0" tint="-4.9989318521683403E-2"/>
        </patternFill>
      </fill>
    </dxf>
  </dxfs>
  <tableStyles count="2" defaultTableStyle="TableStyleMedium2" defaultPivotStyle="PivotStyleLight16">
    <tableStyle name="BBB" pivot="0" count="1" xr9:uid="{B25DD49B-0A4F-4D0B-82C2-20C3406738DA}">
      <tableStyleElement type="wholeTable" dxfId="128"/>
    </tableStyle>
    <tableStyle name="MyStyleI" pivot="0" count="7" xr9:uid="{7E5A8E62-0FDC-4355-A718-2BC1952F959A}">
      <tableStyleElement type="wholeTable" dxfId="127"/>
      <tableStyleElement type="headerRow" dxfId="126"/>
      <tableStyleElement type="totalRow" dxfId="125"/>
      <tableStyleElement type="firstColumn" dxfId="124"/>
      <tableStyleElement type="lastColumn" dxfId="123"/>
      <tableStyleElement type="firstRowStripe" dxfId="122"/>
      <tableStyleElement type="firstColumnStripe" dxfId="121"/>
    </tableStyle>
  </tableStyles>
  <colors>
    <mruColors>
      <color rgb="FFFFCCCC"/>
      <color rgb="FFFFCDCD"/>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8</xdr:col>
      <xdr:colOff>76200</xdr:colOff>
      <xdr:row>1</xdr:row>
      <xdr:rowOff>0</xdr:rowOff>
    </xdr:from>
    <xdr:to>
      <xdr:col>10</xdr:col>
      <xdr:colOff>904875</xdr:colOff>
      <xdr:row>31</xdr:row>
      <xdr:rowOff>114300</xdr:rowOff>
    </xdr:to>
    <xdr:sp macro="" textlink="">
      <xdr:nvSpPr>
        <xdr:cNvPr id="2" name="TextBox 1">
          <a:extLst>
            <a:ext uri="{FF2B5EF4-FFF2-40B4-BE49-F238E27FC236}">
              <a16:creationId xmlns:a16="http://schemas.microsoft.com/office/drawing/2014/main" id="{E3CD4055-5B7B-4418-9818-434B2AAB1AF8}"/>
            </a:ext>
          </a:extLst>
        </xdr:cNvPr>
        <xdr:cNvSpPr txBox="1"/>
      </xdr:nvSpPr>
      <xdr:spPr>
        <a:xfrm>
          <a:off x="12049125" y="161925"/>
          <a:ext cx="2981325" cy="497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Notes</a:t>
          </a:r>
        </a:p>
        <a:p>
          <a:r>
            <a:rPr lang="en-GB" sz="1000"/>
            <a:t>PPV = precision</a:t>
          </a:r>
        </a:p>
        <a:p>
          <a:r>
            <a:rPr lang="en-GB" sz="1000"/>
            <a:t>SENS = TPR = Recall</a:t>
          </a:r>
        </a:p>
        <a:p>
          <a:r>
            <a:rPr lang="en-GB" sz="1000"/>
            <a:t>SPEC = 1 - FPR = TNR</a:t>
          </a:r>
        </a:p>
        <a:p>
          <a:endParaRPr lang="en-GB" sz="1000"/>
        </a:p>
        <a:p>
          <a:r>
            <a:rPr lang="en-GB" sz="1000" b="1"/>
            <a:t>Legend</a:t>
          </a:r>
        </a:p>
        <a:p>
          <a:r>
            <a:rPr lang="en-GB" sz="1000" b="1">
              <a:solidFill>
                <a:schemeClr val="accent2">
                  <a:lumMod val="50000"/>
                </a:schemeClr>
              </a:solidFill>
            </a:rPr>
            <a:t>LR</a:t>
          </a:r>
          <a:r>
            <a:rPr lang="en-GB" sz="1000"/>
            <a:t> - Literature Review</a:t>
          </a:r>
        </a:p>
        <a:p>
          <a:r>
            <a:rPr lang="en-GB" sz="1000" b="1" i="0" u="none" strike="noStrike">
              <a:solidFill>
                <a:schemeClr val="accent6">
                  <a:lumMod val="50000"/>
                </a:schemeClr>
              </a:solidFill>
              <a:effectLst/>
              <a:latin typeface="+mn-lt"/>
              <a:ea typeface="+mn-ea"/>
              <a:cs typeface="+mn-cs"/>
            </a:rPr>
            <a:t>✓</a:t>
          </a:r>
          <a:r>
            <a:rPr lang="en-GB" sz="1000"/>
            <a:t>  - Completed</a:t>
          </a:r>
        </a:p>
        <a:p>
          <a:r>
            <a:rPr lang="en-GB" sz="1000" b="1">
              <a:solidFill>
                <a:schemeClr val="accent4">
                  <a:lumMod val="75000"/>
                </a:schemeClr>
              </a:solidFill>
            </a:rPr>
            <a:t>?</a:t>
          </a:r>
          <a:r>
            <a:rPr lang="en-GB" sz="1000"/>
            <a:t>   - Incompleted</a:t>
          </a:r>
        </a:p>
        <a:p>
          <a:r>
            <a:rPr lang="en-GB" sz="1000" b="1" i="0" u="none" strike="noStrike">
              <a:solidFill>
                <a:srgbClr val="C00000"/>
              </a:solidFill>
              <a:effectLst/>
              <a:latin typeface="+mn-lt"/>
              <a:ea typeface="+mn-ea"/>
              <a:cs typeface="+mn-cs"/>
            </a:rPr>
            <a:t>✗</a:t>
          </a:r>
          <a:r>
            <a:rPr lang="en-GB" sz="1000"/>
            <a:t> - Ignore / Discarded</a:t>
          </a:r>
        </a:p>
        <a:p>
          <a:r>
            <a:rPr lang="en-GB" sz="1000" b="1" i="0" u="none" strike="noStrike">
              <a:solidFill>
                <a:schemeClr val="accent1">
                  <a:lumMod val="75000"/>
                </a:schemeClr>
              </a:solidFill>
              <a:effectLst/>
              <a:latin typeface="+mn-lt"/>
              <a:ea typeface="+mn-ea"/>
              <a:cs typeface="+mn-cs"/>
            </a:rPr>
            <a:t>D</a:t>
          </a:r>
          <a:r>
            <a:rPr lang="en-GB" sz="1000"/>
            <a:t>  - Duplicated</a:t>
          </a:r>
        </a:p>
        <a:p>
          <a:r>
            <a:rPr lang="en-GB" sz="1000" b="1"/>
            <a:t>P</a:t>
          </a:r>
          <a:r>
            <a:rPr lang="en-GB" sz="1000"/>
            <a:t> - Pending</a:t>
          </a:r>
        </a:p>
        <a:p>
          <a:r>
            <a:rPr lang="en-GB" sz="1000">
              <a:solidFill>
                <a:srgbClr val="FF0000"/>
              </a:solidFill>
            </a:rPr>
            <a:t>Text</a:t>
          </a:r>
          <a:r>
            <a:rPr lang="en-GB" sz="1000"/>
            <a:t> - U</a:t>
          </a:r>
          <a:r>
            <a:rPr lang="en-GB" sz="1000" baseline="0"/>
            <a:t>nsure</a:t>
          </a:r>
          <a:endParaRPr lang="en-GB" sz="10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B01925-88F0-405C-8EF3-114DDA5F757A}" name="Table5" displayName="Table5" ref="A1:L114" totalsRowShown="0" headerRowDxfId="120" dataDxfId="119">
  <autoFilter ref="A1:L114" xr:uid="{0CB01925-88F0-405C-8EF3-114DDA5F757A}"/>
  <tableColumns count="12">
    <tableColumn id="1" xr3:uid="{54B747A4-A5F2-4D01-9642-AF17D94139C4}" name="Status" dataDxfId="118">
      <calculatedColumnFormula>STUDIES!$A3</calculatedColumnFormula>
    </tableColumn>
    <tableColumn id="2" xr3:uid="{B4137F00-97B0-4196-9DDA-75D994D01743}" name="R" dataDxfId="0" dataCellStyle="Hyperlink">
      <calculatedColumnFormula>HYPERLINK(_xlfn.CONCAT("#studies!B", ROW()+1), STUDIES!B3)</calculatedColumnFormula>
    </tableColumn>
    <tableColumn id="3" xr3:uid="{5AC8265B-DC27-49A2-9B28-127E2D780729}" name="Year" dataDxfId="117">
      <calculatedColumnFormula>STUDIES!C3</calculatedColumnFormula>
    </tableColumn>
    <tableColumn id="4" xr3:uid="{99993A18-7439-4462-8FE9-A2D42F4DDA50}" name="Authors" dataDxfId="116">
      <calculatedColumnFormula>STUDIES!D3</calculatedColumnFormula>
    </tableColumn>
    <tableColumn id="5" xr3:uid="{A273CE87-23C4-4F08-B0BE-448A584CD74F}" name="Title" dataDxfId="115">
      <calculatedColumnFormula>STUDIES!E3</calculatedColumnFormula>
    </tableColumn>
    <tableColumn id="6" xr3:uid="{28D76B6E-B2C4-42DE-B276-A43DB1FC08B6}" name="Tags" dataDxfId="114">
      <calculatedColumnFormula>STUDIES!F3</calculatedColumnFormula>
    </tableColumn>
    <tableColumn id="7" xr3:uid="{922B9D5C-6BF9-4592-9760-609DD5E089E7}" name="Score" dataDxfId="113">
      <calculatedColumnFormula>STUDIES!G3</calculatedColumnFormula>
    </tableColumn>
    <tableColumn id="8" xr3:uid="{10EE1528-7D14-45F0-A951-58AA9C3815B5}" name="Aim" dataDxfId="112">
      <calculatedColumnFormula>STUDIES!H3</calculatedColumnFormula>
    </tableColumn>
    <tableColumn id="9" xr3:uid="{946D4DA9-E5E1-49E5-BB36-0BB934FF56D2}" name="Label" dataDxfId="111">
      <calculatedColumnFormula>STUDIES!L3</calculatedColumnFormula>
    </tableColumn>
    <tableColumn id="10" xr3:uid="{82061111-C888-40B5-B4BE-56D2AC0C3CEC}" name="Data" dataDxfId="110">
      <calculatedColumnFormula>STUDIES!AN3</calculatedColumnFormula>
    </tableColumn>
    <tableColumn id="11" xr3:uid="{63D49A0F-3DB9-42E1-8649-E0FD9E12BD57}" name="Code" dataDxfId="109">
      <calculatedColumnFormula>STUDIES!AO3</calculatedColumnFormula>
    </tableColumn>
    <tableColumn id="12" xr3:uid="{F74F5640-9926-4EDE-852C-B26E65107BBD}" name="DOI" dataDxfId="108">
      <calculatedColumnFormula>STUDIES!AV3</calculatedColumnFormula>
    </tableColumn>
  </tableColumns>
  <tableStyleInfo name="MyStyleI"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F9B6B8-8847-4904-AA9C-95028B322290}" name="Table4" displayName="Table4" ref="A1:AW115" totalsRowShown="0" headerRowDxfId="3" dataDxfId="2" headerRowBorderDxfId="1">
  <autoFilter ref="A1:AW115" xr:uid="{BDF9B6B8-8847-4904-AA9C-95028B322290}"/>
  <sortState xmlns:xlrd2="http://schemas.microsoft.com/office/spreadsheetml/2017/richdata2" ref="A2:AW115">
    <sortCondition descending="1" ref="C1:C115"/>
  </sortState>
  <tableColumns count="49">
    <tableColumn id="54" xr3:uid="{DF726DC1-F3D4-4BED-B0F4-6CC695D50BC5}" name="Status" dataDxfId="107"/>
    <tableColumn id="1" xr3:uid="{E6060722-07D2-4D7B-AEEC-B17DCEED101B}" name="ID" dataDxfId="106">
      <calculatedColumnFormula>HYPERLINK(#REF!,CONCATENATE("ID",ROW()))</calculatedColumnFormula>
    </tableColumn>
    <tableColumn id="21" xr3:uid="{031155C9-DEB8-4631-B739-EAC865B79FC2}" name="Year" dataDxfId="105"/>
    <tableColumn id="31" xr3:uid="{0EC49F24-2320-4655-8A98-4FD32CF77697}" name="Authors" dataDxfId="104"/>
    <tableColumn id="2" xr3:uid="{EC90B870-5820-4A78-B0A2-539DD62ACA6E}" name="Title" dataDxfId="103"/>
    <tableColumn id="50" xr3:uid="{BE2B389A-4CC8-499F-8200-17FFA961E3B7}" name="Tags" dataDxfId="102"/>
    <tableColumn id="30" xr3:uid="{8BEB0BB2-FB12-4325-866C-629B1097DD0B}" name="Score" dataDxfId="101"/>
    <tableColumn id="4" xr3:uid="{7C97546F-27DD-4D9F-8983-1B26B36111AF}" name="Aim" dataDxfId="100"/>
    <tableColumn id="5" xr3:uid="{44503483-3D49-465F-BEEF-25AF8EB09B7F}" name="Ward" dataDxfId="99"/>
    <tableColumn id="6" xr3:uid="{E57E65B9-4FEF-4242-93A1-E145A85C6823}" name="Dataset" dataDxfId="98"/>
    <tableColumn id="7" xr3:uid="{1676AE97-ED12-4C67-ADC3-24E1923F9640}" name="Inclusion criteria" dataDxfId="97"/>
    <tableColumn id="51" xr3:uid="{C31A6BF9-FDC5-4514-9BFA-BB91130AA137}" name="Positive criteria (smmry)" dataDxfId="96"/>
    <tableColumn id="8" xr3:uid="{56D3756C-1396-4306-A150-8E41273B7604}" name="Positive criteria_x000a_(detail)" dataDxfId="95"/>
    <tableColumn id="37" xr3:uid="{FBA735BB-738A-49B3-A48C-305B41B6BC0B}" name="Obs. type" dataDxfId="94"/>
    <tableColumn id="25" xr3:uid="{2C43768E-8861-42CB-B980-E42E4688FE0F}" name="Total" dataDxfId="93"/>
    <tableColumn id="12" xr3:uid="{BC3CABEE-4A4F-44CC-89C6-E4E5AE1B00FD}" name="Positive" dataDxfId="92"/>
    <tableColumn id="24" xr3:uid="{514AA445-0824-4767-845D-B10F410F32B3}" name="Prev (%)" dataDxfId="91"/>
    <tableColumn id="35" xr3:uid="{A6DF440F-1374-4A05-A3F6-2D4A13736DDB}" name="Data description" dataDxfId="90"/>
    <tableColumn id="10" xr3:uid="{387E2861-6C13-45A4-AEF3-DFE5CFD7B83D}" name="Total variables" dataDxfId="89"/>
    <tableColumn id="41" xr3:uid="{34B528F8-E6AF-4404-B268-61F1785890E8}" name="Demographics" dataDxfId="88"/>
    <tableColumn id="36" xr3:uid="{4D11F847-5E6D-49FD-8880-B7917F9608F8}" name="Vital Signs" dataDxfId="87"/>
    <tableColumn id="38" xr3:uid="{D3C52BDD-61B4-42F4-BBA6-83EFA5BA09E0}" name="Laboratory" dataDxfId="86"/>
    <tableColumn id="39" xr3:uid="{C25134ED-AB3A-4820-83EA-609DD7D7AAFB}" name="Others" dataDxfId="85"/>
    <tableColumn id="11" xr3:uid="{AB851C3F-68F3-4991-946D-0C4B4A13447C}" name="Variables" dataDxfId="84"/>
    <tableColumn id="40" xr3:uid="{B3F48568-195B-4A49-AA3C-B0206D851548}" name="Preprocessing" dataDxfId="4"/>
    <tableColumn id="44" xr3:uid="{2364CA9F-7C5B-4A03-BBB1-08BA3BD26835}" name="Validation" dataDxfId="83"/>
    <tableColumn id="13" xr3:uid="{D0091A2A-2DB7-4CD5-B7AB-3919DF725792}" name="Look Back (h)" dataDxfId="82"/>
    <tableColumn id="26" xr3:uid="{8963D698-F670-446F-A286-1D6A237FE37F}" name="Pred Time (h)" dataDxfId="81"/>
    <tableColumn id="34" xr3:uid="{24F08C6B-4F00-4282-BB63-4B751743E3CF}" name="Features" dataDxfId="80"/>
    <tableColumn id="9" xr3:uid="{C34733F7-9022-43F2-8BF4-9FCB28307C1D}" name="Methods" dataDxfId="79"/>
    <tableColumn id="28" xr3:uid="{AC98DEA8-72B5-4CDC-AAE7-42786C153B0B}" name="ACC" dataDxfId="78"/>
    <tableColumn id="14" xr3:uid="{4E16B7F3-7D30-4614-B710-583A0727A2EA}" name="AUC_x000a_ROC" dataDxfId="77"/>
    <tableColumn id="29" xr3:uid="{8624AE3D-F27B-4601-B4F5-925D5968893C}" name="AUC_x000a_PR" dataDxfId="76"/>
    <tableColumn id="15" xr3:uid="{8D7C8ACB-B610-4C5B-9270-5368CEA161CE}" name="SENS_x000a_TPR_x000a_Recall" dataDxfId="75"/>
    <tableColumn id="16" xr3:uid="{A5A0073F-6D9C-4976-9AF1-C2B32ABACE7C}" name="SPEC_x000a_TNR_x000a_1-FPR" dataDxfId="74"/>
    <tableColumn id="17" xr3:uid="{19C41BC0-C9C9-4E7F-9128-84E53ECEA68D}" name="PPV" dataDxfId="73"/>
    <tableColumn id="18" xr3:uid="{A9CE33AE-D931-4D09-9A2C-20C982CA8DFE}" name="NPV" dataDxfId="72"/>
    <tableColumn id="43" xr3:uid="{3BD7E56D-3E97-45BA-8796-C320E3D55CD7}" name="Utility" dataDxfId="71"/>
    <tableColumn id="33" xr3:uid="{7F729B42-A8BC-4AAF-9810-359304DE4ED7}" name="FPR" dataDxfId="70"/>
    <tableColumn id="19" xr3:uid="{8CCE2D7C-9EC0-4526-ADC9-B2257416E287}" name="Data available" dataDxfId="69"/>
    <tableColumn id="20" xr3:uid="{FB5B347B-B3D7-4802-B5BF-A8F5BB396E0D}" name="Code available" dataDxfId="68"/>
    <tableColumn id="42" xr3:uid="{D9229A41-94C4-4322-BDB6-556737359036}" name="Feature ranking" dataDxfId="67"/>
    <tableColumn id="48" xr3:uid="{787E21E2-523D-4F3C-9175-BF7058523AF4}" name="Definition" dataDxfId="66"/>
    <tableColumn id="22" xr3:uid="{87A4CFFA-355E-488D-88EE-05D355DBDBE9}" name="Comments" dataDxfId="65">
      <calculatedColumnFormula array="1">- hourly data</calculatedColumnFormula>
    </tableColumn>
    <tableColumn id="23" xr3:uid="{45DEC843-5510-4132-9231-7B833FB59388}" name="Concerns" dataDxfId="64"/>
    <tableColumn id="45" xr3:uid="{9A90F912-A031-41B3-A2FF-EE3E59F0412E}" name="Brief  description" dataDxfId="63"/>
    <tableColumn id="46" xr3:uid="{28BB2657-4DA2-49E2-9707-2ECDCFAA536F}" name="Acronyms" dataDxfId="62"/>
    <tableColumn id="3" xr3:uid="{CDC851E0-57F7-43E2-A3B9-0C12BBF6B84D}" name="doi" dataDxfId="61"/>
    <tableColumn id="27" xr3:uid="{6D8ADAB2-DE89-4AA6-9CB7-4A3A97F34604}" name="link" dataDxfId="60"/>
  </tableColumns>
  <tableStyleInfo name="MyStyleI"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AD04C3-8C6F-47E0-9FA3-46177C26C505}" name="Table2" displayName="Table2" ref="A1:S38" totalsRowShown="0" headerRowDxfId="59" dataDxfId="57" headerRowBorderDxfId="58">
  <autoFilter ref="A1:S38" xr:uid="{99AD04C3-8C6F-47E0-9FA3-46177C26C505}"/>
  <sortState xmlns:xlrd2="http://schemas.microsoft.com/office/spreadsheetml/2017/richdata2" ref="B2:S35">
    <sortCondition ref="B1:B35"/>
  </sortState>
  <tableColumns count="19">
    <tableColumn id="22" xr3:uid="{1F2E454D-AB8B-4531-A4B4-DBEC668DB104}" name="N" dataDxfId="56"/>
    <tableColumn id="1" xr3:uid="{2EA500BD-EF14-449E-AD2A-EB2AFE767D29}" name="Year" dataDxfId="55"/>
    <tableColumn id="17" xr3:uid="{B330F3F7-A7B0-4AC4-B779-7DA0ACB4E79E}" name="Aim" dataDxfId="54"/>
    <tableColumn id="2" xr3:uid="{6DDF2059-EC56-45A1-897C-C17698CD73B2}" name="Name" dataDxfId="53"/>
    <tableColumn id="3" xr3:uid="{DEA18ED4-822C-49B6-AC74-13F1A50C64BE}" name="Acronym" dataDxfId="52"/>
    <tableColumn id="16" xr3:uid="{441714AA-84D4-4CC3-969A-2B3843F8085D}" name="Range" dataDxfId="51"/>
    <tableColumn id="4" xr3:uid="{2C7CF509-B708-47D3-8239-3C590C920F32}" name="F" dataDxfId="50"/>
    <tableColumn id="5" xr3:uid="{D9DD0D69-E555-473E-9DD0-47FA88AD06EE}" name="Features" dataDxfId="49"/>
    <tableColumn id="6" xr3:uid="{1A4A1B70-C119-429D-9772-84EE0FCB3E9F}" name="Definition" dataDxfId="48"/>
    <tableColumn id="7" xr3:uid="{C505DD77-2AFD-4092-A1BB-61592BF1EA52}" name="Description" dataDxfId="47"/>
    <tableColumn id="15" xr3:uid="{C211A80D-E735-4B15-823C-8DE176C89658}" name="Notes" dataDxfId="46"/>
    <tableColumn id="20" xr3:uid="{FC0DE51D-6976-4698-A7B7-9DF35F46C1CD}" name="Cohort" dataDxfId="45"/>
    <tableColumn id="21" xr3:uid="{4E3BF609-524A-4B69-B756-20B51E159015}" name="Type" dataDxfId="44"/>
    <tableColumn id="9" xr3:uid="{B7CFD153-8C7B-4B67-B5FB-F92CFB6F91DE}" name="Code" dataDxfId="43"/>
    <tableColumn id="10" xr3:uid="{9808FF36-C7CD-4A78-9F73-E2AC12641E1D}" name="LINK1" dataDxfId="42"/>
    <tableColumn id="14" xr3:uid="{BB385CA8-ABA8-4838-B0C3-9D86CFBAD024}" name="LINK2" dataDxfId="41"/>
    <tableColumn id="13" xr3:uid="{43ED448A-2605-44C2-AA65-DA59CEB1C063}" name="LINK3" dataDxfId="40"/>
    <tableColumn id="23" xr3:uid="{C39FD9C1-3AF7-4493-92F1-E98B9AF06973}" name="LINK4" dataDxfId="39"/>
    <tableColumn id="11" xr3:uid="{60AE44E1-9643-4EB3-98D8-50301403F3D1}" name="R" dataDxfId="38"/>
  </tableColumns>
  <tableStyleInfo name="MyStyleI"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B895D40-3F92-4F15-8BCD-6C1BF51617D1}" name="Table9" displayName="Table9" ref="A1:H115" totalsRowShown="0" headerRowDxfId="37" dataDxfId="36">
  <autoFilter ref="A1:H115" xr:uid="{7B895D40-3F92-4F15-8BCD-6C1BF51617D1}"/>
  <sortState xmlns:xlrd2="http://schemas.microsoft.com/office/spreadsheetml/2017/richdata2" ref="A2:H114">
    <sortCondition ref="A1:A115"/>
  </sortState>
  <tableColumns count="8">
    <tableColumn id="1" xr3:uid="{6D615E11-801A-4120-B936-A6FE65B9CCFC}" name="Category A" dataDxfId="35"/>
    <tableColumn id="7" xr3:uid="{75BEB61C-B2C5-4330-B6C1-6ADAF4966A67}" name="Category B" dataDxfId="34"/>
    <tableColumn id="6" xr3:uid="{1D699F4B-8DBB-4216-97C3-D102F3782A8D}" name="Category C" dataDxfId="33"/>
    <tableColumn id="8" xr3:uid="{6145FA5C-5961-4EC0-9B97-277D7FFE5A68}" name="Order" dataDxfId="32"/>
    <tableColumn id="2" xr3:uid="{8D3D4F89-A897-418A-ACD8-D1E9DC60DD36}" name="Acronym" dataDxfId="31"/>
    <tableColumn id="3" xr3:uid="{58709074-3101-4AF6-968E-758DA59550E7}" name="Name" dataDxfId="30"/>
    <tableColumn id="4" xr3:uid="{33A87FEA-1C8E-4DCA-9A77-94956497F173}" name="Description" dataDxfId="29"/>
    <tableColumn id="5" xr3:uid="{B4E6AA39-8579-47CF-965C-C8B291E564E1}" name="Example" dataDxfId="28"/>
  </tableColumns>
  <tableStyleInfo name="MyStyleI"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206137-D08B-4FB5-9F31-70F4A3F35F5A}" name="Table3" displayName="Table3" ref="A1:I10" totalsRowShown="0" headerRowDxfId="27" dataDxfId="26">
  <autoFilter ref="A1:I10" xr:uid="{01206137-D08B-4FB5-9F31-70F4A3F35F5A}"/>
  <tableColumns count="9">
    <tableColumn id="1" xr3:uid="{14B25136-0EB6-45FF-99DB-E4FA7617DFAE}" name="Name" dataDxfId="25"/>
    <tableColumn id="2" xr3:uid="{0BBD88AB-E0BC-40FC-B603-5E33E622992B}" name="Acronym" dataDxfId="24"/>
    <tableColumn id="3" xr3:uid="{0687C714-F1A5-43DA-A95C-E98BFE938392}" name="Link" dataDxfId="23"/>
    <tableColumn id="4" xr3:uid="{955F0E4C-B64E-4BD7-A24F-25C3E28C8C86}" name="Source" dataDxfId="22"/>
    <tableColumn id="6" xr3:uid="{6C6A16C8-BF96-4D27-84E6-14EDA7765A6E}" name="Period" dataDxfId="21"/>
    <tableColumn id="7" xr3:uid="{9524552A-C5D1-47ED-AC77-659B15905AAF}" name="Location" dataDxfId="20"/>
    <tableColumn id="8" xr3:uid="{26E514E8-C570-4B24-8402-57536A29BCA3}" name="Notes" dataDxfId="19"/>
    <tableColumn id="9" xr3:uid="{D87BF9BE-CC91-44E5-BEBF-29C04E29CB85}" name="URL" dataDxfId="18"/>
    <tableColumn id="10" xr3:uid="{F5957D48-D888-4A28-8333-1CB302E5609C}" name="Repository" dataDxfId="17"/>
  </tableColumns>
  <tableStyleInfo name="MyStyleI"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doi.org/10.1016/j.cmpb.2018.12.027" TargetMode="External"/><Relationship Id="rId21" Type="http://schemas.openxmlformats.org/officeDocument/2006/relationships/hyperlink" Target="https://doi.org/10.3390/jpm11111055" TargetMode="External"/><Relationship Id="rId42" Type="http://schemas.openxmlformats.org/officeDocument/2006/relationships/hyperlink" Target="https://doi.org/10.1145/3292500.3330747" TargetMode="External"/><Relationship Id="rId63" Type="http://schemas.openxmlformats.org/officeDocument/2006/relationships/hyperlink" Target="https://doi.org/10.1038/s41746-021-00504-6" TargetMode="External"/><Relationship Id="rId84" Type="http://schemas.openxmlformats.org/officeDocument/2006/relationships/hyperlink" Target="https://doi.org/10.1001/jama.2019.5791" TargetMode="External"/><Relationship Id="rId138" Type="http://schemas.openxmlformats.org/officeDocument/2006/relationships/hyperlink" Target="https://www.sciencedirect.com/science/article/pii/S0010482516301123" TargetMode="External"/><Relationship Id="rId159" Type="http://schemas.openxmlformats.org/officeDocument/2006/relationships/hyperlink" Target="https://www.semanticscholar.org/paper/Development-and-Validation-of-a-Rapid-and-Efficient-Lai-Xia/366a35bb03118ced8e6137ef37d454be5791a935" TargetMode="External"/><Relationship Id="rId170" Type="http://schemas.openxmlformats.org/officeDocument/2006/relationships/hyperlink" Target="https://link.springer.com/article/10.1007/s00134-019-05876-8" TargetMode="External"/><Relationship Id="rId191" Type="http://schemas.openxmlformats.org/officeDocument/2006/relationships/hyperlink" Target="https://www.signavitae.com/articles/10.22514/sv.2023.046" TargetMode="External"/><Relationship Id="rId205" Type="http://schemas.openxmlformats.org/officeDocument/2006/relationships/hyperlink" Target="https://www.atsjournals.org/doi/full/10.1164/rccm.200309-1248OC" TargetMode="External"/><Relationship Id="rId107" Type="http://schemas.openxmlformats.org/officeDocument/2006/relationships/hyperlink" Target="https://doi.org/10.1016/j.ajem.2014.04.010" TargetMode="External"/><Relationship Id="rId11" Type="http://schemas.openxmlformats.org/officeDocument/2006/relationships/hyperlink" Target="https://doi.org/10.1038/s41467-021-20910-4" TargetMode="External"/><Relationship Id="rId32" Type="http://schemas.openxmlformats.org/officeDocument/2006/relationships/hyperlink" Target="https://doi.org/10.1086/503034" TargetMode="External"/><Relationship Id="rId53" Type="http://schemas.openxmlformats.org/officeDocument/2006/relationships/hyperlink" Target="https://doi.org/10.3389/fmed.2021.607952" TargetMode="External"/><Relationship Id="rId74" Type="http://schemas.openxmlformats.org/officeDocument/2006/relationships/hyperlink" Target="https://doi.org/10.1164/rccm.200309-1248OC" TargetMode="External"/><Relationship Id="rId128" Type="http://schemas.openxmlformats.org/officeDocument/2006/relationships/hyperlink" Target="https://www.sciencedirect.com/science/article/pii/S2405844023054713?via%3Dihub" TargetMode="External"/><Relationship Id="rId149" Type="http://schemas.openxmlformats.org/officeDocument/2006/relationships/hyperlink" Target="https://www.nature.com/articles/s41746-021-00504-6" TargetMode="External"/><Relationship Id="rId5" Type="http://schemas.openxmlformats.org/officeDocument/2006/relationships/hyperlink" Target="https://physionet.org/content/challenge-2019/1.0.0/" TargetMode="External"/><Relationship Id="rId95" Type="http://schemas.openxmlformats.org/officeDocument/2006/relationships/hyperlink" Target="https://doi.org/10.3389/fped.2021.726870" TargetMode="External"/><Relationship Id="rId160" Type="http://schemas.openxmlformats.org/officeDocument/2006/relationships/hyperlink" Target="https://www.sciencedirect.com/science/article/pii/S0924857907002865?via%3Dihub" TargetMode="External"/><Relationship Id="rId181" Type="http://schemas.openxmlformats.org/officeDocument/2006/relationships/hyperlink" Target="https://dl.acm.org/doi/10.1145/3292500.3330747" TargetMode="External"/><Relationship Id="rId22" Type="http://schemas.openxmlformats.org/officeDocument/2006/relationships/hyperlink" Target="https://doi.org/10.1016/j.ajem.2021.12.065" TargetMode="External"/><Relationship Id="rId43" Type="http://schemas.openxmlformats.org/officeDocument/2006/relationships/hyperlink" Target="https://doi.org/10.1109/JBHI.2019.2894570" TargetMode="External"/><Relationship Id="rId64" Type="http://schemas.openxmlformats.org/officeDocument/2006/relationships/hyperlink" Target="https://doi.org/10.1038/s41591-022-01894-0" TargetMode="External"/><Relationship Id="rId118" Type="http://schemas.openxmlformats.org/officeDocument/2006/relationships/hyperlink" Target="https://doi.org/10.25560/73000" TargetMode="External"/><Relationship Id="rId139" Type="http://schemas.openxmlformats.org/officeDocument/2006/relationships/hyperlink" Target="https://medinform.jmir.org/2016/3/e28/" TargetMode="External"/><Relationship Id="rId85" Type="http://schemas.openxmlformats.org/officeDocument/2006/relationships/hyperlink" Target="https://doi.org/10.1097/SHK.0000000000001864" TargetMode="External"/><Relationship Id="rId150" Type="http://schemas.openxmlformats.org/officeDocument/2006/relationships/hyperlink" Target="https://www.nature.com/articles/s41591-022-01894-0" TargetMode="External"/><Relationship Id="rId171" Type="http://schemas.openxmlformats.org/officeDocument/2006/relationships/hyperlink" Target="https://www.ncbi.nlm.nih.gov/pmc/articles/PMC7830968/" TargetMode="External"/><Relationship Id="rId192" Type="http://schemas.openxmlformats.org/officeDocument/2006/relationships/hyperlink" Target="https://bmcinfectdis.biomedcentral.com/articles/10.1186/s12879-023-08409-3" TargetMode="External"/><Relationship Id="rId206" Type="http://schemas.openxmlformats.org/officeDocument/2006/relationships/hyperlink" Target="https://ccforum.biomedcentral.com/articles/10.1186/cc14088" TargetMode="External"/><Relationship Id="rId12" Type="http://schemas.openxmlformats.org/officeDocument/2006/relationships/hyperlink" Target="https://doi.org/10.1016/j.compbiomed.2019.103395" TargetMode="External"/><Relationship Id="rId33" Type="http://schemas.openxmlformats.org/officeDocument/2006/relationships/hyperlink" Target="https://doi.org/10.1136/bmjoq-2017-000158" TargetMode="External"/><Relationship Id="rId108" Type="http://schemas.openxmlformats.org/officeDocument/2006/relationships/hyperlink" Target="https://doi.org/10.1109/SIEDS.2015.7116970" TargetMode="External"/><Relationship Id="rId129" Type="http://schemas.openxmlformats.org/officeDocument/2006/relationships/hyperlink" Target="https://pubmed.ncbi.nlm.nih.gov/37525648/" TargetMode="External"/><Relationship Id="rId54" Type="http://schemas.openxmlformats.org/officeDocument/2006/relationships/hyperlink" Target="https://doi.org/10.3390/jcm10132901" TargetMode="External"/><Relationship Id="rId75" Type="http://schemas.openxmlformats.org/officeDocument/2006/relationships/hyperlink" Target="https://doi.org/10.1186/cc14088" TargetMode="External"/><Relationship Id="rId96" Type="http://schemas.openxmlformats.org/officeDocument/2006/relationships/hyperlink" Target="https://doi.org/10.1186/s12879-023-08535-y" TargetMode="External"/><Relationship Id="rId140" Type="http://schemas.openxmlformats.org/officeDocument/2006/relationships/hyperlink" Target="https://arxiv.org/abs/1708.05894" TargetMode="External"/><Relationship Id="rId161" Type="http://schemas.openxmlformats.org/officeDocument/2006/relationships/hyperlink" Target="https://www.sciencedirect.com/science/article/pii/S2589537023003012?via%3Dihub" TargetMode="External"/><Relationship Id="rId182" Type="http://schemas.openxmlformats.org/officeDocument/2006/relationships/hyperlink" Target="https://ieeexplore.ieee.org/document/8624374" TargetMode="External"/><Relationship Id="rId6" Type="http://schemas.openxmlformats.org/officeDocument/2006/relationships/hyperlink" Target="https://physionet.org/content/mimiciii/1.4/" TargetMode="External"/><Relationship Id="rId23" Type="http://schemas.openxmlformats.org/officeDocument/2006/relationships/hyperlink" Target="https://doi.org/10.1038/s41598-023-38858-4" TargetMode="External"/><Relationship Id="rId119" Type="http://schemas.openxmlformats.org/officeDocument/2006/relationships/hyperlink" Target="https://doi.org/10.26355/eurrev_202305_32439" TargetMode="External"/><Relationship Id="rId44" Type="http://schemas.openxmlformats.org/officeDocument/2006/relationships/hyperlink" Target="https://doi.org/10.1016/j.annemergmed.2018.11.036" TargetMode="External"/><Relationship Id="rId65" Type="http://schemas.openxmlformats.org/officeDocument/2006/relationships/hyperlink" Target="https://doi.org/10.1186/s12879-021-07012-8" TargetMode="External"/><Relationship Id="rId86" Type="http://schemas.openxmlformats.org/officeDocument/2006/relationships/hyperlink" Target="https://doi.org/10.1186/s40560-019-0374-4" TargetMode="External"/><Relationship Id="rId130" Type="http://schemas.openxmlformats.org/officeDocument/2006/relationships/hyperlink" Target="https://journals.plos.org/plosone/article?id=10.1371/journal.pone.0265500" TargetMode="External"/><Relationship Id="rId151" Type="http://schemas.openxmlformats.org/officeDocument/2006/relationships/hyperlink" Target="https://arxiv.org/pdf/1706.04152v1.pdf" TargetMode="External"/><Relationship Id="rId172" Type="http://schemas.openxmlformats.org/officeDocument/2006/relationships/hyperlink" Target="https://www.mdpi.com/2075-4418/12/10/2498" TargetMode="External"/><Relationship Id="rId193" Type="http://schemas.openxmlformats.org/officeDocument/2006/relationships/hyperlink" Target="https://journals.sagepub.com/doi/10.1177/10547738231183207" TargetMode="External"/><Relationship Id="rId207" Type="http://schemas.openxmlformats.org/officeDocument/2006/relationships/hyperlink" Target="https://www.ncbi.nlm.nih.gov/pmc/articles/PMC8383375/" TargetMode="External"/><Relationship Id="rId13" Type="http://schemas.openxmlformats.org/officeDocument/2006/relationships/hyperlink" Target="http://dx.doi.org/10.1016/j.compbiomed.2017.08.015" TargetMode="External"/><Relationship Id="rId109" Type="http://schemas.openxmlformats.org/officeDocument/2006/relationships/hyperlink" Target="https://doi.org/10.1016/j.amsu.2016.04.023" TargetMode="External"/><Relationship Id="rId34" Type="http://schemas.openxmlformats.org/officeDocument/2006/relationships/hyperlink" Target="https://doi.org/10.1088/1361-6579/aa9772" TargetMode="External"/><Relationship Id="rId55" Type="http://schemas.openxmlformats.org/officeDocument/2006/relationships/hyperlink" Target="https://doi.org/10.1371/journal.pone.0265500" TargetMode="External"/><Relationship Id="rId76" Type="http://schemas.openxmlformats.org/officeDocument/2006/relationships/hyperlink" Target="https://doi.org/10.1016/j.ijantimicag.2007.06.013" TargetMode="External"/><Relationship Id="rId97" Type="http://schemas.openxmlformats.org/officeDocument/2006/relationships/hyperlink" Target="https://10.0.19.141/jp-journals-10071-24439" TargetMode="External"/><Relationship Id="rId120" Type="http://schemas.openxmlformats.org/officeDocument/2006/relationships/hyperlink" Target="https://doi.org/10.48550/arXiv.2306.14016" TargetMode="External"/><Relationship Id="rId141" Type="http://schemas.openxmlformats.org/officeDocument/2006/relationships/hyperlink" Target="https://www.sciencedirect.com/science/article/pii/S0010482517302743?via%3Dihub" TargetMode="External"/><Relationship Id="rId7" Type="http://schemas.openxmlformats.org/officeDocument/2006/relationships/hyperlink" Target="https://paperswithcode.com/paper/learning-to-detect-sepsis-with-a-multitask" TargetMode="External"/><Relationship Id="rId162" Type="http://schemas.openxmlformats.org/officeDocument/2006/relationships/hyperlink" Target="https://www.sciencedirect.com/science/article/pii/S0010482519302720" TargetMode="External"/><Relationship Id="rId183" Type="http://schemas.openxmlformats.org/officeDocument/2006/relationships/hyperlink" Target="https://www.sciencedirect.com/science/article/pii/S0196064418314860?via%3Dihub" TargetMode="External"/><Relationship Id="rId24" Type="http://schemas.openxmlformats.org/officeDocument/2006/relationships/hyperlink" Target="https://doi.org/10.1016/j.compbiomed.2016.05.003" TargetMode="External"/><Relationship Id="rId45" Type="http://schemas.openxmlformats.org/officeDocument/2006/relationships/hyperlink" Target="https://doi.org/10.1097/CCM.0000000000003891" TargetMode="External"/><Relationship Id="rId66" Type="http://schemas.openxmlformats.org/officeDocument/2006/relationships/hyperlink" Target="https://doi.org/10.1186/s13054-018-2279-3" TargetMode="External"/><Relationship Id="rId87" Type="http://schemas.openxmlformats.org/officeDocument/2006/relationships/hyperlink" Target="https://doi.org/10.3934/mbe.2023595" TargetMode="External"/><Relationship Id="rId110" Type="http://schemas.openxmlformats.org/officeDocument/2006/relationships/hyperlink" Target="https://doi.org/10.1097/CCM.0000000000001738" TargetMode="External"/><Relationship Id="rId131" Type="http://schemas.openxmlformats.org/officeDocument/2006/relationships/hyperlink" Target="https://www.sciencedirect.com/science/article/pii/S0735675721010366" TargetMode="External"/><Relationship Id="rId61" Type="http://schemas.openxmlformats.org/officeDocument/2006/relationships/hyperlink" Target="https://journals.sagepub.com/doi/10.1177/10547738231183207" TargetMode="External"/><Relationship Id="rId82" Type="http://schemas.openxmlformats.org/officeDocument/2006/relationships/hyperlink" Target="https://doi.org/10.1109/ICSSES58299.2023.10201213" TargetMode="External"/><Relationship Id="rId152" Type="http://schemas.openxmlformats.org/officeDocument/2006/relationships/hyperlink" Target="https://pubmed.ncbi.nlm.nih.gov/31016020/" TargetMode="External"/><Relationship Id="rId173" Type="http://schemas.openxmlformats.org/officeDocument/2006/relationships/hyperlink" Target="https://academic.oup.com/cid/article/42/9/1274/315004" TargetMode="External"/><Relationship Id="rId194" Type="http://schemas.openxmlformats.org/officeDocument/2006/relationships/hyperlink" Target="https://www.europeanreview.org/wp/wp-content/uploads/4348-4356.pdf" TargetMode="External"/><Relationship Id="rId199" Type="http://schemas.openxmlformats.org/officeDocument/2006/relationships/hyperlink" Target="https://ccforum.biomedcentral.com/articles/10.1186/s13054-021-03862-5" TargetMode="External"/><Relationship Id="rId203" Type="http://schemas.openxmlformats.org/officeDocument/2006/relationships/hyperlink" Target="https://ieeexplore.ieee.org/document/10201213" TargetMode="External"/><Relationship Id="rId208" Type="http://schemas.openxmlformats.org/officeDocument/2006/relationships/hyperlink" Target="https://www.ncbi.nlm.nih.gov/pmc/articles/PMC8578208/" TargetMode="External"/><Relationship Id="rId19" Type="http://schemas.openxmlformats.org/officeDocument/2006/relationships/hyperlink" Target="https://doi.org/10.3390/jcm8101592" TargetMode="External"/><Relationship Id="rId14" Type="http://schemas.openxmlformats.org/officeDocument/2006/relationships/hyperlink" Target="https://doi.org/10.1155%2F2019%2F5930379" TargetMode="External"/><Relationship Id="rId30" Type="http://schemas.openxmlformats.org/officeDocument/2006/relationships/hyperlink" Target="https://doi.org/10.3390/diagnostics12102498" TargetMode="External"/><Relationship Id="rId35" Type="http://schemas.openxmlformats.org/officeDocument/2006/relationships/hyperlink" Target="https://doi.org/10.1016/j.jelectrocard.2017.08.013" TargetMode="External"/><Relationship Id="rId56" Type="http://schemas.openxmlformats.org/officeDocument/2006/relationships/hyperlink" Target="https://doi.org/10.22514/sv.2023.046" TargetMode="External"/><Relationship Id="rId77" Type="http://schemas.openxmlformats.org/officeDocument/2006/relationships/hyperlink" Target="https://doi.org/10.3389/fmed.2021.744907" TargetMode="External"/><Relationship Id="rId100" Type="http://schemas.openxmlformats.org/officeDocument/2006/relationships/hyperlink" Target="https://doi.org/10.1109/ICHI.2018.00068" TargetMode="External"/><Relationship Id="rId105" Type="http://schemas.openxmlformats.org/officeDocument/2006/relationships/hyperlink" Target="https://doi.org/10.1186/s12873-016-0095-0" TargetMode="External"/><Relationship Id="rId126" Type="http://schemas.openxmlformats.org/officeDocument/2006/relationships/hyperlink" Target="https://journals.lww.com/jncqjournal/Fulltext/9900/Accelerating_Detection_and_Intervention_for_Sepsis.98.aspx" TargetMode="External"/><Relationship Id="rId147" Type="http://schemas.openxmlformats.org/officeDocument/2006/relationships/hyperlink" Target="https://www.frontiersin.org/articles/10.3389/fmed.2021.607952/full" TargetMode="External"/><Relationship Id="rId168" Type="http://schemas.openxmlformats.org/officeDocument/2006/relationships/hyperlink" Target="https://www.mdpi.com/2075-4426/11/11/1055" TargetMode="External"/><Relationship Id="rId8" Type="http://schemas.openxmlformats.org/officeDocument/2006/relationships/hyperlink" Target="https://paperswithcode.com/paper/learning-to-detect-sepsis-with-a-multitask" TargetMode="External"/><Relationship Id="rId51" Type="http://schemas.openxmlformats.org/officeDocument/2006/relationships/hyperlink" Target="https://doi.org/10.2147/IDR.S293496" TargetMode="External"/><Relationship Id="rId72" Type="http://schemas.openxmlformats.org/officeDocument/2006/relationships/hyperlink" Target="https://doi.org/10.2147/JIR.S418531" TargetMode="External"/><Relationship Id="rId93" Type="http://schemas.openxmlformats.org/officeDocument/2006/relationships/hyperlink" Target="https://doi.org/10.1128/CVI.00486-07" TargetMode="External"/><Relationship Id="rId98" Type="http://schemas.openxmlformats.org/officeDocument/2006/relationships/hyperlink" Target="https://doi.org/10.47391/JPMA.8318" TargetMode="External"/><Relationship Id="rId121" Type="http://schemas.openxmlformats.org/officeDocument/2006/relationships/hyperlink" Target="https://www.frontiersin.org/articles/10.3389/fped.2021.726870/full" TargetMode="External"/><Relationship Id="rId142" Type="http://schemas.openxmlformats.org/officeDocument/2006/relationships/hyperlink" Target="https://www.sciencedirect.com/science/article/pii/S0933365719303173" TargetMode="External"/><Relationship Id="rId163" Type="http://schemas.openxmlformats.org/officeDocument/2006/relationships/hyperlink" Target="https://bmcmedinformdecismak.biomedcentral.com/articles/10.1186/s12911-017-0550-1" TargetMode="External"/><Relationship Id="rId184" Type="http://schemas.openxmlformats.org/officeDocument/2006/relationships/hyperlink" Target="https://journals.lww.com/ccmjournal/Fulltext/2019/11000/A_Machine_Learning_Algorithm_to_Predict_Severe.2.aspx" TargetMode="External"/><Relationship Id="rId189" Type="http://schemas.openxmlformats.org/officeDocument/2006/relationships/hyperlink" Target="https://www.mdpi.com/2075-4418/10/5/307" TargetMode="External"/><Relationship Id="rId3" Type="http://schemas.openxmlformats.org/officeDocument/2006/relationships/hyperlink" Target="https://github.com/xuxian94/Early-Prediction-of-Sepsis-from-Clinical-Data" TargetMode="External"/><Relationship Id="rId25" Type="http://schemas.openxmlformats.org/officeDocument/2006/relationships/hyperlink" Target="https://doi.org/10.2196/medinform.5909" TargetMode="External"/><Relationship Id="rId46" Type="http://schemas.openxmlformats.org/officeDocument/2006/relationships/hyperlink" Target="https://doi.org/10.1016/j.artmed.2020.101820" TargetMode="External"/><Relationship Id="rId67" Type="http://schemas.openxmlformats.org/officeDocument/2006/relationships/hyperlink" Target="https://doi.org/10.1186/s13054-021-03541-5" TargetMode="External"/><Relationship Id="rId116" Type="http://schemas.openxmlformats.org/officeDocument/2006/relationships/hyperlink" Target="https://doi.org/10.1097%2FCCM.0000000000004145" TargetMode="External"/><Relationship Id="rId137" Type="http://schemas.openxmlformats.org/officeDocument/2006/relationships/hyperlink" Target="https://www.ncbi.nlm.nih.gov/pmc/articles/PMC6925691/" TargetMode="External"/><Relationship Id="rId158" Type="http://schemas.openxmlformats.org/officeDocument/2006/relationships/hyperlink" Target="https://link.springer.com/article/10.1038/s41598-018-30236-9" TargetMode="External"/><Relationship Id="rId20" Type="http://schemas.openxmlformats.org/officeDocument/2006/relationships/hyperlink" Target="https://doi.org/10.3390/electronics9071133" TargetMode="External"/><Relationship Id="rId41" Type="http://schemas.openxmlformats.org/officeDocument/2006/relationships/hyperlink" Target="https://doi.org/10.1016/j.artmed.2019.101725" TargetMode="External"/><Relationship Id="rId62" Type="http://schemas.openxmlformats.org/officeDocument/2006/relationships/hyperlink" Target="https://doi.org/10.1016/j.ebiom.2022.104394" TargetMode="External"/><Relationship Id="rId83" Type="http://schemas.openxmlformats.org/officeDocument/2006/relationships/hyperlink" Target="https://doi.org/10.1136/bmjopen-2021-053332" TargetMode="External"/><Relationship Id="rId88" Type="http://schemas.openxmlformats.org/officeDocument/2006/relationships/hyperlink" Target="https://doi.org/10.2147/IJGM.S391423" TargetMode="External"/><Relationship Id="rId111" Type="http://schemas.openxmlformats.org/officeDocument/2006/relationships/hyperlink" Target="https://doi.org/10.1016/j.clinbiochem.2012.11.004" TargetMode="External"/><Relationship Id="rId132" Type="http://schemas.openxmlformats.org/officeDocument/2006/relationships/hyperlink" Target="https://www.kdd.org/kdd2022/papers/12_Zachery%20W%20Boner.pdf" TargetMode="External"/><Relationship Id="rId153" Type="http://schemas.openxmlformats.org/officeDocument/2006/relationships/hyperlink" Target="https://www.ijccm.org/doi/IJCCM/pdf/10.5005/jp-journals-10071-24439" TargetMode="External"/><Relationship Id="rId174" Type="http://schemas.openxmlformats.org/officeDocument/2006/relationships/hyperlink" Target="https://bmjopenquality.bmj.com/content/6/2/e000158" TargetMode="External"/><Relationship Id="rId179" Type="http://schemas.openxmlformats.org/officeDocument/2006/relationships/hyperlink" Target="https://www.thieme-connect.com/products/ejournals/abstract/10.3414/ME18-01-0014" TargetMode="External"/><Relationship Id="rId195" Type="http://schemas.openxmlformats.org/officeDocument/2006/relationships/hyperlink" Target="https://arxiv.org/pdf/2306.14016.pdf" TargetMode="External"/><Relationship Id="rId209" Type="http://schemas.openxmlformats.org/officeDocument/2006/relationships/hyperlink" Target="https://www.frontiersin.org/articles/10.3389/fmed.2021.744907/full" TargetMode="External"/><Relationship Id="rId190" Type="http://schemas.openxmlformats.org/officeDocument/2006/relationships/hyperlink" Target="https://www.mdpi.com/2077-0383/10/13/2901" TargetMode="External"/><Relationship Id="rId204" Type="http://schemas.openxmlformats.org/officeDocument/2006/relationships/hyperlink" Target="https://www.sciencedirect.com/science/article/pii/S073567571400254X" TargetMode="External"/><Relationship Id="rId15" Type="http://schemas.openxmlformats.org/officeDocument/2006/relationships/hyperlink" Target="https://doi.org/10.1186/s12911-017-0550-1" TargetMode="External"/><Relationship Id="rId36" Type="http://schemas.openxmlformats.org/officeDocument/2006/relationships/hyperlink" Target="https://doi.org/10.1136/bmjopen-2017-017833" TargetMode="External"/><Relationship Id="rId57" Type="http://schemas.openxmlformats.org/officeDocument/2006/relationships/hyperlink" Target="https://doi.org/10.1097/SHK.0000000000002170" TargetMode="External"/><Relationship Id="rId106" Type="http://schemas.openxmlformats.org/officeDocument/2006/relationships/hyperlink" Target="https://doi.org/10.1145/2975167.2985841" TargetMode="External"/><Relationship Id="rId127" Type="http://schemas.openxmlformats.org/officeDocument/2006/relationships/hyperlink" Target="https://pdfs.semanticscholar.org/7031/64cc4d14540b8e2648b99fb6cf956b89af20.pdf?_gl=1*1ac7jfq*_ga*MTY1NjMzNDcxOS4xNjg1NDY1OTA5*_ga_H7P4ZT52H5*MTY5MTQwMjg4MS40LjEuMTY5MTQwMzkxMi41NS4wLjA." TargetMode="External"/><Relationship Id="rId10" Type="http://schemas.openxmlformats.org/officeDocument/2006/relationships/hyperlink" Target="https://github.com/BorgwardtLab/multicenter-sepsis" TargetMode="External"/><Relationship Id="rId31" Type="http://schemas.openxmlformats.org/officeDocument/2006/relationships/hyperlink" Target="https://doi.org/10.1038/s41598-018-30236-9" TargetMode="External"/><Relationship Id="rId52" Type="http://schemas.openxmlformats.org/officeDocument/2006/relationships/hyperlink" Target="https://doi.org/10.3390/diagnostics10050307" TargetMode="External"/><Relationship Id="rId73" Type="http://schemas.openxmlformats.org/officeDocument/2006/relationships/hyperlink" Target="https://doi.org/10.1016/j.ajem.2014.04.010" TargetMode="External"/><Relationship Id="rId78" Type="http://schemas.openxmlformats.org/officeDocument/2006/relationships/hyperlink" Target="https://doi.org/10.1016/j.eclinm.2023.102124" TargetMode="External"/><Relationship Id="rId94" Type="http://schemas.openxmlformats.org/officeDocument/2006/relationships/hyperlink" Target="https://doi.org/10.48550/arXiv.1708.05894" TargetMode="External"/><Relationship Id="rId99" Type="http://schemas.openxmlformats.org/officeDocument/2006/relationships/hyperlink" Target="https://doi.org/10.1093/jamia/ocab236" TargetMode="External"/><Relationship Id="rId101" Type="http://schemas.openxmlformats.org/officeDocument/2006/relationships/hyperlink" Target="https://doi.org/10.1097/CCM.0000000000002967" TargetMode="External"/><Relationship Id="rId122" Type="http://schemas.openxmlformats.org/officeDocument/2006/relationships/hyperlink" Target="https://ieeexplore.ieee.org/document/9005805" TargetMode="External"/><Relationship Id="rId143" Type="http://schemas.openxmlformats.org/officeDocument/2006/relationships/hyperlink" Target="https://journals.asm.org/doi/full/10.1128/CVI.00486-07" TargetMode="External"/><Relationship Id="rId148" Type="http://schemas.openxmlformats.org/officeDocument/2006/relationships/hyperlink" Target="https://www.thelancet.com/journals/ebiom/article/PIIS2352-3964(22)00576-X/fulltext" TargetMode="External"/><Relationship Id="rId164" Type="http://schemas.openxmlformats.org/officeDocument/2006/relationships/hyperlink" Target="https://journals.lww.com/ccmjournal/Fulltext/2020/10000/A_Time_Phased_Machine_Learning_Model_for_Real_Time.31.aspx" TargetMode="External"/><Relationship Id="rId169" Type="http://schemas.openxmlformats.org/officeDocument/2006/relationships/hyperlink" Target="https://www.nature.com/articles/s41598-023-38858-4" TargetMode="External"/><Relationship Id="rId185" Type="http://schemas.openxmlformats.org/officeDocument/2006/relationships/hyperlink" Target="https://link.springer.com/article/10.1007/s00134-019-05872-y" TargetMode="External"/><Relationship Id="rId4" Type="http://schemas.openxmlformats.org/officeDocument/2006/relationships/hyperlink" Target="https://physionet.org/content/challenge-2019/1.0.0/" TargetMode="External"/><Relationship Id="rId9" Type="http://schemas.openxmlformats.org/officeDocument/2006/relationships/hyperlink" Target="https://github.com/Anat12345/ICU-acquired-BSI-prediction-model" TargetMode="External"/><Relationship Id="rId180" Type="http://schemas.openxmlformats.org/officeDocument/2006/relationships/hyperlink" Target="https://www.sciencedirect.com/science/article/pii/S0933365718305700" TargetMode="External"/><Relationship Id="rId210" Type="http://schemas.openxmlformats.org/officeDocument/2006/relationships/hyperlink" Target="https://www.ncbi.nlm.nih.gov/pmc/articles/PMC4985978/" TargetMode="External"/><Relationship Id="rId26" Type="http://schemas.openxmlformats.org/officeDocument/2006/relationships/hyperlink" Target="https://doi.org/10.1016/j.compbiomed.2019.04.027" TargetMode="External"/><Relationship Id="rId47" Type="http://schemas.openxmlformats.org/officeDocument/2006/relationships/hyperlink" Target="https://doi.org/10.22489/CinC.2019.014" TargetMode="External"/><Relationship Id="rId68" Type="http://schemas.openxmlformats.org/officeDocument/2006/relationships/hyperlink" Target="https://doi.org/10.1016/j.jcrc.2018.06.012" TargetMode="External"/><Relationship Id="rId89" Type="http://schemas.openxmlformats.org/officeDocument/2006/relationships/hyperlink" Target="https://doi.org/10.1097/NCQ.0000000000000729" TargetMode="External"/><Relationship Id="rId112" Type="http://schemas.openxmlformats.org/officeDocument/2006/relationships/hyperlink" Target="https://doi.org/10.1016/j.jemermed.2008.04.001" TargetMode="External"/><Relationship Id="rId133" Type="http://schemas.openxmlformats.org/officeDocument/2006/relationships/hyperlink" Target="https://arxiv.org/abs/1902.01659" TargetMode="External"/><Relationship Id="rId154" Type="http://schemas.openxmlformats.org/officeDocument/2006/relationships/hyperlink" Target="https://bmcinfectdis.biomedcentral.com/articles/10.1186/s12879-021-07012-8" TargetMode="External"/><Relationship Id="rId175" Type="http://schemas.openxmlformats.org/officeDocument/2006/relationships/hyperlink" Target="https://iopscience.iop.org/article/10.1088/1361-6579/aa9772" TargetMode="External"/><Relationship Id="rId196" Type="http://schemas.openxmlformats.org/officeDocument/2006/relationships/hyperlink" Target="http://www.aimspress.com/article/doi/10.3934/mbe.2023595" TargetMode="External"/><Relationship Id="rId200" Type="http://schemas.openxmlformats.org/officeDocument/2006/relationships/hyperlink" Target="https://www.nature.com/articles/s41591-018-0213-5" TargetMode="External"/><Relationship Id="rId16" Type="http://schemas.openxmlformats.org/officeDocument/2006/relationships/hyperlink" Target="https://doi.org/10.2196/28000" TargetMode="External"/><Relationship Id="rId37" Type="http://schemas.openxmlformats.org/officeDocument/2006/relationships/hyperlink" Target="https://doi.org/10.1097/CCM.0000000000002936" TargetMode="External"/><Relationship Id="rId58" Type="http://schemas.openxmlformats.org/officeDocument/2006/relationships/hyperlink" Target="https://doi.org/10.3390/medicina59071276" TargetMode="External"/><Relationship Id="rId79" Type="http://schemas.openxmlformats.org/officeDocument/2006/relationships/hyperlink" Target="https://doi.org/10.1186/s12879-021-06547-0" TargetMode="External"/><Relationship Id="rId102" Type="http://schemas.openxmlformats.org/officeDocument/2006/relationships/hyperlink" Target="https://doi.org/10.48550/arXiv.1706.04152" TargetMode="External"/><Relationship Id="rId123" Type="http://schemas.openxmlformats.org/officeDocument/2006/relationships/hyperlink" Target="https://pdfs.semanticscholar.org/a347/a37381a413e6b4786ca0a32ed99e7af29058.pdf?_gl=1*1axb1g1*_ga*MTY1NjMzNDcxOS4xNjg1NDY1OTA5*_ga_H7P4ZT52H5*MTY5MTQwMjg4MS40LjEuMTY5MTQwMzcwNC4xLjAuMA.." TargetMode="External"/><Relationship Id="rId144" Type="http://schemas.openxmlformats.org/officeDocument/2006/relationships/hyperlink" Target="https://journals.plos.org/plosone/article?id=10.1371/journal.pone.0211057" TargetMode="External"/><Relationship Id="rId90" Type="http://schemas.openxmlformats.org/officeDocument/2006/relationships/hyperlink" Target="https://doi.org/10.1097/CCE.0000000000000941" TargetMode="External"/><Relationship Id="rId165" Type="http://schemas.openxmlformats.org/officeDocument/2006/relationships/hyperlink" Target="https://formative.jmir.org/2021/9/e28000/" TargetMode="External"/><Relationship Id="rId186" Type="http://schemas.openxmlformats.org/officeDocument/2006/relationships/hyperlink" Target="https://www.jmir.org/2020/8/e19512/" TargetMode="External"/><Relationship Id="rId211" Type="http://schemas.openxmlformats.org/officeDocument/2006/relationships/printerSettings" Target="../printerSettings/printerSettings1.bin"/><Relationship Id="rId27" Type="http://schemas.openxmlformats.org/officeDocument/2006/relationships/hyperlink" Target="https://doi.org/10.1007/s00134-019-05876-8" TargetMode="External"/><Relationship Id="rId48" Type="http://schemas.openxmlformats.org/officeDocument/2006/relationships/hyperlink" Target="https://doi.org/10.1007/s00134-019-05872-y" TargetMode="External"/><Relationship Id="rId69" Type="http://schemas.openxmlformats.org/officeDocument/2006/relationships/hyperlink" Target="https://doi.org/10.1186/s13054-021-03862-5" TargetMode="External"/><Relationship Id="rId113" Type="http://schemas.openxmlformats.org/officeDocument/2006/relationships/hyperlink" Target="https://doi.org/10.1016/j.cca.2012.06.030" TargetMode="External"/><Relationship Id="rId134" Type="http://schemas.openxmlformats.org/officeDocument/2006/relationships/hyperlink" Target="https://journals.lww.com/ccmjournal/Fulltext/2018/04000/An_Interpretable_Machine_Learning_Model_for.10.aspx" TargetMode="External"/><Relationship Id="rId80" Type="http://schemas.openxmlformats.org/officeDocument/2006/relationships/hyperlink" Target="https://doi.org/10.1007/s42770-021-00581-5" TargetMode="External"/><Relationship Id="rId155" Type="http://schemas.openxmlformats.org/officeDocument/2006/relationships/hyperlink" Target="https://journals.lww.com/shockjournal/fulltext/2022/01000/impact_of_clinical_sepsis_phenotypes_on_mortality.8.aspx" TargetMode="External"/><Relationship Id="rId176" Type="http://schemas.openxmlformats.org/officeDocument/2006/relationships/hyperlink" Target="https://www.sciencedirect.com/science/article/pii/S0022073617302546?via%3Dihub" TargetMode="External"/><Relationship Id="rId197" Type="http://schemas.openxmlformats.org/officeDocument/2006/relationships/hyperlink" Target="https://ccforum.biomedcentral.com/articles/10.1186/s13054-021-03541-5" TargetMode="External"/><Relationship Id="rId201" Type="http://schemas.openxmlformats.org/officeDocument/2006/relationships/hyperlink" Target="https://bmjopen.bmj.com/content/bmjopen/12/1/e053332.full.pdf" TargetMode="External"/><Relationship Id="rId17" Type="http://schemas.openxmlformats.org/officeDocument/2006/relationships/hyperlink" Target="https://doi.org/10.3390/diagnostics12010102" TargetMode="External"/><Relationship Id="rId38" Type="http://schemas.openxmlformats.org/officeDocument/2006/relationships/hyperlink" Target="https://doi.org/10.1016/j.ijmedinf.2018.12.002" TargetMode="External"/><Relationship Id="rId59" Type="http://schemas.openxmlformats.org/officeDocument/2006/relationships/hyperlink" Target="https://doi.org/10.1016/j.heliyon.2023.e18263" TargetMode="External"/><Relationship Id="rId103" Type="http://schemas.openxmlformats.org/officeDocument/2006/relationships/hyperlink" Target="https://doi.org/10.1136/bmjresp-2017-000234" TargetMode="External"/><Relationship Id="rId124" Type="http://schemas.openxmlformats.org/officeDocument/2006/relationships/hyperlink" Target="https://journals.lww.com/shockjournal/Abstract/9900/A_prediction_model_for_sepsis_in_infected.235.aspx" TargetMode="External"/><Relationship Id="rId70" Type="http://schemas.openxmlformats.org/officeDocument/2006/relationships/hyperlink" Target="https://doi.org/10.1038/s41591-018-0213-5" TargetMode="External"/><Relationship Id="rId91" Type="http://schemas.openxmlformats.org/officeDocument/2006/relationships/hyperlink" Target="https://doi.org/10.1097/CCM.0000000000004494" TargetMode="External"/><Relationship Id="rId145" Type="http://schemas.openxmlformats.org/officeDocument/2006/relationships/hyperlink" Target="https://www.frontiersin.org/articles/10.3389/fpubh.2021.754348/full" TargetMode="External"/><Relationship Id="rId166" Type="http://schemas.openxmlformats.org/officeDocument/2006/relationships/hyperlink" Target="https://www.mdpi.com/2075-4418/12/1/102" TargetMode="External"/><Relationship Id="rId187" Type="http://schemas.openxmlformats.org/officeDocument/2006/relationships/hyperlink" Target="https://journals.lww.com/ccmjournal/Fulltext/2020/11000/The_Development_and_Validation_of_a_Machine.28.aspx" TargetMode="External"/><Relationship Id="rId1" Type="http://schemas.openxmlformats.org/officeDocument/2006/relationships/hyperlink" Target="http://proceedings.mlr.press/v68/futoma17a.html" TargetMode="External"/><Relationship Id="rId212" Type="http://schemas.openxmlformats.org/officeDocument/2006/relationships/table" Target="../tables/table2.xml"/><Relationship Id="rId28" Type="http://schemas.openxmlformats.org/officeDocument/2006/relationships/hyperlink" Target="https://doi.org/10.3390%2Fjcm10020301" TargetMode="External"/><Relationship Id="rId49" Type="http://schemas.openxmlformats.org/officeDocument/2006/relationships/hyperlink" Target="https://doi.org/10.2196/19512" TargetMode="External"/><Relationship Id="rId114" Type="http://schemas.openxmlformats.org/officeDocument/2006/relationships/hyperlink" Target="https://doi.org/10.1016/j.jinf.2012.06.004" TargetMode="External"/><Relationship Id="rId60" Type="http://schemas.openxmlformats.org/officeDocument/2006/relationships/hyperlink" Target="https://doi.org/10.1186/s12879-023-08409-3" TargetMode="External"/><Relationship Id="rId81" Type="http://schemas.openxmlformats.org/officeDocument/2006/relationships/hyperlink" Target="https://doi.org/10.1136/bmjopen-2016-011218" TargetMode="External"/><Relationship Id="rId135" Type="http://schemas.openxmlformats.org/officeDocument/2006/relationships/hyperlink" Target="https://www.mdpi.com/2079-9292/9/7/1133" TargetMode="External"/><Relationship Id="rId156" Type="http://schemas.openxmlformats.org/officeDocument/2006/relationships/hyperlink" Target="https://jamanetwork.com/journals/jama/fullarticle/2733996" TargetMode="External"/><Relationship Id="rId177" Type="http://schemas.openxmlformats.org/officeDocument/2006/relationships/hyperlink" Target="https://bmjopen.bmj.com/content/8/1/e017833" TargetMode="External"/><Relationship Id="rId198" Type="http://schemas.openxmlformats.org/officeDocument/2006/relationships/hyperlink" Target="https://www.sciencedirect.com/science/article/pii/S0883944118301102" TargetMode="External"/><Relationship Id="rId202" Type="http://schemas.openxmlformats.org/officeDocument/2006/relationships/hyperlink" Target="https://www.sciencedirect.com/science/article/pii/S1386505623001946?via%3Dihub" TargetMode="External"/><Relationship Id="rId18" Type="http://schemas.openxmlformats.org/officeDocument/2006/relationships/hyperlink" Target="https://doi.org/10.48550/arXiv.1902.01659" TargetMode="External"/><Relationship Id="rId39" Type="http://schemas.openxmlformats.org/officeDocument/2006/relationships/hyperlink" Target="https://doi.org/10.3414/ME18-01-0014" TargetMode="External"/><Relationship Id="rId50" Type="http://schemas.openxmlformats.org/officeDocument/2006/relationships/hyperlink" Target="https://doi.org/10.1097/CCM.0000000000004556" TargetMode="External"/><Relationship Id="rId104" Type="http://schemas.openxmlformats.org/officeDocument/2006/relationships/hyperlink" Target="https://doi.org/10.1371/journal.pone.0174708" TargetMode="External"/><Relationship Id="rId125" Type="http://schemas.openxmlformats.org/officeDocument/2006/relationships/hyperlink" Target="https://www.ncbi.nlm.nih.gov/pmc/articles/PMC10317482/" TargetMode="External"/><Relationship Id="rId146" Type="http://schemas.openxmlformats.org/officeDocument/2006/relationships/hyperlink" Target="https://www.nature.com/articles/s41467-021-20910-4" TargetMode="External"/><Relationship Id="rId167" Type="http://schemas.openxmlformats.org/officeDocument/2006/relationships/hyperlink" Target="https://www.mdpi.com/2077-0383/8/10/1592" TargetMode="External"/><Relationship Id="rId188" Type="http://schemas.openxmlformats.org/officeDocument/2006/relationships/hyperlink" Target="https://www.dovepress.com/developing-machine-learning-prediction-algorithm-for-bacteremia-in-adm-peer-reviewed-fulltext-article-IDR" TargetMode="External"/><Relationship Id="rId71" Type="http://schemas.openxmlformats.org/officeDocument/2006/relationships/hyperlink" Target="https://doi.org/10.1016/j.ijmedinf.2023.105176" TargetMode="External"/><Relationship Id="rId92" Type="http://schemas.openxmlformats.org/officeDocument/2006/relationships/hyperlink" Target="https://doi.org/10.1093/jac/dky514" TargetMode="External"/><Relationship Id="rId2" Type="http://schemas.openxmlformats.org/officeDocument/2006/relationships/hyperlink" Target="https://github.com/TheDecodeLab/early_sepsis_detection_2020" TargetMode="External"/><Relationship Id="rId29" Type="http://schemas.openxmlformats.org/officeDocument/2006/relationships/hyperlink" Target="https://doi.org/10.3389/fpubh.2021.754348" TargetMode="External"/><Relationship Id="rId40" Type="http://schemas.openxmlformats.org/officeDocument/2006/relationships/hyperlink" Target="https://doi.org/10.1371/journal.pone.0211057" TargetMode="External"/><Relationship Id="rId115" Type="http://schemas.openxmlformats.org/officeDocument/2006/relationships/hyperlink" Target="https://doi.org/10.1109/ICHI.2018.00033" TargetMode="External"/><Relationship Id="rId136" Type="http://schemas.openxmlformats.org/officeDocument/2006/relationships/hyperlink" Target="https://www.sciencedirect.com/science/article/pii/S0010482519301350" TargetMode="External"/><Relationship Id="rId157" Type="http://schemas.openxmlformats.org/officeDocument/2006/relationships/hyperlink" Target="https://ccforum.biomedcentral.com/articles/10.1186/s13054-018-2279-3" TargetMode="External"/><Relationship Id="rId178" Type="http://schemas.openxmlformats.org/officeDocument/2006/relationships/hyperlink" Target="https://www.sciencedirect.com/science/article/pii/S1386505618309444?via%3Dihub"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3916374/" TargetMode="External"/><Relationship Id="rId18" Type="http://schemas.openxmlformats.org/officeDocument/2006/relationships/hyperlink" Target="https://clincalc.com/icumortality/SOFA.aspx" TargetMode="External"/><Relationship Id="rId26" Type="http://schemas.openxmlformats.org/officeDocument/2006/relationships/hyperlink" Target="https://www.mdcalc.com/calc/1096/sirs-sepsis-septic-shock-criteria" TargetMode="External"/><Relationship Id="rId39" Type="http://schemas.openxmlformats.org/officeDocument/2006/relationships/hyperlink" Target="https://www.firstaidforfree.com/how-to-calculate-a-glasgow-coma-scale-gcs-score/" TargetMode="External"/><Relationship Id="rId21" Type="http://schemas.openxmlformats.org/officeDocument/2006/relationships/hyperlink" Target="https://www.sciencedirect.com/science/article/pii/S0736467908004460" TargetMode="External"/><Relationship Id="rId34" Type="http://schemas.openxmlformats.org/officeDocument/2006/relationships/hyperlink" Target="https://journals.lww.com/ccmjournal/fulltext/2006/05000/acute_physiology_and_chronic_health_evaluation.1.aspx" TargetMode="External"/><Relationship Id="rId42" Type="http://schemas.openxmlformats.org/officeDocument/2006/relationships/hyperlink" Target="https://www.ncbi.nlm.nih.gov/pmc/articles/PMC4943374/" TargetMode="External"/><Relationship Id="rId47" Type="http://schemas.openxmlformats.org/officeDocument/2006/relationships/hyperlink" Target="https://journals.lww.com/jtrauma/fulltext/2022/03000/new_injury_severity_score_and_trauma_injury.8.aspx" TargetMode="External"/><Relationship Id="rId50" Type="http://schemas.openxmlformats.org/officeDocument/2006/relationships/printerSettings" Target="../printerSettings/printerSettings2.bin"/><Relationship Id="rId7" Type="http://schemas.openxmlformats.org/officeDocument/2006/relationships/hyperlink" Target="https://www.mdcalc.com/calc/64/glasgow-coma-scale-score-gcs" TargetMode="External"/><Relationship Id="rId2" Type="http://schemas.openxmlformats.org/officeDocument/2006/relationships/hyperlink" Target="https://www.ncbi.nlm.nih.gov/pmc/articles/PMC2703722/" TargetMode="External"/><Relationship Id="rId16" Type="http://schemas.openxmlformats.org/officeDocument/2006/relationships/hyperlink" Target="https://pubmed.ncbi.nlm.nih.gov/8254858/" TargetMode="External"/><Relationship Id="rId29" Type="http://schemas.openxmlformats.org/officeDocument/2006/relationships/hyperlink" Target="https://www.mdcalc.com/calc/10403/simplified-acute-physiology-score-saps-3" TargetMode="External"/><Relationship Id="rId11" Type="http://schemas.openxmlformats.org/officeDocument/2006/relationships/hyperlink" Target="https://www.ncbi.nlm.nih.gov/pmc/articles/PMC5512390/" TargetMode="External"/><Relationship Id="rId24" Type="http://schemas.openxmlformats.org/officeDocument/2006/relationships/hyperlink" Target="https://www.sciencedirect.com/science/article/pii/S0736467908004447?via%3Dihub" TargetMode="External"/><Relationship Id="rId32" Type="http://schemas.openxmlformats.org/officeDocument/2006/relationships/hyperlink" Target="https://intensivecarenetwork.com/Calculators/Files/Apache4.html" TargetMode="External"/><Relationship Id="rId37" Type="http://schemas.openxmlformats.org/officeDocument/2006/relationships/hyperlink" Target="https://journals.lww.com/jtrauma/citation/1974/03000/the_injury_severity_score__a_method_for_describing.1.aspx" TargetMode="External"/><Relationship Id="rId40" Type="http://schemas.openxmlformats.org/officeDocument/2006/relationships/hyperlink" Target="https://pubmed.ncbi.nlm.nih.gov/26113162/" TargetMode="External"/><Relationship Id="rId45" Type="http://schemas.openxmlformats.org/officeDocument/2006/relationships/hyperlink" Target="https://www.acep.org/siteassets/uploads/uploaded-files/acep/quality/sepsis-webinars/may.sepsis-3-acep.pdf" TargetMode="External"/><Relationship Id="rId5" Type="http://schemas.openxmlformats.org/officeDocument/2006/relationships/hyperlink" Target="https://www.mdcalc.com/calc/1875/modified-early-warning-score-mews-clinical-deterioration" TargetMode="External"/><Relationship Id="rId15" Type="http://schemas.openxmlformats.org/officeDocument/2006/relationships/hyperlink" Target="https://www.mdcalc.com/apache-ii-score" TargetMode="External"/><Relationship Id="rId23" Type="http://schemas.openxmlformats.org/officeDocument/2006/relationships/hyperlink" Target="https://pubmed.ncbi.nlm.nih.gov/12626967/" TargetMode="External"/><Relationship Id="rId28" Type="http://schemas.openxmlformats.org/officeDocument/2006/relationships/hyperlink" Target="https://www.mdcalc.com/calc/10083/national-early-warning-score-news-2" TargetMode="External"/><Relationship Id="rId36" Type="http://schemas.openxmlformats.org/officeDocument/2006/relationships/hyperlink" Target="https://pubmed.ncbi.nlm.nih.gov/7587228/" TargetMode="External"/><Relationship Id="rId49" Type="http://schemas.openxmlformats.org/officeDocument/2006/relationships/hyperlink" Target="https://www.rcplondon.ac.uk/projects/outputs/national-early-warning-score-news-2" TargetMode="External"/><Relationship Id="rId10" Type="http://schemas.openxmlformats.org/officeDocument/2006/relationships/hyperlink" Target="https://www.ncbi.nlm.nih.gov/pmc/articles/PMC5512390/" TargetMode="External"/><Relationship Id="rId19" Type="http://schemas.openxmlformats.org/officeDocument/2006/relationships/hyperlink" Target="https://reference.medscape.com/calculator/461/modified-early-warning-score-mews" TargetMode="External"/><Relationship Id="rId31" Type="http://schemas.openxmlformats.org/officeDocument/2006/relationships/hyperlink" Target="https://academic.oup.com/cid/article/70/9/1834/5521047" TargetMode="External"/><Relationship Id="rId44" Type="http://schemas.openxmlformats.org/officeDocument/2006/relationships/hyperlink" Target="https://intensivecarenetwork.com/Calculators/Files/Apache4.html" TargetMode="External"/><Relationship Id="rId4" Type="http://schemas.openxmlformats.org/officeDocument/2006/relationships/hyperlink" Target="https://www.mdcalc.com/calc/2654/qsofa-quick-sofa-score-sepsis" TargetMode="External"/><Relationship Id="rId9" Type="http://schemas.openxmlformats.org/officeDocument/2006/relationships/hyperlink" Target="https://www.ncbi.nlm.nih.gov/pmc/articles/PMC5512390/" TargetMode="External"/><Relationship Id="rId14" Type="http://schemas.openxmlformats.org/officeDocument/2006/relationships/hyperlink" Target="https://journals.lww.com/ccmjournal/fulltext/2003/11000/infection_probability_score__ips___a_method_to.3.aspx" TargetMode="External"/><Relationship Id="rId22" Type="http://schemas.openxmlformats.org/officeDocument/2006/relationships/hyperlink" Target="https://www.sciencedirect.com/science/article/pii/S1684118223000798" TargetMode="External"/><Relationship Id="rId27" Type="http://schemas.openxmlformats.org/officeDocument/2006/relationships/hyperlink" Target="https://www.mdcalc.com/calc/1873/national-early-warning-score-news" TargetMode="External"/><Relationship Id="rId30" Type="http://schemas.openxmlformats.org/officeDocument/2006/relationships/hyperlink" Target="https://link.springer.com/article/10.1007/s00134-005-2762-6" TargetMode="External"/><Relationship Id="rId35" Type="http://schemas.openxmlformats.org/officeDocument/2006/relationships/hyperlink" Target="http://www.jvsmedicscorner.com/ICU-Miscellaneous_files/APACHE%20IV.pdf" TargetMode="External"/><Relationship Id="rId43" Type="http://schemas.openxmlformats.org/officeDocument/2006/relationships/hyperlink" Target="http://www.hksccm.org/images/stories/Interhospitalmeeting/2009/scoring%20system%20in%20icu%202009.pdf" TargetMode="External"/><Relationship Id="rId48" Type="http://schemas.openxmlformats.org/officeDocument/2006/relationships/hyperlink" Target="https://doi.org/10.1001/jama.1993.03510200084037" TargetMode="External"/><Relationship Id="rId8" Type="http://schemas.openxmlformats.org/officeDocument/2006/relationships/hyperlink" Target="https://www.mdcalc.com/calc/4044/simplified-acute-physiology-score-saps-ii" TargetMode="External"/><Relationship Id="rId51" Type="http://schemas.openxmlformats.org/officeDocument/2006/relationships/table" Target="../tables/table3.xml"/><Relationship Id="rId3" Type="http://schemas.openxmlformats.org/officeDocument/2006/relationships/hyperlink" Target="https://qsofa.org/what.php" TargetMode="External"/><Relationship Id="rId12" Type="http://schemas.openxmlformats.org/officeDocument/2006/relationships/hyperlink" Target="https://www.msdmanuals.com/professional/multimedia/clinical-calculator/multiple-organ-dysfunction-score-mods" TargetMode="External"/><Relationship Id="rId17" Type="http://schemas.openxmlformats.org/officeDocument/2006/relationships/hyperlink" Target="https://clincalc.com/icumortality/sapsii.aspx" TargetMode="External"/><Relationship Id="rId25" Type="http://schemas.openxmlformats.org/officeDocument/2006/relationships/hyperlink" Target="https://www.science.org/doi/10.1126/scitranslmed.aab3719?url_ver=Z39.88-2003&amp;rfr_id=ori:rid:crossref.org&amp;rfr_dat=cr_pub%20%200pubmed" TargetMode="External"/><Relationship Id="rId33" Type="http://schemas.openxmlformats.org/officeDocument/2006/relationships/hyperlink" Target="https://pubmed.ncbi.nlm.nih.gov/1959406/" TargetMode="External"/><Relationship Id="rId38" Type="http://schemas.openxmlformats.org/officeDocument/2006/relationships/hyperlink" Target="https://journals.lww.com/jtrauma/citation/1988/01000/the_injury_severity_score_revisited.10.aspx" TargetMode="External"/><Relationship Id="rId46" Type="http://schemas.openxmlformats.org/officeDocument/2006/relationships/hyperlink" Target="https://www.sciencedirect.com/science/article/pii/0021968187901718?via%3Dihub" TargetMode="External"/><Relationship Id="rId20" Type="http://schemas.openxmlformats.org/officeDocument/2006/relationships/hyperlink" Target="https://www.bjanaesthesia.org/article/S0007-0912(17)38048-0/pdf" TargetMode="External"/><Relationship Id="rId41" Type="http://schemas.openxmlformats.org/officeDocument/2006/relationships/hyperlink" Target="https://pubmed.ncbi.nlm.nih.gov/26524675/" TargetMode="External"/><Relationship Id="rId1" Type="http://schemas.openxmlformats.org/officeDocument/2006/relationships/hyperlink" Target="https://www.mdcalc.com/calc/691/sequential-organ-failure-assessment-sofa-score" TargetMode="External"/><Relationship Id="rId6" Type="http://schemas.openxmlformats.org/officeDocument/2006/relationships/hyperlink" Target="https://www.mdcalc.com/calc/10083/national-early-warning-score-news-2"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ithub.com/MIT-LCP/eicu-code" TargetMode="External"/><Relationship Id="rId1" Type="http://schemas.openxmlformats.org/officeDocument/2006/relationships/hyperlink" Target="https://physionet.org/content/challenge-2019/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DE69-9348-4893-8DD1-906185F9CBCF}">
  <dimension ref="A1:L114"/>
  <sheetViews>
    <sheetView topLeftCell="A69" workbookViewId="0">
      <selection activeCell="E26" sqref="E26"/>
    </sheetView>
  </sheetViews>
  <sheetFormatPr defaultRowHeight="15"/>
  <cols>
    <col min="1" max="1" width="9.5703125" style="11" customWidth="1"/>
    <col min="2" max="2" width="7" style="11" customWidth="1"/>
    <col min="3" max="3" width="7.7109375" style="11" customWidth="1"/>
    <col min="4" max="4" width="17.85546875" style="11" bestFit="1" customWidth="1"/>
    <col min="5" max="5" width="94.42578125" style="42" customWidth="1"/>
    <col min="6" max="6" width="35.85546875" style="11" customWidth="1"/>
    <col min="7" max="7" width="8.85546875" style="11" customWidth="1"/>
    <col min="8" max="8" width="23.140625" style="11" customWidth="1"/>
    <col min="9" max="9" width="23.5703125" style="11" customWidth="1"/>
    <col min="10" max="11" width="9.140625" style="11"/>
    <col min="12" max="12" width="64.42578125" style="11" customWidth="1"/>
    <col min="13" max="16384" width="9.140625" style="11"/>
  </cols>
  <sheetData>
    <row r="1" spans="1:12" s="47" customFormat="1" ht="37.5" customHeight="1">
      <c r="A1" s="44" t="s">
        <v>837</v>
      </c>
      <c r="B1" s="45" t="s">
        <v>859</v>
      </c>
      <c r="C1" s="45" t="s">
        <v>0</v>
      </c>
      <c r="D1" s="45" t="s">
        <v>390</v>
      </c>
      <c r="E1" s="45" t="s">
        <v>40</v>
      </c>
      <c r="F1" s="45" t="s">
        <v>512</v>
      </c>
      <c r="G1" s="45" t="s">
        <v>527</v>
      </c>
      <c r="H1" s="45" t="s">
        <v>558</v>
      </c>
      <c r="I1" s="46" t="s">
        <v>1223</v>
      </c>
      <c r="J1" s="47" t="s">
        <v>2</v>
      </c>
      <c r="K1" s="47" t="s">
        <v>13</v>
      </c>
      <c r="L1" s="48" t="s">
        <v>1472</v>
      </c>
    </row>
    <row r="2" spans="1:12" s="13" customFormat="1" ht="22.5">
      <c r="A2" s="13" t="str">
        <f>STUDIES!$A3</f>
        <v>Discarded</v>
      </c>
      <c r="B2" s="12" t="str">
        <f>HYPERLINK(_xlfn.CONCAT("#studies!B", ROW()+1), STUDIES!B3)</f>
        <v>ID3</v>
      </c>
      <c r="C2" s="13">
        <f>STUDIES!C3</f>
        <v>2023</v>
      </c>
      <c r="D2" s="13" t="str">
        <f>STUDIES!D3</f>
        <v>Jeon et al</v>
      </c>
      <c r="E2" s="9" t="str">
        <f>STUDIES!E3</f>
        <v>Mortality prediction of patients with sepsis in the emergency department using machine learning models: a retrospective cohort study according to the Sepsis-3 definitions</v>
      </c>
      <c r="F2" s="13" t="str">
        <f>STUDIES!F3</f>
        <v>?</v>
      </c>
      <c r="G2" s="13" t="str">
        <f>STUDIES!G3</f>
        <v>?</v>
      </c>
      <c r="H2" s="13" t="str">
        <f>STUDIES!H3</f>
        <v>Prediction</v>
      </c>
      <c r="I2" s="13" t="str">
        <f>STUDIES!L3</f>
        <v>Mortality</v>
      </c>
      <c r="J2" s="13" t="str">
        <f>STUDIES!AN3</f>
        <v>?</v>
      </c>
      <c r="K2" s="13" t="str">
        <f>STUDIES!AO3</f>
        <v>?</v>
      </c>
      <c r="L2" s="13" t="str">
        <f>STUDIES!AV3</f>
        <v>https://doi.org/10.22514/sv.2023.046</v>
      </c>
    </row>
    <row r="3" spans="1:12" s="13" customFormat="1">
      <c r="A3" s="13" t="str">
        <f>STUDIES!$A4</f>
        <v>Discarded</v>
      </c>
      <c r="B3" s="12" t="str">
        <f>HYPERLINK(_xlfn.CONCAT("#studies!B", ROW()+1), STUDIES!B4)</f>
        <v>ID4</v>
      </c>
      <c r="C3" s="13">
        <f>STUDIES!C4</f>
        <v>2023</v>
      </c>
      <c r="D3" s="13" t="str">
        <f>STUDIES!D4</f>
        <v>Shahid et al</v>
      </c>
      <c r="E3" s="9" t="str">
        <f>STUDIES!E4</f>
        <v>Machine-based algorithm: a revolution we need for early sepsis diagnosis in hospitals</v>
      </c>
      <c r="F3" s="13" t="str">
        <f>STUDIES!F4</f>
        <v>Letter</v>
      </c>
      <c r="G3" s="13" t="str">
        <f>STUDIES!G4</f>
        <v>-</v>
      </c>
      <c r="H3" s="13" t="str">
        <f>STUDIES!H4</f>
        <v>NA</v>
      </c>
      <c r="I3" s="13" t="str">
        <f>STUDIES!L4</f>
        <v>Sepsis</v>
      </c>
      <c r="J3" s="13" t="str">
        <f>STUDIES!AN4</f>
        <v>NA</v>
      </c>
      <c r="K3" s="13" t="str">
        <f>STUDIES!AO4</f>
        <v>NA</v>
      </c>
      <c r="L3" s="13" t="str">
        <f>STUDIES!AV4</f>
        <v xml:space="preserve">https://doi.org/10.47391/JPMA.8318 </v>
      </c>
    </row>
    <row r="4" spans="1:12" s="13" customFormat="1">
      <c r="A4" s="13" t="str">
        <f>STUDIES!$A5</f>
        <v>Pending</v>
      </c>
      <c r="B4" s="12" t="str">
        <f>HYPERLINK(_xlfn.CONCAT("#studies!B", ROW()+1), STUDIES!B5)</f>
        <v>ID5</v>
      </c>
      <c r="C4" s="13">
        <f>STUDIES!C5</f>
        <v>2023</v>
      </c>
      <c r="D4" s="13" t="str">
        <f>STUDIES!D5</f>
        <v>Guo et al</v>
      </c>
      <c r="E4" s="9" t="str">
        <f>STUDIES!E5</f>
        <v>A prediction model for sepsis in infected patients: EASE (Early Assessment of Sepsis Engagement)</v>
      </c>
      <c r="F4" s="13" t="str">
        <f>STUDIES!F5</f>
        <v>?</v>
      </c>
      <c r="G4" s="13" t="str">
        <f>STUDIES!G5</f>
        <v>?</v>
      </c>
      <c r="H4" s="13" t="str">
        <f>STUDIES!H5</f>
        <v>Prediction</v>
      </c>
      <c r="I4" s="13" t="str">
        <f>STUDIES!L5</f>
        <v>Sepsis</v>
      </c>
      <c r="J4" s="13" t="str">
        <f>STUDIES!AN5</f>
        <v>?</v>
      </c>
      <c r="K4" s="13" t="str">
        <f>STUDIES!AO5</f>
        <v>?</v>
      </c>
      <c r="L4" s="13" t="str">
        <f>STUDIES!AV5</f>
        <v>https://doi.org/10.1097/SHK.0000000000002170</v>
      </c>
    </row>
    <row r="5" spans="1:12" s="13" customFormat="1">
      <c r="A5" s="13" t="str">
        <f>STUDIES!$A6</f>
        <v>Discarded</v>
      </c>
      <c r="B5" s="12" t="str">
        <f>HYPERLINK(_xlfn.CONCAT("#studies!B", ROW()+1), STUDIES!B6)</f>
        <v>ID6</v>
      </c>
      <c r="C5" s="13">
        <f>STUDIES!C6</f>
        <v>2023</v>
      </c>
      <c r="D5" s="13" t="str">
        <f>STUDIES!D6</f>
        <v>Cull et al</v>
      </c>
      <c r="E5" s="9" t="str">
        <f>STUDIES!E6</f>
        <v>Epic Sepsis Model Inpatient Predictive Analytic Tool: A Validation Study</v>
      </c>
      <c r="F5" s="13" t="str">
        <f>STUDIES!F6</f>
        <v>?</v>
      </c>
      <c r="G5" s="13" t="str">
        <f>STUDIES!G6</f>
        <v>?</v>
      </c>
      <c r="H5" s="13" t="str">
        <f>STUDIES!H6</f>
        <v>Prediction</v>
      </c>
      <c r="I5" s="13" t="str">
        <f>STUDIES!L6</f>
        <v>Sepsis</v>
      </c>
      <c r="J5" s="13" t="str">
        <f>STUDIES!AN6</f>
        <v>?</v>
      </c>
      <c r="K5" s="13" t="str">
        <f>STUDIES!AO6</f>
        <v>?</v>
      </c>
      <c r="L5" s="13" t="str">
        <f>STUDIES!AV6</f>
        <v>https://doi.org/10.1097/CCE.0000000000000941</v>
      </c>
    </row>
    <row r="6" spans="1:12" s="13" customFormat="1">
      <c r="A6" s="13" t="str">
        <f>STUDIES!$A7</f>
        <v>Discarded</v>
      </c>
      <c r="B6" s="12" t="str">
        <f>HYPERLINK(_xlfn.CONCAT("#studies!B", ROW()+1), STUDIES!B7)</f>
        <v>ID7</v>
      </c>
      <c r="C6" s="13">
        <f>STUDIES!C7</f>
        <v>2023</v>
      </c>
      <c r="D6" s="13" t="str">
        <f>STUDIES!D7</f>
        <v>Asma et al</v>
      </c>
      <c r="E6" s="9" t="str">
        <f>STUDIES!E7</f>
        <v>Accelerating Detection and Intervention for Sepsis in Skilled Nursing Facilities Using a Sepsis Pathway</v>
      </c>
      <c r="F6" s="13" t="str">
        <f>STUDIES!F7</f>
        <v>Pathway</v>
      </c>
      <c r="G6" s="13" t="str">
        <f>STUDIES!G7</f>
        <v>?</v>
      </c>
      <c r="H6" s="13" t="str">
        <f>STUDIES!H7</f>
        <v>NA</v>
      </c>
      <c r="I6" s="13" t="str">
        <f>STUDIES!L7</f>
        <v>Sepsis</v>
      </c>
      <c r="J6" s="13" t="str">
        <f>STUDIES!AN7</f>
        <v>NA</v>
      </c>
      <c r="K6" s="13" t="str">
        <f>STUDIES!AO7</f>
        <v>NA</v>
      </c>
      <c r="L6" s="13" t="str">
        <f>STUDIES!AV7</f>
        <v>https://doi.org/10.1097/NCQ.0000000000000729</v>
      </c>
    </row>
    <row r="7" spans="1:12" s="13" customFormat="1">
      <c r="A7" s="13" t="str">
        <f>STUDIES!$A8</f>
        <v>Discarded</v>
      </c>
      <c r="B7" s="12" t="str">
        <f>HYPERLINK(_xlfn.CONCAT("#studies!B", ROW()+1), STUDIES!B8)</f>
        <v>ID8</v>
      </c>
      <c r="C7" s="13">
        <f>STUDIES!C8</f>
        <v>2023</v>
      </c>
      <c r="D7" s="13" t="str">
        <f>STUDIES!D8</f>
        <v>Alanazi et al</v>
      </c>
      <c r="E7" s="9" t="str">
        <f>STUDIES!E8</f>
        <v>Machine Learning for Early Prediction of Sepsis in Intensive Care Unit (ICU) Patients</v>
      </c>
      <c r="F7" s="13" t="str">
        <f>STUDIES!F8</f>
        <v>?</v>
      </c>
      <c r="G7" s="13" t="str">
        <f>STUDIES!G8</f>
        <v>?</v>
      </c>
      <c r="H7" s="13" t="str">
        <f>STUDIES!H8</f>
        <v>Prediction</v>
      </c>
      <c r="I7" s="13" t="str">
        <f>STUDIES!L8</f>
        <v>Sepsis</v>
      </c>
      <c r="J7" s="13" t="str">
        <f>STUDIES!AN8</f>
        <v>?</v>
      </c>
      <c r="K7" s="13" t="str">
        <f>STUDIES!AO8</f>
        <v>?</v>
      </c>
      <c r="L7" s="13" t="str">
        <f>STUDIES!AV8</f>
        <v>https://doi.org/10.3390/medicina59071276</v>
      </c>
    </row>
    <row r="8" spans="1:12" s="13" customFormat="1">
      <c r="A8" s="13" t="str">
        <f>STUDIES!$A9</f>
        <v>Discarded</v>
      </c>
      <c r="B8" s="12" t="str">
        <f>HYPERLINK(_xlfn.CONCAT("#studies!B", ROW()+1), STUDIES!B9)</f>
        <v>ID9</v>
      </c>
      <c r="C8" s="13">
        <f>STUDIES!C9</f>
        <v>2023</v>
      </c>
      <c r="D8" s="13" t="str">
        <f>STUDIES!D9</f>
        <v>Zhou et al</v>
      </c>
      <c r="E8" s="9" t="str">
        <f>STUDIES!E9</f>
        <v>Early identification of bloodstream infection in hemodialysis patients by machine learning</v>
      </c>
      <c r="F8" s="13" t="str">
        <f>STUDIES!F9</f>
        <v>?</v>
      </c>
      <c r="G8" s="13" t="str">
        <f>STUDIES!G9</f>
        <v>?</v>
      </c>
      <c r="H8" s="13" t="str">
        <f>STUDIES!H9</f>
        <v>Detection</v>
      </c>
      <c r="I8" s="13" t="str">
        <f>STUDIES!L9</f>
        <v>BSI</v>
      </c>
      <c r="J8" s="13" t="str">
        <f>STUDIES!AN9</f>
        <v>?</v>
      </c>
      <c r="K8" s="13" t="str">
        <f>STUDIES!AO9</f>
        <v>?</v>
      </c>
      <c r="L8" s="13" t="str">
        <f>STUDIES!AV9</f>
        <v>https://doi.org/10.1016/j.heliyon.2023.e18263</v>
      </c>
    </row>
    <row r="9" spans="1:12" s="13" customFormat="1">
      <c r="A9" s="13" t="str">
        <f>STUDIES!$A10</f>
        <v>Discarded</v>
      </c>
      <c r="B9" s="12" t="str">
        <f>HYPERLINK(_xlfn.CONCAT("#studies!B", ROW()+1), STUDIES!B10)</f>
        <v>ID10</v>
      </c>
      <c r="C9" s="13">
        <f>STUDIES!C10</f>
        <v>2023</v>
      </c>
      <c r="D9" s="13" t="str">
        <f>STUDIES!D10</f>
        <v>Zhao et al</v>
      </c>
      <c r="E9" s="9" t="str">
        <f>STUDIES!E10</f>
        <v>Improving Mortality Risk Prediction with Routine Clinical Data: A Practical Machine Learning Model Based on eICU Patients</v>
      </c>
      <c r="F9" s="13" t="str">
        <f>STUDIES!F10</f>
        <v>?</v>
      </c>
      <c r="G9" s="13" t="str">
        <f>STUDIES!G10</f>
        <v>?</v>
      </c>
      <c r="H9" s="13" t="str">
        <f>STUDIES!H10</f>
        <v>Miscellaneous</v>
      </c>
      <c r="I9" s="13" t="str">
        <f>STUDIES!L10</f>
        <v>Mortality</v>
      </c>
      <c r="J9" s="13" t="str">
        <f>STUDIES!AN10</f>
        <v>?</v>
      </c>
      <c r="K9" s="13" t="str">
        <f>STUDIES!AO10</f>
        <v>?</v>
      </c>
      <c r="L9" s="13" t="str">
        <f>STUDIES!AV10</f>
        <v xml:space="preserve">https://doi.org/10.2147/IJGM.S391423 </v>
      </c>
    </row>
    <row r="10" spans="1:12" s="13" customFormat="1">
      <c r="A10" s="13" t="str">
        <f>STUDIES!$A11</f>
        <v>Pending</v>
      </c>
      <c r="B10" s="12" t="str">
        <f>HYPERLINK(_xlfn.CONCAT("#studies!B", ROW()+1), STUDIES!B11)</f>
        <v>ID11</v>
      </c>
      <c r="C10" s="13">
        <f>STUDIES!C11</f>
        <v>2023</v>
      </c>
      <c r="D10" s="13" t="str">
        <f>STUDIES!D11</f>
        <v>Ming et al</v>
      </c>
      <c r="E10" s="9" t="str">
        <f>STUDIES!E11</f>
        <v>Applied machine learning and the role of dynamic time-series data in optimising  clinical management of acute febrile illnesses</v>
      </c>
      <c r="F10" s="13" t="str">
        <f>STUDIES!F11</f>
        <v>PhD thesis</v>
      </c>
      <c r="G10" s="13" t="str">
        <f>STUDIES!G11</f>
        <v>-</v>
      </c>
      <c r="H10" s="13" t="str">
        <f>STUDIES!H11</f>
        <v>Review</v>
      </c>
      <c r="I10" s="13" t="str">
        <f>STUDIES!L11</f>
        <v>NA</v>
      </c>
      <c r="J10" s="13" t="str">
        <f>STUDIES!AN11</f>
        <v>NA</v>
      </c>
      <c r="K10" s="13" t="str">
        <f>STUDIES!AO11</f>
        <v>NA</v>
      </c>
      <c r="L10" s="13">
        <f>STUDIES!AV11</f>
        <v>0</v>
      </c>
    </row>
    <row r="11" spans="1:12" s="13" customFormat="1">
      <c r="A11" s="13" t="str">
        <f>STUDIES!$A12</f>
        <v>Pending</v>
      </c>
      <c r="B11" s="12" t="str">
        <f>HYPERLINK(_xlfn.CONCAT("#studies!B", ROW()+1), STUDIES!B12)</f>
        <v>ID12</v>
      </c>
      <c r="C11" s="13">
        <f>STUDIES!C12</f>
        <v>2023</v>
      </c>
      <c r="D11" s="13" t="str">
        <f>STUDIES!D12</f>
        <v>Ming et al</v>
      </c>
      <c r="E11" s="9" t="str">
        <f>STUDIES!E12</f>
        <v>PhD Thesis</v>
      </c>
      <c r="F11" s="13" t="str">
        <f>STUDIES!F12</f>
        <v>PhD thesis</v>
      </c>
      <c r="G11" s="13" t="str">
        <f>STUDIES!G12</f>
        <v>-</v>
      </c>
      <c r="H11" s="13">
        <f>STUDIES!H12</f>
        <v>0</v>
      </c>
      <c r="I11" s="13" t="str">
        <f>STUDIES!L12</f>
        <v>NA</v>
      </c>
      <c r="J11" s="13" t="str">
        <f>STUDIES!AN12</f>
        <v>NA</v>
      </c>
      <c r="K11" s="13" t="str">
        <f>STUDIES!AO12</f>
        <v>NA</v>
      </c>
      <c r="L11" s="13">
        <f>STUDIES!AV12</f>
        <v>0</v>
      </c>
    </row>
    <row r="12" spans="1:12" s="13" customFormat="1">
      <c r="A12" s="13" t="str">
        <f>STUDIES!$A13</f>
        <v>Discarded</v>
      </c>
      <c r="B12" s="12" t="str">
        <f>HYPERLINK(_xlfn.CONCAT("#studies!B", ROW()+1), STUDIES!B13)</f>
        <v>ID13</v>
      </c>
      <c r="C12" s="13">
        <f>STUDIES!C13</f>
        <v>2023</v>
      </c>
      <c r="D12" s="13" t="str">
        <f>STUDIES!D13</f>
        <v>O'Sullivan et al</v>
      </c>
      <c r="E12" s="9" t="str">
        <f>STUDIES!E13</f>
        <v>Machine learning applications on neonatal sepsis treatment: a scoping review</v>
      </c>
      <c r="F12" s="13" t="str">
        <f>STUDIES!F13</f>
        <v>?</v>
      </c>
      <c r="G12" s="13" t="str">
        <f>STUDIES!G13</f>
        <v>?</v>
      </c>
      <c r="H12" s="13" t="str">
        <f>STUDIES!H13</f>
        <v>Review</v>
      </c>
      <c r="I12" s="13" t="str">
        <f>STUDIES!L13</f>
        <v>NA</v>
      </c>
      <c r="J12" s="13" t="str">
        <f>STUDIES!AN13</f>
        <v>?</v>
      </c>
      <c r="K12" s="13" t="str">
        <f>STUDIES!AO13</f>
        <v>?</v>
      </c>
      <c r="L12" s="13" t="str">
        <f>STUDIES!AV13</f>
        <v>https://doi.org/10.1186/s12879-023-08409-3</v>
      </c>
    </row>
    <row r="13" spans="1:12" s="13" customFormat="1">
      <c r="A13" s="13" t="str">
        <f>STUDIES!$A14</f>
        <v>Pending</v>
      </c>
      <c r="B13" s="12" t="str">
        <f>HYPERLINK(_xlfn.CONCAT("#studies!B", ROW()+1), STUDIES!B14)</f>
        <v>ID14</v>
      </c>
      <c r="C13" s="13">
        <f>STUDIES!C14</f>
        <v>2023</v>
      </c>
      <c r="D13" s="13" t="str">
        <f>STUDIES!D14</f>
        <v>Tran et al</v>
      </c>
      <c r="E13" s="9" t="str">
        <f>STUDIES!E14</f>
        <v>Predicting the Onset of Sepsis Using Vital Signs Data: A Machine Learning Approach</v>
      </c>
      <c r="F13" s="13" t="str">
        <f>STUDIES!F14</f>
        <v>?</v>
      </c>
      <c r="G13" s="13" t="str">
        <f>STUDIES!G14</f>
        <v>?</v>
      </c>
      <c r="H13" s="13" t="str">
        <f>STUDIES!H14</f>
        <v>Prediction</v>
      </c>
      <c r="I13" s="13" t="str">
        <f>STUDIES!L14</f>
        <v>Sepsis</v>
      </c>
      <c r="J13" s="13" t="str">
        <f>STUDIES!AN14</f>
        <v>?</v>
      </c>
      <c r="K13" s="13" t="str">
        <f>STUDIES!AO14</f>
        <v>?</v>
      </c>
      <c r="L13" s="13" t="str">
        <f>STUDIES!AV14</f>
        <v>https://journals.sagepub.com/doi/10.1177/10547738231183207</v>
      </c>
    </row>
    <row r="14" spans="1:12" s="13" customFormat="1">
      <c r="A14" s="13" t="str">
        <f>STUDIES!$A15</f>
        <v>Pending</v>
      </c>
      <c r="B14" s="12" t="str">
        <f>HYPERLINK(_xlfn.CONCAT("#studies!B", ROW()+1), STUDIES!B15)</f>
        <v>ID15</v>
      </c>
      <c r="C14" s="13">
        <f>STUDIES!C15</f>
        <v>2023</v>
      </c>
      <c r="D14" s="13" t="str">
        <f>STUDIES!D15</f>
        <v>Zhang et al</v>
      </c>
      <c r="E14" s="9" t="str">
        <f>STUDIES!E15</f>
        <v>An interpretable machine learning model for real-time sepsis prediction based on basic physiological indicators</v>
      </c>
      <c r="F14" s="13" t="str">
        <f>STUDIES!F15</f>
        <v>?</v>
      </c>
      <c r="G14" s="13" t="str">
        <f>STUDIES!G15</f>
        <v>?</v>
      </c>
      <c r="H14" s="13" t="str">
        <f>STUDIES!H15</f>
        <v>Prediction</v>
      </c>
      <c r="I14" s="13" t="str">
        <f>STUDIES!L15</f>
        <v>Sepsis</v>
      </c>
      <c r="J14" s="13" t="str">
        <f>STUDIES!AN15</f>
        <v>?</v>
      </c>
      <c r="K14" s="13" t="str">
        <f>STUDIES!AO15</f>
        <v>?</v>
      </c>
      <c r="L14" s="13" t="str">
        <f>STUDIES!AV15</f>
        <v>https://doi.org/10.26355/eurrev_202305_32439</v>
      </c>
    </row>
    <row r="15" spans="1:12" s="13" customFormat="1">
      <c r="A15" s="13" t="str">
        <f>STUDIES!$A16</f>
        <v>Discarded</v>
      </c>
      <c r="B15" s="12" t="str">
        <f>HYPERLINK(_xlfn.CONCAT("#studies!B", ROW()+1), STUDIES!B16)</f>
        <v>ID16</v>
      </c>
      <c r="C15" s="13">
        <f>STUDIES!C16</f>
        <v>2023</v>
      </c>
      <c r="D15" s="13" t="str">
        <f>STUDIES!D16</f>
        <v>Bhatti et al</v>
      </c>
      <c r="E15" s="9" t="str">
        <f>STUDIES!E16</f>
        <v>Interpreting Forecasted Vital Signs Using N-BEATS in Sepsis Patients</v>
      </c>
      <c r="F15" s="13" t="str">
        <f>STUDIES!F16</f>
        <v>arxiv</v>
      </c>
      <c r="G15" s="13" t="str">
        <f>STUDIES!G16</f>
        <v>?</v>
      </c>
      <c r="H15" s="13">
        <f>STUDIES!H16</f>
        <v>0</v>
      </c>
      <c r="I15" s="13" t="str">
        <f>STUDIES!L16</f>
        <v>NA</v>
      </c>
      <c r="J15" s="13" t="str">
        <f>STUDIES!AN16</f>
        <v>?</v>
      </c>
      <c r="K15" s="13" t="str">
        <f>STUDIES!AO16</f>
        <v>?</v>
      </c>
      <c r="L15" s="13" t="str">
        <f>STUDIES!AV16</f>
        <v>https://doi.org/10.48550/arXiv.2306.14016</v>
      </c>
    </row>
    <row r="16" spans="1:12" s="13" customFormat="1">
      <c r="A16" s="13" t="str">
        <f>STUDIES!$A17</f>
        <v>Pending</v>
      </c>
      <c r="B16" s="12" t="str">
        <f>HYPERLINK(_xlfn.CONCAT("#studies!B", ROW()+1), STUDIES!B17)</f>
        <v>ID17</v>
      </c>
      <c r="C16" s="13">
        <f>STUDIES!C17</f>
        <v>2023</v>
      </c>
      <c r="D16" s="13" t="str">
        <f>STUDIES!D17</f>
        <v>Li et al</v>
      </c>
      <c r="E16" s="9" t="str">
        <f>STUDIES!E17</f>
        <v>Temporal convolution attention model for sepsis clinical assistant diagnosis prediction</v>
      </c>
      <c r="F16" s="13" t="str">
        <f>STUDIES!F17</f>
        <v>?</v>
      </c>
      <c r="G16" s="13" t="str">
        <f>STUDIES!G17</f>
        <v>?</v>
      </c>
      <c r="H16" s="13" t="str">
        <f>STUDIES!H17</f>
        <v>Prediction</v>
      </c>
      <c r="I16" s="13" t="str">
        <f>STUDIES!L17</f>
        <v>Sepsis</v>
      </c>
      <c r="J16" s="13" t="str">
        <f>STUDIES!AN17</f>
        <v>?</v>
      </c>
      <c r="K16" s="13" t="str">
        <f>STUDIES!AO17</f>
        <v>?</v>
      </c>
      <c r="L16" s="13" t="str">
        <f>STUDIES!AV17</f>
        <v>https://doi.org/10.3934/mbe.2023595</v>
      </c>
    </row>
    <row r="17" spans="1:12" s="13" customFormat="1">
      <c r="A17" s="13" t="str">
        <f>STUDIES!$A18</f>
        <v>Pending</v>
      </c>
      <c r="B17" s="12" t="str">
        <f>HYPERLINK(_xlfn.CONCAT("#studies!B", ROW()+1), STUDIES!B18)</f>
        <v>ID18</v>
      </c>
      <c r="C17" s="13">
        <f>STUDIES!C18</f>
        <v>2023</v>
      </c>
      <c r="D17" s="13" t="str">
        <f>STUDIES!D18</f>
        <v>Roy et al</v>
      </c>
      <c r="E17" s="9" t="str">
        <f>STUDIES!E18</f>
        <v>Comparison of Diagnostic Accuracy of Presepsin and Procalcitonin for Sepsis in Critically Ill Patients: A Prospective Observational Study</v>
      </c>
      <c r="F17" s="13" t="str">
        <f>STUDIES!F18</f>
        <v>PCT, PSEP</v>
      </c>
      <c r="G17" s="13" t="str">
        <f>STUDIES!G18</f>
        <v>?</v>
      </c>
      <c r="H17" s="13" t="str">
        <f>STUDIES!H18</f>
        <v>Detection</v>
      </c>
      <c r="I17" s="13" t="str">
        <f>STUDIES!L18</f>
        <v>Sepsis</v>
      </c>
      <c r="J17" s="13" t="str">
        <f>STUDIES!AN18</f>
        <v>?</v>
      </c>
      <c r="K17" s="13" t="str">
        <f>STUDIES!AO18</f>
        <v>?</v>
      </c>
      <c r="L17" s="13" t="str">
        <f>STUDIES!AV18</f>
        <v>https://10.5005/jp-journals-10071-24439</v>
      </c>
    </row>
    <row r="18" spans="1:12" s="13" customFormat="1">
      <c r="A18" s="13" t="str">
        <f>STUDIES!$A19</f>
        <v>Pending</v>
      </c>
      <c r="B18" s="12" t="str">
        <f>HYPERLINK(_xlfn.CONCAT("#studies!B", ROW()+1), STUDIES!B19)</f>
        <v>ID19</v>
      </c>
      <c r="C18" s="13">
        <f>STUDIES!C19</f>
        <v>2023</v>
      </c>
      <c r="D18" s="13" t="str">
        <f>STUDIES!D19</f>
        <v>Tsai et al</v>
      </c>
      <c r="E18" s="9" t="str">
        <f>STUDIES!E19</f>
        <v>Real-time artificial intelligence system for bacteremia prediction in adult febrile emergency department patients</v>
      </c>
      <c r="F18" s="13" t="str">
        <f>STUDIES!F19</f>
        <v>Conference (ICSSES)</v>
      </c>
      <c r="G18" s="13" t="str">
        <f>STUDIES!G19</f>
        <v>?</v>
      </c>
      <c r="H18" s="13" t="str">
        <f>STUDIES!H19</f>
        <v>Prediction</v>
      </c>
      <c r="I18" s="13" t="str">
        <f>STUDIES!L19</f>
        <v>Bacteremia</v>
      </c>
      <c r="J18" s="13" t="str">
        <f>STUDIES!AN19</f>
        <v>?</v>
      </c>
      <c r="K18" s="13" t="str">
        <f>STUDIES!AO19</f>
        <v>?</v>
      </c>
      <c r="L18" s="13" t="str">
        <f>STUDIES!AV19</f>
        <v>https://doi.org/10.1016/j.ijmedinf.2023.105176</v>
      </c>
    </row>
    <row r="19" spans="1:12" s="13" customFormat="1">
      <c r="A19" s="13" t="str">
        <f>STUDIES!$A20</f>
        <v>Discarded</v>
      </c>
      <c r="B19" s="12" t="str">
        <f>HYPERLINK(_xlfn.CONCAT("#studies!B", ROW()+1), STUDIES!B20)</f>
        <v>ID20</v>
      </c>
      <c r="C19" s="13">
        <f>STUDIES!C20</f>
        <v>2023</v>
      </c>
      <c r="D19" s="13" t="str">
        <f>STUDIES!D20</f>
        <v>Bhaskaracharya et al</v>
      </c>
      <c r="E19" s="9" t="str">
        <f>STUDIES!E20</f>
        <v>Machine Learning Models for Early Prediction of Malignancy in Sepsis Using Clinical Dataset</v>
      </c>
      <c r="F19" s="13" t="str">
        <f>STUDIES!F20</f>
        <v>?</v>
      </c>
      <c r="G19" s="13" t="str">
        <f>STUDIES!G20</f>
        <v>?</v>
      </c>
      <c r="H19" s="13" t="str">
        <f>STUDIES!H20</f>
        <v>Prediction</v>
      </c>
      <c r="I19" s="13" t="str">
        <f>STUDIES!L20</f>
        <v>Sepsis</v>
      </c>
      <c r="J19" s="13" t="str">
        <f>STUDIES!AN20</f>
        <v>?</v>
      </c>
      <c r="K19" s="13" t="str">
        <f>STUDIES!AO20</f>
        <v>?</v>
      </c>
      <c r="L19" s="13" t="str">
        <f>STUDIES!AV20</f>
        <v>https://doi.org/10.1109/ICSSES58299.2023.10201213</v>
      </c>
    </row>
    <row r="20" spans="1:12" s="13" customFormat="1" ht="22.5">
      <c r="A20" s="13" t="str">
        <f>STUDIES!$A21</f>
        <v>Discarded</v>
      </c>
      <c r="B20" s="12" t="str">
        <f>HYPERLINK(_xlfn.CONCAT("#studies!B", ROW()+1), STUDIES!B21)</f>
        <v>ID21</v>
      </c>
      <c r="C20" s="13">
        <f>STUDIES!C21</f>
        <v>2023</v>
      </c>
      <c r="D20" s="13" t="str">
        <f>STUDIES!D21</f>
        <v>Lai et al</v>
      </c>
      <c r="E20" s="9" t="str">
        <f>STUDIES!E21</f>
        <v>Development and Validation of a Rapid and Efficient Prognostic Scoring System for Sepsis Based on Oxygenation Index, Lactate and Glasgow Coma Scale</v>
      </c>
      <c r="F20" s="13" t="str">
        <f>STUDIES!F21</f>
        <v>?</v>
      </c>
      <c r="G20" s="13" t="str">
        <f>STUDIES!G21</f>
        <v>?</v>
      </c>
      <c r="H20" s="13" t="str">
        <f>STUDIES!H21</f>
        <v>Prediction</v>
      </c>
      <c r="I20" s="13" t="str">
        <f>STUDIES!L21</f>
        <v>Sepsis</v>
      </c>
      <c r="J20" s="13" t="str">
        <f>STUDIES!AN21</f>
        <v>?</v>
      </c>
      <c r="K20" s="13" t="str">
        <f>STUDIES!AO21</f>
        <v>?</v>
      </c>
      <c r="L20" s="13" t="str">
        <f>STUDIES!AV21</f>
        <v>https://doi.org/10.2147/JIR.S418531</v>
      </c>
    </row>
    <row r="21" spans="1:12" s="13" customFormat="1">
      <c r="A21" s="13" t="str">
        <f>STUDIES!$A22</f>
        <v>Completed</v>
      </c>
      <c r="B21" s="12" t="str">
        <f>HYPERLINK(_xlfn.CONCAT("#studies!B", ROW()+1), STUDIES!B22)</f>
        <v>ID22</v>
      </c>
      <c r="C21" s="13">
        <f>STUDIES!C22</f>
        <v>2023</v>
      </c>
      <c r="D21" s="13" t="str">
        <f>STUDIES!D22</f>
        <v>Moor et al</v>
      </c>
      <c r="E21" s="9" t="str">
        <f>STUDIES!E22</f>
        <v>Predicting sepsis using deep learning across international sites: a retrospective development and validation study</v>
      </c>
      <c r="F21" s="13" t="str">
        <f>STUDIES!F22</f>
        <v>ATTN, GRU, LGBM, SOFA, MEWS, …</v>
      </c>
      <c r="G21" s="13">
        <f>STUDIES!G22</f>
        <v>9.5</v>
      </c>
      <c r="H21" s="13" t="str">
        <f>STUDIES!H22</f>
        <v>Prediction</v>
      </c>
      <c r="I21" s="13" t="str">
        <f>STUDIES!L22</f>
        <v>Sepsis-3</v>
      </c>
      <c r="J21" s="13" t="str">
        <f>STUDIES!AN22</f>
        <v>Yes</v>
      </c>
      <c r="K21" s="13" t="str">
        <f>STUDIES!AO22</f>
        <v>Yes</v>
      </c>
      <c r="L21" s="13" t="str">
        <f>STUDIES!AV22</f>
        <v>https://doi.org/10.1016/j.eclinm.2023.102124</v>
      </c>
    </row>
    <row r="22" spans="1:12" s="13" customFormat="1">
      <c r="A22" s="13" t="str">
        <f>STUDIES!$A23</f>
        <v>Completed</v>
      </c>
      <c r="B22" s="12" t="str">
        <f>HYPERLINK(_xlfn.CONCAT("#studies!B", ROW()+1), STUDIES!B23)</f>
        <v>ID23</v>
      </c>
      <c r="C22" s="13">
        <f>STUDIES!C23</f>
        <v>2023</v>
      </c>
      <c r="D22" s="13" t="str">
        <f>STUDIES!D23</f>
        <v>Valik J et al</v>
      </c>
      <c r="E22" s="9" t="str">
        <f>STUDIES!E23</f>
        <v>Predicting sepsis onset using a machine learned causal probabilistic network algorithm based on electronic health records data</v>
      </c>
      <c r="F22" s="13" t="str">
        <f>STUDIES!F23</f>
        <v>SepsisFinder</v>
      </c>
      <c r="G22" s="13">
        <f>STUDIES!G23</f>
        <v>6</v>
      </c>
      <c r="H22" s="13" t="str">
        <f>STUDIES!H23</f>
        <v>Prediction</v>
      </c>
      <c r="I22" s="13" t="str">
        <f>STUDIES!L23</f>
        <v>Sepsis-3</v>
      </c>
      <c r="J22" s="13" t="str">
        <f>STUDIES!AN23</f>
        <v>Upon request 
+ 
Swedish ethical permit</v>
      </c>
      <c r="K22" s="13" t="str">
        <f>STUDIES!AO23</f>
        <v>No</v>
      </c>
      <c r="L22" s="13" t="str">
        <f>STUDIES!AV23</f>
        <v>https://doi.org/10.1038/s41598-023-38858-4</v>
      </c>
    </row>
    <row r="23" spans="1:12" s="13" customFormat="1">
      <c r="A23" s="13" t="str">
        <f>STUDIES!$A24</f>
        <v>Review</v>
      </c>
      <c r="B23" s="12" t="str">
        <f>HYPERLINK(_xlfn.CONCAT("#studies!B", ROW()+1), STUDIES!B24)</f>
        <v>ID24</v>
      </c>
      <c r="C23" s="13">
        <f>STUDIES!C24</f>
        <v>2022</v>
      </c>
      <c r="D23" s="13" t="str">
        <f>STUDIES!D24</f>
        <v>Yan et al</v>
      </c>
      <c r="E23" s="9" t="str">
        <f>STUDIES!E24</f>
        <v>Sepsis prediction, early detection, and identification using clinical text for machine learning: a systematic review</v>
      </c>
      <c r="F23" s="13" t="str">
        <f>STUDIES!F24</f>
        <v>NLP</v>
      </c>
      <c r="G23" s="13" t="str">
        <f>STUDIES!G24</f>
        <v>?</v>
      </c>
      <c r="H23" s="13" t="str">
        <f>STUDIES!H24</f>
        <v>Review</v>
      </c>
      <c r="I23" s="13" t="str">
        <f>STUDIES!L24</f>
        <v>Sepsis</v>
      </c>
      <c r="J23" s="13" t="str">
        <f>STUDIES!AN24</f>
        <v>?</v>
      </c>
      <c r="K23" s="13" t="str">
        <f>STUDIES!AO24</f>
        <v>?</v>
      </c>
      <c r="L23" s="13" t="str">
        <f>STUDIES!AV24</f>
        <v>https://doi.org/10.1093/jamia/ocab236</v>
      </c>
    </row>
    <row r="24" spans="1:12" s="13" customFormat="1" ht="22.5">
      <c r="A24" s="13" t="str">
        <f>STUDIES!$A25</f>
        <v>Discarded</v>
      </c>
      <c r="B24" s="12" t="str">
        <f>HYPERLINK(_xlfn.CONCAT("#studies!B", ROW()+1), STUDIES!B25)</f>
        <v>ID25</v>
      </c>
      <c r="C24" s="13">
        <f>STUDIES!C25</f>
        <v>2022</v>
      </c>
      <c r="D24" s="13" t="str">
        <f>STUDIES!D25</f>
        <v>Lee et al</v>
      </c>
      <c r="E24" s="9" t="str">
        <f>STUDIES!E25</f>
        <v>Development and validation of machine learning-driven prediction model for serious bacterial infection among febrile children in emergency departments</v>
      </c>
      <c r="F24" s="13" t="str">
        <f>STUDIES!F25</f>
        <v>?</v>
      </c>
      <c r="G24" s="13" t="str">
        <f>STUDIES!G25</f>
        <v>?</v>
      </c>
      <c r="H24" s="13" t="str">
        <f>STUDIES!H25</f>
        <v>Prediction</v>
      </c>
      <c r="I24" s="13" t="str">
        <f>STUDIES!L25</f>
        <v>BSI</v>
      </c>
      <c r="J24" s="13" t="str">
        <f>STUDIES!AN25</f>
        <v>?</v>
      </c>
      <c r="K24" s="13" t="str">
        <f>STUDIES!AO25</f>
        <v>?</v>
      </c>
      <c r="L24" s="13" t="str">
        <f>STUDIES!AV25</f>
        <v>https://doi.org/10.1371/journal.pone.0265500</v>
      </c>
    </row>
    <row r="25" spans="1:12" s="13" customFormat="1">
      <c r="A25" s="13" t="str">
        <f>STUDIES!$A26</f>
        <v>Discarded</v>
      </c>
      <c r="B25" s="12" t="str">
        <f>HYPERLINK(_xlfn.CONCAT("#studies!B", ROW()+1), STUDIES!B26)</f>
        <v>ID26</v>
      </c>
      <c r="C25" s="13">
        <f>STUDIES!C26</f>
        <v>2022</v>
      </c>
      <c r="D25" s="13" t="str">
        <f>STUDIES!D26</f>
        <v>Komorowski et al</v>
      </c>
      <c r="E25" s="9" t="str">
        <f>STUDIES!E26</f>
        <v>Sepsis biomarkers and diagnostic tools with a focus on machine learning</v>
      </c>
      <c r="F25" s="13" t="str">
        <f>STUDIES!F26</f>
        <v>Review</v>
      </c>
      <c r="G25" s="13" t="str">
        <f>STUDIES!G26</f>
        <v>?</v>
      </c>
      <c r="H25" s="13" t="str">
        <f>STUDIES!H26</f>
        <v>Review</v>
      </c>
      <c r="I25" s="13" t="str">
        <f>STUDIES!L26</f>
        <v>Sepsis</v>
      </c>
      <c r="J25" s="13" t="str">
        <f>STUDIES!AN26</f>
        <v>?</v>
      </c>
      <c r="K25" s="13" t="str">
        <f>STUDIES!AO26</f>
        <v>?</v>
      </c>
      <c r="L25" s="13" t="str">
        <f>STUDIES!AV26</f>
        <v>https://doi.org/10.1016/j.ebiom.2022.104394</v>
      </c>
    </row>
    <row r="26" spans="1:12" s="13" customFormat="1" ht="22.5">
      <c r="A26" s="13" t="str">
        <f>STUDIES!$A27</f>
        <v>Discarded</v>
      </c>
      <c r="B26" s="12" t="str">
        <f>HYPERLINK(_xlfn.CONCAT("#studies!B", ROW()+1), STUDIES!B27)</f>
        <v>ID27</v>
      </c>
      <c r="C26" s="13">
        <f>STUDIES!C27</f>
        <v>2022</v>
      </c>
      <c r="D26" s="13" t="str">
        <f>STUDIES!D27</f>
        <v>Adams et al</v>
      </c>
      <c r="E26" s="9" t="str">
        <f>STUDIES!E27</f>
        <v>Propective, multi-site study of patient outcomes after implementation of the TREWS machine learning-based early warning system for sepsis</v>
      </c>
      <c r="F26" s="13" t="str">
        <f>STUDIES!F27</f>
        <v>?</v>
      </c>
      <c r="G26" s="13" t="str">
        <f>STUDIES!G27</f>
        <v>?</v>
      </c>
      <c r="H26" s="13" t="str">
        <f>STUDIES!H27</f>
        <v>Prediction</v>
      </c>
      <c r="I26" s="13" t="str">
        <f>STUDIES!L27</f>
        <v>Sepsis</v>
      </c>
      <c r="J26" s="13" t="str">
        <f>STUDIES!AN27</f>
        <v>?</v>
      </c>
      <c r="K26" s="13" t="str">
        <f>STUDIES!AO27</f>
        <v>?</v>
      </c>
      <c r="L26" s="13" t="str">
        <f>STUDIES!AV27</f>
        <v>https://doi.org/10.1038/s41591-022-01894-0</v>
      </c>
    </row>
    <row r="27" spans="1:12" s="13" customFormat="1" ht="22.5">
      <c r="A27" s="13" t="str">
        <f>STUDIES!$A28</f>
        <v>Discarded</v>
      </c>
      <c r="B27" s="12" t="str">
        <f>HYPERLINK(_xlfn.CONCAT("#studies!B", ROW()+1), STUDIES!B28)</f>
        <v>ID28</v>
      </c>
      <c r="C27" s="13">
        <f>STUDIES!C28</f>
        <v>2022</v>
      </c>
      <c r="D27" s="13" t="str">
        <f>STUDIES!D28</f>
        <v>Lee et al</v>
      </c>
      <c r="E27" s="9" t="str">
        <f>STUDIES!E28</f>
        <v>Diagnostic and prognostic value of presepsin and procalcitonin in non-infectious organ failure, sepsis, and septic shock: a prospective observational study according to the Sepsis-3 definitions</v>
      </c>
      <c r="F27" s="13" t="str">
        <f>STUDIES!F28</f>
        <v>?</v>
      </c>
      <c r="G27" s="13" t="str">
        <f>STUDIES!G28</f>
        <v>?</v>
      </c>
      <c r="H27" s="13" t="str">
        <f>STUDIES!H28</f>
        <v>Detection and Prediction</v>
      </c>
      <c r="I27" s="13" t="str">
        <f>STUDIES!L28</f>
        <v>Sepsis</v>
      </c>
      <c r="J27" s="13" t="str">
        <f>STUDIES!AN28</f>
        <v>?</v>
      </c>
      <c r="K27" s="13" t="str">
        <f>STUDIES!AO28</f>
        <v>?</v>
      </c>
      <c r="L27" s="13" t="str">
        <f>STUDIES!AV28</f>
        <v>https://doi.org/10.1186/s12879-021-07012-8</v>
      </c>
    </row>
    <row r="28" spans="1:12" s="13" customFormat="1">
      <c r="A28" s="13" t="str">
        <f>STUDIES!$A29</f>
        <v>Discarded</v>
      </c>
      <c r="B28" s="12" t="str">
        <f>HYPERLINK(_xlfn.CONCAT("#studies!B", ROW()+1), STUDIES!B29)</f>
        <v>ID29</v>
      </c>
      <c r="C28" s="13">
        <f>STUDIES!C29</f>
        <v>2022</v>
      </c>
      <c r="D28" s="13" t="str">
        <f>STUDIES!D29</f>
        <v>Shald et al</v>
      </c>
      <c r="E28" s="9" t="str">
        <f>STUDIES!E29</f>
        <v>Impact of clinical sepsis phenotypes on mortality and fluid status in critically ill patients</v>
      </c>
      <c r="F28" s="13" t="str">
        <f>STUDIES!F29</f>
        <v>?</v>
      </c>
      <c r="G28" s="13" t="str">
        <f>STUDIES!G29</f>
        <v>?</v>
      </c>
      <c r="H28" s="13" t="str">
        <f>STUDIES!H29</f>
        <v>Categorization</v>
      </c>
      <c r="I28" s="13" t="str">
        <f>STUDIES!L29</f>
        <v>Sepsis</v>
      </c>
      <c r="J28" s="13" t="str">
        <f>STUDIES!AN29</f>
        <v>?</v>
      </c>
      <c r="K28" s="13" t="str">
        <f>STUDIES!AO29</f>
        <v>?</v>
      </c>
      <c r="L28" s="13" t="str">
        <f>STUDIES!AV29</f>
        <v>https://doi.org/10.1097/SHK.0000000000001864</v>
      </c>
    </row>
    <row r="29" spans="1:12" s="13" customFormat="1">
      <c r="A29" s="13" t="str">
        <f>STUDIES!$A30</f>
        <v>Discarded</v>
      </c>
      <c r="B29" s="12" t="str">
        <f>HYPERLINK(_xlfn.CONCAT("#studies!B", ROW()+1), STUDIES!B30)</f>
        <v>ID30</v>
      </c>
      <c r="C29" s="13">
        <f>STUDIES!C30</f>
        <v>2022</v>
      </c>
      <c r="D29" s="13" t="str">
        <f>STUDIES!D30</f>
        <v>Barrichello et al</v>
      </c>
      <c r="E29" s="9" t="str">
        <f>STUDIES!E30</f>
        <v>Biomarkers for sepsis: more than just fever and leukocytosis - a narrative review</v>
      </c>
      <c r="F29" s="13" t="str">
        <f>STUDIES!F30</f>
        <v>Review</v>
      </c>
      <c r="G29" s="13" t="str">
        <f>STUDIES!G30</f>
        <v>?</v>
      </c>
      <c r="H29" s="13" t="str">
        <f>STUDIES!H30</f>
        <v>Review</v>
      </c>
      <c r="I29" s="13" t="str">
        <f>STUDIES!L30</f>
        <v>Sepsis</v>
      </c>
      <c r="J29" s="13" t="str">
        <f>STUDIES!AN30</f>
        <v>?</v>
      </c>
      <c r="K29" s="13" t="str">
        <f>STUDIES!AO30</f>
        <v>?</v>
      </c>
      <c r="L29" s="13" t="str">
        <f>STUDIES!AV30</f>
        <v>https://doi.org/10.1186/s13054-021-03862-5</v>
      </c>
    </row>
    <row r="30" spans="1:12" s="13" customFormat="1" ht="22.5">
      <c r="A30" s="13" t="str">
        <f>STUDIES!$A31</f>
        <v>Pending</v>
      </c>
      <c r="B30" s="12" t="str">
        <f>HYPERLINK(_xlfn.CONCAT("#studies!B", ROW()+1), STUDIES!B31)</f>
        <v>ID31</v>
      </c>
      <c r="C30" s="13">
        <f>STUDIES!C31</f>
        <v>2022</v>
      </c>
      <c r="D30" s="13" t="str">
        <f>STUDIES!D31</f>
        <v>Boerman et al</v>
      </c>
      <c r="E30" s="9" t="str">
        <f>STUDIES!E31</f>
        <v>Using machine learning to predict blood culture outcomes in the emergency department: a single-centre, retrospective, observational study</v>
      </c>
      <c r="F30" s="13" t="str">
        <f>STUDIES!F31</f>
        <v>?</v>
      </c>
      <c r="G30" s="13" t="str">
        <f>STUDIES!G31</f>
        <v>?</v>
      </c>
      <c r="H30" s="13" t="str">
        <f>STUDIES!H31</f>
        <v>Detection</v>
      </c>
      <c r="I30" s="13" t="str">
        <f>STUDIES!L31</f>
        <v>Bacteremia</v>
      </c>
      <c r="J30" s="13" t="str">
        <f>STUDIES!AN31</f>
        <v>?</v>
      </c>
      <c r="K30" s="13" t="str">
        <f>STUDIES!AO31</f>
        <v>?</v>
      </c>
      <c r="L30" s="13" t="str">
        <f>STUDIES!AV31</f>
        <v>https://doi.org/10.1136/bmjopen-2021-053332</v>
      </c>
    </row>
    <row r="31" spans="1:12" s="13" customFormat="1">
      <c r="A31" s="13" t="str">
        <f>STUDIES!$A32</f>
        <v>Discarded</v>
      </c>
      <c r="B31" s="12" t="str">
        <f>HYPERLINK(_xlfn.CONCAT("#studies!B", ROW()+1), STUDIES!B32)</f>
        <v>ID32</v>
      </c>
      <c r="C31" s="13">
        <f>STUDIES!C32</f>
        <v>2022</v>
      </c>
      <c r="D31" s="13" t="str">
        <f>STUDIES!D32</f>
        <v>Tian et al</v>
      </c>
      <c r="E31" s="9" t="str">
        <f>STUDIES!E32</f>
        <v>Dynamic APACHE II score to predict the outcome of intensive care unit patients</v>
      </c>
      <c r="F31" s="13" t="str">
        <f>STUDIES!F32</f>
        <v>?</v>
      </c>
      <c r="G31" s="13" t="str">
        <f>STUDIES!G32</f>
        <v>?</v>
      </c>
      <c r="H31" s="13" t="str">
        <f>STUDIES!H32</f>
        <v>?</v>
      </c>
      <c r="I31" s="13" t="str">
        <f>STUDIES!L32</f>
        <v>Mortality</v>
      </c>
      <c r="J31" s="13" t="str">
        <f>STUDIES!AN32</f>
        <v>?</v>
      </c>
      <c r="K31" s="13" t="str">
        <f>STUDIES!AO32</f>
        <v>?</v>
      </c>
      <c r="L31" s="13" t="str">
        <f>STUDIES!AV32</f>
        <v>https://doi.org/10.3389/fmed.2021.744907</v>
      </c>
    </row>
    <row r="32" spans="1:12" s="13" customFormat="1">
      <c r="A32" s="13" t="str">
        <f>STUDIES!$A33</f>
        <v>Completed</v>
      </c>
      <c r="B32" s="12" t="str">
        <f>HYPERLINK(_xlfn.CONCAT("#studies!B", ROW()+1), STUDIES!B33)</f>
        <v>ID33</v>
      </c>
      <c r="C32" s="13">
        <f>STUDIES!C33</f>
        <v>2022</v>
      </c>
      <c r="D32" s="13" t="str">
        <f>STUDIES!D33</f>
        <v>Boner et al</v>
      </c>
      <c r="E32" s="9" t="str">
        <f>STUDIES!E33</f>
        <v xml:space="preserve"> Deep Learning Risk Prediction of Bloodstream Infection in the Intensive Care Unit</v>
      </c>
      <c r="F32" s="13" t="str">
        <f>STUDIES!F33</f>
        <v>FNN, CNN, GRU</v>
      </c>
      <c r="G32" s="13">
        <f>STUDIES!G33</f>
        <v>7</v>
      </c>
      <c r="H32" s="13" t="str">
        <f>STUDIES!H33</f>
        <v>Prediction</v>
      </c>
      <c r="I32" s="13" t="str">
        <f>STUDIES!L33</f>
        <v>BSI</v>
      </c>
      <c r="J32" s="13" t="str">
        <f>STUDIES!AN33</f>
        <v>No</v>
      </c>
      <c r="K32" s="13" t="str">
        <f>STUDIES!AO33</f>
        <v>No</v>
      </c>
      <c r="L32" s="13" t="str">
        <f>STUDIES!AV33</f>
        <v>[not available] Conference | KDD 2022</v>
      </c>
    </row>
    <row r="33" spans="1:12" s="13" customFormat="1">
      <c r="A33" s="13" t="str">
        <f>STUDIES!$A34</f>
        <v>Completed</v>
      </c>
      <c r="B33" s="12" t="str">
        <f>HYPERLINK(_xlfn.CONCAT("#studies!B", ROW()+1), STUDIES!B34)</f>
        <v>ID34</v>
      </c>
      <c r="C33" s="13">
        <f>STUDIES!C34</f>
        <v>2022</v>
      </c>
      <c r="D33" s="13" t="str">
        <f>STUDIES!D34</f>
        <v>Lee et al</v>
      </c>
      <c r="E33" s="9" t="str">
        <f>STUDIES!E34</f>
        <v xml:space="preserve"> Prediction of Bacteremia Based on 12-Year Medical Data Using a Machine Learning Approach: Effect of Medical Data by Extraction Time</v>
      </c>
      <c r="F33" s="13" t="str">
        <f>STUDIES!F34</f>
        <v>RFC, XGB, MLP</v>
      </c>
      <c r="G33" s="13">
        <f>STUDIES!G34</f>
        <v>7</v>
      </c>
      <c r="H33" s="13" t="str">
        <f>STUDIES!H34</f>
        <v>Prediction</v>
      </c>
      <c r="I33" s="13" t="str">
        <f>STUDIES!L34</f>
        <v>Bacteremia</v>
      </c>
      <c r="J33" s="13" t="str">
        <f>STUDIES!AN34</f>
        <v>No</v>
      </c>
      <c r="K33" s="13" t="str">
        <f>STUDIES!AO34</f>
        <v>No</v>
      </c>
      <c r="L33" s="13" t="str">
        <f>STUDIES!AV34</f>
        <v>https://doi.org/10.3390/diagnostics12010102</v>
      </c>
    </row>
    <row r="34" spans="1:12" s="13" customFormat="1">
      <c r="A34" s="13" t="str">
        <f>STUDIES!$A35</f>
        <v>Completed</v>
      </c>
      <c r="B34" s="12" t="str">
        <f>HYPERLINK(_xlfn.CONCAT("#studies!B", ROW()+1), STUDIES!B35)</f>
        <v>ID35</v>
      </c>
      <c r="C34" s="13">
        <f>STUDIES!C35</f>
        <v>2022</v>
      </c>
      <c r="D34" s="13" t="str">
        <f>STUDIES!D35</f>
        <v>Choi et al</v>
      </c>
      <c r="E34" s="9" t="str">
        <f>STUDIES!E35</f>
        <v>Prediction of bacteremia at the emergency department during triage and disposition stages using machine learning models</v>
      </c>
      <c r="F34" s="13" t="str">
        <f>STUDIES!F35</f>
        <v>LR, RFC, XGB</v>
      </c>
      <c r="G34" s="13">
        <f>STUDIES!G35</f>
        <v>6</v>
      </c>
      <c r="H34" s="13" t="str">
        <f>STUDIES!H35</f>
        <v>Prediction</v>
      </c>
      <c r="I34" s="13" t="str">
        <f>STUDIES!L35</f>
        <v>Bacteremia</v>
      </c>
      <c r="J34" s="13" t="str">
        <f>STUDIES!AN35</f>
        <v>No</v>
      </c>
      <c r="K34" s="13" t="str">
        <f>STUDIES!AO35</f>
        <v>No</v>
      </c>
      <c r="L34" s="13" t="str">
        <f>STUDIES!AV35</f>
        <v>https://doi.org/10.1016/j.ajem.2021.12.065</v>
      </c>
    </row>
    <row r="35" spans="1:12" s="13" customFormat="1">
      <c r="A35" s="13" t="str">
        <f>STUDIES!$A36</f>
        <v>Completed</v>
      </c>
      <c r="B35" s="12" t="str">
        <f>HYPERLINK(_xlfn.CONCAT("#studies!B", ROW()+1), STUDIES!B36)</f>
        <v>ID36</v>
      </c>
      <c r="C35" s="13">
        <f>STUDIES!C36</f>
        <v>2022</v>
      </c>
      <c r="D35" s="13" t="str">
        <f>STUDIES!D36</f>
        <v>Goh et al</v>
      </c>
      <c r="E35" s="9" t="str">
        <f>STUDIES!E36</f>
        <v>Predicting Bacteremia among Septic Patients Based on ED Information by Machine Learning Methods: A Comparative Study</v>
      </c>
      <c r="F35" s="13" t="str">
        <f>STUDIES!F36</f>
        <v>LR, RFC, SVM</v>
      </c>
      <c r="G35" s="13">
        <f>STUDIES!G36</f>
        <v>4</v>
      </c>
      <c r="H35" s="13" t="str">
        <f>STUDIES!H36</f>
        <v>Prediction</v>
      </c>
      <c r="I35" s="13" t="str">
        <f>STUDIES!L36</f>
        <v>Bacteremia</v>
      </c>
      <c r="J35" s="13" t="str">
        <f>STUDIES!AN36</f>
        <v>Request
+
ethical permit</v>
      </c>
      <c r="K35" s="13" t="str">
        <f>STUDIES!AO36</f>
        <v>No</v>
      </c>
      <c r="L35" s="13" t="str">
        <f>STUDIES!AV36</f>
        <v>https://doi.org/10.3390/diagnostics12102498</v>
      </c>
    </row>
    <row r="36" spans="1:12" s="13" customFormat="1">
      <c r="A36" s="13" t="str">
        <f>STUDIES!$A37</f>
        <v>Completed</v>
      </c>
      <c r="B36" s="12" t="str">
        <f>HYPERLINK(_xlfn.CONCAT("#studies!B", ROW()+1), STUDIES!B37)</f>
        <v>ID37</v>
      </c>
      <c r="C36" s="13">
        <f>STUDIES!C37</f>
        <v>2021</v>
      </c>
      <c r="D36" s="13" t="str">
        <f>STUDIES!D37</f>
        <v>Goh et al</v>
      </c>
      <c r="E36" s="9" t="str">
        <f>STUDIES!E37</f>
        <v>Artificial intelligence in sepsis early prediction and diagnosis using unstructured data in healthcare</v>
      </c>
      <c r="F36" s="13" t="str">
        <f>STUDIES!F37</f>
        <v>SERA, NLP</v>
      </c>
      <c r="G36" s="13" t="str">
        <f>STUDIES!G37</f>
        <v>?</v>
      </c>
      <c r="H36" s="13" t="str">
        <f>STUDIES!H37</f>
        <v>Detection and Prediction</v>
      </c>
      <c r="I36" s="13" t="str">
        <f>STUDIES!L37</f>
        <v>Sepsis-3</v>
      </c>
      <c r="J36" s="13" t="str">
        <f>STUDIES!AN37</f>
        <v>Request</v>
      </c>
      <c r="K36" s="13" t="str">
        <f>STUDIES!AO37</f>
        <v>Request</v>
      </c>
      <c r="L36" s="13" t="str">
        <f>STUDIES!AV37</f>
        <v xml:space="preserve">https://doi.org/10.1038/s41467-021-20910-4 </v>
      </c>
    </row>
    <row r="37" spans="1:12" s="13" customFormat="1">
      <c r="A37" s="13" t="str">
        <f>STUDIES!$A38</f>
        <v>Review</v>
      </c>
      <c r="B37" s="12" t="str">
        <f>HYPERLINK(_xlfn.CONCAT("#studies!B", ROW()+1), STUDIES!B38)</f>
        <v>ID38</v>
      </c>
      <c r="C37" s="13">
        <f>STUDIES!C38</f>
        <v>2021</v>
      </c>
      <c r="D37" s="13" t="str">
        <f>STUDIES!D38</f>
        <v>Moor et al</v>
      </c>
      <c r="E37" s="9" t="str">
        <f>STUDIES!E38</f>
        <v>Early Prediction of Sepsis in the ICU Using Machine Learning: A Systematic Review</v>
      </c>
      <c r="F37" s="13" t="str">
        <f>STUDIES!F38</f>
        <v>Review</v>
      </c>
      <c r="G37" s="13" t="str">
        <f>STUDIES!G38</f>
        <v>-</v>
      </c>
      <c r="H37" s="13" t="str">
        <f>STUDIES!H38</f>
        <v>Review</v>
      </c>
      <c r="I37" s="13" t="str">
        <f>STUDIES!L38</f>
        <v>Sepsis</v>
      </c>
      <c r="J37" s="13" t="str">
        <f>STUDIES!AN38</f>
        <v>NA</v>
      </c>
      <c r="K37" s="13" t="str">
        <f>STUDIES!AO38</f>
        <v>NA</v>
      </c>
      <c r="L37" s="13" t="str">
        <f>STUDIES!AV38</f>
        <v>https://doi.org/10.3389/fmed.2021.607952</v>
      </c>
    </row>
    <row r="38" spans="1:12" s="13" customFormat="1">
      <c r="A38" s="13" t="str">
        <f>STUDIES!$A39</f>
        <v>Completed</v>
      </c>
      <c r="B38" s="12" t="str">
        <f>HYPERLINK(_xlfn.CONCAT("#studies!B", ROW()+1), STUDIES!B39)</f>
        <v>ID39</v>
      </c>
      <c r="C38" s="13">
        <f>STUDIES!C39</f>
        <v>2021</v>
      </c>
      <c r="D38" s="13" t="str">
        <f>STUDIES!D39</f>
        <v>Pai et al</v>
      </c>
      <c r="E38" s="9" t="str">
        <f>STUDIES!E39</f>
        <v>An Artificial Intelligence Approach to Bloodstream Infections Prediction</v>
      </c>
      <c r="F38" s="13" t="str">
        <f>STUDIES!F39</f>
        <v>LR, SVM, XGB, MLP</v>
      </c>
      <c r="G38" s="13" t="str">
        <f>STUDIES!G39</f>
        <v>?</v>
      </c>
      <c r="H38" s="13" t="str">
        <f>STUDIES!H39</f>
        <v>Prediction</v>
      </c>
      <c r="I38" s="13" t="str">
        <f>STUDIES!L39</f>
        <v>BSI</v>
      </c>
      <c r="J38" s="13" t="str">
        <f>STUDIES!AN39</f>
        <v>No</v>
      </c>
      <c r="K38" s="13" t="str">
        <f>STUDIES!AO39</f>
        <v>No</v>
      </c>
      <c r="L38" s="13" t="str">
        <f>STUDIES!AV39</f>
        <v>https://doi.org/10.3390/jcm10132901</v>
      </c>
    </row>
    <row r="39" spans="1:12" s="13" customFormat="1">
      <c r="A39" s="13" t="str">
        <f>STUDIES!$A40</f>
        <v>Discarded</v>
      </c>
      <c r="B39" s="12" t="str">
        <f>HYPERLINK(_xlfn.CONCAT("#studies!B", ROW()+1), STUDIES!B40)</f>
        <v>ID40</v>
      </c>
      <c r="C39" s="13">
        <f>STUDIES!C40</f>
        <v>2021</v>
      </c>
      <c r="D39" s="13" t="str">
        <f>STUDIES!D40</f>
        <v>Tabaie et al</v>
      </c>
      <c r="E39" s="9" t="str">
        <f>STUDIES!E40</f>
        <v>Deep Learning Model to Predict Serious Infection Among Children With Central Venous Lines</v>
      </c>
      <c r="F39" s="13" t="str">
        <f>STUDIES!F40</f>
        <v>?</v>
      </c>
      <c r="G39" s="13" t="str">
        <f>STUDIES!G40</f>
        <v>?</v>
      </c>
      <c r="H39" s="13" t="str">
        <f>STUDIES!H40</f>
        <v>?</v>
      </c>
      <c r="I39" s="13" t="str">
        <f>STUDIES!L40</f>
        <v>BSI</v>
      </c>
      <c r="J39" s="13" t="str">
        <f>STUDIES!AN40</f>
        <v>?</v>
      </c>
      <c r="K39" s="13" t="str">
        <f>STUDIES!AO40</f>
        <v>?</v>
      </c>
      <c r="L39" s="13" t="str">
        <f>STUDIES!AV40</f>
        <v>https://doi.org/10.3389/fped.2021.726870</v>
      </c>
    </row>
    <row r="40" spans="1:12" s="13" customFormat="1">
      <c r="A40" s="13" t="str">
        <f>STUDIES!$A41</f>
        <v>Pending</v>
      </c>
      <c r="B40" s="12" t="str">
        <f>HYPERLINK(_xlfn.CONCAT("#studies!B", ROW()+1), STUDIES!B41)</f>
        <v>ID41</v>
      </c>
      <c r="C40" s="13">
        <f>STUDIES!C41</f>
        <v>2021</v>
      </c>
      <c r="D40" s="13" t="str">
        <f>STUDIES!D41</f>
        <v>Shashikumar et al</v>
      </c>
      <c r="E40" s="9" t="str">
        <f>STUDIES!E41</f>
        <v>Artificial intelligence sepsis prediction algorithm learns to say "I don't know"</v>
      </c>
      <c r="F40" s="13" t="str">
        <f>STUDIES!F41</f>
        <v>COMPOSER</v>
      </c>
      <c r="G40" s="13" t="str">
        <f>STUDIES!G41</f>
        <v>?</v>
      </c>
      <c r="H40" s="13" t="str">
        <f>STUDIES!H41</f>
        <v>Prediction</v>
      </c>
      <c r="I40" s="13" t="str">
        <f>STUDIES!L41</f>
        <v>Sepsis</v>
      </c>
      <c r="J40" s="13" t="str">
        <f>STUDIES!AN41</f>
        <v>?</v>
      </c>
      <c r="K40" s="13" t="str">
        <f>STUDIES!AO41</f>
        <v>?</v>
      </c>
      <c r="L40" s="13" t="str">
        <f>STUDIES!AV41</f>
        <v>https://doi.org/10.1038/s41746-021-00504-6</v>
      </c>
    </row>
    <row r="41" spans="1:12" s="13" customFormat="1" ht="22.5">
      <c r="A41" s="13" t="str">
        <f>STUDIES!$A42</f>
        <v>Discarded</v>
      </c>
      <c r="B41" s="12" t="str">
        <f>HYPERLINK(_xlfn.CONCAT("#studies!B", ROW()+1), STUDIES!B42)</f>
        <v>ID42</v>
      </c>
      <c r="C41" s="13">
        <f>STUDIES!C42</f>
        <v>2021</v>
      </c>
      <c r="D41" s="13" t="str">
        <f>STUDIES!D42</f>
        <v>Kudo et al</v>
      </c>
      <c r="E41" s="9" t="str">
        <f>STUDIES!E42</f>
        <v>Coagulation phenotypes in sepsis and effects of recombinant human thrombomodulin: an analysis of three multicentre observational studies</v>
      </c>
      <c r="F41" s="13" t="str">
        <f>STUDIES!F42</f>
        <v>?</v>
      </c>
      <c r="G41" s="13" t="str">
        <f>STUDIES!G42</f>
        <v>?</v>
      </c>
      <c r="H41" s="13" t="str">
        <f>STUDIES!H42</f>
        <v>Categorization</v>
      </c>
      <c r="I41" s="13" t="str">
        <f>STUDIES!L42</f>
        <v>Sepsis</v>
      </c>
      <c r="J41" s="13" t="str">
        <f>STUDIES!AN42</f>
        <v>?</v>
      </c>
      <c r="K41" s="13" t="str">
        <f>STUDIES!AO42</f>
        <v>?</v>
      </c>
      <c r="L41" s="13" t="str">
        <f>STUDIES!AV42</f>
        <v>https://doi.org/10.1186/s13054-021-03541-5</v>
      </c>
    </row>
    <row r="42" spans="1:12" s="13" customFormat="1">
      <c r="A42" s="13" t="str">
        <f>STUDIES!$A43</f>
        <v>Pending</v>
      </c>
      <c r="B42" s="12" t="str">
        <f>HYPERLINK(_xlfn.CONCAT("#studies!B", ROW()+1), STUDIES!B43)</f>
        <v>ID43</v>
      </c>
      <c r="C42" s="13">
        <f>STUDIES!C43</f>
        <v>2021</v>
      </c>
      <c r="D42" s="13" t="str">
        <f>STUDIES!D43</f>
        <v>Andreassen et al</v>
      </c>
      <c r="E42" s="9" t="str">
        <f>STUDIES!E43</f>
        <v>A comparison of predictors for mortality and bacteraemia in patients suspected of infection</v>
      </c>
      <c r="F42" s="13" t="str">
        <f>STUDIES!F43</f>
        <v>Predictors</v>
      </c>
      <c r="G42" s="13" t="str">
        <f>STUDIES!G43</f>
        <v>?</v>
      </c>
      <c r="H42" s="13" t="str">
        <f>STUDIES!H43</f>
        <v>Review</v>
      </c>
      <c r="I42" s="13" t="str">
        <f>STUDIES!L43</f>
        <v>Mortality</v>
      </c>
      <c r="J42" s="13" t="str">
        <f>STUDIES!AN43</f>
        <v>?</v>
      </c>
      <c r="K42" s="13" t="str">
        <f>STUDIES!AO43</f>
        <v>?</v>
      </c>
      <c r="L42" s="13" t="str">
        <f>STUDIES!AV43</f>
        <v>https://doi.org/10.1186/s12879-021-06547-0</v>
      </c>
    </row>
    <row r="43" spans="1:12" s="13" customFormat="1" ht="22.5">
      <c r="A43" s="13" t="str">
        <f>STUDIES!$A44</f>
        <v>Pending</v>
      </c>
      <c r="B43" s="12" t="str">
        <f>HYPERLINK(_xlfn.CONCAT("#studies!B", ROW()+1), STUDIES!B44)</f>
        <v>ID44</v>
      </c>
      <c r="C43" s="13">
        <f>STUDIES!C44</f>
        <v>2021</v>
      </c>
      <c r="D43" s="13" t="str">
        <f>STUDIES!D44</f>
        <v>Tuon et al</v>
      </c>
      <c r="E43" s="9" t="str">
        <f>STUDIES!E44</f>
        <v>Development and validation of a risk score for predicting positivity of blood cultures and mortality in patients with bacteremia and fungemia</v>
      </c>
      <c r="F43" s="13" t="str">
        <f>STUDIES!F44</f>
        <v>?</v>
      </c>
      <c r="G43" s="13" t="str">
        <f>STUDIES!G44</f>
        <v>?</v>
      </c>
      <c r="H43" s="13" t="str">
        <f>STUDIES!H44</f>
        <v>Prediction</v>
      </c>
      <c r="I43" s="13" t="str">
        <f>STUDIES!L44</f>
        <v>Bacteremia and Mortality</v>
      </c>
      <c r="J43" s="13" t="str">
        <f>STUDIES!AN44</f>
        <v>?</v>
      </c>
      <c r="K43" s="13" t="str">
        <f>STUDIES!AO44</f>
        <v>?</v>
      </c>
      <c r="L43" s="13" t="str">
        <f>STUDIES!AV44</f>
        <v>https://doi.org/10.1007/s42770-021-00581-5</v>
      </c>
    </row>
    <row r="44" spans="1:12" s="13" customFormat="1">
      <c r="A44" s="13" t="str">
        <f>STUDIES!$A45</f>
        <v>Completed</v>
      </c>
      <c r="B44" s="12" t="str">
        <f>HYPERLINK(_xlfn.CONCAT("#studies!B", ROW()+1), STUDIES!B45)</f>
        <v>ID45</v>
      </c>
      <c r="C44" s="13">
        <f>STUDIES!C45</f>
        <v>2021</v>
      </c>
      <c r="D44" s="13" t="str">
        <f>STUDIES!D45</f>
        <v>Persson et al</v>
      </c>
      <c r="E44" s="9" t="str">
        <f>STUDIES!E45</f>
        <v>A Machine Learning Sepsis Prediction Algorithm for Intended Intensive Care Unit Use (NAVOY Sepsis): Proof-of-Concept Study</v>
      </c>
      <c r="F44" s="13" t="str">
        <f>STUDIES!F45</f>
        <v>CNN</v>
      </c>
      <c r="G44" s="13">
        <f>STUDIES!G45</f>
        <v>7</v>
      </c>
      <c r="H44" s="13" t="str">
        <f>STUDIES!H45</f>
        <v>Detection and Prediction</v>
      </c>
      <c r="I44" s="13" t="str">
        <f>STUDIES!L45</f>
        <v>Sepsis-3</v>
      </c>
      <c r="J44" s="13" t="str">
        <f>STUDIES!AN45</f>
        <v>Yes</v>
      </c>
      <c r="K44" s="13" t="str">
        <f>STUDIES!AO45</f>
        <v>No</v>
      </c>
      <c r="L44" s="13" t="str">
        <f>STUDIES!AV45</f>
        <v>https://doi.org/10.2196/28000</v>
      </c>
    </row>
    <row r="45" spans="1:12" s="13" customFormat="1">
      <c r="A45" s="13" t="str">
        <f>STUDIES!$A46</f>
        <v>Completed</v>
      </c>
      <c r="B45" s="12" t="str">
        <f>HYPERLINK(_xlfn.CONCAT("#studies!B", ROW()+1), STUDIES!B46)</f>
        <v>ID46</v>
      </c>
      <c r="C45" s="13">
        <f>STUDIES!C46</f>
        <v>2021</v>
      </c>
      <c r="D45" s="13" t="str">
        <f>STUDIES!D46</f>
        <v>Lin P et al</v>
      </c>
      <c r="E45" s="9" t="str">
        <f>STUDIES!E46</f>
        <v>Machine learning model to identify sepsis patients in the emergency department: Algorithm development and validation</v>
      </c>
      <c r="F45" s="13" t="str">
        <f>STUDIES!F46</f>
        <v>XGB</v>
      </c>
      <c r="G45" s="13">
        <f>STUDIES!G46</f>
        <v>6</v>
      </c>
      <c r="H45" s="13" t="str">
        <f>STUDIES!H46</f>
        <v>Unclear</v>
      </c>
      <c r="I45" s="13" t="str">
        <f>STUDIES!L46</f>
        <v>Sepsis-3, 
Septic Shock</v>
      </c>
      <c r="J45" s="13" t="str">
        <f>STUDIES!AN46</f>
        <v>No</v>
      </c>
      <c r="K45" s="13" t="str">
        <f>STUDIES!AO46</f>
        <v>No</v>
      </c>
      <c r="L45" s="13" t="str">
        <f>STUDIES!AV46</f>
        <v>https://doi.org/10.3390/jpm11111055</v>
      </c>
    </row>
    <row r="46" spans="1:12" s="13" customFormat="1">
      <c r="A46" s="13" t="str">
        <f>STUDIES!$A47</f>
        <v>Completed</v>
      </c>
      <c r="B46" s="12" t="str">
        <f>HYPERLINK(_xlfn.CONCAT("#studies!B", ROW()+1), STUDIES!B47)</f>
        <v>ID47</v>
      </c>
      <c r="C46" s="13">
        <f>STUDIES!C47</f>
        <v>2021</v>
      </c>
      <c r="D46" s="13" t="str">
        <f>STUDIES!D47</f>
        <v>Misra D et al</v>
      </c>
      <c r="E46" s="9" t="str">
        <f>STUDIES!E47</f>
        <v>Early detection of septic shock onset using interpretable machine learners</v>
      </c>
      <c r="F46" s="13" t="str">
        <f>STUDIES!F47</f>
        <v>LR, DTC, RFC, SVM, BL, BGLM, RLR | NLP</v>
      </c>
      <c r="G46" s="13">
        <f>STUDIES!G47</f>
        <v>5</v>
      </c>
      <c r="H46" s="13" t="str">
        <f>STUDIES!H47</f>
        <v>Detection</v>
      </c>
      <c r="I46" s="13" t="str">
        <f>STUDIES!L47</f>
        <v>Sepsis-2ish?</v>
      </c>
      <c r="J46" s="13" t="str">
        <f>STUDIES!AN47</f>
        <v>No</v>
      </c>
      <c r="K46" s="13" t="str">
        <f>STUDIES!AO47</f>
        <v>Yes</v>
      </c>
      <c r="L46" s="13" t="str">
        <f>STUDIES!AV47</f>
        <v>https://doi.org/10.3390%2Fjcm10020301</v>
      </c>
    </row>
    <row r="47" spans="1:12" s="13" customFormat="1">
      <c r="A47" s="13" t="str">
        <f>STUDIES!$A48</f>
        <v>Completed</v>
      </c>
      <c r="B47" s="12" t="str">
        <f>HYPERLINK(_xlfn.CONCAT("#studies!B", ROW()+1), STUDIES!B48)</f>
        <v>ID48</v>
      </c>
      <c r="C47" s="13">
        <f>STUDIES!C48</f>
        <v>2021</v>
      </c>
      <c r="D47" s="13" t="str">
        <f>STUDIES!D48</f>
        <v>Wang et al</v>
      </c>
      <c r="E47" s="9" t="str">
        <f>STUDIES!E48</f>
        <v>A Machine Learning Model for Accurate Prediction of Sepsis in ICU Patients</v>
      </c>
      <c r="F47" s="13" t="str">
        <f>STUDIES!F48</f>
        <v>RFC</v>
      </c>
      <c r="G47" s="13">
        <f>STUDIES!G48</f>
        <v>4</v>
      </c>
      <c r="H47" s="13" t="str">
        <f>STUDIES!H48</f>
        <v>Prediction</v>
      </c>
      <c r="I47" s="13" t="str">
        <f>STUDIES!L48</f>
        <v>Sepsis-3</v>
      </c>
      <c r="J47" s="13" t="str">
        <f>STUDIES!AN48</f>
        <v>No</v>
      </c>
      <c r="K47" s="13" t="str">
        <f>STUDIES!AO48</f>
        <v>No</v>
      </c>
      <c r="L47" s="13" t="str">
        <f>STUDIES!AV48</f>
        <v xml:space="preserve">https://doi.org/10.3389/fpubh.2021.754348 </v>
      </c>
    </row>
    <row r="48" spans="1:12" s="13" customFormat="1">
      <c r="A48" s="13" t="str">
        <f>STUDIES!$A49</f>
        <v>Completed</v>
      </c>
      <c r="B48" s="12" t="str">
        <f>HYPERLINK(_xlfn.CONCAT("#studies!B", ROW()+1), STUDIES!B49)</f>
        <v>ID49</v>
      </c>
      <c r="C48" s="13">
        <f>STUDIES!C49</f>
        <v>2020</v>
      </c>
      <c r="D48" s="13" t="str">
        <f>STUDIES!D49</f>
        <v>Lauritsen et al</v>
      </c>
      <c r="E48" s="9" t="str">
        <f>STUDIES!E49</f>
        <v>Early detection of sepsis utilizing deep learning on electronic health record event sequences</v>
      </c>
      <c r="F48" s="13" t="str">
        <f>STUDIES!F49</f>
        <v>MLP, CNN</v>
      </c>
      <c r="G48" s="13">
        <f>STUDIES!G49</f>
        <v>4</v>
      </c>
      <c r="H48" s="13" t="str">
        <f>STUDIES!H49</f>
        <v>Detection</v>
      </c>
      <c r="I48" s="13" t="str">
        <f>STUDIES!L49</f>
        <v>Sepsis-2ish</v>
      </c>
      <c r="J48" s="13" t="str">
        <f>STUDIES!AN49</f>
        <v>?</v>
      </c>
      <c r="K48" s="13" t="str">
        <f>STUDIES!AO49</f>
        <v>?</v>
      </c>
      <c r="L48" s="13" t="str">
        <f>STUDIES!AV49</f>
        <v>https://doi.org/10.1016/j.artmed.2020.101820</v>
      </c>
    </row>
    <row r="49" spans="1:12" s="13" customFormat="1">
      <c r="A49" s="13" t="str">
        <f>STUDIES!$A50</f>
        <v>Review</v>
      </c>
      <c r="B49" s="12" t="str">
        <f>HYPERLINK(_xlfn.CONCAT("#studies!B", ROW()+1), STUDIES!B50)</f>
        <v>ID50</v>
      </c>
      <c r="C49" s="13">
        <f>STUDIES!C50</f>
        <v>2020</v>
      </c>
      <c r="D49" s="13" t="str">
        <f>STUDIES!D50</f>
        <v>Fleuren et al</v>
      </c>
      <c r="E49" s="9" t="str">
        <f>STUDIES!E50</f>
        <v>Machine learning for the prediction of sepsis a systematic review and meta-analysis</v>
      </c>
      <c r="F49" s="13" t="str">
        <f>STUDIES!F50</f>
        <v>Review</v>
      </c>
      <c r="G49" s="13" t="str">
        <f>STUDIES!G50</f>
        <v>-</v>
      </c>
      <c r="H49" s="13" t="str">
        <f>STUDIES!H50</f>
        <v>Review</v>
      </c>
      <c r="I49" s="13" t="str">
        <f>STUDIES!L50</f>
        <v>Sepsis</v>
      </c>
      <c r="J49" s="13" t="str">
        <f>STUDIES!AN50</f>
        <v>NA</v>
      </c>
      <c r="K49" s="13" t="str">
        <f>STUDIES!AO50</f>
        <v>NA</v>
      </c>
      <c r="L49" s="13" t="str">
        <f>STUDIES!AV50</f>
        <v>https://doi.org/10.1007/s00134-019-05872-y</v>
      </c>
    </row>
    <row r="50" spans="1:12" s="13" customFormat="1" ht="22.5">
      <c r="A50" s="13" t="str">
        <f>STUDIES!$A51</f>
        <v>Completed</v>
      </c>
      <c r="B50" s="12" t="str">
        <f>HYPERLINK(_xlfn.CONCAT("#studies!B", ROW()+1), STUDIES!B51)</f>
        <v>ID51</v>
      </c>
      <c r="C50" s="13">
        <f>STUDIES!C51</f>
        <v>2020</v>
      </c>
      <c r="D50" s="13" t="str">
        <f>STUDIES!D51</f>
        <v>Park et al</v>
      </c>
      <c r="E50" s="9" t="str">
        <f>STUDIES!E51</f>
        <v>Detection of Bacteremia in Surgical In-Patients Using Recurrent Neural Network Based on Time Series Records: Development and Validation Study</v>
      </c>
      <c r="F50" s="13" t="str">
        <f>STUDIES!F51</f>
        <v>RNN</v>
      </c>
      <c r="G50" s="13">
        <f>STUDIES!G51</f>
        <v>5</v>
      </c>
      <c r="H50" s="13" t="str">
        <f>STUDIES!H51</f>
        <v>Prediction</v>
      </c>
      <c r="I50" s="13" t="str">
        <f>STUDIES!L51</f>
        <v>Bacteremia</v>
      </c>
      <c r="J50" s="13" t="str">
        <f>STUDIES!AN51</f>
        <v>?</v>
      </c>
      <c r="K50" s="13" t="str">
        <f>STUDIES!AO51</f>
        <v>?</v>
      </c>
      <c r="L50" s="13" t="str">
        <f>STUDIES!AV51</f>
        <v>https://doi.org/10.2196/19512</v>
      </c>
    </row>
    <row r="51" spans="1:12" s="13" customFormat="1" ht="22.5">
      <c r="A51" s="13" t="str">
        <f>STUDIES!$A52</f>
        <v>Completed</v>
      </c>
      <c r="B51" s="12" t="str">
        <f>HYPERLINK(_xlfn.CONCAT("#studies!B", ROW()+1), STUDIES!B52)</f>
        <v>ID52</v>
      </c>
      <c r="C51" s="13">
        <f>STUDIES!C52</f>
        <v>2020</v>
      </c>
      <c r="D51" s="13" t="str">
        <f>STUDIES!D52</f>
        <v>Bhavani et al</v>
      </c>
      <c r="E51" s="9" t="str">
        <f>STUDIES!E52</f>
        <v xml:space="preserve">The Development and Validation of a Machine Learning Model to Predict Bacteremia and Fungemia in Hospitalized Patients Using Electronic Health Record Data </v>
      </c>
      <c r="F51" s="13" t="str">
        <f>STUDIES!F52</f>
        <v>LR, GBC</v>
      </c>
      <c r="G51" s="13" t="str">
        <f>STUDIES!G52</f>
        <v>?</v>
      </c>
      <c r="H51" s="13" t="str">
        <f>STUDIES!H52</f>
        <v>Detection</v>
      </c>
      <c r="I51" s="13" t="str">
        <f>STUDIES!L52</f>
        <v>Bacteremia, Fungaemia</v>
      </c>
      <c r="J51" s="13" t="str">
        <f>STUDIES!AN52</f>
        <v>?</v>
      </c>
      <c r="K51" s="13" t="str">
        <f>STUDIES!AO52</f>
        <v>?</v>
      </c>
      <c r="L51" s="13" t="str">
        <f>STUDIES!AV52</f>
        <v>https://doi.org/10.1097/CCM.0000000000004556</v>
      </c>
    </row>
    <row r="52" spans="1:12" s="13" customFormat="1">
      <c r="A52" s="13" t="str">
        <f>STUDIES!$A53</f>
        <v>Completed</v>
      </c>
      <c r="B52" s="12" t="str">
        <f>HYPERLINK(_xlfn.CONCAT("#studies!B", ROW()+1), STUDIES!B53)</f>
        <v>ID53</v>
      </c>
      <c r="C52" s="13">
        <f>STUDIES!C53</f>
        <v>2020</v>
      </c>
      <c r="D52" s="13" t="str">
        <f>STUDIES!D53</f>
        <v>Mahmoud et al</v>
      </c>
      <c r="E52" s="9" t="str">
        <f>STUDIES!E53</f>
        <v>Developing Machine-Learning Prediction Algorithm for Bacteremia in Admitted Patients</v>
      </c>
      <c r="F52" s="13" t="str">
        <f>STUDIES!F53</f>
        <v>LR, GNB, DTC, RFC, SVM, ANN</v>
      </c>
      <c r="G52" s="13" t="str">
        <f>STUDIES!G53</f>
        <v>?</v>
      </c>
      <c r="H52" s="13" t="str">
        <f>STUDIES!H53</f>
        <v>Prediction</v>
      </c>
      <c r="I52" s="13" t="str">
        <f>STUDIES!L53</f>
        <v>Bacteremia</v>
      </c>
      <c r="J52" s="13" t="str">
        <f>STUDIES!AN53</f>
        <v>?</v>
      </c>
      <c r="K52" s="13" t="str">
        <f>STUDIES!AO53</f>
        <v>?</v>
      </c>
      <c r="L52" s="13" t="str">
        <f>STUDIES!AV53</f>
        <v>https://doi.org/10.2147/IDR.S293496</v>
      </c>
    </row>
    <row r="53" spans="1:12" s="13" customFormat="1">
      <c r="A53" s="13" t="str">
        <f>STUDIES!$A54</f>
        <v>Discarded</v>
      </c>
      <c r="B53" s="12" t="str">
        <f>HYPERLINK(_xlfn.CONCAT("#studies!B", ROW()+1), STUDIES!B54)</f>
        <v>ID54</v>
      </c>
      <c r="C53" s="13">
        <f>STUDIES!C54</f>
        <v>2020</v>
      </c>
      <c r="D53" s="13" t="str">
        <f>STUDIES!D54</f>
        <v>Tsai et al</v>
      </c>
      <c r="E53" s="9" t="str">
        <f>STUDIES!E54</f>
        <v>Using Machine Learning to Predict Bacteremia in Febrile Children Presented to the Emergency Department</v>
      </c>
      <c r="F53" s="13" t="str">
        <f>STUDIES!F54</f>
        <v>?</v>
      </c>
      <c r="G53" s="13" t="str">
        <f>STUDIES!G54</f>
        <v>?</v>
      </c>
      <c r="H53" s="13" t="str">
        <f>STUDIES!H54</f>
        <v>Prediction</v>
      </c>
      <c r="I53" s="13" t="str">
        <f>STUDIES!L54</f>
        <v>Bacteremia</v>
      </c>
      <c r="J53" s="13" t="str">
        <f>STUDIES!AN54</f>
        <v>No</v>
      </c>
      <c r="K53" s="13" t="str">
        <f>STUDIES!AO54</f>
        <v>No</v>
      </c>
      <c r="L53" s="13" t="str">
        <f>STUDIES!AV54</f>
        <v>https://doi.org/10.3390/diagnostics10050307</v>
      </c>
    </row>
    <row r="54" spans="1:12" s="13" customFormat="1">
      <c r="A54" s="13" t="str">
        <f>STUDIES!$A55</f>
        <v>Completed</v>
      </c>
      <c r="B54" s="12" t="str">
        <f>HYPERLINK(_xlfn.CONCAT("#studies!B", ROW()+1), STUDIES!B55)</f>
        <v>ID55</v>
      </c>
      <c r="C54" s="13">
        <f>STUDIES!C55</f>
        <v>2020</v>
      </c>
      <c r="D54" s="13" t="str">
        <f>STUDIES!D55</f>
        <v>Xiang Li</v>
      </c>
      <c r="E54" s="9" t="str">
        <f>STUDIES!E55</f>
        <v>A Time-Phased machine learning model for real-time prediction of sepsis in critical care</v>
      </c>
      <c r="F54" s="13" t="str">
        <f>STUDIES!F55</f>
        <v>LGBM</v>
      </c>
      <c r="G54" s="13">
        <f>STUDIES!G55</f>
        <v>7</v>
      </c>
      <c r="H54" s="13" t="str">
        <f>STUDIES!H55</f>
        <v>Prediction</v>
      </c>
      <c r="I54" s="13" t="str">
        <f>STUDIES!L55</f>
        <v>Sepsis-3</v>
      </c>
      <c r="J54" s="13" t="str">
        <f>STUDIES!AN55</f>
        <v>Yes</v>
      </c>
      <c r="K54" s="13" t="str">
        <f>STUDIES!AO55</f>
        <v>Yes</v>
      </c>
      <c r="L54" s="13" t="str">
        <f>STUDIES!AV55</f>
        <v>https://doi.org/10.1097/CCM.0000000000004494</v>
      </c>
    </row>
    <row r="55" spans="1:12" s="13" customFormat="1">
      <c r="A55" s="13" t="str">
        <f>STUDIES!$A56</f>
        <v>Completed</v>
      </c>
      <c r="B55" s="12" t="str">
        <f>HYPERLINK(_xlfn.CONCAT("#studies!B", ROW()+1), STUDIES!B56)</f>
        <v>ID56</v>
      </c>
      <c r="C55" s="13">
        <f>STUDIES!C56</f>
        <v>2020</v>
      </c>
      <c r="D55" s="13" t="str">
        <f>STUDIES!D56</f>
        <v>Abromavicus et al</v>
      </c>
      <c r="E55" s="9" t="str">
        <f>STUDIES!E56</f>
        <v>Two-Stage Monitoring of Patients in Intensive Care Unit for Sepsis Prediction Using Non-Overfitted Machine Learning Models</v>
      </c>
      <c r="F55" s="13" t="str">
        <f>STUDIES!F56</f>
        <v>DTC, GNB, SVM, Ensemble</v>
      </c>
      <c r="G55" s="13">
        <f>STUDIES!G56</f>
        <v>6</v>
      </c>
      <c r="H55" s="13" t="str">
        <f>STUDIES!H56</f>
        <v>Prediction</v>
      </c>
      <c r="I55" s="13" t="str">
        <f>STUDIES!L56</f>
        <v>Sepsis-3</v>
      </c>
      <c r="J55" s="13" t="str">
        <f>STUDIES!AN56</f>
        <v>Yes</v>
      </c>
      <c r="K55" s="13" t="str">
        <f>STUDIES!AO56</f>
        <v>No</v>
      </c>
      <c r="L55" s="13" t="str">
        <f>STUDIES!AV56</f>
        <v>https://doi.org/10.3390/electronics9071133</v>
      </c>
    </row>
    <row r="56" spans="1:12" s="13" customFormat="1">
      <c r="A56" s="13" t="str">
        <f>STUDIES!$A57</f>
        <v>Completed</v>
      </c>
      <c r="B56" s="12" t="str">
        <f>HYPERLINK(_xlfn.CONCAT("#studies!B", ROW()+1), STUDIES!B57)</f>
        <v>ID57</v>
      </c>
      <c r="C56" s="13">
        <f>STUDIES!C57</f>
        <v>2020</v>
      </c>
      <c r="D56" s="13" t="str">
        <f>STUDIES!D57</f>
        <v>Roimi et al</v>
      </c>
      <c r="E56" s="9" t="str">
        <f>STUDIES!E57</f>
        <v>Early diagnosis of bloodstream infections in the intensive care unit using machine-learning algorithms</v>
      </c>
      <c r="F56" s="13" t="str">
        <f>STUDIES!F57</f>
        <v>RFC, EGB</v>
      </c>
      <c r="G56" s="13">
        <f>STUDIES!G57</f>
        <v>5</v>
      </c>
      <c r="H56" s="13" t="str">
        <f>STUDIES!H57</f>
        <v>Detection</v>
      </c>
      <c r="I56" s="13" t="str">
        <f>STUDIES!L57</f>
        <v>BSI</v>
      </c>
      <c r="J56" s="13" t="str">
        <f>STUDIES!AN57</f>
        <v>Partial</v>
      </c>
      <c r="K56" s="13" t="str">
        <f>STUDIES!AO57</f>
        <v>Yes</v>
      </c>
      <c r="L56" s="13" t="str">
        <f>STUDIES!AV57</f>
        <v>https://doi.org/10.1007/s00134-019-05876-8</v>
      </c>
    </row>
    <row r="57" spans="1:12" s="13" customFormat="1">
      <c r="A57" s="13" t="str">
        <f>STUDIES!$A58</f>
        <v>Completed</v>
      </c>
      <c r="B57" s="12" t="str">
        <f>HYPERLINK(_xlfn.CONCAT("#studies!B", ROW()+1), STUDIES!B58)</f>
        <v>ID58</v>
      </c>
      <c r="C57" s="13">
        <f>STUDIES!C58</f>
        <v>2020</v>
      </c>
      <c r="D57" s="13" t="str">
        <f>STUDIES!D58</f>
        <v>McFadden et al</v>
      </c>
      <c r="E57" s="9" t="str">
        <f>STUDIES!E58</f>
        <v>Machine learning pipeline for blood culture outcome prediction using Sysmex XN-200 blood sample results in Western Australia</v>
      </c>
      <c r="F57" s="13" t="str">
        <f>STUDIES!F58</f>
        <v>RFC, XGB</v>
      </c>
      <c r="G57" s="13">
        <f>STUDIES!G58</f>
        <v>0</v>
      </c>
      <c r="H57" s="13" t="str">
        <f>STUDIES!H58</f>
        <v>Detection</v>
      </c>
      <c r="I57" s="13" t="str">
        <f>STUDIES!L58</f>
        <v>Bacteremia</v>
      </c>
      <c r="J57" s="13">
        <f>STUDIES!AN58</f>
        <v>0</v>
      </c>
      <c r="K57" s="13">
        <f>STUDIES!AO58</f>
        <v>0</v>
      </c>
      <c r="L57" s="13" t="str">
        <f>STUDIES!AV58</f>
        <v>https://doi.org/10.1186/s12879-023-08535-y</v>
      </c>
    </row>
    <row r="58" spans="1:12" s="13" customFormat="1">
      <c r="A58" s="13" t="str">
        <f>STUDIES!$A59</f>
        <v>Discarded</v>
      </c>
      <c r="B58" s="12" t="str">
        <f>HYPERLINK(_xlfn.CONCAT("#studies!B", ROW()+1), STUDIES!B59)</f>
        <v>ID59</v>
      </c>
      <c r="C58" s="13">
        <f>STUDIES!C59</f>
        <v>2019</v>
      </c>
      <c r="D58" s="13" t="str">
        <f>STUDIES!D59</f>
        <v>Kaji et al</v>
      </c>
      <c r="E58" s="9" t="str">
        <f>STUDIES!E59</f>
        <v>An attention based deep learning model of clinical events in the intensive care unit</v>
      </c>
      <c r="F58" s="13" t="str">
        <f>STUDIES!F59</f>
        <v>?</v>
      </c>
      <c r="G58" s="13" t="str">
        <f>STUDIES!G59</f>
        <v>?</v>
      </c>
      <c r="H58" s="13" t="str">
        <f>STUDIES!H59</f>
        <v>Prediction</v>
      </c>
      <c r="I58" s="13" t="str">
        <f>STUDIES!L59</f>
        <v>NA</v>
      </c>
      <c r="J58" s="13" t="str">
        <f>STUDIES!AN59</f>
        <v>?</v>
      </c>
      <c r="K58" s="13" t="str">
        <f>STUDIES!AO59</f>
        <v>?</v>
      </c>
      <c r="L58" s="13" t="str">
        <f>STUDIES!AV59</f>
        <v>https://doi.org/10.1371/journal.pone.0211057</v>
      </c>
    </row>
    <row r="59" spans="1:12" s="13" customFormat="1">
      <c r="A59" s="13" t="str">
        <f>STUDIES!$A60</f>
        <v>Pending</v>
      </c>
      <c r="B59" s="12" t="str">
        <f>HYPERLINK(_xlfn.CONCAT("#studies!B", ROW()+1), STUDIES!B60)</f>
        <v>ID60</v>
      </c>
      <c r="C59" s="13">
        <f>STUDIES!C60</f>
        <v>2019</v>
      </c>
      <c r="D59" s="13" t="str">
        <f>STUDIES!D60</f>
        <v>Reyna et al</v>
      </c>
      <c r="E59" s="9" t="str">
        <f>STUDIES!E60</f>
        <v>Early prediction of sepsis from clinical data: the PhysioNet/Computing in Cardiology Challenge 2019</v>
      </c>
      <c r="F59" s="13" t="str">
        <f>STUDIES!F60</f>
        <v>?</v>
      </c>
      <c r="G59" s="13" t="str">
        <f>STUDIES!G60</f>
        <v>?</v>
      </c>
      <c r="H59" s="13" t="str">
        <f>STUDIES!H60</f>
        <v>Prediction</v>
      </c>
      <c r="I59" s="13" t="str">
        <f>STUDIES!L60</f>
        <v>Sepsis-3</v>
      </c>
      <c r="J59" s="13" t="str">
        <f>STUDIES!AN60</f>
        <v>?</v>
      </c>
      <c r="K59" s="13" t="str">
        <f>STUDIES!AO60</f>
        <v>?</v>
      </c>
      <c r="L59" s="13" t="str">
        <f>STUDIES!AV60</f>
        <v>https://doi.org/10.1097%2FCCM.0000000000004145</v>
      </c>
    </row>
    <row r="60" spans="1:12" s="13" customFormat="1">
      <c r="A60" s="13" t="str">
        <f>STUDIES!$A61</f>
        <v>Pending</v>
      </c>
      <c r="B60" s="12" t="str">
        <f>HYPERLINK(_xlfn.CONCAT("#studies!B", ROW()+1), STUDIES!B61)</f>
        <v>ID61</v>
      </c>
      <c r="C60" s="13">
        <f>STUDIES!C61</f>
        <v>2019</v>
      </c>
      <c r="D60" s="13" t="str">
        <f>STUDIES!D61</f>
        <v>Schamoni et al</v>
      </c>
      <c r="E60" s="9" t="str">
        <f>STUDIES!E61</f>
        <v>Leveraging implicit expert knowledge for non-circular machine learning in sepsis prediction</v>
      </c>
      <c r="F60" s="13" t="str">
        <f>STUDIES!F61</f>
        <v>?</v>
      </c>
      <c r="G60" s="13" t="str">
        <f>STUDIES!G61</f>
        <v>?</v>
      </c>
      <c r="H60" s="13" t="str">
        <f>STUDIES!H61</f>
        <v>Prediction</v>
      </c>
      <c r="I60" s="13" t="str">
        <f>STUDIES!L61</f>
        <v>Sepsis</v>
      </c>
      <c r="J60" s="13" t="str">
        <f>STUDIES!AN61</f>
        <v>?</v>
      </c>
      <c r="K60" s="13" t="str">
        <f>STUDIES!AO61</f>
        <v>?</v>
      </c>
      <c r="L60" s="13" t="str">
        <f>STUDIES!AV61</f>
        <v>https://doi.org/10.1016/j.artmed.2019.101725</v>
      </c>
    </row>
    <row r="61" spans="1:12" s="13" customFormat="1">
      <c r="A61" s="13" t="str">
        <f>STUDIES!$A62</f>
        <v>Completed</v>
      </c>
      <c r="B61" s="12" t="str">
        <f>HYPERLINK(_xlfn.CONCAT("#studies!B", ROW()+1), STUDIES!B62)</f>
        <v>ID62</v>
      </c>
      <c r="C61" s="13">
        <f>STUDIES!C62</f>
        <v>2019</v>
      </c>
      <c r="D61" s="13" t="str">
        <f>STUDIES!D62</f>
        <v>Sheetrit et al</v>
      </c>
      <c r="E61" s="9" t="str">
        <f>STUDIES!E62</f>
        <v>Temporal probabilistic profiles for sepsis prediction in the ICU</v>
      </c>
      <c r="F61" s="13" t="str">
        <f>STUDIES!F62</f>
        <v>TPF, RNN | Conference (SIGKDD)</v>
      </c>
      <c r="G61" s="13" t="str">
        <f>STUDIES!G62</f>
        <v>?</v>
      </c>
      <c r="H61" s="13" t="str">
        <f>STUDIES!H62</f>
        <v>Prediction</v>
      </c>
      <c r="I61" s="13" t="str">
        <f>STUDIES!L62</f>
        <v>Sepsis-2ish</v>
      </c>
      <c r="J61" s="13" t="str">
        <f>STUDIES!AN62</f>
        <v>Yes</v>
      </c>
      <c r="K61" s="13" t="str">
        <f>STUDIES!AO62</f>
        <v>No</v>
      </c>
      <c r="L61" s="13" t="str">
        <f>STUDIES!AV62</f>
        <v>https://doi.org/10.1145/3292500.3330747</v>
      </c>
    </row>
    <row r="62" spans="1:12" s="13" customFormat="1">
      <c r="A62" s="13" t="str">
        <f>STUDIES!$A63</f>
        <v>Pending</v>
      </c>
      <c r="B62" s="12" t="str">
        <f>HYPERLINK(_xlfn.CONCAT("#studies!B", ROW()+1), STUDIES!B63)</f>
        <v>ID63</v>
      </c>
      <c r="C62" s="13">
        <f>STUDIES!C63</f>
        <v>2019</v>
      </c>
      <c r="D62" s="13" t="str">
        <f>STUDIES!D63</f>
        <v>Van Wyk et al</v>
      </c>
      <c r="E62" s="9" t="str">
        <f>STUDIES!E63</f>
        <v>Improving prediction performance using hierarchical analysis of real-time data: a sepsis case study</v>
      </c>
      <c r="F62" s="13" t="str">
        <f>STUDIES!F63</f>
        <v>?</v>
      </c>
      <c r="G62" s="13" t="str">
        <f>STUDIES!G63</f>
        <v>?</v>
      </c>
      <c r="H62" s="13" t="str">
        <f>STUDIES!H63</f>
        <v>Prediction</v>
      </c>
      <c r="I62" s="13" t="str">
        <f>STUDIES!L63</f>
        <v>Sepsis-2ish</v>
      </c>
      <c r="J62" s="13" t="str">
        <f>STUDIES!AN63</f>
        <v>?</v>
      </c>
      <c r="K62" s="13" t="str">
        <f>STUDIES!AO63</f>
        <v>?</v>
      </c>
      <c r="L62" s="13" t="str">
        <f>STUDIES!AV63</f>
        <v>https://doi.org/10.1109/JBHI.2019.2894570</v>
      </c>
    </row>
    <row r="63" spans="1:12" s="13" customFormat="1">
      <c r="A63" s="13" t="str">
        <f>STUDIES!$A64</f>
        <v>Pending</v>
      </c>
      <c r="B63" s="12" t="str">
        <f>HYPERLINK(_xlfn.CONCAT("#studies!B", ROW()+1), STUDIES!B64)</f>
        <v>ID64</v>
      </c>
      <c r="C63" s="13">
        <f>STUDIES!C64</f>
        <v>2019</v>
      </c>
      <c r="D63" s="13" t="str">
        <f>STUDIES!D64</f>
        <v>Delahanty et al</v>
      </c>
      <c r="E63" s="9" t="str">
        <f>STUDIES!E64</f>
        <v>Development and Evaluation of a Machine Learning Model for the Early Identification of Patients at Risk for Sepsis</v>
      </c>
      <c r="F63" s="13" t="str">
        <f>STUDIES!F64</f>
        <v>?</v>
      </c>
      <c r="G63" s="13" t="str">
        <f>STUDIES!G64</f>
        <v>?</v>
      </c>
      <c r="H63" s="13" t="str">
        <f>STUDIES!H64</f>
        <v>Detection</v>
      </c>
      <c r="I63" s="13" t="str">
        <f>STUDIES!L64</f>
        <v>Sepsis?</v>
      </c>
      <c r="J63" s="13" t="str">
        <f>STUDIES!AN64</f>
        <v>?</v>
      </c>
      <c r="K63" s="13" t="str">
        <f>STUDIES!AO64</f>
        <v>?</v>
      </c>
      <c r="L63" s="13" t="str">
        <f>STUDIES!AV64</f>
        <v>https://doi.org/10.1016/j.annemergmed.2018.11.036</v>
      </c>
    </row>
    <row r="64" spans="1:12" s="13" customFormat="1" ht="22.5">
      <c r="A64" s="13" t="str">
        <f>STUDIES!$A65</f>
        <v>Pending</v>
      </c>
      <c r="B64" s="12" t="str">
        <f>HYPERLINK(_xlfn.CONCAT("#studies!B", ROW()+1), STUDIES!B65)</f>
        <v>ID65</v>
      </c>
      <c r="C64" s="13">
        <f>STUDIES!C65</f>
        <v>2019</v>
      </c>
      <c r="D64" s="13" t="str">
        <f>STUDIES!D65</f>
        <v>Giamnini et al</v>
      </c>
      <c r="E64" s="9" t="str">
        <f>STUDIES!E65</f>
        <v>A Machine Learning Algorithm to Predict Severe Sepsis and Septic Shock: Development, Implementation, and Impact on Clinical Practice</v>
      </c>
      <c r="F64" s="13" t="str">
        <f>STUDIES!F65</f>
        <v>?</v>
      </c>
      <c r="G64" s="13" t="str">
        <f>STUDIES!G65</f>
        <v>?</v>
      </c>
      <c r="H64" s="13" t="str">
        <f>STUDIES!H65</f>
        <v>Prediction</v>
      </c>
      <c r="I64" s="13" t="str">
        <f>STUDIES!L65</f>
        <v>Sepsis</v>
      </c>
      <c r="J64" s="13" t="str">
        <f>STUDIES!AN65</f>
        <v>?</v>
      </c>
      <c r="K64" s="13" t="str">
        <f>STUDIES!AO65</f>
        <v>?</v>
      </c>
      <c r="L64" s="13" t="str">
        <f>STUDIES!AV65</f>
        <v>https://doi.org/10.1097/CCM.0000000000003891</v>
      </c>
    </row>
    <row r="65" spans="1:12" s="13" customFormat="1">
      <c r="A65" s="13" t="str">
        <f>STUDIES!$A66</f>
        <v>Review</v>
      </c>
      <c r="B65" s="12" t="str">
        <f>HYPERLINK(_xlfn.CONCAT("#studies!B", ROW()+1), STUDIES!B66)</f>
        <v>ID66</v>
      </c>
      <c r="C65" s="13">
        <f>STUDIES!C66</f>
        <v>2019</v>
      </c>
      <c r="D65" s="13" t="str">
        <f>STUDIES!D66</f>
        <v>Islam et al</v>
      </c>
      <c r="E65" s="9" t="str">
        <f>STUDIES!E66</f>
        <v>Prediction of sepsis patients using machine learning approach: A Meta-analysis</v>
      </c>
      <c r="F65" s="13" t="str">
        <f>STUDIES!F66</f>
        <v>?</v>
      </c>
      <c r="G65" s="13" t="str">
        <f>STUDIES!G66</f>
        <v>?</v>
      </c>
      <c r="H65" s="13" t="str">
        <f>STUDIES!H66</f>
        <v>Review</v>
      </c>
      <c r="I65" s="13" t="str">
        <f>STUDIES!L66</f>
        <v>Sepsis</v>
      </c>
      <c r="J65" s="13" t="str">
        <f>STUDIES!AN66</f>
        <v>?</v>
      </c>
      <c r="K65" s="13" t="str">
        <f>STUDIES!AO66</f>
        <v>?</v>
      </c>
      <c r="L65" s="13" t="str">
        <f>STUDIES!AV66</f>
        <v>https://doi.org/10.1016/j.cmpb.2018.12.027</v>
      </c>
    </row>
    <row r="66" spans="1:12" s="13" customFormat="1">
      <c r="A66" s="13" t="str">
        <f>STUDIES!$A67</f>
        <v>Pending</v>
      </c>
      <c r="B66" s="12" t="str">
        <f>HYPERLINK(_xlfn.CONCAT("#studies!B", ROW()+1), STUDIES!B67)</f>
        <v>ID67</v>
      </c>
      <c r="C66" s="13">
        <f>STUDIES!C67</f>
        <v>2019</v>
      </c>
      <c r="D66" s="13" t="str">
        <f>STUDIES!D67</f>
        <v>Morril</v>
      </c>
      <c r="E66" s="9" t="str">
        <f>STUDIES!E67</f>
        <v>The Signature-Based Model for Early Detection of Sepsis From Electronic Health Records in the Intensive Care Unit</v>
      </c>
      <c r="F66" s="13" t="str">
        <f>STUDIES!F67</f>
        <v>?</v>
      </c>
      <c r="G66" s="13" t="str">
        <f>STUDIES!G67</f>
        <v>?</v>
      </c>
      <c r="H66" s="13" t="str">
        <f>STUDIES!H67</f>
        <v>Detection</v>
      </c>
      <c r="I66" s="13" t="str">
        <f>STUDIES!L67</f>
        <v>Sepsis</v>
      </c>
      <c r="J66" s="13" t="str">
        <f>STUDIES!AN67</f>
        <v>?</v>
      </c>
      <c r="K66" s="13" t="str">
        <f>STUDIES!AO67</f>
        <v>?</v>
      </c>
      <c r="L66" s="13" t="str">
        <f>STUDIES!AV67</f>
        <v>https://doi.org/10.22489/CinC.2019.014</v>
      </c>
    </row>
    <row r="67" spans="1:12" s="13" customFormat="1">
      <c r="A67" s="13" t="str">
        <f>STUDIES!$A68</f>
        <v>Completed</v>
      </c>
      <c r="B67" s="12" t="str">
        <f>HYPERLINK(_xlfn.CONCAT("#studies!B", ROW()+1), STUDIES!B68)</f>
        <v>ID68</v>
      </c>
      <c r="C67" s="13">
        <f>STUDIES!C68</f>
        <v>2019</v>
      </c>
      <c r="D67" s="13" t="str">
        <f>STUDIES!D68</f>
        <v>Hernandez et al</v>
      </c>
      <c r="E67" s="9" t="str">
        <f>STUDIES!E68</f>
        <v>Data-driven web-based intelligent decision-support systems for infection management at the point of care</v>
      </c>
      <c r="F67" s="13" t="str">
        <f>STUDIES!F68</f>
        <v>GNB, DTC, RFC, SVM, ANN | PhD thesis</v>
      </c>
      <c r="G67" s="13" t="str">
        <f>STUDIES!G68</f>
        <v>?</v>
      </c>
      <c r="H67" s="13" t="str">
        <f>STUDIES!H68</f>
        <v>Detection</v>
      </c>
      <c r="I67" s="13" t="str">
        <f>STUDIES!L68</f>
        <v>Bacteremia</v>
      </c>
      <c r="J67" s="13" t="str">
        <f>STUDIES!AN68</f>
        <v>No</v>
      </c>
      <c r="K67" s="13" t="str">
        <f>STUDIES!AO68</f>
        <v>No</v>
      </c>
      <c r="L67" s="13" t="str">
        <f>STUDIES!AV68</f>
        <v>https://doi.org/10.25560/73000</v>
      </c>
    </row>
    <row r="68" spans="1:12" s="13" customFormat="1">
      <c r="A68" s="13" t="str">
        <f>STUDIES!$A69</f>
        <v>P</v>
      </c>
      <c r="B68" s="12" t="str">
        <f>HYPERLINK(_xlfn.CONCAT("#studies!B", ROW()+1), STUDIES!B69)</f>
        <v>ID69</v>
      </c>
      <c r="C68" s="13">
        <f>STUDIES!C69</f>
        <v>2019</v>
      </c>
      <c r="D68" s="13" t="str">
        <f>STUDIES!D69</f>
        <v>Kondo et al</v>
      </c>
      <c r="E68" s="9" t="str">
        <f>STUDIES!E69</f>
        <v>Diagnostic value of procalcitonin and presepsin for sepsis in critically ill adult patients: a systematic review and meta-analysis</v>
      </c>
      <c r="F68" s="13" t="str">
        <f>STUDIES!F69</f>
        <v>PCT, PSEP</v>
      </c>
      <c r="G68" s="13" t="str">
        <f>STUDIES!G69</f>
        <v>?</v>
      </c>
      <c r="H68" s="13" t="str">
        <f>STUDIES!H69</f>
        <v>Detection</v>
      </c>
      <c r="I68" s="13" t="str">
        <f>STUDIES!L69</f>
        <v>Sepsis</v>
      </c>
      <c r="J68" s="13" t="str">
        <f>STUDIES!AN69</f>
        <v>?</v>
      </c>
      <c r="K68" s="13" t="str">
        <f>STUDIES!AO69</f>
        <v>?</v>
      </c>
      <c r="L68" s="13" t="str">
        <f>STUDIES!AV69</f>
        <v xml:space="preserve">https://doi.org/10.1186/s40560-019-0374-4 </v>
      </c>
    </row>
    <row r="69" spans="1:12" s="13" customFormat="1">
      <c r="A69" s="13" t="str">
        <f>STUDIES!$A70</f>
        <v>Discarded</v>
      </c>
      <c r="B69" s="12" t="str">
        <f>HYPERLINK(_xlfn.CONCAT("#studies!B", ROW()+1), STUDIES!B70)</f>
        <v>ID70</v>
      </c>
      <c r="C69" s="13">
        <f>STUDIES!C70</f>
        <v>2019</v>
      </c>
      <c r="D69" s="13" t="str">
        <f>STUDIES!D70</f>
        <v>Seymour et al</v>
      </c>
      <c r="E69" s="9" t="str">
        <f>STUDIES!E70</f>
        <v>Derivation, validation, and potential treatment implications of novel clinical phenotypes for sepsis</v>
      </c>
      <c r="F69" s="13" t="str">
        <f>STUDIES!F70</f>
        <v>?</v>
      </c>
      <c r="G69" s="13" t="str">
        <f>STUDIES!G70</f>
        <v>?</v>
      </c>
      <c r="H69" s="13" t="str">
        <f>STUDIES!H70</f>
        <v>Categorization</v>
      </c>
      <c r="I69" s="13" t="str">
        <f>STUDIES!L70</f>
        <v>Sepsis</v>
      </c>
      <c r="J69" s="13" t="str">
        <f>STUDIES!AN70</f>
        <v>?</v>
      </c>
      <c r="K69" s="13" t="str">
        <f>STUDIES!AO70</f>
        <v>?</v>
      </c>
      <c r="L69" s="13" t="str">
        <f>STUDIES!AV70</f>
        <v>https://doi.org/10.1001/jama.2019.5791</v>
      </c>
    </row>
    <row r="70" spans="1:12" s="13" customFormat="1">
      <c r="A70" s="13" t="str">
        <f>STUDIES!$A71</f>
        <v>Completed</v>
      </c>
      <c r="B70" s="12" t="str">
        <f>HYPERLINK(_xlfn.CONCAT("#studies!B", ROW()+1), STUDIES!B71)</f>
        <v>ID71</v>
      </c>
      <c r="C70" s="13">
        <f>STUDIES!C71</f>
        <v>2019</v>
      </c>
      <c r="D70" s="13" t="str">
        <f>STUDIES!D71</f>
        <v>Scherpf et al</v>
      </c>
      <c r="E70" s="9" t="str">
        <f>STUDIES!E71</f>
        <v>Predicting sepsis with a recurrent neural network using the MIMIC III database</v>
      </c>
      <c r="F70" s="13" t="str">
        <f>STUDIES!F71</f>
        <v>RNN</v>
      </c>
      <c r="G70" s="13">
        <f>STUDIES!G71</f>
        <v>9</v>
      </c>
      <c r="H70" s="13" t="str">
        <f>STUDIES!H71</f>
        <v>Prediction</v>
      </c>
      <c r="I70" s="13" t="str">
        <f>STUDIES!L71</f>
        <v>Sepsis-2ish</v>
      </c>
      <c r="J70" s="13" t="str">
        <f>STUDIES!AN71</f>
        <v>No</v>
      </c>
      <c r="K70" s="13" t="str">
        <f>STUDIES!AO71</f>
        <v>No</v>
      </c>
      <c r="L70" s="13" t="str">
        <f>STUDIES!AV71</f>
        <v>https://doi.org/10.1016/j.compbiomed.2019.103395</v>
      </c>
    </row>
    <row r="71" spans="1:12" s="13" customFormat="1">
      <c r="A71" s="13" t="str">
        <f>STUDIES!$A72</f>
        <v>Completed</v>
      </c>
      <c r="B71" s="12" t="str">
        <f>HYPERLINK(_xlfn.CONCAT("#studies!B", ROW()+1), STUDIES!B72)</f>
        <v>ID72</v>
      </c>
      <c r="C71" s="13">
        <f>STUDIES!C72</f>
        <v>2019</v>
      </c>
      <c r="D71" s="13" t="str">
        <f>STUDIES!D72</f>
        <v>Bloch et al</v>
      </c>
      <c r="E71" s="9" t="str">
        <f>STUDIES!E72</f>
        <v>Machine Learning Models for Analysis of Vital Signs Dynamics: A Case for Sepsis Onset Prediction</v>
      </c>
      <c r="F71" s="13" t="str">
        <f>STUDIES!F72</f>
        <v>LR, SVM, ANN</v>
      </c>
      <c r="G71" s="13">
        <f>STUDIES!G72</f>
        <v>8</v>
      </c>
      <c r="H71" s="13" t="str">
        <f>STUDIES!H72</f>
        <v>Prediction</v>
      </c>
      <c r="I71" s="13" t="str">
        <f>STUDIES!L72</f>
        <v>Sepsis-2ish</v>
      </c>
      <c r="J71" s="13" t="str">
        <f>STUDIES!AN72</f>
        <v>No</v>
      </c>
      <c r="K71" s="13" t="str">
        <f>STUDIES!AO72</f>
        <v>No</v>
      </c>
      <c r="L71" s="13" t="str">
        <f>STUDIES!AV72</f>
        <v>https://doi.org/10.1155%2F2019%2F5930379</v>
      </c>
    </row>
    <row r="72" spans="1:12" s="13" customFormat="1">
      <c r="A72" s="13" t="str">
        <f>STUDIES!$A73</f>
        <v>Completed</v>
      </c>
      <c r="B72" s="12" t="str">
        <f>HYPERLINK(_xlfn.CONCAT("#studies!B", ROW()+1), STUDIES!B73)</f>
        <v>ID73</v>
      </c>
      <c r="C72" s="13">
        <f>STUDIES!C73</f>
        <v>2019</v>
      </c>
      <c r="D72" s="13" t="str">
        <f>STUDIES!D73</f>
        <v>Moor et al</v>
      </c>
      <c r="E72" s="9" t="str">
        <f>STUDIES!E73</f>
        <v>Early Recognition of Sepsis with Gaussian Process Temporal Convolutional Networks and Dynamic Time Warping</v>
      </c>
      <c r="F72" s="13" t="str">
        <f>STUDIES!F73</f>
        <v>MGP, Conference (PMLR), arxiv</v>
      </c>
      <c r="G72" s="13">
        <f>STUDIES!G73</f>
        <v>6</v>
      </c>
      <c r="H72" s="13" t="str">
        <f>STUDIES!H73</f>
        <v>Detection</v>
      </c>
      <c r="I72" s="13" t="str">
        <f>STUDIES!L73</f>
        <v>Sepsis-3</v>
      </c>
      <c r="J72" s="13" t="str">
        <f>STUDIES!AN73</f>
        <v>Yes</v>
      </c>
      <c r="K72" s="13" t="str">
        <f>STUDIES!AO73</f>
        <v>?</v>
      </c>
      <c r="L72" s="13" t="str">
        <f>STUDIES!AV73</f>
        <v>https://doi.org/10.48550/arXiv.1902.01659</v>
      </c>
    </row>
    <row r="73" spans="1:12" s="13" customFormat="1">
      <c r="A73" s="13" t="str">
        <f>STUDIES!$A74</f>
        <v>Completed</v>
      </c>
      <c r="B73" s="12" t="str">
        <f>HYPERLINK(_xlfn.CONCAT("#studies!B", ROW()+1), STUDIES!B74)</f>
        <v>ID74</v>
      </c>
      <c r="C73" s="13">
        <f>STUDIES!C74</f>
        <v>2019</v>
      </c>
      <c r="D73" s="13" t="str">
        <f>STUDIES!D74</f>
        <v>Lee et al</v>
      </c>
      <c r="E73" s="9" t="str">
        <f>STUDIES!E74</f>
        <v>Early Detection of Bacteraemia Using Ten Clinical Variables with an Artificial Neural Network Approach</v>
      </c>
      <c r="F73" s="13" t="str">
        <f>STUDIES!F74</f>
        <v>GNB, RFC, SVM, MLP</v>
      </c>
      <c r="G73" s="13">
        <f>STUDIES!G74</f>
        <v>6</v>
      </c>
      <c r="H73" s="13" t="str">
        <f>STUDIES!H74</f>
        <v>Detection</v>
      </c>
      <c r="I73" s="13" t="str">
        <f>STUDIES!L74</f>
        <v>Bacteremia</v>
      </c>
      <c r="J73" s="13" t="str">
        <f>STUDIES!AN74</f>
        <v>No</v>
      </c>
      <c r="K73" s="13" t="str">
        <f>STUDIES!AO74</f>
        <v>No</v>
      </c>
      <c r="L73" s="13" t="str">
        <f>STUDIES!AV74</f>
        <v>https://doi.org/10.3390/jcm8101592</v>
      </c>
    </row>
    <row r="74" spans="1:12" s="13" customFormat="1">
      <c r="A74" s="13" t="str">
        <f>STUDIES!$A75</f>
        <v>Completed</v>
      </c>
      <c r="B74" s="12" t="str">
        <f>HYPERLINK(_xlfn.CONCAT("#studies!B", ROW()+1), STUDIES!B75)</f>
        <v>ID75</v>
      </c>
      <c r="C74" s="13">
        <f>STUDIES!C75</f>
        <v>2019</v>
      </c>
      <c r="D74" s="13" t="str">
        <f>STUDIES!D75</f>
        <v>Rawson et al</v>
      </c>
      <c r="E74" s="9" t="str">
        <f>STUDIES!E75</f>
        <v>Supervised machine learning for the prediction of infection on admission to hospital: a prospective observational cohort study</v>
      </c>
      <c r="F74" s="13" t="str">
        <f>STUDIES!F75</f>
        <v>SVM | EPiC IMPOC</v>
      </c>
      <c r="G74" s="13">
        <f>STUDIES!G75</f>
        <v>6</v>
      </c>
      <c r="H74" s="13" t="str">
        <f>STUDIES!H75</f>
        <v>Detection</v>
      </c>
      <c r="I74" s="13" t="str">
        <f>STUDIES!L75</f>
        <v>Infection</v>
      </c>
      <c r="J74" s="13">
        <f>STUDIES!AN75</f>
        <v>0</v>
      </c>
      <c r="K74" s="13">
        <f>STUDIES!AO75</f>
        <v>0</v>
      </c>
      <c r="L74" s="13" t="str">
        <f>STUDIES!AV75</f>
        <v>https://doi.org/10.1093/jac/dky514</v>
      </c>
    </row>
    <row r="75" spans="1:12" s="13" customFormat="1">
      <c r="A75" s="13" t="str">
        <f>STUDIES!$A76</f>
        <v>Completed</v>
      </c>
      <c r="B75" s="12" t="str">
        <f>HYPERLINK(_xlfn.CONCAT("#studies!B", ROW()+1), STUDIES!B76)</f>
        <v>ID76</v>
      </c>
      <c r="C75" s="13">
        <f>STUDIES!C76</f>
        <v>2019</v>
      </c>
      <c r="D75" s="13" t="str">
        <f>STUDIES!D76</f>
        <v>Barton et al</v>
      </c>
      <c r="E75" s="9" t="str">
        <f>STUDIES!E76</f>
        <v>Evaluation of a machine learning algorithm for up to 48-hour advance prediction of sepsis using six vital signs</v>
      </c>
      <c r="F75" s="13" t="str">
        <f>STUDIES!F76</f>
        <v>Insight</v>
      </c>
      <c r="G75" s="13">
        <f>STUDIES!G76</f>
        <v>5</v>
      </c>
      <c r="H75" s="13" t="str">
        <f>STUDIES!H76</f>
        <v>Prediction</v>
      </c>
      <c r="I75" s="13" t="str">
        <f>STUDIES!L76</f>
        <v>Sepsis-3</v>
      </c>
      <c r="J75" s="13" t="str">
        <f>STUDIES!AN76</f>
        <v>Partial</v>
      </c>
      <c r="K75" s="13" t="str">
        <f>STUDIES!AO76</f>
        <v>No</v>
      </c>
      <c r="L75" s="13" t="str">
        <f>STUDIES!AV76</f>
        <v>https://doi.org/10.1016/j.compbiomed.2019.04.027</v>
      </c>
    </row>
    <row r="76" spans="1:12" s="13" customFormat="1">
      <c r="A76" s="13" t="str">
        <f>STUDIES!$A77</f>
        <v>Completed</v>
      </c>
      <c r="B76" s="12" t="str">
        <f>HYPERLINK(_xlfn.CONCAT("#studies!B", ROW()+1), STUDIES!B77)</f>
        <v>ID77</v>
      </c>
      <c r="C76" s="13">
        <f>STUDIES!C77</f>
        <v>2018</v>
      </c>
      <c r="D76" s="13" t="str">
        <f>STUDIES!D77</f>
        <v>Mao et al</v>
      </c>
      <c r="E76" s="9" t="str">
        <f>STUDIES!E77</f>
        <v>Multicentre validation of a sepsis prediction algorithm using only vital sign data in the emergency department, general ward and ICU</v>
      </c>
      <c r="F76" s="13" t="str">
        <f>STUDIES!F77</f>
        <v>Insight</v>
      </c>
      <c r="G76" s="13" t="str">
        <f>STUDIES!G77</f>
        <v>?</v>
      </c>
      <c r="H76" s="13" t="str">
        <f>STUDIES!H77</f>
        <v>Detection (sepsis, severe sepsis) 
and 
Prediction (septic shock)</v>
      </c>
      <c r="I76" s="13" t="str">
        <f>STUDIES!L77</f>
        <v>Sepsis-2</v>
      </c>
      <c r="J76" s="13" t="str">
        <f>STUDIES!AN77</f>
        <v>Partial</v>
      </c>
      <c r="K76" s="13" t="str">
        <f>STUDIES!AO77</f>
        <v>No</v>
      </c>
      <c r="L76" s="13" t="str">
        <f>STUDIES!AV77</f>
        <v>https://doi.org/10.1136/bmjopen-2017-017833</v>
      </c>
    </row>
    <row r="77" spans="1:12" s="13" customFormat="1">
      <c r="A77" s="13" t="str">
        <f>STUDIES!$A78</f>
        <v>?</v>
      </c>
      <c r="B77" s="12" t="str">
        <f>HYPERLINK(_xlfn.CONCAT("#studies!B", ROW()+1), STUDIES!B78)</f>
        <v>ID78</v>
      </c>
      <c r="C77" s="13">
        <f>STUDIES!C78</f>
        <v>2018</v>
      </c>
      <c r="D77" s="13" t="str">
        <f>STUDIES!D78</f>
        <v>Nemati et al</v>
      </c>
      <c r="E77" s="9" t="str">
        <f>STUDIES!E78</f>
        <v>An interpretable machine learning model for accurate prediction of sepsis in the ICU</v>
      </c>
      <c r="F77" s="13" t="str">
        <f>STUDIES!F78</f>
        <v>?</v>
      </c>
      <c r="G77" s="13" t="str">
        <f>STUDIES!G78</f>
        <v>?</v>
      </c>
      <c r="H77" s="13" t="str">
        <f>STUDIES!H78</f>
        <v>Prediction</v>
      </c>
      <c r="I77" s="13" t="str">
        <f>STUDIES!L78</f>
        <v>Sepsis-3</v>
      </c>
      <c r="J77" s="13" t="str">
        <f>STUDIES!AN78</f>
        <v>?</v>
      </c>
      <c r="K77" s="13" t="str">
        <f>STUDIES!AO78</f>
        <v>?</v>
      </c>
      <c r="L77" s="13" t="str">
        <f>STUDIES!AV78</f>
        <v>https://doi.org/10.1097/CCM.0000000000002936</v>
      </c>
    </row>
    <row r="78" spans="1:12" s="13" customFormat="1">
      <c r="A78" s="13" t="str">
        <f>STUDIES!$A79</f>
        <v>Pending</v>
      </c>
      <c r="B78" s="12" t="str">
        <f>HYPERLINK(_xlfn.CONCAT("#studies!B", ROW()+1), STUDIES!B79)</f>
        <v>ID79</v>
      </c>
      <c r="C78" s="13">
        <f>STUDIES!C79</f>
        <v>2018</v>
      </c>
      <c r="D78" s="13" t="str">
        <f>STUDIES!D79</f>
        <v>Van Wyk et al</v>
      </c>
      <c r="E78" s="9" t="str">
        <f>STUDIES!E79</f>
        <v>A minimal set of physiomarkers in continuous high frequency data streams predict adult sepsis onset earlier</v>
      </c>
      <c r="F78" s="13" t="str">
        <f>STUDIES!F79</f>
        <v>?</v>
      </c>
      <c r="G78" s="13" t="str">
        <f>STUDIES!G79</f>
        <v>?</v>
      </c>
      <c r="H78" s="13" t="str">
        <f>STUDIES!H79</f>
        <v>Detection</v>
      </c>
      <c r="I78" s="13" t="str">
        <f>STUDIES!L79</f>
        <v>Sepsis-2ish</v>
      </c>
      <c r="J78" s="13" t="str">
        <f>STUDIES!AN79</f>
        <v>?</v>
      </c>
      <c r="K78" s="13" t="str">
        <f>STUDIES!AO79</f>
        <v>?</v>
      </c>
      <c r="L78" s="13" t="str">
        <f>STUDIES!AV79</f>
        <v>https://doi.org/10.1016/j.ijmedinf.2018.12.002</v>
      </c>
    </row>
    <row r="79" spans="1:12" s="13" customFormat="1">
      <c r="A79" s="13" t="str">
        <f>STUDIES!$A80</f>
        <v>Pending</v>
      </c>
      <c r="B79" s="12" t="str">
        <f>HYPERLINK(_xlfn.CONCAT("#studies!B", ROW()+1), STUDIES!B80)</f>
        <v>ID80</v>
      </c>
      <c r="C79" s="13">
        <f>STUDIES!C80</f>
        <v>2018</v>
      </c>
      <c r="D79" s="13" t="str">
        <f>STUDIES!D80</f>
        <v>Khojadi et al</v>
      </c>
      <c r="E79" s="9" t="str">
        <f>STUDIES!E80</f>
        <v>Prediction of sepsis and in-hospital mortality using electronic health records</v>
      </c>
      <c r="F79" s="13" t="str">
        <f>STUDIES!F80</f>
        <v>?</v>
      </c>
      <c r="G79" s="13" t="str">
        <f>STUDIES!G80</f>
        <v>?</v>
      </c>
      <c r="H79" s="13">
        <f>STUDIES!H80</f>
        <v>0</v>
      </c>
      <c r="I79" s="13" t="str">
        <f>STUDIES!L80</f>
        <v>Sepsis</v>
      </c>
      <c r="J79" s="13" t="str">
        <f>STUDIES!AN80</f>
        <v>?</v>
      </c>
      <c r="K79" s="13" t="str">
        <f>STUDIES!AO80</f>
        <v>?</v>
      </c>
      <c r="L79" s="13" t="str">
        <f>STUDIES!AV80</f>
        <v>https://doi.org/10.3414/ME18-01-0014</v>
      </c>
    </row>
    <row r="80" spans="1:12" s="13" customFormat="1">
      <c r="A80" s="13" t="str">
        <f>STUDIES!$A81</f>
        <v>Pending</v>
      </c>
      <c r="B80" s="12" t="str">
        <f>HYPERLINK(_xlfn.CONCAT("#studies!B", ROW()+1), STUDIES!B81)</f>
        <v>ID81</v>
      </c>
      <c r="C80" s="13">
        <f>STUDIES!C81</f>
        <v>2018</v>
      </c>
      <c r="D80" s="13" t="str">
        <f>STUDIES!D81</f>
        <v>Khoshnevisan et al</v>
      </c>
      <c r="E80" s="9" t="str">
        <f>STUDIES!E81</f>
        <v>Recent temporal pattern mining for septic shock early prediction</v>
      </c>
      <c r="F80" s="13" t="str">
        <f>STUDIES!F81</f>
        <v>?</v>
      </c>
      <c r="G80" s="13" t="str">
        <f>STUDIES!G81</f>
        <v>?</v>
      </c>
      <c r="H80" s="13">
        <f>STUDIES!H81</f>
        <v>0</v>
      </c>
      <c r="I80" s="13" t="str">
        <f>STUDIES!L81</f>
        <v>Septic Shock</v>
      </c>
      <c r="J80" s="13" t="str">
        <f>STUDIES!AN81</f>
        <v>?</v>
      </c>
      <c r="K80" s="13" t="str">
        <f>STUDIES!AO81</f>
        <v>?</v>
      </c>
      <c r="L80" s="13" t="str">
        <f>STUDIES!AV81</f>
        <v>https://doi.org/10.1109/ICHI.2018.00033</v>
      </c>
    </row>
    <row r="81" spans="1:12" s="13" customFormat="1">
      <c r="A81" s="13" t="str">
        <f>STUDIES!$A82</f>
        <v>Pending</v>
      </c>
      <c r="B81" s="12" t="str">
        <f>HYPERLINK(_xlfn.CONCAT("#studies!B", ROW()+1), STUDIES!B82)</f>
        <v>ID82</v>
      </c>
      <c r="C81" s="13">
        <f>STUDIES!C82</f>
        <v>2018</v>
      </c>
      <c r="D81" s="13" t="str">
        <f>STUDIES!D82</f>
        <v>Wang et al</v>
      </c>
      <c r="E81" s="9" t="str">
        <f>STUDIES!E82</f>
        <v>Predictive models of sepsis in adult ICU patients</v>
      </c>
      <c r="F81" s="13" t="str">
        <f>STUDIES!F82</f>
        <v>LR, SVM, LMT</v>
      </c>
      <c r="G81" s="13" t="str">
        <f>STUDIES!G82</f>
        <v>?</v>
      </c>
      <c r="H81" s="13">
        <f>STUDIES!H82</f>
        <v>0</v>
      </c>
      <c r="I81" s="13" t="str">
        <f>STUDIES!L82</f>
        <v>Sepsis-3</v>
      </c>
      <c r="J81" s="13" t="str">
        <f>STUDIES!AN82</f>
        <v>?</v>
      </c>
      <c r="K81" s="13" t="str">
        <f>STUDIES!AO82</f>
        <v>?</v>
      </c>
      <c r="L81" s="13" t="str">
        <f>STUDIES!AV82</f>
        <v>https://doi.org/10.1109/ICHI.2018.00068</v>
      </c>
    </row>
    <row r="82" spans="1:12" s="13" customFormat="1" ht="22.5">
      <c r="A82" s="13" t="str">
        <f>STUDIES!$A83</f>
        <v>Pending</v>
      </c>
      <c r="B82" s="12" t="str">
        <f>HYPERLINK(_xlfn.CONCAT("#studies!B", ROW()+1), STUDIES!B83)</f>
        <v>ID83</v>
      </c>
      <c r="C82" s="13">
        <f>STUDIES!C83</f>
        <v>2018</v>
      </c>
      <c r="D82" s="13" t="str">
        <f>STUDIES!D83</f>
        <v>Faisal et al</v>
      </c>
      <c r="E82" s="9" t="str">
        <f>STUDIES!E83</f>
        <v>Development and external validation of an automated computer-aided risk score for predicting sepsis in emergency medical admissions using the patient's first electronically recorded vital signs and blood test results</v>
      </c>
      <c r="F82" s="13" t="str">
        <f>STUDIES!F83</f>
        <v>?</v>
      </c>
      <c r="G82" s="13" t="str">
        <f>STUDIES!G83</f>
        <v>?</v>
      </c>
      <c r="H82" s="13">
        <f>STUDIES!H83</f>
        <v>0</v>
      </c>
      <c r="I82" s="13" t="str">
        <f>STUDIES!L83</f>
        <v>Sepsis</v>
      </c>
      <c r="J82" s="13" t="str">
        <f>STUDIES!AN83</f>
        <v>?</v>
      </c>
      <c r="K82" s="13" t="str">
        <f>STUDIES!AO83</f>
        <v>?</v>
      </c>
      <c r="L82" s="13" t="str">
        <f>STUDIES!AV83</f>
        <v xml:space="preserve">https://doi.org/10.1097/CCM.0000000000002967 </v>
      </c>
    </row>
    <row r="83" spans="1:12" s="13" customFormat="1" ht="22.5">
      <c r="A83" s="13" t="str">
        <f>STUDIES!$A84</f>
        <v>Pending</v>
      </c>
      <c r="B83" s="12" t="str">
        <f>HYPERLINK(_xlfn.CONCAT("#studies!B", ROW()+1), STUDIES!B84)</f>
        <v>ID84</v>
      </c>
      <c r="C83" s="13">
        <f>STUDIES!C84</f>
        <v>2018</v>
      </c>
      <c r="D83" s="13" t="str">
        <f>STUDIES!D84</f>
        <v>Zhang et al</v>
      </c>
      <c r="E83" s="9" t="str">
        <f>STUDIES!E84</f>
        <v>Identification of subclasses of sepsis that showed different clinical outcomes and responses to amount of fluid resuscitation: a latent profile analysis</v>
      </c>
      <c r="F83" s="13" t="str">
        <f>STUDIES!F84</f>
        <v>?</v>
      </c>
      <c r="G83" s="13" t="str">
        <f>STUDIES!G84</f>
        <v>?</v>
      </c>
      <c r="H83" s="13" t="str">
        <f>STUDIES!H84</f>
        <v>Categorization</v>
      </c>
      <c r="I83" s="13" t="str">
        <f>STUDIES!L84</f>
        <v>Sepsis</v>
      </c>
      <c r="J83" s="13" t="str">
        <f>STUDIES!AN84</f>
        <v>?</v>
      </c>
      <c r="K83" s="13" t="str">
        <f>STUDIES!AO84</f>
        <v>?</v>
      </c>
      <c r="L83" s="13" t="str">
        <f>STUDIES!AV84</f>
        <v>https://doi.org/10.1186/s13054-018-2279-3</v>
      </c>
    </row>
    <row r="84" spans="1:12" s="13" customFormat="1">
      <c r="A84" s="13" t="str">
        <f>STUDIES!$A85</f>
        <v>Pending</v>
      </c>
      <c r="B84" s="12" t="str">
        <f>HYPERLINK(_xlfn.CONCAT("#studies!B", ROW()+1), STUDIES!B85)</f>
        <v>ID85</v>
      </c>
      <c r="C84" s="13">
        <f>STUDIES!C85</f>
        <v>2018</v>
      </c>
      <c r="D84" s="13" t="str">
        <f>STUDIES!D85</f>
        <v>Gardlund et al</v>
      </c>
      <c r="E84" s="9" t="str">
        <f>STUDIES!E85</f>
        <v>Six subphenotypes in septic shock: latent class analysis of the PROWESS Shock study</v>
      </c>
      <c r="F84" s="13" t="str">
        <f>STUDIES!F85</f>
        <v>?</v>
      </c>
      <c r="G84" s="13" t="str">
        <f>STUDIES!G85</f>
        <v>?</v>
      </c>
      <c r="H84" s="13" t="str">
        <f>STUDIES!H85</f>
        <v>Categorization</v>
      </c>
      <c r="I84" s="13" t="str">
        <f>STUDIES!L85</f>
        <v>Sepsis</v>
      </c>
      <c r="J84" s="13" t="str">
        <f>STUDIES!AN85</f>
        <v>?</v>
      </c>
      <c r="K84" s="13" t="str">
        <f>STUDIES!AO85</f>
        <v>?</v>
      </c>
      <c r="L84" s="13" t="str">
        <f>STUDIES!AV85</f>
        <v>https://doi.org/10.1016/j.jcrc.2018.06.012</v>
      </c>
    </row>
    <row r="85" spans="1:12">
      <c r="A85" s="13" t="str">
        <f>STUDIES!$A86</f>
        <v>Pending</v>
      </c>
      <c r="B85" s="12" t="str">
        <f>HYPERLINK(_xlfn.CONCAT("#studies!B", ROW()+1), STUDIES!B86)</f>
        <v>ID86</v>
      </c>
      <c r="C85" s="13">
        <f>STUDIES!C86</f>
        <v>2018</v>
      </c>
      <c r="D85" s="13" t="str">
        <f>STUDIES!D86</f>
        <v>Komorowski et al</v>
      </c>
      <c r="E85" s="9" t="str">
        <f>STUDIES!E86</f>
        <v>The artificial intelligence clinician learns optimal treatment strategies for sepsis in intensive care unit</v>
      </c>
      <c r="F85" s="13" t="str">
        <f>STUDIES!F86</f>
        <v>AI Clinician</v>
      </c>
      <c r="G85" s="13" t="str">
        <f>STUDIES!G86</f>
        <v>?</v>
      </c>
      <c r="H85" s="13" t="str">
        <f>STUDIES!H86</f>
        <v>Treatment</v>
      </c>
      <c r="I85" s="13" t="str">
        <f>STUDIES!L86</f>
        <v>Sepsis</v>
      </c>
      <c r="J85" s="13" t="str">
        <f>STUDIES!AN86</f>
        <v>?</v>
      </c>
      <c r="K85" s="13" t="str">
        <f>STUDIES!AO86</f>
        <v>?</v>
      </c>
      <c r="L85" s="13" t="str">
        <f>STUDIES!AV86</f>
        <v>https://doi.org/10.1038/s41591-018-0213-5</v>
      </c>
    </row>
    <row r="86" spans="1:12">
      <c r="A86" s="13" t="str">
        <f>STUDIES!$A87</f>
        <v>Completed</v>
      </c>
      <c r="B86" s="12" t="str">
        <f>HYPERLINK(_xlfn.CONCAT("#studies!B", ROW()+1), STUDIES!B87)</f>
        <v>ID87</v>
      </c>
      <c r="C86" s="13">
        <f>STUDIES!C87</f>
        <v>2018</v>
      </c>
      <c r="D86" s="13" t="str">
        <f>STUDIES!D87</f>
        <v>Ratzinger et al</v>
      </c>
      <c r="E86" s="9" t="str">
        <f>STUDIES!E87</f>
        <v>Machine learning for fast identifcation of bactereia in SIRS patients treated on standard care wards: a cohort study</v>
      </c>
      <c r="F86" s="13" t="str">
        <f>STUDIES!F87</f>
        <v>PCT, RFC, ANN, ENR</v>
      </c>
      <c r="G86" s="13">
        <f>STUDIES!G87</f>
        <v>4</v>
      </c>
      <c r="H86" s="13" t="str">
        <f>STUDIES!H87</f>
        <v>Detection</v>
      </c>
      <c r="I86" s="13" t="str">
        <f>STUDIES!L87</f>
        <v>Bacteremia and BSI</v>
      </c>
      <c r="J86" s="13" t="str">
        <f>STUDIES!AN87</f>
        <v>Request</v>
      </c>
      <c r="K86" s="13" t="str">
        <f>STUDIES!AO87</f>
        <v>No</v>
      </c>
      <c r="L86" s="13" t="str">
        <f>STUDIES!AV87</f>
        <v>https://doi.org/10.1038/s41598-018-30236-9</v>
      </c>
    </row>
    <row r="87" spans="1:12" ht="22.5">
      <c r="A87" s="13" t="str">
        <f>STUDIES!$A88</f>
        <v>Pending</v>
      </c>
      <c r="B87" s="12" t="str">
        <f>HYPERLINK(_xlfn.CONCAT("#studies!B", ROW()+1), STUDIES!B88)</f>
        <v>ID88</v>
      </c>
      <c r="C87" s="13">
        <f>STUDIES!C88</f>
        <v>2017</v>
      </c>
      <c r="D87" s="13" t="str">
        <f>STUDIES!D88</f>
        <v>Mccoy and Das</v>
      </c>
      <c r="E87" s="9" t="str">
        <f>STUDIES!E88</f>
        <v>Reducing patient mortality, length of stay and readmissions through machine learning-based sepsis prediction in the emergency department, intensive care unit and hospital floor units</v>
      </c>
      <c r="F87" s="13" t="str">
        <f>STUDIES!F88</f>
        <v>?</v>
      </c>
      <c r="G87" s="13" t="str">
        <f>STUDIES!G88</f>
        <v>?</v>
      </c>
      <c r="H87" s="13" t="str">
        <f>STUDIES!H88</f>
        <v>Prediction</v>
      </c>
      <c r="I87" s="13" t="str">
        <f>STUDIES!L88</f>
        <v>Sepsis-3</v>
      </c>
      <c r="J87" s="13" t="str">
        <f>STUDIES!AN88</f>
        <v>?</v>
      </c>
      <c r="K87" s="13" t="str">
        <f>STUDIES!AO88</f>
        <v>?</v>
      </c>
      <c r="L87" s="13" t="str">
        <f>STUDIES!AV88</f>
        <v>https://doi.org/10.1136/bmjoq-2017-000158</v>
      </c>
    </row>
    <row r="88" spans="1:12">
      <c r="A88" s="13" t="str">
        <f>STUDIES!$A89</f>
        <v>?</v>
      </c>
      <c r="B88" s="12" t="str">
        <f>HYPERLINK(_xlfn.CONCAT("#studies!B", ROW()+1), STUDIES!B89)</f>
        <v>ID89</v>
      </c>
      <c r="C88" s="13">
        <f>STUDIES!C89</f>
        <v>2017</v>
      </c>
      <c r="D88" s="13" t="str">
        <f>STUDIES!D89</f>
        <v>Shashikumar et al</v>
      </c>
      <c r="E88" s="9" t="str">
        <f>STUDIES!E89</f>
        <v>Multiscale network representation of physiological time series for early prediction of sepsis</v>
      </c>
      <c r="F88" s="13" t="str">
        <f>STUDIES!F89</f>
        <v>?</v>
      </c>
      <c r="G88" s="13" t="str">
        <f>STUDIES!G89</f>
        <v>?</v>
      </c>
      <c r="H88" s="13" t="str">
        <f>STUDIES!H89</f>
        <v>Prediction</v>
      </c>
      <c r="I88" s="13" t="str">
        <f>STUDIES!L89</f>
        <v>Sepsis-3</v>
      </c>
      <c r="J88" s="13" t="str">
        <f>STUDIES!AN89</f>
        <v>?</v>
      </c>
      <c r="K88" s="13" t="str">
        <f>STUDIES!AO89</f>
        <v>?</v>
      </c>
      <c r="L88" s="13" t="str">
        <f>STUDIES!AV89</f>
        <v>https://doi.org/10.1088/1361-6579/aa9772</v>
      </c>
    </row>
    <row r="89" spans="1:12">
      <c r="A89" s="13" t="str">
        <f>STUDIES!$A90</f>
        <v>?</v>
      </c>
      <c r="B89" s="12" t="str">
        <f>HYPERLINK(_xlfn.CONCAT("#studies!B", ROW()+1), STUDIES!B90)</f>
        <v>ID90</v>
      </c>
      <c r="C89" s="13">
        <f>STUDIES!C90</f>
        <v>2017</v>
      </c>
      <c r="D89" s="13" t="str">
        <f>STUDIES!D90</f>
        <v>Shashikumar et al</v>
      </c>
      <c r="E89" s="9" t="str">
        <f>STUDIES!E90</f>
        <v>Early sepsis detection in critical care patients using multiscale blood pressure and heart rate dynamics</v>
      </c>
      <c r="F89" s="13" t="str">
        <f>STUDIES!F90</f>
        <v>?</v>
      </c>
      <c r="G89" s="13" t="str">
        <f>STUDIES!G90</f>
        <v>?</v>
      </c>
      <c r="H89" s="13" t="str">
        <f>STUDIES!H90</f>
        <v>Detection</v>
      </c>
      <c r="I89" s="13" t="str">
        <f>STUDIES!L90</f>
        <v>Sepsis-3</v>
      </c>
      <c r="J89" s="13" t="str">
        <f>STUDIES!AN90</f>
        <v>?</v>
      </c>
      <c r="K89" s="13" t="str">
        <f>STUDIES!AO90</f>
        <v>?</v>
      </c>
      <c r="L89" s="13" t="str">
        <f>STUDIES!AV90</f>
        <v>https://doi.org/10.1016/j.jelectrocard.2017.08.013</v>
      </c>
    </row>
    <row r="90" spans="1:12">
      <c r="A90" s="13" t="str">
        <f>STUDIES!$A91</f>
        <v>Completed</v>
      </c>
      <c r="B90" s="12" t="str">
        <f>HYPERLINK(_xlfn.CONCAT("#studies!B", ROW()+1), STUDIES!B91)</f>
        <v>ID91</v>
      </c>
      <c r="C90" s="13">
        <f>STUDIES!C91</f>
        <v>2017</v>
      </c>
      <c r="D90" s="13" t="str">
        <f>STUDIES!D91</f>
        <v>Horng et al</v>
      </c>
      <c r="E90" s="9" t="str">
        <f>STUDIES!E91</f>
        <v>Creating an automated trigger for sepsis clinical decision support at emergency department triage using machine learning</v>
      </c>
      <c r="F90" s="13" t="str">
        <f>STUDIES!F91</f>
        <v>LR, GNB, RFC, LSVM</v>
      </c>
      <c r="G90" s="13" t="str">
        <f>STUDIES!G91</f>
        <v>?</v>
      </c>
      <c r="H90" s="13" t="str">
        <f>STUDIES!H91</f>
        <v>Prediction</v>
      </c>
      <c r="I90" s="13" t="str">
        <f>STUDIES!L91</f>
        <v>Sepsis?</v>
      </c>
      <c r="J90" s="13" t="str">
        <f>STUDIES!AN91</f>
        <v>?</v>
      </c>
      <c r="K90" s="13" t="str">
        <f>STUDIES!AO91</f>
        <v>?</v>
      </c>
      <c r="L90" s="13" t="str">
        <f>STUDIES!AV91</f>
        <v>https://doi.org/10.1371/journal.pone.0174708</v>
      </c>
    </row>
    <row r="91" spans="1:12" ht="22.5">
      <c r="A91" s="13" t="str">
        <f>STUDIES!$A92</f>
        <v>?</v>
      </c>
      <c r="B91" s="12" t="str">
        <f>HYPERLINK(_xlfn.CONCAT("#studies!B", ROW()+1), STUDIES!B92)</f>
        <v>ID92</v>
      </c>
      <c r="C91" s="13">
        <f>STUDIES!C92</f>
        <v>2017</v>
      </c>
      <c r="D91" s="13" t="str">
        <f>STUDIES!D92</f>
        <v>Shimabukuro et al</v>
      </c>
      <c r="E91" s="9" t="str">
        <f>STUDIES!E92</f>
        <v>Effect of a machine learning-based severe sepsis prediction algorithm on patient survival and hospital length of stay: a randomised clinical trial</v>
      </c>
      <c r="F91" s="13" t="str">
        <f>STUDIES!F92</f>
        <v>Insight?</v>
      </c>
      <c r="G91" s="13" t="str">
        <f>STUDIES!G92</f>
        <v>?</v>
      </c>
      <c r="H91" s="13" t="str">
        <f>STUDIES!H92</f>
        <v>Prediction</v>
      </c>
      <c r="I91" s="13" t="str">
        <f>STUDIES!L92</f>
        <v>Severe sepsis</v>
      </c>
      <c r="J91" s="13" t="str">
        <f>STUDIES!AN92</f>
        <v>?</v>
      </c>
      <c r="K91" s="13" t="str">
        <f>STUDIES!AO92</f>
        <v>?</v>
      </c>
      <c r="L91" s="13" t="str">
        <f>STUDIES!AV92</f>
        <v>https://doi.org/10.1136/bmjresp-2017-000234</v>
      </c>
    </row>
    <row r="92" spans="1:12">
      <c r="A92" s="13" t="str">
        <f>STUDIES!$A93</f>
        <v>?</v>
      </c>
      <c r="B92" s="12" t="str">
        <f>HYPERLINK(_xlfn.CONCAT("#studies!B", ROW()+1), STUDIES!B93)</f>
        <v>ID93</v>
      </c>
      <c r="C92" s="13">
        <f>STUDIES!C93</f>
        <v>2017</v>
      </c>
      <c r="D92" s="13" t="str">
        <f>STUDIES!D93</f>
        <v>Futoma et al</v>
      </c>
      <c r="E92" s="9" t="str">
        <f>STUDIES!E93</f>
        <v>Learning to Detect Sepsis with a Multitask Gaussian Process RNN Classifier</v>
      </c>
      <c r="F92" s="13" t="str">
        <f>STUDIES!F93</f>
        <v>arxiv</v>
      </c>
      <c r="G92" s="13" t="str">
        <f>STUDIES!G93</f>
        <v>?</v>
      </c>
      <c r="H92" s="13" t="str">
        <f>STUDIES!H93</f>
        <v>Detection</v>
      </c>
      <c r="I92" s="13" t="str">
        <f>STUDIES!L93</f>
        <v>Sepsis</v>
      </c>
      <c r="J92" s="13" t="str">
        <f>STUDIES!AN93</f>
        <v>No</v>
      </c>
      <c r="K92" s="13" t="str">
        <f>STUDIES!AO93</f>
        <v>Yes</v>
      </c>
      <c r="L92" s="13" t="str">
        <f>STUDIES!AV93</f>
        <v>https://doi.org/10.48550/arXiv.1706.04152</v>
      </c>
    </row>
    <row r="93" spans="1:12">
      <c r="A93" s="13" t="str">
        <f>STUDIES!$A94</f>
        <v>Completed</v>
      </c>
      <c r="B93" s="12" t="str">
        <f>HYPERLINK(_xlfn.CONCAT("#studies!B", ROW()+1), STUDIES!B94)</f>
        <v>ID94</v>
      </c>
      <c r="C93" s="13">
        <f>STUDIES!C94</f>
        <v>2017</v>
      </c>
      <c r="D93" s="13" t="str">
        <f>STUDIES!D94</f>
        <v>Futoma et al</v>
      </c>
      <c r="E93" s="9" t="str">
        <f>STUDIES!E94</f>
        <v>An improved multi-output gaussian process rnn with real-time validation for early sepsis detection</v>
      </c>
      <c r="F93" s="13" t="str">
        <f>STUDIES!F94</f>
        <v>MGP, RFC, timeseries, arxiv</v>
      </c>
      <c r="G93" s="13">
        <f>STUDIES!G94</f>
        <v>8</v>
      </c>
      <c r="H93" s="13" t="str">
        <f>STUDIES!H94</f>
        <v>Detection</v>
      </c>
      <c r="I93" s="13" t="str">
        <f>STUDIES!L94</f>
        <v>Sepsis-2ish</v>
      </c>
      <c r="J93" s="13" t="str">
        <f>STUDIES!AN94</f>
        <v>No</v>
      </c>
      <c r="K93" s="13" t="str">
        <f>STUDIES!AO94</f>
        <v>Yes</v>
      </c>
      <c r="L93" s="13" t="str">
        <f>STUDIES!AV94</f>
        <v>https://doi.org/10.48550/arXiv.1708.05894</v>
      </c>
    </row>
    <row r="94" spans="1:12">
      <c r="A94" s="13" t="str">
        <f>STUDIES!$A95</f>
        <v>Completed</v>
      </c>
      <c r="B94" s="12" t="str">
        <f>HYPERLINK(_xlfn.CONCAT("#studies!B", ROW()+1), STUDIES!B95)</f>
        <v>ID95</v>
      </c>
      <c r="C94" s="13">
        <f>STUDIES!C95</f>
        <v>2017</v>
      </c>
      <c r="D94" s="13" t="str">
        <f>STUDIES!D95</f>
        <v>Kam and Kim</v>
      </c>
      <c r="E94" s="9" t="str">
        <f>STUDIES!E95</f>
        <v>Learning representations for the early detection of sepsis with deep neural networks</v>
      </c>
      <c r="F94" s="13" t="str">
        <f>STUDIES!F95</f>
        <v>DFN, LSTM</v>
      </c>
      <c r="G94" s="13">
        <f>STUDIES!G95</f>
        <v>8</v>
      </c>
      <c r="H94" s="13" t="str">
        <f>STUDIES!H95</f>
        <v>Prediction</v>
      </c>
      <c r="I94" s="13" t="str">
        <f>STUDIES!L95</f>
        <v>Sepsis-2ish</v>
      </c>
      <c r="J94" s="13" t="str">
        <f>STUDIES!AN95</f>
        <v>No</v>
      </c>
      <c r="K94" s="13" t="str">
        <f>STUDIES!AO95</f>
        <v>No</v>
      </c>
      <c r="L94" s="13" t="str">
        <f>STUDIES!AV95</f>
        <v>http://dx.doi.org/10.1016/j.compbiomed.2017.08.015</v>
      </c>
    </row>
    <row r="95" spans="1:12">
      <c r="A95" s="13" t="str">
        <f>STUDIES!$A96</f>
        <v>Completed</v>
      </c>
      <c r="B95" s="12" t="str">
        <f>HYPERLINK(_xlfn.CONCAT("#studies!B", ROW()+1), STUDIES!B96)</f>
        <v>ID96</v>
      </c>
      <c r="C95" s="13">
        <f>STUDIES!C96</f>
        <v>2017</v>
      </c>
      <c r="D95" s="13" t="str">
        <f>STUDIES!D96</f>
        <v>Hernandez et al</v>
      </c>
      <c r="E95" s="9" t="str">
        <f>STUDIES!E96</f>
        <v>Supervised machine learning for infection risk inference using pathology data</v>
      </c>
      <c r="F95" s="13" t="str">
        <f>STUDIES!F96</f>
        <v>GNB, DTC, RFC, SVM | EPiC IMPOC</v>
      </c>
      <c r="G95" s="13">
        <f>STUDIES!G96</f>
        <v>7</v>
      </c>
      <c r="H95" s="13" t="str">
        <f>STUDIES!H96</f>
        <v>Detection</v>
      </c>
      <c r="I95" s="13" t="str">
        <f>STUDIES!L96</f>
        <v>Positive culture</v>
      </c>
      <c r="J95" s="13" t="str">
        <f>STUDIES!AN96</f>
        <v>Request</v>
      </c>
      <c r="K95" s="13" t="str">
        <f>STUDIES!AO96</f>
        <v>No</v>
      </c>
      <c r="L95" s="13" t="str">
        <f>STUDIES!AV96</f>
        <v>https://doi.org/10.1186/s12911-017-0550-1</v>
      </c>
    </row>
    <row r="96" spans="1:12">
      <c r="A96" s="13" t="str">
        <f>STUDIES!$A97</f>
        <v>Pending</v>
      </c>
      <c r="B96" s="12" t="str">
        <f>HYPERLINK(_xlfn.CONCAT("#studies!B", ROW()+1), STUDIES!B97)</f>
        <v>ID97</v>
      </c>
      <c r="C96" s="13">
        <f>STUDIES!C97</f>
        <v>2016</v>
      </c>
      <c r="D96" s="13" t="str">
        <f>STUDIES!D97</f>
        <v>Haug et al</v>
      </c>
      <c r="E96" s="9" t="str">
        <f>STUDIES!E97</f>
        <v>Using a semi-automated modeling environment to construct a Bayesian, sepsis diagnostic system</v>
      </c>
      <c r="F96" s="13" t="str">
        <f>STUDIES!F97</f>
        <v>?</v>
      </c>
      <c r="G96" s="13" t="str">
        <f>STUDIES!G97</f>
        <v>?</v>
      </c>
      <c r="H96" s="13" t="str">
        <f>STUDIES!H97</f>
        <v>Detection</v>
      </c>
      <c r="I96" s="13" t="str">
        <f>STUDIES!L97</f>
        <v>Sepsis</v>
      </c>
      <c r="J96" s="13" t="str">
        <f>STUDIES!AN97</f>
        <v>?</v>
      </c>
      <c r="K96" s="13" t="str">
        <f>STUDIES!AO97</f>
        <v>?</v>
      </c>
      <c r="L96" s="13" t="str">
        <f>STUDIES!AV97</f>
        <v>https://doi.org/10.1145/2975167.2985841</v>
      </c>
    </row>
    <row r="97" spans="1:12">
      <c r="A97" s="13" t="str">
        <f>STUDIES!$A98</f>
        <v>Discarded</v>
      </c>
      <c r="B97" s="12" t="str">
        <f>HYPERLINK(_xlfn.CONCAT("#studies!B", ROW()+1), STUDIES!B98)</f>
        <v>ID98</v>
      </c>
      <c r="C97" s="13">
        <f>STUDIES!C98</f>
        <v>2016</v>
      </c>
      <c r="D97" s="13" t="str">
        <f>STUDIES!D98</f>
        <v>Brown et al</v>
      </c>
      <c r="E97" s="9" t="str">
        <f>STUDIES!E98</f>
        <v>Prospective evaluation of an automated method to identify patients with severe sepsis or septic shock in the emergency department</v>
      </c>
      <c r="F97" s="13" t="str">
        <f>STUDIES!F98</f>
        <v>?</v>
      </c>
      <c r="G97" s="13" t="str">
        <f>STUDIES!G98</f>
        <v>?</v>
      </c>
      <c r="H97" s="13" t="str">
        <f>STUDIES!H98</f>
        <v>Detection</v>
      </c>
      <c r="I97" s="13" t="str">
        <f>STUDIES!L98</f>
        <v>Sepsis</v>
      </c>
      <c r="J97" s="13" t="str">
        <f>STUDIES!AN98</f>
        <v>?</v>
      </c>
      <c r="K97" s="13" t="str">
        <f>STUDIES!AO98</f>
        <v>?</v>
      </c>
      <c r="L97" s="13" t="str">
        <f>STUDIES!AV98</f>
        <v>https://doi.org/10.1186/s12873-016-0095-0</v>
      </c>
    </row>
    <row r="98" spans="1:12">
      <c r="A98" s="13" t="str">
        <f>STUDIES!$A99</f>
        <v>Pending</v>
      </c>
      <c r="B98" s="12" t="str">
        <f>HYPERLINK(_xlfn.CONCAT("#studies!B", ROW()+1), STUDIES!B99)</f>
        <v>ID99</v>
      </c>
      <c r="C98" s="13">
        <f>STUDIES!C99</f>
        <v>2016</v>
      </c>
      <c r="D98" s="13" t="str">
        <f>STUDIES!D99</f>
        <v>Calvert et al</v>
      </c>
      <c r="E98" s="9" t="str">
        <f>STUDIES!E99</f>
        <v>High-performance detection and early prediction of septic shock for alcohol-use disorder patients</v>
      </c>
      <c r="F98" s="13" t="str">
        <f>STUDIES!F99</f>
        <v>?</v>
      </c>
      <c r="G98" s="13" t="str">
        <f>STUDIES!G99</f>
        <v>?</v>
      </c>
      <c r="H98" s="13" t="str">
        <f>STUDIES!H99</f>
        <v>Detection and Prediction</v>
      </c>
      <c r="I98" s="13" t="str">
        <f>STUDIES!L99</f>
        <v>Septic Shock</v>
      </c>
      <c r="J98" s="13" t="str">
        <f>STUDIES!AN99</f>
        <v>?</v>
      </c>
      <c r="K98" s="13" t="str">
        <f>STUDIES!AO99</f>
        <v>?</v>
      </c>
      <c r="L98" s="13" t="str">
        <f>STUDIES!AV99</f>
        <v>https://doi.org/10.1016/j.amsu.2016.04.023</v>
      </c>
    </row>
    <row r="99" spans="1:12">
      <c r="A99" s="13" t="str">
        <f>STUDIES!$A100</f>
        <v>Pending</v>
      </c>
      <c r="B99" s="12" t="str">
        <f>HYPERLINK(_xlfn.CONCAT("#studies!B", ROW()+1), STUDIES!B100)</f>
        <v>ID100</v>
      </c>
      <c r="C99" s="13">
        <f>STUDIES!C100</f>
        <v>2016</v>
      </c>
      <c r="D99" s="13" t="str">
        <f>STUDIES!D100</f>
        <v>Moss et al</v>
      </c>
      <c r="E99" s="9" t="str">
        <f>STUDIES!E100</f>
        <v>Signatures of subacute potentially catastrophic illness in the ICU: model development and validation</v>
      </c>
      <c r="F99" s="13" t="str">
        <f>STUDIES!F100</f>
        <v>?</v>
      </c>
      <c r="G99" s="13" t="str">
        <f>STUDIES!G100</f>
        <v>?</v>
      </c>
      <c r="H99" s="13" t="str">
        <f>STUDIES!H100</f>
        <v>Signatures</v>
      </c>
      <c r="I99" s="13">
        <f>STUDIES!L100</f>
        <v>0</v>
      </c>
      <c r="J99" s="13" t="str">
        <f>STUDIES!AN100</f>
        <v>?</v>
      </c>
      <c r="K99" s="13" t="str">
        <f>STUDIES!AO100</f>
        <v>?</v>
      </c>
      <c r="L99" s="13" t="str">
        <f>STUDIES!AV100</f>
        <v xml:space="preserve">https://doi.org/10.1097/CCM.0000000000001738 </v>
      </c>
    </row>
    <row r="100" spans="1:12">
      <c r="A100" s="13" t="str">
        <f>STUDIES!$A101</f>
        <v>Pending</v>
      </c>
      <c r="B100" s="12" t="str">
        <f>HYPERLINK(_xlfn.CONCAT("#studies!B", ROW()+1), STUDIES!B101)</f>
        <v>ID101</v>
      </c>
      <c r="C100" s="13">
        <f>STUDIES!C101</f>
        <v>2016</v>
      </c>
      <c r="D100" s="13" t="str">
        <f>STUDIES!D101</f>
        <v>Smyth et al</v>
      </c>
      <c r="E100" s="9" t="str">
        <f>STUDIES!E101</f>
        <v>Identification of adults with sepsis in the prehospital environment: a systematic review</v>
      </c>
      <c r="F100" s="13" t="str">
        <f>STUDIES!F101</f>
        <v>?</v>
      </c>
      <c r="G100" s="13" t="str">
        <f>STUDIES!G101</f>
        <v>?</v>
      </c>
      <c r="H100" s="13" t="str">
        <f>STUDIES!H101</f>
        <v>Review</v>
      </c>
      <c r="I100" s="13">
        <f>STUDIES!L101</f>
        <v>0</v>
      </c>
      <c r="J100" s="13" t="str">
        <f>STUDIES!AN101</f>
        <v>?</v>
      </c>
      <c r="K100" s="13" t="str">
        <f>STUDIES!AO101</f>
        <v>?</v>
      </c>
      <c r="L100" s="13" t="str">
        <f>STUDIES!AV101</f>
        <v>https://doi.org/10.1136/bmjopen-2016-011218</v>
      </c>
    </row>
    <row r="101" spans="1:12">
      <c r="A101" s="13" t="str">
        <f>STUDIES!$A102</f>
        <v>Completed</v>
      </c>
      <c r="B101" s="12" t="str">
        <f>HYPERLINK(_xlfn.CONCAT("#studies!B", ROW()+1), STUDIES!B102)</f>
        <v>ID102</v>
      </c>
      <c r="C101" s="13">
        <f>STUDIES!C102</f>
        <v>2016</v>
      </c>
      <c r="D101" s="13" t="str">
        <f>STUDIES!D102</f>
        <v>Calvert et al</v>
      </c>
      <c r="E101" s="9" t="str">
        <f>STUDIES!E102</f>
        <v>A computational approach to early sepsis detection</v>
      </c>
      <c r="F101" s="13" t="str">
        <f>STUDIES!F102</f>
        <v>Insight</v>
      </c>
      <c r="G101" s="13">
        <f>STUDIES!G102</f>
        <v>5</v>
      </c>
      <c r="H101" s="13" t="str">
        <f>STUDIES!H102</f>
        <v>Prediction</v>
      </c>
      <c r="I101" s="13" t="str">
        <f>STUDIES!L102</f>
        <v>Sepsis-2ish</v>
      </c>
      <c r="J101" s="13" t="str">
        <f>STUDIES!AN102</f>
        <v>No</v>
      </c>
      <c r="K101" s="13" t="str">
        <f>STUDIES!AO102</f>
        <v>No</v>
      </c>
      <c r="L101" s="13" t="str">
        <f>STUDIES!AV102</f>
        <v>https://doi.org/10.1016/j.compbiomed.2016.05.003</v>
      </c>
    </row>
    <row r="102" spans="1:12">
      <c r="A102" s="13" t="str">
        <f>STUDIES!$A103</f>
        <v>Completed</v>
      </c>
      <c r="B102" s="12" t="str">
        <f>HYPERLINK(_xlfn.CONCAT("#studies!B", ROW()+1), STUDIES!B103)</f>
        <v>ID103</v>
      </c>
      <c r="C102" s="13">
        <f>STUDIES!C103</f>
        <v>2016</v>
      </c>
      <c r="D102" s="13" t="str">
        <f>STUDIES!D103</f>
        <v>Desautels et al</v>
      </c>
      <c r="E102" s="9" t="str">
        <f>STUDIES!E103</f>
        <v>Prediction of Sepsis in the Intensive Care Unit With Minimal Electronic Health Record Data: A Machine Learning Approach</v>
      </c>
      <c r="F102" s="13" t="str">
        <f>STUDIES!F103</f>
        <v>Insight</v>
      </c>
      <c r="G102" s="13">
        <f>STUDIES!G103</f>
        <v>5</v>
      </c>
      <c r="H102" s="13" t="str">
        <f>STUDIES!H103</f>
        <v>Detection</v>
      </c>
      <c r="I102" s="13" t="str">
        <f>STUDIES!L103</f>
        <v>Sepsis-3</v>
      </c>
      <c r="J102" s="13" t="str">
        <f>STUDIES!AN103</f>
        <v>Yes</v>
      </c>
      <c r="K102" s="13" t="str">
        <f>STUDIES!AO103</f>
        <v>No</v>
      </c>
      <c r="L102" s="13" t="str">
        <f>STUDIES!AV103</f>
        <v>https://doi.org/10.2196/medinform.5909</v>
      </c>
    </row>
    <row r="103" spans="1:12">
      <c r="A103" s="13" t="str">
        <f>STUDIES!$A104</f>
        <v>Completed</v>
      </c>
      <c r="B103" s="12" t="str">
        <f>HYPERLINK(_xlfn.CONCAT("#studies!B", ROW()+1), STUDIES!B104)</f>
        <v>ID104</v>
      </c>
      <c r="C103" s="13">
        <f>STUDIES!C104</f>
        <v>2015</v>
      </c>
      <c r="D103" s="13" t="str">
        <f>STUDIES!D104</f>
        <v>Guillen et al</v>
      </c>
      <c r="E103" s="9" t="str">
        <f>STUDIES!E104</f>
        <v>Predictive models for severe sepsis in adult ICU patients</v>
      </c>
      <c r="F103" s="13" t="str">
        <f>STUDIES!F104</f>
        <v>LR, DTC, SVM</v>
      </c>
      <c r="G103" s="13" t="str">
        <f>STUDIES!G104</f>
        <v>?</v>
      </c>
      <c r="H103" s="13" t="str">
        <f>STUDIES!H104</f>
        <v>Prediction</v>
      </c>
      <c r="I103" s="13" t="str">
        <f>STUDIES!L104</f>
        <v>Severe sepsis</v>
      </c>
      <c r="J103" s="13" t="str">
        <f>STUDIES!AN104</f>
        <v>?</v>
      </c>
      <c r="K103" s="13" t="str">
        <f>STUDIES!AO104</f>
        <v>?</v>
      </c>
      <c r="L103" s="13" t="str">
        <f>STUDIES!AV104</f>
        <v>https://doi.org/10.1109/SIEDS.2015.7116970</v>
      </c>
    </row>
    <row r="104" spans="1:12" ht="22.5">
      <c r="A104" s="13" t="str">
        <f>STUDIES!$A105</f>
        <v>Pending</v>
      </c>
      <c r="B104" s="12" t="str">
        <f>HYPERLINK(_xlfn.CONCAT("#studies!B", ROW()+1), STUDIES!B105)</f>
        <v>ID105</v>
      </c>
      <c r="C104" s="13">
        <f>STUDIES!C105</f>
        <v>2015</v>
      </c>
      <c r="D104" s="13" t="str">
        <f>STUDIES!D105</f>
        <v>Laukemann et al</v>
      </c>
      <c r="E104" s="9" t="str">
        <f>STUDIES!E105</f>
        <v>Clinical scores and blood biomarkers for Prediction of bacteremia in emergency department patients: Bacteremia Assessment in Clinical Triage (BACT) study</v>
      </c>
      <c r="F104" s="13" t="str">
        <f>STUDIES!F105</f>
        <v>?</v>
      </c>
      <c r="G104" s="13" t="str">
        <f>STUDIES!G105</f>
        <v>?</v>
      </c>
      <c r="H104" s="13" t="str">
        <f>STUDIES!H105</f>
        <v>Detection</v>
      </c>
      <c r="I104" s="13" t="str">
        <f>STUDIES!L105</f>
        <v>Bacteremia</v>
      </c>
      <c r="J104" s="13" t="str">
        <f>STUDIES!AN105</f>
        <v>?</v>
      </c>
      <c r="K104" s="13" t="str">
        <f>STUDIES!AO105</f>
        <v>?</v>
      </c>
      <c r="L104" s="13" t="str">
        <f>STUDIES!AV105</f>
        <v>https://doi.org/10.1186/cc14088</v>
      </c>
    </row>
    <row r="105" spans="1:12">
      <c r="A105" s="13" t="str">
        <f>STUDIES!$A106</f>
        <v>Completed</v>
      </c>
      <c r="B105" s="12" t="str">
        <f>HYPERLINK(_xlfn.CONCAT("#studies!B", ROW()+1), STUDIES!B106)</f>
        <v>ID106</v>
      </c>
      <c r="C105" s="13">
        <f>STUDIES!C106</f>
        <v>2014</v>
      </c>
      <c r="D105" s="13" t="str">
        <f>STUDIES!D106</f>
        <v>Lee et al</v>
      </c>
      <c r="E105" s="9" t="str">
        <f>STUDIES!E106</f>
        <v>Bacteremia prediction model using a common clinical test inpatients with community-acquired pneumonia</v>
      </c>
      <c r="F105" s="13" t="str">
        <f>STUDIES!F106</f>
        <v>LR</v>
      </c>
      <c r="G105" s="13">
        <f>STUDIES!G106</f>
        <v>5</v>
      </c>
      <c r="H105" s="13" t="str">
        <f>STUDIES!H106</f>
        <v>Prediction</v>
      </c>
      <c r="I105" s="13" t="str">
        <f>STUDIES!L106</f>
        <v>Bacteremia</v>
      </c>
      <c r="J105" s="13" t="str">
        <f>STUDIES!AN106</f>
        <v>?</v>
      </c>
      <c r="K105" s="13" t="str">
        <f>STUDIES!AO106</f>
        <v>?</v>
      </c>
      <c r="L105" s="13" t="str">
        <f>STUDIES!AV106</f>
        <v xml:space="preserve">https://doi.org/10.1016/j.ajem.2014.04.010 </v>
      </c>
    </row>
    <row r="106" spans="1:12">
      <c r="A106" s="13" t="str">
        <f>STUDIES!$A107</f>
        <v>Completed</v>
      </c>
      <c r="B106" s="12" t="str">
        <f>HYPERLINK(_xlfn.CONCAT("#studies!B", ROW()+1), STUDIES!B107)</f>
        <v>ID107</v>
      </c>
      <c r="C106" s="13">
        <f>STUDIES!C107</f>
        <v>2014</v>
      </c>
      <c r="D106" s="13" t="str">
        <f>STUDIES!D107</f>
        <v>Lee et al</v>
      </c>
      <c r="E106" s="9" t="str">
        <f>STUDIES!E107</f>
        <v>Bacteremia prediction model using a common clinical test in patients with community-acquired pneumonia</v>
      </c>
      <c r="F106" s="13" t="str">
        <f>STUDIES!F107</f>
        <v>Rule</v>
      </c>
      <c r="G106" s="13" t="str">
        <f>STUDIES!G107</f>
        <v>?</v>
      </c>
      <c r="H106" s="13" t="str">
        <f>STUDIES!H107</f>
        <v>Prediction</v>
      </c>
      <c r="I106" s="13" t="str">
        <f>STUDIES!L107</f>
        <v>Bacteremia</v>
      </c>
      <c r="J106" s="13" t="str">
        <f>STUDIES!AN107</f>
        <v>?</v>
      </c>
      <c r="K106" s="13" t="str">
        <f>STUDIES!AO107</f>
        <v>?</v>
      </c>
      <c r="L106" s="13" t="str">
        <f>STUDIES!AV107</f>
        <v>https://doi.org/10.1016/j.ajem.2014.04.010</v>
      </c>
    </row>
    <row r="107" spans="1:12" ht="22.5">
      <c r="A107" s="13" t="str">
        <f>STUDIES!$A108</f>
        <v>Completed</v>
      </c>
      <c r="B107" s="12" t="str">
        <f>HYPERLINK(_xlfn.CONCAT("#studies!B", ROW()+1), STUDIES!B108)</f>
        <v>ID108</v>
      </c>
      <c r="C107" s="13">
        <f>STUDIES!C108</f>
        <v>2013</v>
      </c>
      <c r="D107" s="13" t="str">
        <f>STUDIES!D108</f>
        <v>Hoenigl et al</v>
      </c>
      <c r="E107" s="9" t="str">
        <f>STUDIES!E108</f>
        <v>Diagnostic accuracy of soluble urokinase plasminogen activator receptor (suPAR) for prediction of bacteremia in patients with systemic inflammatory response syndrome</v>
      </c>
      <c r="F107" s="13" t="str">
        <f>STUDIES!F108</f>
        <v>suPAR, PCT, IL-6</v>
      </c>
      <c r="G107" s="13">
        <f>STUDIES!G108</f>
        <v>5</v>
      </c>
      <c r="H107" s="13" t="str">
        <f>STUDIES!H108</f>
        <v>Prediction</v>
      </c>
      <c r="I107" s="13" t="str">
        <f>STUDIES!L108</f>
        <v>Bacteremia</v>
      </c>
      <c r="J107" s="13" t="str">
        <f>STUDIES!AN108</f>
        <v>?</v>
      </c>
      <c r="K107" s="13" t="str">
        <f>STUDIES!AO108</f>
        <v>?</v>
      </c>
      <c r="L107" s="13" t="str">
        <f>STUDIES!AV108</f>
        <v xml:space="preserve">https://doi.org/10.1016/j.clinbiochem.2012.11.004 </v>
      </c>
    </row>
    <row r="108" spans="1:12">
      <c r="A108" s="13" t="str">
        <f>STUDIES!$A109</f>
        <v>Completed</v>
      </c>
      <c r="B108" s="12" t="str">
        <f>HYPERLINK(_xlfn.CONCAT("#studies!B", ROW()+1), STUDIES!B109)</f>
        <v>ID109</v>
      </c>
      <c r="C108" s="13">
        <f>STUDIES!C109</f>
        <v>2012</v>
      </c>
      <c r="D108" s="13" t="str">
        <f>STUDIES!D109</f>
        <v>Jeong et al</v>
      </c>
      <c r="E108" s="9" t="str">
        <f>STUDIES!E109</f>
        <v>Diagnostic utilities of procalcitonin and C-reactive protein for the prediction of bacteremia determined by blood culture</v>
      </c>
      <c r="F108" s="13" t="str">
        <f>STUDIES!F109</f>
        <v>PCT, CRP</v>
      </c>
      <c r="G108" s="13" t="str">
        <f>STUDIES!G109</f>
        <v>?</v>
      </c>
      <c r="H108" s="13" t="str">
        <f>STUDIES!H109</f>
        <v>Prediction</v>
      </c>
      <c r="I108" s="13" t="str">
        <f>STUDIES!L109</f>
        <v>Bacteremia</v>
      </c>
      <c r="J108" s="13" t="str">
        <f>STUDIES!AN109</f>
        <v>?</v>
      </c>
      <c r="K108" s="13" t="str">
        <f>STUDIES!AO109</f>
        <v>?</v>
      </c>
      <c r="L108" s="13" t="str">
        <f>STUDIES!AV109</f>
        <v xml:space="preserve">https://doi.org/10.1016/j.cca.2012.06.030 </v>
      </c>
    </row>
    <row r="109" spans="1:12">
      <c r="A109" s="13" t="str">
        <f>STUDIES!$A110</f>
        <v>Completed</v>
      </c>
      <c r="B109" s="12" t="str">
        <f>HYPERLINK(_xlfn.CONCAT("#studies!B", ROW()+1), STUDIES!B110)</f>
        <v>ID110</v>
      </c>
      <c r="C109" s="13">
        <f>STUDIES!C110</f>
        <v>2012</v>
      </c>
      <c r="D109" s="13" t="str">
        <f>STUDIES!D110</f>
        <v>Tromp et al</v>
      </c>
      <c r="E109" s="9" t="str">
        <f>STUDIES!E110</f>
        <v>Serial and panel analyses of biomarkers do not improve the prediction of bacteremia compared to one procalcitonin measurement</v>
      </c>
      <c r="F109" s="13" t="str">
        <f>STUDIES!F110</f>
        <v>PCT, IL6, LBP, CRP</v>
      </c>
      <c r="G109" s="13">
        <f>STUDIES!G110</f>
        <v>5</v>
      </c>
      <c r="H109" s="13" t="str">
        <f>STUDIES!H110</f>
        <v>Prediction</v>
      </c>
      <c r="I109" s="13" t="str">
        <f>STUDIES!L110</f>
        <v>Bacteremia</v>
      </c>
      <c r="J109" s="13" t="str">
        <f>STUDIES!AN110</f>
        <v>?</v>
      </c>
      <c r="K109" s="13" t="str">
        <f>STUDIES!AO110</f>
        <v>?</v>
      </c>
      <c r="L109" s="13" t="str">
        <f>STUDIES!AV110</f>
        <v xml:space="preserve">https://doi.org/10.1016/j.jinf.2012.06.004 </v>
      </c>
    </row>
    <row r="110" spans="1:12">
      <c r="A110" s="13" t="str">
        <f>STUDIES!$A111</f>
        <v>Pending</v>
      </c>
      <c r="B110" s="12" t="str">
        <f>HYPERLINK(_xlfn.CONCAT("#studies!B", ROW()+1), STUDIES!B111)</f>
        <v>ID111</v>
      </c>
      <c r="C110" s="13">
        <f>STUDIES!C111</f>
        <v>2008</v>
      </c>
      <c r="D110" s="13" t="str">
        <f>STUDIES!D111</f>
        <v>Lukaszewski et al</v>
      </c>
      <c r="E110" s="9" t="str">
        <f>STUDIES!E111</f>
        <v>Presymptomatic prediction of sepsis in intensive care unit patients</v>
      </c>
      <c r="F110" s="13" t="str">
        <f>STUDIES!F111</f>
        <v>?</v>
      </c>
      <c r="G110" s="13" t="str">
        <f>STUDIES!G111</f>
        <v>?</v>
      </c>
      <c r="H110" s="13" t="str">
        <f>STUDIES!H111</f>
        <v>Prediction</v>
      </c>
      <c r="I110" s="13" t="str">
        <f>STUDIES!L111</f>
        <v>Sepsis-2ish</v>
      </c>
      <c r="J110" s="13" t="str">
        <f>STUDIES!AN111</f>
        <v>?</v>
      </c>
      <c r="K110" s="13" t="str">
        <f>STUDIES!AO111</f>
        <v>?</v>
      </c>
      <c r="L110" s="13" t="str">
        <f>STUDIES!AV111</f>
        <v>https://doi.org/10.1128/CVI.00486-07</v>
      </c>
    </row>
    <row r="111" spans="1:12">
      <c r="A111" s="13" t="str">
        <f>STUDIES!$A112</f>
        <v>Completed</v>
      </c>
      <c r="B111" s="12" t="str">
        <f>HYPERLINK(_xlfn.CONCAT("#studies!B", ROW()+1), STUDIES!B112)</f>
        <v>ID112</v>
      </c>
      <c r="C111" s="13">
        <f>STUDIES!C112</f>
        <v>2008</v>
      </c>
      <c r="D111" s="13" t="str">
        <f>STUDIES!D112</f>
        <v>Shapiro et al</v>
      </c>
      <c r="E111" s="9" t="str">
        <f>STUDIES!E112</f>
        <v>Who needs a blood culture? A prospectively derived and validated prediction rule</v>
      </c>
      <c r="F111" s="13" t="str">
        <f>STUDIES!F112</f>
        <v>Rule</v>
      </c>
      <c r="G111" s="13" t="str">
        <f>STUDIES!G112</f>
        <v>?</v>
      </c>
      <c r="H111" s="13" t="str">
        <f>STUDIES!H112</f>
        <v>Prediction</v>
      </c>
      <c r="I111" s="13" t="str">
        <f>STUDIES!L112</f>
        <v>Bacteremia</v>
      </c>
      <c r="J111" s="13" t="str">
        <f>STUDIES!AN112</f>
        <v>?</v>
      </c>
      <c r="K111" s="13" t="str">
        <f>STUDIES!AO112</f>
        <v>?</v>
      </c>
      <c r="L111" s="13" t="str">
        <f>STUDIES!AV112</f>
        <v>https://doi.org/10.1016/j.jemermed.2008.04.001</v>
      </c>
    </row>
    <row r="112" spans="1:12">
      <c r="A112" s="13" t="str">
        <f>STUDIES!$A113</f>
        <v>Pending</v>
      </c>
      <c r="B112" s="12" t="str">
        <f>HYPERLINK(_xlfn.CONCAT("#studies!B", ROW()+1), STUDIES!B113)</f>
        <v>ID113</v>
      </c>
      <c r="C112" s="13">
        <f>STUDIES!C113</f>
        <v>2007</v>
      </c>
      <c r="D112" s="13" t="str">
        <f>STUDIES!D113</f>
        <v>Tacconelli et al</v>
      </c>
      <c r="E112" s="9" t="str">
        <f>STUDIES!E113</f>
        <v>Risk scoring and bloodstream infections</v>
      </c>
      <c r="F112" s="13" t="str">
        <f>STUDIES!F113</f>
        <v>Review</v>
      </c>
      <c r="G112" s="13" t="str">
        <f>STUDIES!G113</f>
        <v>-</v>
      </c>
      <c r="H112" s="13" t="str">
        <f>STUDIES!H113</f>
        <v>Review</v>
      </c>
      <c r="I112" s="13">
        <f>STUDIES!L113</f>
        <v>0</v>
      </c>
      <c r="J112" s="13" t="str">
        <f>STUDIES!AN113</f>
        <v>NA</v>
      </c>
      <c r="K112" s="13" t="str">
        <f>STUDIES!AO113</f>
        <v>NA</v>
      </c>
      <c r="L112" s="13" t="str">
        <f>STUDIES!AV113</f>
        <v>https://doi.org/10.1016/j.ijantimicag.2007.06.013</v>
      </c>
    </row>
    <row r="113" spans="1:12">
      <c r="A113" s="13" t="str">
        <f>STUDIES!$A114</f>
        <v>Completed</v>
      </c>
      <c r="B113" s="12" t="str">
        <f>HYPERLINK(_xlfn.CONCAT("#studies!B", ROW()+1), STUDIES!B114)</f>
        <v>ID114</v>
      </c>
      <c r="C113" s="13">
        <f>STUDIES!C114</f>
        <v>2006</v>
      </c>
      <c r="D113" s="13" t="str">
        <f>STUDIES!D114</f>
        <v>Paul et al</v>
      </c>
      <c r="E113" s="9" t="str">
        <f>STUDIES!E114</f>
        <v>Prediction of bacteremia using TREAT, a computerized decision-support system</v>
      </c>
      <c r="F113" s="13" t="str">
        <f>STUDIES!F114</f>
        <v>TREAT | LR</v>
      </c>
      <c r="G113" s="13" t="str">
        <f>STUDIES!G114</f>
        <v>?</v>
      </c>
      <c r="H113" s="13" t="str">
        <f>STUDIES!H114</f>
        <v>Prediction</v>
      </c>
      <c r="I113" s="13" t="str">
        <f>STUDIES!L114</f>
        <v>Bacteremia</v>
      </c>
      <c r="J113" s="13" t="str">
        <f>STUDIES!AN114</f>
        <v>?</v>
      </c>
      <c r="K113" s="13" t="str">
        <f>STUDIES!AO114</f>
        <v>?</v>
      </c>
      <c r="L113" s="13" t="str">
        <f>STUDIES!AV114</f>
        <v>https://doi.org/10.1086/503034</v>
      </c>
    </row>
    <row r="114" spans="1:12">
      <c r="A114" s="13" t="str">
        <f>STUDIES!$A115</f>
        <v>Discarded</v>
      </c>
      <c r="B114" s="12" t="str">
        <f>HYPERLINK(_xlfn.CONCAT("#studies!B", ROW()+1), STUDIES!B115)</f>
        <v>ID115</v>
      </c>
      <c r="C114" s="13">
        <f>STUDIES!C115</f>
        <v>2004</v>
      </c>
      <c r="D114" s="13" t="str">
        <f>STUDIES!D115</f>
        <v>Metersky et al</v>
      </c>
      <c r="E114" s="9" t="str">
        <f>STUDIES!E115</f>
        <v>Predicting Bacteremia in Patients with Community-Acquired Pneumonia</v>
      </c>
      <c r="F114" s="13" t="str">
        <f>STUDIES!F115</f>
        <v>?</v>
      </c>
      <c r="G114" s="13" t="str">
        <f>STUDIES!G115</f>
        <v>?</v>
      </c>
      <c r="H114" s="13" t="str">
        <f>STUDIES!H115</f>
        <v>Prediction</v>
      </c>
      <c r="I114" s="13" t="str">
        <f>STUDIES!L115</f>
        <v>Bacteremia</v>
      </c>
      <c r="J114" s="13" t="str">
        <f>STUDIES!AN115</f>
        <v>?</v>
      </c>
      <c r="K114" s="13" t="str">
        <f>STUDIES!AO115</f>
        <v>?</v>
      </c>
      <c r="L114" s="13" t="str">
        <f>STUDIES!AV115</f>
        <v xml:space="preserve">https://doi.org/10.1164/rccm.200309-1248OC </v>
      </c>
    </row>
  </sheetData>
  <conditionalFormatting sqref="I1:I1048576">
    <cfRule type="containsText" dxfId="11" priority="13" operator="containsText" text="Bacteremia">
      <formula>NOT(ISERROR(SEARCH("Bacteremia",I1)))</formula>
    </cfRule>
    <cfRule type="containsText" dxfId="10" priority="15" operator="containsText" text="BSI">
      <formula>NOT(ISERROR(SEARCH("BSI",I1)))</formula>
    </cfRule>
    <cfRule type="containsText" dxfId="9" priority="16" operator="containsText" text="sepsis">
      <formula>NOT(ISERROR(SEARCH("sepsis",I1)))</formula>
    </cfRule>
  </conditionalFormatting>
  <conditionalFormatting sqref="L2:L114">
    <cfRule type="duplicateValues" dxfId="8" priority="314"/>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beginsWith" priority="277" operator="beginsWith" id="{E80E3F12-8523-40BD-876C-DE634E2F02A4}">
            <xm:f>LEFT(A1,LEN(STUDIES!#REF!))=STUDIES!#REF!</xm:f>
            <xm:f>STUDIES!#REF!</xm:f>
            <x14:dxf>
              <font>
                <color rgb="FF9C0006"/>
              </font>
              <fill>
                <patternFill>
                  <bgColor rgb="FFFFCCCC"/>
                </patternFill>
              </fill>
            </x14:dxf>
          </x14:cfRule>
          <x14:cfRule type="beginsWith" priority="278" operator="beginsWith" id="{84D0C7BD-9609-4902-BFE2-D4259D82BB24}">
            <xm:f>LEFT(A1,LEN(STUDIES!#REF!))=STUDIES!#REF!</xm:f>
            <xm:f>STUDIES!#REF!</xm:f>
            <x14:dxf>
              <font>
                <color theme="8" tint="-0.499984740745262"/>
              </font>
              <fill>
                <patternFill>
                  <bgColor theme="8" tint="0.79998168889431442"/>
                </patternFill>
              </fill>
            </x14:dxf>
          </x14:cfRule>
          <x14:cfRule type="beginsWith" priority="279" operator="beginsWith" id="{891B5BC7-C2E1-40C7-B615-A477411C11B8}">
            <xm:f>LEFT(A1,LEN(STUDIES!#REF!))=STUDIES!#REF!</xm:f>
            <xm:f>STUDIES!#REF!</xm:f>
            <x14:dxf>
              <font>
                <color theme="9" tint="-0.499984740745262"/>
              </font>
              <fill>
                <patternFill>
                  <bgColor theme="9" tint="0.79998168889431442"/>
                </patternFill>
              </fill>
            </x14:dxf>
          </x14:cfRule>
          <x14:cfRule type="beginsWith" priority="280" operator="beginsWith" id="{9CF63E33-91F4-48DF-8B3C-A43B8D5C8967}">
            <xm:f>LEFT(A1,LEN(STUDIES!#REF!))=STUDIES!#REF!</xm:f>
            <xm:f>STUDIES!#REF!</xm:f>
            <x14:dxf>
              <font>
                <color theme="7" tint="-0.499984740745262"/>
              </font>
              <fill>
                <patternFill>
                  <bgColor theme="7" tint="0.79998168889431442"/>
                </patternFill>
              </fill>
            </x14:dxf>
          </x14:cfRule>
          <x14:cfRule type="beginsWith" priority="281" operator="beginsWith" id="{F9D7F597-8535-4952-B162-65A8C085258F}">
            <xm:f>LEFT(A1,LEN(STUDIES!#REF!))=STUDIES!#REF!</xm:f>
            <xm:f>STUDIES!#REF!</xm:f>
            <x14:dxf>
              <font>
                <color theme="5" tint="-0.499984740745262"/>
              </font>
              <fill>
                <patternFill>
                  <bgColor theme="5" tint="0.79998168889431442"/>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8195-06C6-41D6-B775-AEB9F11A717D}">
  <dimension ref="A1:AW159"/>
  <sheetViews>
    <sheetView zoomScaleNormal="100" workbookViewId="0">
      <pane xSplit="7" ySplit="1" topLeftCell="H4" activePane="bottomRight" state="frozen"/>
      <selection pane="topRight" activeCell="H1" sqref="H1"/>
      <selection pane="bottomLeft" activeCell="A4" sqref="A4"/>
      <selection pane="bottomRight" activeCell="B15" sqref="B15"/>
    </sheetView>
  </sheetViews>
  <sheetFormatPr defaultRowHeight="12.75"/>
  <cols>
    <col min="1" max="1" width="11.140625" style="2" customWidth="1"/>
    <col min="2" max="2" width="7.28515625" style="2" customWidth="1"/>
    <col min="3" max="3" width="6.7109375" style="2" customWidth="1"/>
    <col min="4" max="4" width="17.5703125" style="2" customWidth="1"/>
    <col min="5" max="5" width="33.42578125" style="2" customWidth="1"/>
    <col min="6" max="6" width="11" style="2" customWidth="1"/>
    <col min="7" max="7" width="5.5703125" style="2" customWidth="1"/>
    <col min="8" max="8" width="13.140625" style="2" customWidth="1"/>
    <col min="9" max="9" width="9.85546875" style="2" customWidth="1"/>
    <col min="10" max="10" width="13.140625" style="2" customWidth="1"/>
    <col min="11" max="11" width="24.28515625" style="2" customWidth="1"/>
    <col min="12" max="12" width="12.85546875" style="2" customWidth="1"/>
    <col min="13" max="13" width="16.42578125" style="6" bestFit="1" customWidth="1"/>
    <col min="14" max="14" width="10" style="2" customWidth="1"/>
    <col min="15" max="15" width="7.85546875" style="2" customWidth="1"/>
    <col min="16" max="16" width="8.7109375" style="2" customWidth="1"/>
    <col min="17" max="17" width="11.7109375" style="3" bestFit="1" customWidth="1"/>
    <col min="18" max="18" width="29.42578125" style="2" customWidth="1"/>
    <col min="19" max="19" width="3.85546875" style="5" customWidth="1"/>
    <col min="20" max="20" width="4" style="5" customWidth="1"/>
    <col min="21" max="21" width="3.7109375" style="5" customWidth="1"/>
    <col min="22" max="22" width="3" style="5" customWidth="1"/>
    <col min="23" max="23" width="3.140625" style="5" customWidth="1"/>
    <col min="24" max="24" width="34.5703125" style="2" customWidth="1"/>
    <col min="25" max="25" width="29.5703125" style="52" customWidth="1"/>
    <col min="26" max="26" width="6.7109375" style="2" customWidth="1"/>
    <col min="27" max="27" width="6.85546875" style="2" customWidth="1"/>
    <col min="28" max="28" width="4.5703125" style="2" customWidth="1"/>
    <col min="29" max="29" width="10.85546875" style="2" customWidth="1"/>
    <col min="30" max="30" width="18.5703125" style="2" customWidth="1"/>
    <col min="31" max="32" width="5.85546875" style="2" customWidth="1"/>
    <col min="33" max="33" width="5.42578125" style="2" customWidth="1"/>
    <col min="34" max="34" width="6.5703125" style="2" customWidth="1"/>
    <col min="35" max="35" width="6.85546875" style="3" customWidth="1"/>
    <col min="36" max="36" width="5.28515625" style="2" customWidth="1"/>
    <col min="37" max="37" width="5.42578125" style="2" customWidth="1"/>
    <col min="38" max="38" width="5.5703125" style="2" customWidth="1"/>
    <col min="39" max="39" width="5.85546875" style="2" customWidth="1"/>
    <col min="40" max="40" width="7.28515625" style="6" customWidth="1"/>
    <col min="41" max="41" width="7.5703125" style="2" customWidth="1"/>
    <col min="42" max="42" width="42.28515625" style="2" customWidth="1"/>
    <col min="43" max="43" width="35.42578125" style="2" customWidth="1"/>
    <col min="44" max="44" width="42.5703125" style="2" customWidth="1"/>
    <col min="45" max="45" width="50.7109375" style="2" customWidth="1"/>
    <col min="46" max="46" width="43.85546875" style="2" customWidth="1"/>
    <col min="47" max="47" width="35.140625" style="2" customWidth="1"/>
    <col min="48" max="48" width="44.7109375" style="9" customWidth="1"/>
    <col min="49" max="49" width="44" style="9" customWidth="1"/>
    <col min="50" max="52" width="14.140625" style="2" bestFit="1" customWidth="1"/>
    <col min="53" max="16384" width="9.140625" style="2"/>
  </cols>
  <sheetData>
    <row r="1" spans="1:49" s="78" customFormat="1" ht="83.25" customHeight="1">
      <c r="A1" s="66" t="s">
        <v>837</v>
      </c>
      <c r="B1" s="67" t="s">
        <v>552</v>
      </c>
      <c r="C1" s="67" t="s">
        <v>0</v>
      </c>
      <c r="D1" s="67" t="s">
        <v>390</v>
      </c>
      <c r="E1" s="67" t="s">
        <v>40</v>
      </c>
      <c r="F1" s="67" t="s">
        <v>512</v>
      </c>
      <c r="G1" s="67" t="s">
        <v>527</v>
      </c>
      <c r="H1" s="68" t="s">
        <v>558</v>
      </c>
      <c r="I1" s="68" t="s">
        <v>9</v>
      </c>
      <c r="J1" s="68" t="s">
        <v>10</v>
      </c>
      <c r="K1" s="68" t="s">
        <v>557</v>
      </c>
      <c r="L1" s="68" t="s">
        <v>559</v>
      </c>
      <c r="M1" s="69" t="s">
        <v>560</v>
      </c>
      <c r="N1" s="70" t="s">
        <v>964</v>
      </c>
      <c r="O1" s="70" t="s">
        <v>42</v>
      </c>
      <c r="P1" s="70" t="s">
        <v>379</v>
      </c>
      <c r="Q1" s="70" t="s">
        <v>43</v>
      </c>
      <c r="R1" s="70" t="s">
        <v>1567</v>
      </c>
      <c r="S1" s="71" t="s">
        <v>1566</v>
      </c>
      <c r="T1" s="71" t="s">
        <v>396</v>
      </c>
      <c r="U1" s="71" t="s">
        <v>397</v>
      </c>
      <c r="V1" s="71" t="s">
        <v>398</v>
      </c>
      <c r="W1" s="71" t="s">
        <v>1565</v>
      </c>
      <c r="X1" s="70" t="s">
        <v>1</v>
      </c>
      <c r="Y1" s="72" t="s">
        <v>217</v>
      </c>
      <c r="Z1" s="73" t="s">
        <v>1615</v>
      </c>
      <c r="AA1" s="73" t="s">
        <v>121</v>
      </c>
      <c r="AB1" s="73" t="s">
        <v>122</v>
      </c>
      <c r="AC1" s="74" t="s">
        <v>132</v>
      </c>
      <c r="AD1" s="74" t="s">
        <v>48</v>
      </c>
      <c r="AE1" s="74" t="s">
        <v>49</v>
      </c>
      <c r="AF1" s="74" t="s">
        <v>1576</v>
      </c>
      <c r="AG1" s="74" t="s">
        <v>1577</v>
      </c>
      <c r="AH1" s="74" t="s">
        <v>1295</v>
      </c>
      <c r="AI1" s="74" t="s">
        <v>1296</v>
      </c>
      <c r="AJ1" s="74" t="s">
        <v>5</v>
      </c>
      <c r="AK1" s="74" t="s">
        <v>6</v>
      </c>
      <c r="AL1" s="74" t="s">
        <v>363</v>
      </c>
      <c r="AM1" s="75" t="s">
        <v>119</v>
      </c>
      <c r="AN1" s="76" t="s">
        <v>293</v>
      </c>
      <c r="AO1" s="76" t="s">
        <v>294</v>
      </c>
      <c r="AP1" s="77" t="s">
        <v>410</v>
      </c>
      <c r="AQ1" s="77" t="s">
        <v>18</v>
      </c>
      <c r="AR1" s="77" t="s">
        <v>7</v>
      </c>
      <c r="AS1" s="77" t="s">
        <v>139</v>
      </c>
      <c r="AT1" s="77" t="s">
        <v>330</v>
      </c>
      <c r="AU1" s="77" t="s">
        <v>331</v>
      </c>
      <c r="AV1" s="77" t="s">
        <v>1459</v>
      </c>
      <c r="AW1" s="77" t="s">
        <v>1023</v>
      </c>
    </row>
    <row r="2" spans="1:49" s="8" customFormat="1" ht="178.5">
      <c r="A2" s="43"/>
      <c r="B2" s="30" t="str">
        <f>HYPERLINK(AV2,CONCATENATE("ID",ROW()))</f>
        <v>ID2</v>
      </c>
      <c r="C2" s="14">
        <v>2050</v>
      </c>
      <c r="D2" s="14" t="s">
        <v>1282</v>
      </c>
      <c r="E2" s="14" t="s">
        <v>1443</v>
      </c>
      <c r="F2" s="14" t="s">
        <v>1283</v>
      </c>
      <c r="G2" s="14">
        <v>5.5</v>
      </c>
      <c r="H2" s="14" t="s">
        <v>1284</v>
      </c>
      <c r="I2" s="14" t="s">
        <v>1285</v>
      </c>
      <c r="J2" s="14" t="s">
        <v>1261</v>
      </c>
      <c r="K2" s="14" t="s">
        <v>1261</v>
      </c>
      <c r="L2" s="14" t="s">
        <v>1261</v>
      </c>
      <c r="M2" s="14" t="s">
        <v>1261</v>
      </c>
      <c r="N2" s="14" t="s">
        <v>1455</v>
      </c>
      <c r="O2" s="14">
        <v>10</v>
      </c>
      <c r="P2" s="14">
        <v>5</v>
      </c>
      <c r="Q2" s="14">
        <v>50</v>
      </c>
      <c r="R2" s="14"/>
      <c r="S2" s="38">
        <v>200</v>
      </c>
      <c r="T2" s="38">
        <v>100</v>
      </c>
      <c r="U2" s="38">
        <v>50</v>
      </c>
      <c r="V2" s="38">
        <v>40</v>
      </c>
      <c r="W2" s="38">
        <v>10</v>
      </c>
      <c r="X2" s="14" t="s">
        <v>1286</v>
      </c>
      <c r="Y2" s="63" t="s">
        <v>1454</v>
      </c>
      <c r="Z2" s="14"/>
      <c r="AA2" s="14"/>
      <c r="AB2" s="14"/>
      <c r="AC2" s="14"/>
      <c r="AD2" s="14" t="s">
        <v>1287</v>
      </c>
      <c r="AE2" s="14" t="s">
        <v>1294</v>
      </c>
      <c r="AF2" s="14" t="s">
        <v>896</v>
      </c>
      <c r="AG2" s="14" t="s">
        <v>1289</v>
      </c>
      <c r="AH2" s="14" t="s">
        <v>1290</v>
      </c>
      <c r="AI2" s="14" t="s">
        <v>510</v>
      </c>
      <c r="AJ2" s="14" t="s">
        <v>1291</v>
      </c>
      <c r="AK2" s="14" t="s">
        <v>1292</v>
      </c>
      <c r="AL2" s="14" t="s">
        <v>1293</v>
      </c>
      <c r="AM2" s="14" t="s">
        <v>295</v>
      </c>
      <c r="AN2" s="14"/>
      <c r="AO2" s="14"/>
      <c r="AP2" s="14"/>
      <c r="AQ2" s="14"/>
      <c r="AR2" s="14" t="e" cm="1">
        <f t="array" ref="AR2">- hourly data</f>
        <v>#NAME?</v>
      </c>
      <c r="AS2" s="14"/>
      <c r="AT2" s="14"/>
      <c r="AU2" s="14"/>
      <c r="AV2" s="10"/>
      <c r="AW2" s="58"/>
    </row>
    <row r="3" spans="1:49">
      <c r="A3" s="14" t="s">
        <v>1590</v>
      </c>
      <c r="B3" s="30" t="str">
        <f>HYPERLINK(AV3,CONCATENATE("ID",ROW()))</f>
        <v>ID3</v>
      </c>
      <c r="C3" s="14">
        <v>2023</v>
      </c>
      <c r="D3" s="14" t="s">
        <v>585</v>
      </c>
      <c r="E3" s="23" t="s">
        <v>584</v>
      </c>
      <c r="F3" s="14" t="s">
        <v>136</v>
      </c>
      <c r="G3" s="14" t="s">
        <v>136</v>
      </c>
      <c r="H3" s="14" t="s">
        <v>327</v>
      </c>
      <c r="I3" s="14" t="s">
        <v>171</v>
      </c>
      <c r="J3" s="14"/>
      <c r="K3" s="14"/>
      <c r="L3" s="14" t="s">
        <v>1020</v>
      </c>
      <c r="M3" s="14" t="s">
        <v>1609</v>
      </c>
      <c r="N3" s="14"/>
      <c r="O3" s="14"/>
      <c r="P3" s="14"/>
      <c r="Q3" s="14"/>
      <c r="R3" s="14"/>
      <c r="S3" s="38"/>
      <c r="T3" s="38"/>
      <c r="U3" s="38"/>
      <c r="V3" s="38"/>
      <c r="W3" s="38"/>
      <c r="X3" s="14"/>
      <c r="Y3" s="63"/>
      <c r="Z3" s="14"/>
      <c r="AA3" s="14"/>
      <c r="AB3" s="14"/>
      <c r="AC3" s="14"/>
      <c r="AD3" s="14"/>
      <c r="AE3" s="14"/>
      <c r="AF3" s="14"/>
      <c r="AG3" s="14"/>
      <c r="AH3" s="14"/>
      <c r="AI3" s="14"/>
      <c r="AJ3" s="14"/>
      <c r="AK3" s="14"/>
      <c r="AL3" s="14"/>
      <c r="AM3" s="14"/>
      <c r="AN3" s="14" t="s">
        <v>136</v>
      </c>
      <c r="AO3" s="14" t="s">
        <v>136</v>
      </c>
      <c r="AP3" s="14"/>
      <c r="AQ3" s="14"/>
      <c r="AR3" s="14" t="s">
        <v>1608</v>
      </c>
      <c r="AS3" s="14"/>
      <c r="AT3" s="14"/>
      <c r="AU3" s="14"/>
      <c r="AV3" s="60" t="s">
        <v>1506</v>
      </c>
      <c r="AW3" s="59" t="s">
        <v>619</v>
      </c>
    </row>
    <row r="4" spans="1:49" ht="45">
      <c r="A4" s="14" t="s">
        <v>1590</v>
      </c>
      <c r="B4" s="30" t="str">
        <f t="shared" ref="B4:B67" si="0">HYPERLINK(AV4,CONCATENATE("ID",ROW()))</f>
        <v>ID4</v>
      </c>
      <c r="C4" s="14">
        <v>2023</v>
      </c>
      <c r="D4" s="14" t="s">
        <v>587</v>
      </c>
      <c r="E4" s="23" t="s">
        <v>586</v>
      </c>
      <c r="F4" s="14" t="s">
        <v>834</v>
      </c>
      <c r="G4" s="14" t="s">
        <v>296</v>
      </c>
      <c r="H4" s="14" t="s">
        <v>460</v>
      </c>
      <c r="I4" s="14"/>
      <c r="J4" s="14"/>
      <c r="K4" s="14" t="s">
        <v>1610</v>
      </c>
      <c r="L4" s="18" t="s">
        <v>41</v>
      </c>
      <c r="M4" s="14"/>
      <c r="N4" s="14"/>
      <c r="O4" s="14"/>
      <c r="P4" s="14"/>
      <c r="Q4" s="14"/>
      <c r="R4" s="14"/>
      <c r="S4" s="38"/>
      <c r="T4" s="38"/>
      <c r="U4" s="38"/>
      <c r="V4" s="38"/>
      <c r="W4" s="38"/>
      <c r="X4" s="14"/>
      <c r="Y4" s="63"/>
      <c r="Z4" s="14"/>
      <c r="AA4" s="14"/>
      <c r="AB4" s="14"/>
      <c r="AC4" s="14"/>
      <c r="AD4" s="14"/>
      <c r="AE4" s="14"/>
      <c r="AF4" s="14"/>
      <c r="AG4" s="14"/>
      <c r="AH4" s="14"/>
      <c r="AI4" s="14"/>
      <c r="AJ4" s="14"/>
      <c r="AK4" s="14"/>
      <c r="AL4" s="14"/>
      <c r="AM4" s="14"/>
      <c r="AN4" s="14" t="s">
        <v>460</v>
      </c>
      <c r="AO4" s="14" t="s">
        <v>460</v>
      </c>
      <c r="AP4" s="14"/>
      <c r="AQ4" s="14"/>
      <c r="AR4" s="14"/>
      <c r="AS4" s="14" t="s">
        <v>1593</v>
      </c>
      <c r="AT4" s="14"/>
      <c r="AU4" s="14"/>
      <c r="AV4" s="60" t="s">
        <v>1548</v>
      </c>
      <c r="AW4" s="59" t="s">
        <v>606</v>
      </c>
    </row>
    <row r="5" spans="1:49" ht="38.25">
      <c r="A5" s="14" t="s">
        <v>1592</v>
      </c>
      <c r="B5" s="30" t="str">
        <f t="shared" si="0"/>
        <v>ID5</v>
      </c>
      <c r="C5" s="14">
        <v>2023</v>
      </c>
      <c r="D5" s="14" t="s">
        <v>588</v>
      </c>
      <c r="E5" s="23" t="s">
        <v>848</v>
      </c>
      <c r="F5" s="14" t="s">
        <v>136</v>
      </c>
      <c r="G5" s="14" t="s">
        <v>136</v>
      </c>
      <c r="H5" s="18" t="s">
        <v>327</v>
      </c>
      <c r="I5" s="14" t="s">
        <v>171</v>
      </c>
      <c r="J5" s="14"/>
      <c r="K5" s="14"/>
      <c r="L5" s="18" t="s">
        <v>41</v>
      </c>
      <c r="M5" s="18" t="s">
        <v>41</v>
      </c>
      <c r="N5" s="14"/>
      <c r="O5" s="14"/>
      <c r="P5" s="14"/>
      <c r="Q5" s="14"/>
      <c r="R5" s="14"/>
      <c r="S5" s="38"/>
      <c r="T5" s="38"/>
      <c r="U5" s="38"/>
      <c r="V5" s="38"/>
      <c r="W5" s="38"/>
      <c r="X5" s="14"/>
      <c r="Y5" s="63"/>
      <c r="Z5" s="14"/>
      <c r="AA5" s="14"/>
      <c r="AB5" s="14"/>
      <c r="AC5" s="14"/>
      <c r="AD5" s="14" t="s">
        <v>1611</v>
      </c>
      <c r="AE5" s="14"/>
      <c r="AF5" s="14" t="s">
        <v>1612</v>
      </c>
      <c r="AG5" s="14"/>
      <c r="AH5" s="14"/>
      <c r="AI5" s="14"/>
      <c r="AJ5" s="14"/>
      <c r="AK5" s="14"/>
      <c r="AL5" s="14"/>
      <c r="AM5" s="14"/>
      <c r="AN5" s="14" t="s">
        <v>136</v>
      </c>
      <c r="AO5" s="14" t="s">
        <v>136</v>
      </c>
      <c r="AP5" s="14"/>
      <c r="AQ5" s="14"/>
      <c r="AR5" s="14"/>
      <c r="AS5" s="14"/>
      <c r="AT5" s="14"/>
      <c r="AU5" s="14"/>
      <c r="AV5" s="60" t="s">
        <v>1507</v>
      </c>
      <c r="AW5" s="59" t="s">
        <v>607</v>
      </c>
    </row>
    <row r="6" spans="1:49" ht="25.5">
      <c r="A6" s="14" t="s">
        <v>1590</v>
      </c>
      <c r="B6" s="30" t="str">
        <f t="shared" si="0"/>
        <v>ID6</v>
      </c>
      <c r="C6" s="14">
        <v>2023</v>
      </c>
      <c r="D6" s="14" t="s">
        <v>590</v>
      </c>
      <c r="E6" s="23" t="s">
        <v>589</v>
      </c>
      <c r="F6" s="14" t="s">
        <v>136</v>
      </c>
      <c r="G6" s="14" t="s">
        <v>136</v>
      </c>
      <c r="H6" s="18" t="s">
        <v>327</v>
      </c>
      <c r="I6" s="14"/>
      <c r="J6" s="14"/>
      <c r="K6" s="14"/>
      <c r="L6" s="18" t="s">
        <v>41</v>
      </c>
      <c r="M6" s="18" t="s">
        <v>41</v>
      </c>
      <c r="N6" s="14"/>
      <c r="O6" s="14"/>
      <c r="P6" s="14"/>
      <c r="Q6" s="14"/>
      <c r="R6" s="14"/>
      <c r="S6" s="38"/>
      <c r="T6" s="38"/>
      <c r="U6" s="38"/>
      <c r="V6" s="38"/>
      <c r="W6" s="38"/>
      <c r="X6" s="14"/>
      <c r="Y6" s="63"/>
      <c r="Z6" s="14"/>
      <c r="AA6" s="14"/>
      <c r="AB6" s="14"/>
      <c r="AC6" s="14"/>
      <c r="AD6" s="14"/>
      <c r="AE6" s="14"/>
      <c r="AF6" s="14"/>
      <c r="AG6" s="14"/>
      <c r="AH6" s="14"/>
      <c r="AI6" s="14"/>
      <c r="AJ6" s="14"/>
      <c r="AK6" s="14"/>
      <c r="AL6" s="14"/>
      <c r="AM6" s="14"/>
      <c r="AN6" s="14" t="s">
        <v>136</v>
      </c>
      <c r="AO6" s="14" t="s">
        <v>136</v>
      </c>
      <c r="AP6" s="14"/>
      <c r="AQ6" s="14"/>
      <c r="AR6" s="14" t="s">
        <v>1613</v>
      </c>
      <c r="AS6" s="14"/>
      <c r="AT6" s="14"/>
      <c r="AU6" s="14"/>
      <c r="AV6" s="60" t="s">
        <v>1538</v>
      </c>
      <c r="AW6" s="58" t="s">
        <v>608</v>
      </c>
    </row>
    <row r="7" spans="1:49" ht="38.25">
      <c r="A7" s="14" t="s">
        <v>1590</v>
      </c>
      <c r="B7" s="30" t="str">
        <f t="shared" si="0"/>
        <v>ID7</v>
      </c>
      <c r="C7" s="14">
        <v>2023</v>
      </c>
      <c r="D7" s="14" t="s">
        <v>591</v>
      </c>
      <c r="E7" s="24" t="s">
        <v>593</v>
      </c>
      <c r="F7" s="14" t="s">
        <v>1067</v>
      </c>
      <c r="G7" s="14" t="s">
        <v>136</v>
      </c>
      <c r="H7" s="18" t="s">
        <v>460</v>
      </c>
      <c r="I7" s="14"/>
      <c r="J7" s="14"/>
      <c r="K7" s="14"/>
      <c r="L7" s="18" t="s">
        <v>41</v>
      </c>
      <c r="M7" s="18" t="s">
        <v>41</v>
      </c>
      <c r="N7" s="14"/>
      <c r="O7" s="14"/>
      <c r="P7" s="14"/>
      <c r="Q7" s="14"/>
      <c r="R7" s="14"/>
      <c r="S7" s="38"/>
      <c r="T7" s="38"/>
      <c r="U7" s="38"/>
      <c r="V7" s="38"/>
      <c r="W7" s="38"/>
      <c r="X7" s="14"/>
      <c r="Y7" s="63"/>
      <c r="Z7" s="14"/>
      <c r="AA7" s="14"/>
      <c r="AB7" s="14"/>
      <c r="AC7" s="14"/>
      <c r="AD7" s="14"/>
      <c r="AE7" s="14"/>
      <c r="AF7" s="14"/>
      <c r="AG7" s="14"/>
      <c r="AH7" s="14"/>
      <c r="AI7" s="14"/>
      <c r="AJ7" s="14"/>
      <c r="AK7" s="14"/>
      <c r="AL7" s="14"/>
      <c r="AM7" s="14"/>
      <c r="AN7" s="14" t="s">
        <v>460</v>
      </c>
      <c r="AO7" s="14" t="s">
        <v>460</v>
      </c>
      <c r="AP7" s="14"/>
      <c r="AQ7" s="14"/>
      <c r="AR7" s="14" t="s">
        <v>1613</v>
      </c>
      <c r="AS7" s="14"/>
      <c r="AT7" s="14"/>
      <c r="AU7" s="14"/>
      <c r="AV7" s="60" t="s">
        <v>1537</v>
      </c>
      <c r="AW7" s="58" t="s">
        <v>592</v>
      </c>
    </row>
    <row r="8" spans="1:49" ht="45">
      <c r="A8" s="14" t="s">
        <v>1590</v>
      </c>
      <c r="B8" s="30" t="str">
        <f t="shared" si="0"/>
        <v>ID8</v>
      </c>
      <c r="C8" s="14">
        <v>2023</v>
      </c>
      <c r="D8" s="14" t="s">
        <v>582</v>
      </c>
      <c r="E8" s="23" t="s">
        <v>581</v>
      </c>
      <c r="F8" s="14" t="s">
        <v>136</v>
      </c>
      <c r="G8" s="14" t="s">
        <v>136</v>
      </c>
      <c r="H8" s="18" t="s">
        <v>327</v>
      </c>
      <c r="I8" s="14" t="s">
        <v>8</v>
      </c>
      <c r="J8" s="14"/>
      <c r="K8" s="14"/>
      <c r="L8" s="18" t="s">
        <v>41</v>
      </c>
      <c r="M8" s="18" t="s">
        <v>1068</v>
      </c>
      <c r="N8" s="14"/>
      <c r="O8" s="14"/>
      <c r="P8" s="14"/>
      <c r="Q8" s="14"/>
      <c r="R8" s="14"/>
      <c r="S8" s="38"/>
      <c r="T8" s="38"/>
      <c r="U8" s="38"/>
      <c r="V8" s="38"/>
      <c r="W8" s="38"/>
      <c r="X8" s="14"/>
      <c r="Y8" s="63"/>
      <c r="Z8" s="14"/>
      <c r="AA8" s="14"/>
      <c r="AB8" s="14"/>
      <c r="AC8" s="14"/>
      <c r="AD8" s="14"/>
      <c r="AE8" s="14"/>
      <c r="AF8" s="14"/>
      <c r="AG8" s="14"/>
      <c r="AH8" s="14"/>
      <c r="AI8" s="14"/>
      <c r="AJ8" s="14"/>
      <c r="AK8" s="14"/>
      <c r="AL8" s="14"/>
      <c r="AM8" s="14"/>
      <c r="AN8" s="14" t="s">
        <v>136</v>
      </c>
      <c r="AO8" s="14" t="s">
        <v>136</v>
      </c>
      <c r="AP8" s="14"/>
      <c r="AQ8" s="14"/>
      <c r="AR8" s="14" t="s">
        <v>1617</v>
      </c>
      <c r="AS8" s="14"/>
      <c r="AT8" s="14"/>
      <c r="AU8" s="14"/>
      <c r="AV8" s="60" t="s">
        <v>1544</v>
      </c>
      <c r="AW8" s="58" t="s">
        <v>609</v>
      </c>
    </row>
    <row r="9" spans="1:49" ht="38.25">
      <c r="A9" s="14" t="s">
        <v>1590</v>
      </c>
      <c r="B9" s="30" t="str">
        <f t="shared" si="0"/>
        <v>ID9</v>
      </c>
      <c r="C9" s="14">
        <v>2023</v>
      </c>
      <c r="D9" s="14" t="s">
        <v>595</v>
      </c>
      <c r="E9" s="25" t="s">
        <v>594</v>
      </c>
      <c r="F9" s="14" t="s">
        <v>136</v>
      </c>
      <c r="G9" s="14" t="s">
        <v>136</v>
      </c>
      <c r="H9" s="18" t="s">
        <v>311</v>
      </c>
      <c r="I9" s="14"/>
      <c r="J9" s="14"/>
      <c r="K9" s="14"/>
      <c r="L9" s="18" t="s">
        <v>188</v>
      </c>
      <c r="M9" s="18" t="s">
        <v>188</v>
      </c>
      <c r="N9" s="14"/>
      <c r="O9" s="14"/>
      <c r="P9" s="14"/>
      <c r="Q9" s="14"/>
      <c r="R9" s="14"/>
      <c r="S9" s="38"/>
      <c r="T9" s="38"/>
      <c r="U9" s="38"/>
      <c r="V9" s="38"/>
      <c r="W9" s="38"/>
      <c r="X9" s="14"/>
      <c r="Y9" s="63"/>
      <c r="Z9" s="14"/>
      <c r="AA9" s="14"/>
      <c r="AB9" s="14"/>
      <c r="AC9" s="14"/>
      <c r="AD9" s="14"/>
      <c r="AE9" s="14"/>
      <c r="AF9" s="14"/>
      <c r="AG9" s="14"/>
      <c r="AH9" s="14"/>
      <c r="AI9" s="14"/>
      <c r="AJ9" s="14"/>
      <c r="AK9" s="14"/>
      <c r="AL9" s="14"/>
      <c r="AM9" s="14"/>
      <c r="AN9" s="14" t="s">
        <v>136</v>
      </c>
      <c r="AO9" s="14" t="s">
        <v>136</v>
      </c>
      <c r="AP9" s="14"/>
      <c r="AQ9" s="14"/>
      <c r="AR9" s="14" t="s">
        <v>1599</v>
      </c>
      <c r="AS9" s="14"/>
      <c r="AT9" s="14"/>
      <c r="AU9" s="14"/>
      <c r="AV9" s="60" t="s">
        <v>1508</v>
      </c>
      <c r="AW9" s="59" t="s">
        <v>610</v>
      </c>
    </row>
    <row r="10" spans="1:49" ht="51">
      <c r="A10" s="14" t="s">
        <v>1590</v>
      </c>
      <c r="B10" s="30" t="str">
        <f t="shared" si="0"/>
        <v>ID10</v>
      </c>
      <c r="C10" s="14">
        <v>2023</v>
      </c>
      <c r="D10" s="14" t="s">
        <v>597</v>
      </c>
      <c r="E10" s="23" t="s">
        <v>598</v>
      </c>
      <c r="F10" s="14" t="s">
        <v>136</v>
      </c>
      <c r="G10" s="14" t="s">
        <v>136</v>
      </c>
      <c r="H10" s="14" t="s">
        <v>596</v>
      </c>
      <c r="I10" s="14"/>
      <c r="J10" s="14"/>
      <c r="K10" s="14"/>
      <c r="L10" s="14" t="s">
        <v>1020</v>
      </c>
      <c r="M10" s="14" t="s">
        <v>1020</v>
      </c>
      <c r="N10" s="14"/>
      <c r="O10" s="14"/>
      <c r="P10" s="14"/>
      <c r="Q10" s="14"/>
      <c r="R10" s="14"/>
      <c r="S10" s="38"/>
      <c r="T10" s="38"/>
      <c r="U10" s="38"/>
      <c r="V10" s="38"/>
      <c r="W10" s="38"/>
      <c r="X10" s="14"/>
      <c r="Y10" s="63"/>
      <c r="Z10" s="14"/>
      <c r="AA10" s="14"/>
      <c r="AB10" s="14"/>
      <c r="AC10" s="14"/>
      <c r="AD10" s="14"/>
      <c r="AE10" s="14"/>
      <c r="AF10" s="14"/>
      <c r="AG10" s="14"/>
      <c r="AH10" s="14"/>
      <c r="AI10" s="14"/>
      <c r="AJ10" s="14"/>
      <c r="AK10" s="14"/>
      <c r="AL10" s="14"/>
      <c r="AM10" s="14"/>
      <c r="AN10" s="14" t="s">
        <v>136</v>
      </c>
      <c r="AO10" s="14" t="s">
        <v>136</v>
      </c>
      <c r="AP10" s="14"/>
      <c r="AQ10" s="14"/>
      <c r="AR10" s="14" t="s">
        <v>1618</v>
      </c>
      <c r="AS10" s="14"/>
      <c r="AT10" s="14"/>
      <c r="AU10" s="14"/>
      <c r="AV10" s="60" t="s">
        <v>1536</v>
      </c>
      <c r="AW10" s="58" t="s">
        <v>612</v>
      </c>
    </row>
    <row r="11" spans="1:49" ht="127.5">
      <c r="A11" s="14" t="s">
        <v>1592</v>
      </c>
      <c r="B11" s="30" t="str">
        <f t="shared" si="0"/>
        <v>ID11</v>
      </c>
      <c r="C11" s="14">
        <v>2023</v>
      </c>
      <c r="D11" s="14" t="s">
        <v>179</v>
      </c>
      <c r="E11" s="14" t="s">
        <v>1056</v>
      </c>
      <c r="F11" s="14" t="s">
        <v>1583</v>
      </c>
      <c r="G11" s="14" t="s">
        <v>296</v>
      </c>
      <c r="H11" s="14" t="s">
        <v>32</v>
      </c>
      <c r="I11" s="14"/>
      <c r="J11" s="14"/>
      <c r="K11" s="14" t="s">
        <v>1055</v>
      </c>
      <c r="L11" s="14" t="s">
        <v>460</v>
      </c>
      <c r="M11" s="14" t="s">
        <v>460</v>
      </c>
      <c r="N11" s="14"/>
      <c r="O11" s="14"/>
      <c r="P11" s="14"/>
      <c r="Q11" s="14"/>
      <c r="R11" s="14"/>
      <c r="S11" s="38"/>
      <c r="T11" s="38"/>
      <c r="U11" s="38"/>
      <c r="V11" s="38"/>
      <c r="W11" s="38"/>
      <c r="X11" s="14"/>
      <c r="Y11" s="63"/>
      <c r="Z11" s="14"/>
      <c r="AA11" s="14"/>
      <c r="AB11" s="14"/>
      <c r="AC11" s="14"/>
      <c r="AD11" s="14"/>
      <c r="AE11" s="14"/>
      <c r="AF11" s="14"/>
      <c r="AG11" s="14"/>
      <c r="AH11" s="14"/>
      <c r="AI11" s="14"/>
      <c r="AJ11" s="14"/>
      <c r="AK11" s="14"/>
      <c r="AL11" s="14"/>
      <c r="AM11" s="14"/>
      <c r="AN11" s="14" t="s">
        <v>460</v>
      </c>
      <c r="AO11" s="14" t="s">
        <v>460</v>
      </c>
      <c r="AP11" s="14"/>
      <c r="AQ11" s="14"/>
      <c r="AR11" s="14"/>
      <c r="AS11" s="14"/>
      <c r="AT11" s="14"/>
      <c r="AU11" s="14"/>
      <c r="AW11" s="58"/>
    </row>
    <row r="12" spans="1:49" ht="15">
      <c r="A12" s="14" t="s">
        <v>1592</v>
      </c>
      <c r="B12" s="30" t="str">
        <f t="shared" si="0"/>
        <v>ID12</v>
      </c>
      <c r="C12" s="14">
        <v>2023</v>
      </c>
      <c r="D12" s="14" t="s">
        <v>179</v>
      </c>
      <c r="E12" s="14" t="s">
        <v>200</v>
      </c>
      <c r="F12" s="14" t="s">
        <v>1583</v>
      </c>
      <c r="G12" s="14" t="s">
        <v>296</v>
      </c>
      <c r="H12" s="14"/>
      <c r="I12" s="14"/>
      <c r="J12" s="14"/>
      <c r="K12" s="14"/>
      <c r="L12" s="14" t="s">
        <v>460</v>
      </c>
      <c r="M12" s="14" t="s">
        <v>460</v>
      </c>
      <c r="N12" s="14"/>
      <c r="O12" s="14"/>
      <c r="P12" s="14"/>
      <c r="Q12" s="14"/>
      <c r="R12" s="14"/>
      <c r="S12" s="38"/>
      <c r="T12" s="38"/>
      <c r="U12" s="38"/>
      <c r="V12" s="38"/>
      <c r="W12" s="38"/>
      <c r="X12" s="14"/>
      <c r="Y12" s="63"/>
      <c r="Z12" s="14"/>
      <c r="AA12" s="14"/>
      <c r="AB12" s="14"/>
      <c r="AC12" s="14"/>
      <c r="AD12" s="14"/>
      <c r="AE12" s="14"/>
      <c r="AF12" s="14"/>
      <c r="AG12" s="14"/>
      <c r="AH12" s="14"/>
      <c r="AI12" s="14"/>
      <c r="AJ12" s="14"/>
      <c r="AK12" s="14"/>
      <c r="AL12" s="14"/>
      <c r="AM12" s="14"/>
      <c r="AN12" s="14" t="s">
        <v>460</v>
      </c>
      <c r="AO12" s="14" t="s">
        <v>460</v>
      </c>
      <c r="AP12" s="14"/>
      <c r="AQ12" s="14"/>
      <c r="AR12" s="14"/>
      <c r="AS12" s="14"/>
      <c r="AT12" s="14"/>
      <c r="AU12" s="14"/>
      <c r="AW12" s="58"/>
    </row>
    <row r="13" spans="1:49" ht="38.25">
      <c r="A13" s="14" t="s">
        <v>1590</v>
      </c>
      <c r="B13" s="30" t="str">
        <f t="shared" si="0"/>
        <v>ID13</v>
      </c>
      <c r="C13" s="14">
        <v>2023</v>
      </c>
      <c r="D13" s="14" t="s">
        <v>833</v>
      </c>
      <c r="E13" s="14" t="s">
        <v>577</v>
      </c>
      <c r="F13" s="14" t="s">
        <v>136</v>
      </c>
      <c r="G13" s="14" t="s">
        <v>136</v>
      </c>
      <c r="H13" s="14" t="s">
        <v>32</v>
      </c>
      <c r="I13" s="14"/>
      <c r="J13" s="14"/>
      <c r="K13" s="14"/>
      <c r="L13" s="14" t="s">
        <v>460</v>
      </c>
      <c r="M13" s="14" t="s">
        <v>460</v>
      </c>
      <c r="N13" s="14"/>
      <c r="O13" s="14"/>
      <c r="P13" s="14"/>
      <c r="Q13" s="14"/>
      <c r="R13" s="14"/>
      <c r="S13" s="38"/>
      <c r="T13" s="38"/>
      <c r="U13" s="38"/>
      <c r="V13" s="38"/>
      <c r="W13" s="38"/>
      <c r="X13" s="14"/>
      <c r="Y13" s="63"/>
      <c r="Z13" s="14"/>
      <c r="AA13" s="14"/>
      <c r="AB13" s="14"/>
      <c r="AC13" s="14"/>
      <c r="AD13" s="14"/>
      <c r="AE13" s="14"/>
      <c r="AF13" s="14"/>
      <c r="AG13" s="14"/>
      <c r="AH13" s="14"/>
      <c r="AI13" s="14"/>
      <c r="AJ13" s="14"/>
      <c r="AK13" s="14"/>
      <c r="AL13" s="14"/>
      <c r="AM13" s="14"/>
      <c r="AN13" s="14" t="s">
        <v>136</v>
      </c>
      <c r="AO13" s="14" t="s">
        <v>136</v>
      </c>
      <c r="AP13" s="14"/>
      <c r="AQ13" s="14"/>
      <c r="AR13" s="14" t="s">
        <v>1595</v>
      </c>
      <c r="AS13" s="14"/>
      <c r="AT13" s="14"/>
      <c r="AU13" s="14"/>
      <c r="AV13" s="60" t="s">
        <v>1509</v>
      </c>
      <c r="AW13" s="59" t="s">
        <v>616</v>
      </c>
    </row>
    <row r="14" spans="1:49" ht="38.25">
      <c r="A14" s="14" t="s">
        <v>1592</v>
      </c>
      <c r="B14" s="30" t="str">
        <f t="shared" si="0"/>
        <v>ID14</v>
      </c>
      <c r="C14" s="14">
        <v>2023</v>
      </c>
      <c r="D14" s="14" t="s">
        <v>578</v>
      </c>
      <c r="E14" s="23" t="s">
        <v>846</v>
      </c>
      <c r="F14" s="14" t="s">
        <v>136</v>
      </c>
      <c r="G14" s="14" t="s">
        <v>136</v>
      </c>
      <c r="H14" s="18" t="s">
        <v>327</v>
      </c>
      <c r="I14" s="14"/>
      <c r="J14" s="14"/>
      <c r="K14" s="14"/>
      <c r="L14" s="18" t="s">
        <v>41</v>
      </c>
      <c r="M14" s="14"/>
      <c r="N14" s="14"/>
      <c r="O14" s="14"/>
      <c r="P14" s="14"/>
      <c r="Q14" s="14"/>
      <c r="R14" s="14"/>
      <c r="S14" s="38"/>
      <c r="T14" s="38"/>
      <c r="U14" s="38"/>
      <c r="V14" s="38"/>
      <c r="W14" s="38"/>
      <c r="X14" s="14"/>
      <c r="Y14" s="63"/>
      <c r="Z14" s="14"/>
      <c r="AA14" s="14"/>
      <c r="AB14" s="14"/>
      <c r="AC14" s="14"/>
      <c r="AD14" s="14"/>
      <c r="AE14" s="14"/>
      <c r="AF14" s="14"/>
      <c r="AG14" s="14"/>
      <c r="AH14" s="14"/>
      <c r="AI14" s="14"/>
      <c r="AJ14" s="14"/>
      <c r="AK14" s="14"/>
      <c r="AL14" s="14"/>
      <c r="AM14" s="14"/>
      <c r="AN14" s="14" t="s">
        <v>136</v>
      </c>
      <c r="AO14" s="14" t="s">
        <v>136</v>
      </c>
      <c r="AP14" s="14"/>
      <c r="AQ14" s="14"/>
      <c r="AR14" s="14"/>
      <c r="AS14" s="14"/>
      <c r="AT14" s="14"/>
      <c r="AU14" s="14"/>
      <c r="AV14" s="60" t="s">
        <v>615</v>
      </c>
      <c r="AW14" s="59" t="s">
        <v>615</v>
      </c>
    </row>
    <row r="15" spans="1:49" ht="38.25">
      <c r="A15" s="14" t="s">
        <v>1592</v>
      </c>
      <c r="B15" s="30" t="str">
        <f t="shared" si="0"/>
        <v>ID15</v>
      </c>
      <c r="C15" s="14">
        <v>2023</v>
      </c>
      <c r="D15" s="14" t="s">
        <v>817</v>
      </c>
      <c r="E15" s="14" t="s">
        <v>579</v>
      </c>
      <c r="F15" s="14" t="s">
        <v>136</v>
      </c>
      <c r="G15" s="14" t="s">
        <v>136</v>
      </c>
      <c r="H15" s="18" t="s">
        <v>327</v>
      </c>
      <c r="I15" s="14"/>
      <c r="J15" s="14"/>
      <c r="K15" s="14"/>
      <c r="L15" s="18" t="s">
        <v>41</v>
      </c>
      <c r="M15" s="14"/>
      <c r="N15" s="14"/>
      <c r="O15" s="14"/>
      <c r="P15" s="14"/>
      <c r="Q15" s="14"/>
      <c r="R15" s="14"/>
      <c r="S15" s="38"/>
      <c r="T15" s="38"/>
      <c r="U15" s="38"/>
      <c r="V15" s="38"/>
      <c r="W15" s="38"/>
      <c r="X15" s="14"/>
      <c r="Y15" s="63"/>
      <c r="Z15" s="14"/>
      <c r="AA15" s="14"/>
      <c r="AB15" s="14"/>
      <c r="AC15" s="14"/>
      <c r="AD15" s="14"/>
      <c r="AE15" s="14"/>
      <c r="AF15" s="14"/>
      <c r="AG15" s="14"/>
      <c r="AH15" s="14"/>
      <c r="AI15" s="14"/>
      <c r="AJ15" s="14"/>
      <c r="AK15" s="14"/>
      <c r="AL15" s="14"/>
      <c r="AM15" s="14"/>
      <c r="AN15" s="14" t="s">
        <v>136</v>
      </c>
      <c r="AO15" s="14" t="s">
        <v>136</v>
      </c>
      <c r="AP15" s="14"/>
      <c r="AQ15" s="14"/>
      <c r="AR15" s="14"/>
      <c r="AS15" s="14"/>
      <c r="AT15" s="14"/>
      <c r="AU15" s="14"/>
      <c r="AV15" s="60" t="s">
        <v>1574</v>
      </c>
      <c r="AW15" s="59" t="s">
        <v>613</v>
      </c>
    </row>
    <row r="16" spans="1:49" ht="25.5">
      <c r="A16" s="14" t="s">
        <v>1590</v>
      </c>
      <c r="B16" s="30" t="str">
        <f t="shared" si="0"/>
        <v>ID16</v>
      </c>
      <c r="C16" s="14">
        <v>2023</v>
      </c>
      <c r="D16" s="14" t="s">
        <v>836</v>
      </c>
      <c r="E16" s="23" t="s">
        <v>580</v>
      </c>
      <c r="F16" s="14" t="s">
        <v>835</v>
      </c>
      <c r="G16" s="14" t="s">
        <v>136</v>
      </c>
      <c r="H16" s="18"/>
      <c r="I16" s="14"/>
      <c r="J16" s="14"/>
      <c r="K16" s="14"/>
      <c r="L16" s="18" t="s">
        <v>460</v>
      </c>
      <c r="M16" s="14" t="s">
        <v>460</v>
      </c>
      <c r="N16" s="14"/>
      <c r="O16" s="14"/>
      <c r="P16" s="14"/>
      <c r="Q16" s="14"/>
      <c r="R16" s="14"/>
      <c r="S16" s="38"/>
      <c r="T16" s="38"/>
      <c r="U16" s="38"/>
      <c r="V16" s="38"/>
      <c r="W16" s="38"/>
      <c r="X16" s="14"/>
      <c r="Y16" s="63"/>
      <c r="Z16" s="14"/>
      <c r="AA16" s="14"/>
      <c r="AB16" s="14"/>
      <c r="AC16" s="14"/>
      <c r="AD16" s="14"/>
      <c r="AE16" s="14"/>
      <c r="AF16" s="14"/>
      <c r="AG16" s="14"/>
      <c r="AH16" s="14"/>
      <c r="AI16" s="14"/>
      <c r="AJ16" s="14"/>
      <c r="AK16" s="14"/>
      <c r="AL16" s="14"/>
      <c r="AM16" s="14"/>
      <c r="AN16" s="14" t="s">
        <v>136</v>
      </c>
      <c r="AO16" s="14" t="s">
        <v>136</v>
      </c>
      <c r="AP16" s="14"/>
      <c r="AQ16" s="14"/>
      <c r="AR16" s="14" t="s">
        <v>1596</v>
      </c>
      <c r="AS16" s="14"/>
      <c r="AT16" s="14"/>
      <c r="AU16" s="14"/>
      <c r="AV16" s="60" t="s">
        <v>1575</v>
      </c>
      <c r="AW16" s="59" t="s">
        <v>617</v>
      </c>
    </row>
    <row r="17" spans="1:49" ht="38.25">
      <c r="A17" s="14" t="s">
        <v>1592</v>
      </c>
      <c r="B17" s="30" t="str">
        <f t="shared" si="0"/>
        <v>ID17</v>
      </c>
      <c r="C17" s="14">
        <v>2023</v>
      </c>
      <c r="D17" s="14" t="s">
        <v>583</v>
      </c>
      <c r="E17" s="23" t="s">
        <v>847</v>
      </c>
      <c r="F17" s="14" t="s">
        <v>136</v>
      </c>
      <c r="G17" s="14" t="s">
        <v>136</v>
      </c>
      <c r="H17" s="18" t="s">
        <v>327</v>
      </c>
      <c r="I17" s="14"/>
      <c r="J17" s="14" t="s">
        <v>44</v>
      </c>
      <c r="K17" s="14"/>
      <c r="L17" s="18" t="s">
        <v>41</v>
      </c>
      <c r="M17" s="14"/>
      <c r="N17" s="14"/>
      <c r="O17" s="14"/>
      <c r="P17" s="14"/>
      <c r="Q17" s="14"/>
      <c r="R17" s="14"/>
      <c r="S17" s="38"/>
      <c r="T17" s="38"/>
      <c r="U17" s="38"/>
      <c r="V17" s="38"/>
      <c r="W17" s="38"/>
      <c r="X17" s="14"/>
      <c r="Y17" s="63"/>
      <c r="Z17" s="14"/>
      <c r="AA17" s="14"/>
      <c r="AB17" s="14"/>
      <c r="AC17" s="14"/>
      <c r="AD17" s="14"/>
      <c r="AE17" s="14"/>
      <c r="AF17" s="14"/>
      <c r="AG17" s="14"/>
      <c r="AH17" s="14"/>
      <c r="AI17" s="14"/>
      <c r="AJ17" s="14"/>
      <c r="AK17" s="14"/>
      <c r="AL17" s="14"/>
      <c r="AM17" s="14"/>
      <c r="AN17" s="14" t="s">
        <v>136</v>
      </c>
      <c r="AO17" s="14" t="s">
        <v>136</v>
      </c>
      <c r="AP17" s="14"/>
      <c r="AQ17" s="14"/>
      <c r="AR17" s="14"/>
      <c r="AS17" s="14"/>
      <c r="AT17" s="14"/>
      <c r="AU17" s="14"/>
      <c r="AV17" s="60" t="s">
        <v>1535</v>
      </c>
      <c r="AW17" s="59" t="s">
        <v>618</v>
      </c>
    </row>
    <row r="18" spans="1:49" ht="51">
      <c r="A18" s="14" t="s">
        <v>1592</v>
      </c>
      <c r="B18" s="30" t="str">
        <f t="shared" si="0"/>
        <v>ID18</v>
      </c>
      <c r="C18" s="14">
        <v>2023</v>
      </c>
      <c r="D18" s="14" t="s">
        <v>1075</v>
      </c>
      <c r="E18" s="14" t="s">
        <v>813</v>
      </c>
      <c r="F18" s="14" t="s">
        <v>1070</v>
      </c>
      <c r="G18" s="14" t="s">
        <v>136</v>
      </c>
      <c r="H18" s="18" t="s">
        <v>311</v>
      </c>
      <c r="I18" s="14"/>
      <c r="J18" s="14"/>
      <c r="K18" s="14"/>
      <c r="L18" s="18" t="s">
        <v>41</v>
      </c>
      <c r="M18" s="18" t="s">
        <v>41</v>
      </c>
      <c r="N18" s="14"/>
      <c r="O18" s="14"/>
      <c r="P18" s="14"/>
      <c r="Q18" s="14"/>
      <c r="R18" s="14"/>
      <c r="S18" s="38"/>
      <c r="T18" s="38"/>
      <c r="U18" s="38"/>
      <c r="V18" s="38"/>
      <c r="W18" s="38"/>
      <c r="X18" s="14"/>
      <c r="Y18" s="63"/>
      <c r="Z18" s="14"/>
      <c r="AA18" s="14"/>
      <c r="AB18" s="14"/>
      <c r="AC18" s="14"/>
      <c r="AD18" s="14"/>
      <c r="AE18" s="14"/>
      <c r="AF18" s="14"/>
      <c r="AG18" s="14"/>
      <c r="AH18" s="14"/>
      <c r="AI18" s="14"/>
      <c r="AJ18" s="14"/>
      <c r="AK18" s="14"/>
      <c r="AL18" s="14"/>
      <c r="AM18" s="14"/>
      <c r="AN18" s="14" t="s">
        <v>136</v>
      </c>
      <c r="AO18" s="14" t="s">
        <v>136</v>
      </c>
      <c r="AP18" s="14"/>
      <c r="AQ18" s="14"/>
      <c r="AR18" s="14"/>
      <c r="AS18" s="14"/>
      <c r="AT18" s="14"/>
      <c r="AU18" s="14"/>
      <c r="AV18" s="60" t="s">
        <v>1547</v>
      </c>
      <c r="AW18" s="59" t="s">
        <v>812</v>
      </c>
    </row>
    <row r="19" spans="1:49" ht="38.25">
      <c r="A19" s="14" t="s">
        <v>1592</v>
      </c>
      <c r="B19" s="30" t="str">
        <f t="shared" si="0"/>
        <v>ID19</v>
      </c>
      <c r="C19" s="14">
        <v>2023</v>
      </c>
      <c r="D19" s="14" t="s">
        <v>434</v>
      </c>
      <c r="E19" s="14" t="s">
        <v>977</v>
      </c>
      <c r="F19" s="14" t="s">
        <v>981</v>
      </c>
      <c r="G19" s="14" t="s">
        <v>136</v>
      </c>
      <c r="H19" s="14" t="s">
        <v>327</v>
      </c>
      <c r="I19" s="14"/>
      <c r="J19" s="14"/>
      <c r="K19" s="14"/>
      <c r="L19" s="14" t="s">
        <v>466</v>
      </c>
      <c r="M19" s="14" t="s">
        <v>466</v>
      </c>
      <c r="N19" s="14"/>
      <c r="O19" s="14"/>
      <c r="P19" s="14"/>
      <c r="Q19" s="14"/>
      <c r="R19" s="14"/>
      <c r="S19" s="38"/>
      <c r="T19" s="38"/>
      <c r="U19" s="38"/>
      <c r="V19" s="38"/>
      <c r="W19" s="38"/>
      <c r="X19" s="14"/>
      <c r="Y19" s="63"/>
      <c r="Z19" s="14"/>
      <c r="AA19" s="14"/>
      <c r="AB19" s="14"/>
      <c r="AC19" s="14"/>
      <c r="AD19" s="14"/>
      <c r="AE19" s="14"/>
      <c r="AF19" s="14"/>
      <c r="AG19" s="14"/>
      <c r="AH19" s="14"/>
      <c r="AI19" s="14"/>
      <c r="AJ19" s="14"/>
      <c r="AK19" s="14"/>
      <c r="AL19" s="14"/>
      <c r="AM19" s="14"/>
      <c r="AN19" s="14" t="s">
        <v>136</v>
      </c>
      <c r="AO19" s="14" t="s">
        <v>136</v>
      </c>
      <c r="AP19" s="14"/>
      <c r="AQ19" s="14"/>
      <c r="AR19" s="14"/>
      <c r="AS19" s="14"/>
      <c r="AT19" s="14"/>
      <c r="AU19" s="14"/>
      <c r="AV19" s="60" t="s">
        <v>1519</v>
      </c>
      <c r="AW19" s="59" t="s">
        <v>978</v>
      </c>
    </row>
    <row r="20" spans="1:49" ht="38.25">
      <c r="A20" s="14" t="s">
        <v>1590</v>
      </c>
      <c r="B20" s="30" t="str">
        <f t="shared" si="0"/>
        <v>ID20</v>
      </c>
      <c r="C20" s="14">
        <v>2023</v>
      </c>
      <c r="D20" s="14" t="s">
        <v>982</v>
      </c>
      <c r="E20" s="2" t="s">
        <v>980</v>
      </c>
      <c r="F20" s="14" t="s">
        <v>136</v>
      </c>
      <c r="G20" s="14" t="s">
        <v>136</v>
      </c>
      <c r="H20" s="18" t="s">
        <v>327</v>
      </c>
      <c r="I20" s="14"/>
      <c r="J20" s="14"/>
      <c r="K20" s="14"/>
      <c r="L20" s="18" t="s">
        <v>41</v>
      </c>
      <c r="M20" s="14"/>
      <c r="N20" s="14"/>
      <c r="O20" s="14"/>
      <c r="P20" s="14"/>
      <c r="Q20" s="14"/>
      <c r="R20" s="14"/>
      <c r="S20" s="38"/>
      <c r="T20" s="38"/>
      <c r="U20" s="38"/>
      <c r="V20" s="38"/>
      <c r="W20" s="38"/>
      <c r="X20" s="14"/>
      <c r="Y20" s="63"/>
      <c r="Z20" s="14"/>
      <c r="AA20" s="14"/>
      <c r="AB20" s="14"/>
      <c r="AC20" s="14"/>
      <c r="AD20" s="14"/>
      <c r="AE20" s="14"/>
      <c r="AF20" s="14"/>
      <c r="AG20" s="14"/>
      <c r="AH20" s="14"/>
      <c r="AI20" s="14"/>
      <c r="AJ20" s="14"/>
      <c r="AK20" s="14"/>
      <c r="AL20" s="14"/>
      <c r="AM20" s="14"/>
      <c r="AN20" s="14" t="s">
        <v>136</v>
      </c>
      <c r="AO20" s="14" t="s">
        <v>136</v>
      </c>
      <c r="AP20" s="14"/>
      <c r="AQ20" s="14"/>
      <c r="AR20" s="14" t="s">
        <v>1597</v>
      </c>
      <c r="AS20" s="14"/>
      <c r="AT20" s="14"/>
      <c r="AU20" s="14"/>
      <c r="AV20" s="60" t="s">
        <v>1530</v>
      </c>
      <c r="AW20" s="59" t="s">
        <v>983</v>
      </c>
    </row>
    <row r="21" spans="1:49" ht="51">
      <c r="A21" s="14" t="s">
        <v>1590</v>
      </c>
      <c r="B21" s="30" t="str">
        <f t="shared" si="0"/>
        <v>ID21</v>
      </c>
      <c r="C21" s="14">
        <v>2023</v>
      </c>
      <c r="D21" s="14" t="s">
        <v>985</v>
      </c>
      <c r="E21" s="2" t="s">
        <v>984</v>
      </c>
      <c r="F21" s="14" t="s">
        <v>136</v>
      </c>
      <c r="G21" s="14" t="s">
        <v>136</v>
      </c>
      <c r="H21" s="18" t="s">
        <v>327</v>
      </c>
      <c r="I21" s="14"/>
      <c r="J21" s="14"/>
      <c r="K21" s="14"/>
      <c r="L21" s="18" t="s">
        <v>41</v>
      </c>
      <c r="M21" s="14"/>
      <c r="N21" s="14"/>
      <c r="O21" s="14"/>
      <c r="P21" s="14"/>
      <c r="Q21" s="14"/>
      <c r="R21" s="14"/>
      <c r="S21" s="38"/>
      <c r="T21" s="38"/>
      <c r="U21" s="38"/>
      <c r="V21" s="38"/>
      <c r="W21" s="38"/>
      <c r="X21" s="14"/>
      <c r="Y21" s="63"/>
      <c r="Z21" s="14"/>
      <c r="AA21" s="14"/>
      <c r="AB21" s="14"/>
      <c r="AC21" s="14"/>
      <c r="AD21" s="14"/>
      <c r="AE21" s="14"/>
      <c r="AF21" s="14"/>
      <c r="AG21" s="14"/>
      <c r="AH21" s="14"/>
      <c r="AI21" s="14"/>
      <c r="AJ21" s="14"/>
      <c r="AK21" s="14"/>
      <c r="AL21" s="14"/>
      <c r="AM21" s="14"/>
      <c r="AN21" s="14" t="s">
        <v>136</v>
      </c>
      <c r="AO21" s="14" t="s">
        <v>136</v>
      </c>
      <c r="AP21" s="14"/>
      <c r="AQ21" s="14"/>
      <c r="AR21" s="14" t="s">
        <v>1598</v>
      </c>
      <c r="AS21" s="14"/>
      <c r="AT21" s="14"/>
      <c r="AU21" s="14"/>
      <c r="AV21" s="61" t="s">
        <v>1520</v>
      </c>
      <c r="AW21" s="59" t="s">
        <v>986</v>
      </c>
    </row>
    <row r="22" spans="1:49" ht="409.5">
      <c r="A22" s="14" t="s">
        <v>359</v>
      </c>
      <c r="B22" s="30" t="str">
        <f t="shared" si="0"/>
        <v>ID22</v>
      </c>
      <c r="C22" s="14">
        <v>2023</v>
      </c>
      <c r="D22" s="14" t="s">
        <v>77</v>
      </c>
      <c r="E22" s="14" t="s">
        <v>1170</v>
      </c>
      <c r="F22" s="14" t="s">
        <v>1202</v>
      </c>
      <c r="G22" s="14">
        <v>9.5</v>
      </c>
      <c r="H22" s="14" t="s">
        <v>327</v>
      </c>
      <c r="I22" s="14" t="s">
        <v>8</v>
      </c>
      <c r="J22" s="14" t="s">
        <v>1181</v>
      </c>
      <c r="K22" s="14" t="s">
        <v>1200</v>
      </c>
      <c r="L22" s="14" t="s">
        <v>46</v>
      </c>
      <c r="M22" s="14" t="s">
        <v>1201</v>
      </c>
      <c r="N22" s="14" t="s">
        <v>223</v>
      </c>
      <c r="O22" s="14" t="s">
        <v>1196</v>
      </c>
      <c r="P22" s="14" t="s">
        <v>1199</v>
      </c>
      <c r="Q22" s="14" t="s">
        <v>1197</v>
      </c>
      <c r="R22" s="14" t="s">
        <v>1198</v>
      </c>
      <c r="S22" s="38">
        <v>63</v>
      </c>
      <c r="T22" s="38">
        <v>4</v>
      </c>
      <c r="U22" s="38">
        <v>4</v>
      </c>
      <c r="V22" s="38">
        <v>54</v>
      </c>
      <c r="W22" s="38">
        <v>1</v>
      </c>
      <c r="X22" s="14" t="s">
        <v>1442</v>
      </c>
      <c r="Y22" s="63" t="s">
        <v>1280</v>
      </c>
      <c r="Z22" s="14" t="s">
        <v>308</v>
      </c>
      <c r="AA22" s="14" t="s">
        <v>1195</v>
      </c>
      <c r="AB22" s="14" t="s">
        <v>1185</v>
      </c>
      <c r="AC22" s="14" t="s">
        <v>1194</v>
      </c>
      <c r="AD22" s="14" t="s">
        <v>1190</v>
      </c>
      <c r="AE22" s="14"/>
      <c r="AF22" s="14" t="s">
        <v>1191</v>
      </c>
      <c r="AG22" s="14"/>
      <c r="AH22" s="14"/>
      <c r="AI22" s="14" t="s">
        <v>1193</v>
      </c>
      <c r="AJ22" s="14" t="s">
        <v>1192</v>
      </c>
      <c r="AK22" s="14"/>
      <c r="AL22" s="14"/>
      <c r="AM22" s="14"/>
      <c r="AN22" s="14" t="s">
        <v>1258</v>
      </c>
      <c r="AO22" s="30" t="s">
        <v>1258</v>
      </c>
      <c r="AP22" s="14" t="s">
        <v>1184</v>
      </c>
      <c r="AQ22" s="14" t="s">
        <v>1183</v>
      </c>
      <c r="AR22" s="14" t="s">
        <v>1203</v>
      </c>
      <c r="AS22" s="14" t="s">
        <v>1189</v>
      </c>
      <c r="AT22" s="14" t="s">
        <v>1188</v>
      </c>
      <c r="AU22" s="14" t="s">
        <v>1187</v>
      </c>
      <c r="AV22" s="60" t="s">
        <v>1526</v>
      </c>
      <c r="AW22" s="59" t="s">
        <v>1171</v>
      </c>
    </row>
    <row r="23" spans="1:49" ht="165.75">
      <c r="A23" s="14" t="s">
        <v>359</v>
      </c>
      <c r="B23" s="30" t="str">
        <f t="shared" si="0"/>
        <v>ID23</v>
      </c>
      <c r="C23" s="14">
        <v>2023</v>
      </c>
      <c r="D23" s="14" t="s">
        <v>312</v>
      </c>
      <c r="E23" s="14" t="s">
        <v>313</v>
      </c>
      <c r="F23" s="14" t="s">
        <v>1002</v>
      </c>
      <c r="G23" s="14">
        <v>6</v>
      </c>
      <c r="H23" s="14" t="s">
        <v>327</v>
      </c>
      <c r="I23" s="14" t="s">
        <v>314</v>
      </c>
      <c r="J23" s="14" t="s">
        <v>316</v>
      </c>
      <c r="K23" s="14" t="s">
        <v>317</v>
      </c>
      <c r="L23" s="14" t="s">
        <v>46</v>
      </c>
      <c r="M23" s="14" t="s">
        <v>46</v>
      </c>
      <c r="N23" s="14" t="s">
        <v>194</v>
      </c>
      <c r="O23" s="14">
        <v>82852</v>
      </c>
      <c r="P23" s="14">
        <v>8038</v>
      </c>
      <c r="Q23" s="14">
        <v>9.6999999999999993</v>
      </c>
      <c r="R23" s="14" t="s">
        <v>319</v>
      </c>
      <c r="S23" s="39">
        <v>19</v>
      </c>
      <c r="T23" s="38">
        <v>0</v>
      </c>
      <c r="U23" s="38" t="s">
        <v>235</v>
      </c>
      <c r="V23" s="39" t="s">
        <v>134</v>
      </c>
      <c r="W23" s="38">
        <v>3</v>
      </c>
      <c r="X23" s="14" t="s">
        <v>951</v>
      </c>
      <c r="Y23" s="63" t="s">
        <v>1256</v>
      </c>
      <c r="Z23" s="14" t="s">
        <v>320</v>
      </c>
      <c r="AA23" s="14" t="s">
        <v>136</v>
      </c>
      <c r="AB23" s="14" t="s">
        <v>136</v>
      </c>
      <c r="AC23" s="14" t="s">
        <v>136</v>
      </c>
      <c r="AD23" s="14" t="s">
        <v>336</v>
      </c>
      <c r="AE23" s="14"/>
      <c r="AF23" s="14" t="s">
        <v>315</v>
      </c>
      <c r="AG23" s="14" t="s">
        <v>322</v>
      </c>
      <c r="AH23" s="14" t="s">
        <v>323</v>
      </c>
      <c r="AI23" s="14" t="s">
        <v>324</v>
      </c>
      <c r="AJ23" s="14"/>
      <c r="AK23" s="14"/>
      <c r="AL23" s="14"/>
      <c r="AM23" s="14"/>
      <c r="AN23" s="14" t="s">
        <v>329</v>
      </c>
      <c r="AO23" s="14" t="s">
        <v>1259</v>
      </c>
      <c r="AP23" s="14"/>
      <c r="AQ23" s="14" t="s">
        <v>1038</v>
      </c>
      <c r="AR23" s="14" t="s">
        <v>1039</v>
      </c>
      <c r="AS23" s="14" t="s">
        <v>334</v>
      </c>
      <c r="AT23" s="14" t="s">
        <v>328</v>
      </c>
      <c r="AU23" s="14" t="s">
        <v>425</v>
      </c>
      <c r="AV23" s="60" t="s">
        <v>1473</v>
      </c>
      <c r="AW23" s="59" t="s">
        <v>614</v>
      </c>
    </row>
    <row r="24" spans="1:49" ht="38.25">
      <c r="A24" s="14" t="s">
        <v>32</v>
      </c>
      <c r="B24" s="30" t="str">
        <f t="shared" si="0"/>
        <v>ID24</v>
      </c>
      <c r="C24" s="14">
        <v>2022</v>
      </c>
      <c r="D24" s="14" t="s">
        <v>150</v>
      </c>
      <c r="E24" s="14" t="s">
        <v>151</v>
      </c>
      <c r="F24" s="14" t="s">
        <v>1066</v>
      </c>
      <c r="G24" s="14" t="s">
        <v>136</v>
      </c>
      <c r="H24" s="14" t="s">
        <v>32</v>
      </c>
      <c r="I24" s="14"/>
      <c r="J24" s="14"/>
      <c r="K24" s="14"/>
      <c r="L24" s="14" t="s">
        <v>41</v>
      </c>
      <c r="M24" s="14" t="s">
        <v>41</v>
      </c>
      <c r="N24" s="14"/>
      <c r="O24" s="14"/>
      <c r="P24" s="14"/>
      <c r="Q24" s="14"/>
      <c r="R24" s="14"/>
      <c r="S24" s="38"/>
      <c r="T24" s="38"/>
      <c r="U24" s="38"/>
      <c r="V24" s="38"/>
      <c r="W24" s="38"/>
      <c r="X24" s="14"/>
      <c r="Y24" s="63"/>
      <c r="Z24" s="14"/>
      <c r="AA24" s="14"/>
      <c r="AB24" s="14"/>
      <c r="AC24" s="14"/>
      <c r="AD24" s="14"/>
      <c r="AE24" s="14"/>
      <c r="AF24" s="14"/>
      <c r="AG24" s="14"/>
      <c r="AH24" s="14"/>
      <c r="AI24" s="14"/>
      <c r="AJ24" s="14"/>
      <c r="AK24" s="14"/>
      <c r="AL24" s="14"/>
      <c r="AM24" s="14"/>
      <c r="AN24" s="14" t="s">
        <v>136</v>
      </c>
      <c r="AO24" s="14" t="s">
        <v>136</v>
      </c>
      <c r="AP24" s="14"/>
      <c r="AQ24" s="14"/>
      <c r="AR24" s="14"/>
      <c r="AS24" s="14"/>
      <c r="AT24" s="14" t="s">
        <v>358</v>
      </c>
      <c r="AU24" s="14"/>
      <c r="AV24" s="60" t="s">
        <v>1549</v>
      </c>
      <c r="AW24" s="58"/>
    </row>
    <row r="25" spans="1:49" ht="63.75">
      <c r="A25" s="14" t="s">
        <v>1590</v>
      </c>
      <c r="B25" s="30" t="str">
        <f t="shared" si="0"/>
        <v>ID25</v>
      </c>
      <c r="C25" s="14">
        <v>2022</v>
      </c>
      <c r="D25" s="14" t="s">
        <v>180</v>
      </c>
      <c r="E25" s="14" t="s">
        <v>599</v>
      </c>
      <c r="F25" s="14" t="s">
        <v>136</v>
      </c>
      <c r="G25" s="14" t="s">
        <v>136</v>
      </c>
      <c r="H25" s="18" t="s">
        <v>327</v>
      </c>
      <c r="I25" s="14"/>
      <c r="J25" s="14"/>
      <c r="K25" s="14"/>
      <c r="L25" s="18" t="s">
        <v>188</v>
      </c>
      <c r="M25" s="18" t="s">
        <v>188</v>
      </c>
      <c r="N25" s="14"/>
      <c r="O25" s="14"/>
      <c r="P25" s="14"/>
      <c r="Q25" s="14"/>
      <c r="R25" s="14"/>
      <c r="S25" s="38"/>
      <c r="T25" s="38"/>
      <c r="U25" s="38"/>
      <c r="V25" s="38"/>
      <c r="W25" s="38"/>
      <c r="X25" s="14"/>
      <c r="Y25" s="63"/>
      <c r="Z25" s="14"/>
      <c r="AA25" s="14"/>
      <c r="AB25" s="14"/>
      <c r="AC25" s="14"/>
      <c r="AD25" s="14"/>
      <c r="AE25" s="14"/>
      <c r="AF25" s="14"/>
      <c r="AG25" s="14"/>
      <c r="AH25" s="14"/>
      <c r="AI25" s="14"/>
      <c r="AJ25" s="14"/>
      <c r="AK25" s="14"/>
      <c r="AL25" s="14"/>
      <c r="AM25" s="14"/>
      <c r="AN25" s="14" t="s">
        <v>136</v>
      </c>
      <c r="AO25" s="14" t="s">
        <v>136</v>
      </c>
      <c r="AP25" s="14"/>
      <c r="AQ25" s="14"/>
      <c r="AR25" s="14" t="s">
        <v>1599</v>
      </c>
      <c r="AS25" s="14"/>
      <c r="AT25" s="14"/>
      <c r="AU25" s="14"/>
      <c r="AV25" s="60" t="s">
        <v>1505</v>
      </c>
      <c r="AW25" s="59" t="s">
        <v>611</v>
      </c>
    </row>
    <row r="26" spans="1:49" ht="25.5">
      <c r="A26" s="14" t="s">
        <v>1590</v>
      </c>
      <c r="B26" s="30" t="str">
        <f t="shared" si="0"/>
        <v>ID26</v>
      </c>
      <c r="C26" s="14">
        <v>2022</v>
      </c>
      <c r="D26" s="14" t="s">
        <v>804</v>
      </c>
      <c r="E26" s="14" t="s">
        <v>803</v>
      </c>
      <c r="F26" s="14" t="s">
        <v>32</v>
      </c>
      <c r="G26" s="14" t="s">
        <v>136</v>
      </c>
      <c r="H26" s="14" t="s">
        <v>32</v>
      </c>
      <c r="I26" s="14"/>
      <c r="J26" s="14"/>
      <c r="K26" s="14"/>
      <c r="L26" s="14" t="s">
        <v>41</v>
      </c>
      <c r="M26" s="14"/>
      <c r="N26" s="14"/>
      <c r="O26" s="14"/>
      <c r="P26" s="14"/>
      <c r="Q26" s="14"/>
      <c r="R26" s="14"/>
      <c r="S26" s="38"/>
      <c r="T26" s="38"/>
      <c r="U26" s="38"/>
      <c r="V26" s="38"/>
      <c r="W26" s="38"/>
      <c r="X26" s="14"/>
      <c r="Y26" s="63"/>
      <c r="Z26" s="14"/>
      <c r="AA26" s="14"/>
      <c r="AB26" s="14"/>
      <c r="AC26" s="14"/>
      <c r="AD26" s="14"/>
      <c r="AE26" s="14"/>
      <c r="AF26" s="14"/>
      <c r="AG26" s="14"/>
      <c r="AH26" s="14"/>
      <c r="AI26" s="14"/>
      <c r="AJ26" s="14"/>
      <c r="AK26" s="14"/>
      <c r="AL26" s="14"/>
      <c r="AM26" s="14"/>
      <c r="AN26" s="14" t="s">
        <v>136</v>
      </c>
      <c r="AO26" s="14" t="s">
        <v>136</v>
      </c>
      <c r="AP26" s="14"/>
      <c r="AQ26" s="14"/>
      <c r="AR26" s="14"/>
      <c r="AS26" s="14"/>
      <c r="AT26" s="14"/>
      <c r="AU26" s="14"/>
      <c r="AV26" s="60" t="s">
        <v>1510</v>
      </c>
      <c r="AW26" s="59" t="s">
        <v>805</v>
      </c>
    </row>
    <row r="27" spans="1:49" ht="51">
      <c r="A27" s="14" t="s">
        <v>1590</v>
      </c>
      <c r="B27" s="30" t="str">
        <f t="shared" si="0"/>
        <v>ID27</v>
      </c>
      <c r="C27" s="14">
        <v>2022</v>
      </c>
      <c r="D27" s="14" t="s">
        <v>809</v>
      </c>
      <c r="E27" s="14" t="s">
        <v>1600</v>
      </c>
      <c r="F27" s="14" t="s">
        <v>136</v>
      </c>
      <c r="G27" s="14" t="s">
        <v>136</v>
      </c>
      <c r="H27" s="18" t="s">
        <v>327</v>
      </c>
      <c r="I27" s="14"/>
      <c r="J27" s="14"/>
      <c r="K27" s="14"/>
      <c r="L27" s="18" t="s">
        <v>41</v>
      </c>
      <c r="M27" s="18" t="s">
        <v>41</v>
      </c>
      <c r="N27" s="14"/>
      <c r="O27" s="14"/>
      <c r="P27" s="14"/>
      <c r="Q27" s="14"/>
      <c r="R27" s="14"/>
      <c r="S27" s="38"/>
      <c r="T27" s="38"/>
      <c r="U27" s="38"/>
      <c r="V27" s="38"/>
      <c r="W27" s="38"/>
      <c r="X27" s="14"/>
      <c r="Y27" s="63"/>
      <c r="Z27" s="14"/>
      <c r="AA27" s="14"/>
      <c r="AB27" s="14"/>
      <c r="AC27" s="14"/>
      <c r="AD27" s="14"/>
      <c r="AE27" s="14"/>
      <c r="AF27" s="14"/>
      <c r="AG27" s="14"/>
      <c r="AH27" s="14"/>
      <c r="AI27" s="14"/>
      <c r="AJ27" s="14"/>
      <c r="AK27" s="14"/>
      <c r="AL27" s="14"/>
      <c r="AM27" s="14"/>
      <c r="AN27" s="14" t="s">
        <v>136</v>
      </c>
      <c r="AO27" s="14" t="s">
        <v>136</v>
      </c>
      <c r="AP27" s="14"/>
      <c r="AQ27" s="14"/>
      <c r="AR27" s="14" t="s">
        <v>1598</v>
      </c>
      <c r="AS27" s="14"/>
      <c r="AT27" s="14"/>
      <c r="AU27" s="14"/>
      <c r="AV27" s="60" t="s">
        <v>1512</v>
      </c>
      <c r="AW27" s="59" t="s">
        <v>808</v>
      </c>
    </row>
    <row r="28" spans="1:49" ht="76.5">
      <c r="A28" s="14" t="s">
        <v>1590</v>
      </c>
      <c r="B28" s="30" t="str">
        <f t="shared" si="0"/>
        <v>ID28</v>
      </c>
      <c r="C28" s="14">
        <v>2022</v>
      </c>
      <c r="D28" s="14" t="s">
        <v>180</v>
      </c>
      <c r="E28" s="14" t="s">
        <v>852</v>
      </c>
      <c r="F28" s="14" t="s">
        <v>136</v>
      </c>
      <c r="G28" s="14" t="s">
        <v>136</v>
      </c>
      <c r="H28" s="18" t="s">
        <v>1057</v>
      </c>
      <c r="I28" s="14"/>
      <c r="J28" s="14"/>
      <c r="K28" s="14"/>
      <c r="L28" s="18" t="s">
        <v>41</v>
      </c>
      <c r="M28" s="18" t="s">
        <v>1071</v>
      </c>
      <c r="N28" s="14"/>
      <c r="O28" s="14"/>
      <c r="P28" s="14"/>
      <c r="Q28" s="14"/>
      <c r="R28" s="14"/>
      <c r="S28" s="38"/>
      <c r="T28" s="38"/>
      <c r="U28" s="38"/>
      <c r="V28" s="38"/>
      <c r="W28" s="38"/>
      <c r="X28" s="14"/>
      <c r="Y28" s="63"/>
      <c r="Z28" s="14"/>
      <c r="AA28" s="14"/>
      <c r="AB28" s="14"/>
      <c r="AC28" s="14"/>
      <c r="AD28" s="14"/>
      <c r="AE28" s="14"/>
      <c r="AF28" s="14"/>
      <c r="AG28" s="14"/>
      <c r="AH28" s="14"/>
      <c r="AI28" s="14"/>
      <c r="AJ28" s="14"/>
      <c r="AK28" s="14"/>
      <c r="AL28" s="14"/>
      <c r="AM28" s="14"/>
      <c r="AN28" s="14" t="s">
        <v>136</v>
      </c>
      <c r="AO28" s="14" t="s">
        <v>136</v>
      </c>
      <c r="AP28" s="14"/>
      <c r="AQ28" s="14"/>
      <c r="AR28" s="14" t="s">
        <v>1601</v>
      </c>
      <c r="AS28" s="14"/>
      <c r="AT28" s="14"/>
      <c r="AU28" s="14"/>
      <c r="AV28" s="60" t="s">
        <v>1513</v>
      </c>
      <c r="AW28" s="59" t="s">
        <v>815</v>
      </c>
    </row>
    <row r="29" spans="1:49" ht="38.25">
      <c r="A29" s="14" t="s">
        <v>1590</v>
      </c>
      <c r="B29" s="30" t="str">
        <f t="shared" si="0"/>
        <v>ID29</v>
      </c>
      <c r="C29" s="14">
        <v>2022</v>
      </c>
      <c r="D29" s="14" t="s">
        <v>820</v>
      </c>
      <c r="E29" s="14" t="s">
        <v>853</v>
      </c>
      <c r="F29" s="14" t="s">
        <v>136</v>
      </c>
      <c r="G29" s="14" t="s">
        <v>136</v>
      </c>
      <c r="H29" s="18" t="s">
        <v>1072</v>
      </c>
      <c r="I29" s="14"/>
      <c r="J29" s="14"/>
      <c r="K29" s="14"/>
      <c r="L29" s="18" t="s">
        <v>41</v>
      </c>
      <c r="M29" s="14"/>
      <c r="N29" s="14"/>
      <c r="O29" s="14"/>
      <c r="P29" s="14"/>
      <c r="Q29" s="14"/>
      <c r="R29" s="14"/>
      <c r="S29" s="38"/>
      <c r="T29" s="38"/>
      <c r="U29" s="38"/>
      <c r="V29" s="38"/>
      <c r="W29" s="38"/>
      <c r="X29" s="14"/>
      <c r="Y29" s="63"/>
      <c r="Z29" s="14"/>
      <c r="AA29" s="14"/>
      <c r="AB29" s="14"/>
      <c r="AC29" s="14"/>
      <c r="AD29" s="14"/>
      <c r="AE29" s="14"/>
      <c r="AF29" s="14"/>
      <c r="AG29" s="14"/>
      <c r="AH29" s="14"/>
      <c r="AI29" s="14"/>
      <c r="AJ29" s="14"/>
      <c r="AK29" s="14"/>
      <c r="AL29" s="14"/>
      <c r="AM29" s="14"/>
      <c r="AN29" s="14" t="s">
        <v>136</v>
      </c>
      <c r="AO29" s="14" t="s">
        <v>136</v>
      </c>
      <c r="AP29" s="14"/>
      <c r="AQ29" s="14"/>
      <c r="AR29" s="14" t="s">
        <v>1602</v>
      </c>
      <c r="AS29" s="14"/>
      <c r="AT29" s="14"/>
      <c r="AU29" s="14"/>
      <c r="AV29" s="60" t="s">
        <v>1533</v>
      </c>
      <c r="AW29" s="58" t="s">
        <v>819</v>
      </c>
    </row>
    <row r="30" spans="1:49" ht="38.25">
      <c r="A30" s="14" t="s">
        <v>1590</v>
      </c>
      <c r="B30" s="30" t="str">
        <f t="shared" si="0"/>
        <v>ID30</v>
      </c>
      <c r="C30" s="14">
        <v>2022</v>
      </c>
      <c r="D30" s="14" t="s">
        <v>827</v>
      </c>
      <c r="E30" s="14" t="s">
        <v>826</v>
      </c>
      <c r="F30" s="14" t="s">
        <v>32</v>
      </c>
      <c r="G30" s="14" t="s">
        <v>136</v>
      </c>
      <c r="H30" s="14" t="s">
        <v>32</v>
      </c>
      <c r="I30" s="14"/>
      <c r="J30" s="14"/>
      <c r="K30" s="14"/>
      <c r="L30" s="14" t="s">
        <v>41</v>
      </c>
      <c r="M30" s="15"/>
      <c r="N30" s="14"/>
      <c r="O30" s="14"/>
      <c r="P30" s="14"/>
      <c r="Q30" s="14"/>
      <c r="R30" s="14"/>
      <c r="S30" s="38"/>
      <c r="T30" s="38"/>
      <c r="U30" s="38"/>
      <c r="V30" s="38"/>
      <c r="W30" s="38"/>
      <c r="X30" s="14"/>
      <c r="Y30" s="63"/>
      <c r="Z30" s="14"/>
      <c r="AA30" s="14"/>
      <c r="AB30" s="14"/>
      <c r="AC30" s="14"/>
      <c r="AD30" s="14"/>
      <c r="AE30" s="14"/>
      <c r="AF30" s="14"/>
      <c r="AG30" s="14"/>
      <c r="AH30" s="14"/>
      <c r="AI30" s="14"/>
      <c r="AJ30" s="14"/>
      <c r="AK30" s="14"/>
      <c r="AL30" s="14"/>
      <c r="AM30" s="15"/>
      <c r="AN30" s="14" t="s">
        <v>136</v>
      </c>
      <c r="AO30" s="14" t="s">
        <v>136</v>
      </c>
      <c r="AP30" s="14"/>
      <c r="AQ30" s="14"/>
      <c r="AR30" s="14" t="s">
        <v>1603</v>
      </c>
      <c r="AS30" s="14"/>
      <c r="AT30" s="14"/>
      <c r="AU30" s="14"/>
      <c r="AV30" s="60" t="s">
        <v>1517</v>
      </c>
      <c r="AW30" s="59" t="s">
        <v>828</v>
      </c>
    </row>
    <row r="31" spans="1:49" ht="51">
      <c r="A31" s="14" t="s">
        <v>1592</v>
      </c>
      <c r="B31" s="30" t="str">
        <f t="shared" si="0"/>
        <v>ID31</v>
      </c>
      <c r="C31" s="14">
        <v>2022</v>
      </c>
      <c r="D31" s="14" t="s">
        <v>976</v>
      </c>
      <c r="E31" s="14" t="s">
        <v>975</v>
      </c>
      <c r="F31" s="14" t="s">
        <v>136</v>
      </c>
      <c r="G31" s="14" t="s">
        <v>136</v>
      </c>
      <c r="H31" s="14" t="s">
        <v>311</v>
      </c>
      <c r="I31" s="14"/>
      <c r="J31" s="14"/>
      <c r="K31" s="14"/>
      <c r="L31" s="14" t="s">
        <v>466</v>
      </c>
      <c r="M31" s="15" t="s">
        <v>466</v>
      </c>
      <c r="N31" s="14"/>
      <c r="O31" s="14"/>
      <c r="P31" s="14"/>
      <c r="Q31" s="14"/>
      <c r="R31" s="14"/>
      <c r="S31" s="38"/>
      <c r="T31" s="38"/>
      <c r="U31" s="38"/>
      <c r="V31" s="38"/>
      <c r="W31" s="38"/>
      <c r="X31" s="14"/>
      <c r="Y31" s="63"/>
      <c r="Z31" s="14"/>
      <c r="AA31" s="14"/>
      <c r="AB31" s="14"/>
      <c r="AC31" s="14"/>
      <c r="AD31" s="14"/>
      <c r="AE31" s="14"/>
      <c r="AF31" s="14"/>
      <c r="AG31" s="14"/>
      <c r="AH31" s="14"/>
      <c r="AI31" s="14"/>
      <c r="AJ31" s="14"/>
      <c r="AK31" s="14"/>
      <c r="AL31" s="14"/>
      <c r="AM31" s="15"/>
      <c r="AN31" s="14" t="s">
        <v>136</v>
      </c>
      <c r="AO31" s="14" t="s">
        <v>136</v>
      </c>
      <c r="AP31" s="14"/>
      <c r="AQ31" s="14"/>
      <c r="AR31" s="14"/>
      <c r="AS31" s="14"/>
      <c r="AT31" s="14"/>
      <c r="AU31" s="14"/>
      <c r="AV31" s="60" t="s">
        <v>1531</v>
      </c>
      <c r="AW31" s="59" t="s">
        <v>979</v>
      </c>
    </row>
    <row r="32" spans="1:49" ht="25.5">
      <c r="A32" s="14" t="s">
        <v>1590</v>
      </c>
      <c r="B32" s="30" t="str">
        <f t="shared" si="0"/>
        <v>ID32</v>
      </c>
      <c r="C32" s="14">
        <v>2022</v>
      </c>
      <c r="D32" s="14" t="s">
        <v>1022</v>
      </c>
      <c r="E32" s="14" t="s">
        <v>1021</v>
      </c>
      <c r="F32" s="14" t="s">
        <v>136</v>
      </c>
      <c r="G32" s="14" t="s">
        <v>136</v>
      </c>
      <c r="H32" s="14" t="s">
        <v>136</v>
      </c>
      <c r="I32" s="14"/>
      <c r="J32" s="14"/>
      <c r="K32" s="14"/>
      <c r="L32" s="14" t="s">
        <v>1020</v>
      </c>
      <c r="M32" s="15"/>
      <c r="N32" s="14"/>
      <c r="O32" s="14"/>
      <c r="P32" s="14"/>
      <c r="Q32" s="14"/>
      <c r="R32" s="14"/>
      <c r="S32" s="38"/>
      <c r="T32" s="38"/>
      <c r="U32" s="38"/>
      <c r="V32" s="38"/>
      <c r="W32" s="38"/>
      <c r="X32" s="14"/>
      <c r="Y32" s="63"/>
      <c r="Z32" s="14"/>
      <c r="AA32" s="14"/>
      <c r="AB32" s="14"/>
      <c r="AC32" s="14"/>
      <c r="AD32" s="14"/>
      <c r="AE32" s="14"/>
      <c r="AF32" s="14"/>
      <c r="AG32" s="14"/>
      <c r="AH32" s="14"/>
      <c r="AI32" s="14"/>
      <c r="AJ32" s="14"/>
      <c r="AK32" s="14"/>
      <c r="AL32" s="14"/>
      <c r="AM32" s="15"/>
      <c r="AN32" s="14" t="s">
        <v>136</v>
      </c>
      <c r="AO32" s="14" t="s">
        <v>136</v>
      </c>
      <c r="AP32" s="14"/>
      <c r="AQ32" s="14"/>
      <c r="AR32" s="14" t="s">
        <v>1601</v>
      </c>
      <c r="AS32" s="14"/>
      <c r="AT32" s="14"/>
      <c r="AU32" s="14"/>
      <c r="AV32" s="60" t="s">
        <v>1525</v>
      </c>
      <c r="AW32" s="59" t="s">
        <v>1019</v>
      </c>
    </row>
    <row r="33" spans="1:49" ht="229.5">
      <c r="A33" s="14" t="s">
        <v>359</v>
      </c>
      <c r="B33" s="30" t="str">
        <f t="shared" si="0"/>
        <v>ID33</v>
      </c>
      <c r="C33" s="14">
        <v>2022</v>
      </c>
      <c r="D33" s="14" t="s">
        <v>185</v>
      </c>
      <c r="E33" s="14" t="s">
        <v>212</v>
      </c>
      <c r="F33" s="14" t="s">
        <v>886</v>
      </c>
      <c r="G33" s="14">
        <v>7</v>
      </c>
      <c r="H33" s="14" t="s">
        <v>327</v>
      </c>
      <c r="I33" s="14" t="s">
        <v>8</v>
      </c>
      <c r="J33" s="14" t="s">
        <v>207</v>
      </c>
      <c r="K33" s="14" t="s">
        <v>136</v>
      </c>
      <c r="L33" s="14" t="s">
        <v>188</v>
      </c>
      <c r="M33" s="15" t="s">
        <v>188</v>
      </c>
      <c r="N33" s="14" t="s">
        <v>194</v>
      </c>
      <c r="O33" s="14">
        <v>6557</v>
      </c>
      <c r="P33" s="14">
        <v>877</v>
      </c>
      <c r="Q33" s="14">
        <v>13.38</v>
      </c>
      <c r="R33" s="14" t="s">
        <v>415</v>
      </c>
      <c r="S33" s="38" t="s">
        <v>254</v>
      </c>
      <c r="T33" s="38" t="s">
        <v>250</v>
      </c>
      <c r="U33" s="38" t="s">
        <v>240</v>
      </c>
      <c r="V33" s="38" t="s">
        <v>249</v>
      </c>
      <c r="W33" s="38" t="s">
        <v>250</v>
      </c>
      <c r="X33" s="14" t="s">
        <v>801</v>
      </c>
      <c r="Y33" s="63" t="s">
        <v>1264</v>
      </c>
      <c r="Z33" s="14" t="s">
        <v>136</v>
      </c>
      <c r="AA33" s="14">
        <v>48</v>
      </c>
      <c r="AB33" s="14">
        <v>0</v>
      </c>
      <c r="AC33" s="14">
        <v>33</v>
      </c>
      <c r="AD33" s="14" t="s">
        <v>208</v>
      </c>
      <c r="AE33" s="14"/>
      <c r="AF33" s="14" t="s">
        <v>211</v>
      </c>
      <c r="AG33" s="14"/>
      <c r="AH33" s="14" t="s">
        <v>209</v>
      </c>
      <c r="AI33" s="14"/>
      <c r="AJ33" s="14" t="s">
        <v>210</v>
      </c>
      <c r="AK33" s="14"/>
      <c r="AL33" s="14"/>
      <c r="AM33" s="15"/>
      <c r="AN33" s="14" t="s">
        <v>1259</v>
      </c>
      <c r="AO33" s="14" t="s">
        <v>1259</v>
      </c>
      <c r="AP33" s="14" t="s">
        <v>522</v>
      </c>
      <c r="AQ33" s="14"/>
      <c r="AR33" s="14" t="s">
        <v>1032</v>
      </c>
      <c r="AS33" s="14" t="s">
        <v>417</v>
      </c>
      <c r="AT33" s="14" t="s">
        <v>413</v>
      </c>
      <c r="AU33" s="14" t="s">
        <v>576</v>
      </c>
      <c r="AV33" s="9" t="s">
        <v>1569</v>
      </c>
      <c r="AW33" s="59" t="s">
        <v>631</v>
      </c>
    </row>
    <row r="34" spans="1:49" ht="191.25">
      <c r="A34" s="14" t="s">
        <v>359</v>
      </c>
      <c r="B34" s="30" t="str">
        <f t="shared" si="0"/>
        <v>ID34</v>
      </c>
      <c r="C34" s="14">
        <v>2022</v>
      </c>
      <c r="D34" s="14" t="s">
        <v>180</v>
      </c>
      <c r="E34" s="14" t="s">
        <v>216</v>
      </c>
      <c r="F34" s="14" t="s">
        <v>887</v>
      </c>
      <c r="G34" s="14">
        <v>7</v>
      </c>
      <c r="H34" s="14" t="s">
        <v>327</v>
      </c>
      <c r="I34" s="14"/>
      <c r="J34" s="14" t="s">
        <v>385</v>
      </c>
      <c r="K34" s="14" t="s">
        <v>386</v>
      </c>
      <c r="L34" s="14" t="s">
        <v>466</v>
      </c>
      <c r="M34" s="15" t="s">
        <v>196</v>
      </c>
      <c r="N34" s="14" t="s">
        <v>194</v>
      </c>
      <c r="O34" s="14">
        <v>560036</v>
      </c>
      <c r="P34" s="14">
        <v>38752</v>
      </c>
      <c r="Q34" s="14">
        <v>6.92</v>
      </c>
      <c r="R34" s="14" t="s">
        <v>384</v>
      </c>
      <c r="S34" s="38" t="s">
        <v>195</v>
      </c>
      <c r="T34" s="38" t="s">
        <v>236</v>
      </c>
      <c r="U34" s="38" t="s">
        <v>290</v>
      </c>
      <c r="V34" s="38" t="s">
        <v>233</v>
      </c>
      <c r="W34" s="38" t="s">
        <v>250</v>
      </c>
      <c r="X34" s="14" t="s">
        <v>676</v>
      </c>
      <c r="Y34" s="63" t="s">
        <v>387</v>
      </c>
      <c r="Z34" s="14" t="s">
        <v>136</v>
      </c>
      <c r="AA34" s="14" t="s">
        <v>388</v>
      </c>
      <c r="AB34" s="14" t="s">
        <v>389</v>
      </c>
      <c r="AC34" s="14"/>
      <c r="AD34" s="14" t="s">
        <v>244</v>
      </c>
      <c r="AE34" s="14"/>
      <c r="AF34" s="14" t="s">
        <v>245</v>
      </c>
      <c r="AG34" s="14"/>
      <c r="AH34" s="14" t="s">
        <v>246</v>
      </c>
      <c r="AI34" s="14" t="s">
        <v>247</v>
      </c>
      <c r="AJ34" s="14"/>
      <c r="AK34" s="14"/>
      <c r="AL34" s="14"/>
      <c r="AM34" s="15"/>
      <c r="AN34" s="14" t="s">
        <v>1259</v>
      </c>
      <c r="AO34" s="14" t="s">
        <v>1259</v>
      </c>
      <c r="AP34" s="14" t="s">
        <v>575</v>
      </c>
      <c r="AQ34" s="14"/>
      <c r="AR34" s="14" t="s">
        <v>414</v>
      </c>
      <c r="AS34" s="14" t="s">
        <v>412</v>
      </c>
      <c r="AT34" s="14" t="s">
        <v>136</v>
      </c>
      <c r="AU34" s="14"/>
      <c r="AV34" s="60" t="s">
        <v>1466</v>
      </c>
      <c r="AW34" s="59" t="s">
        <v>632</v>
      </c>
    </row>
    <row r="35" spans="1:49" ht="409.5">
      <c r="A35" s="14" t="s">
        <v>359</v>
      </c>
      <c r="B35" s="30" t="str">
        <f t="shared" si="0"/>
        <v>ID35</v>
      </c>
      <c r="C35" s="14">
        <v>2022</v>
      </c>
      <c r="D35" s="14" t="s">
        <v>186</v>
      </c>
      <c r="E35" s="14" t="s">
        <v>199</v>
      </c>
      <c r="F35" s="14" t="s">
        <v>888</v>
      </c>
      <c r="G35" s="14">
        <v>6</v>
      </c>
      <c r="H35" s="18" t="s">
        <v>327</v>
      </c>
      <c r="I35" s="14" t="s">
        <v>171</v>
      </c>
      <c r="J35" s="14" t="s">
        <v>197</v>
      </c>
      <c r="K35" s="14" t="s">
        <v>382</v>
      </c>
      <c r="L35" s="14" t="s">
        <v>466</v>
      </c>
      <c r="M35" s="15" t="s">
        <v>196</v>
      </c>
      <c r="N35" s="14" t="s">
        <v>223</v>
      </c>
      <c r="O35" s="14">
        <v>24768</v>
      </c>
      <c r="P35" s="14">
        <v>2654</v>
      </c>
      <c r="Q35" s="14">
        <v>10.72</v>
      </c>
      <c r="R35" s="14" t="s">
        <v>248</v>
      </c>
      <c r="S35" s="38" t="s">
        <v>523</v>
      </c>
      <c r="T35" s="38" t="s">
        <v>973</v>
      </c>
      <c r="U35" s="38" t="s">
        <v>972</v>
      </c>
      <c r="V35" s="38" t="s">
        <v>971</v>
      </c>
      <c r="W35" s="38" t="s">
        <v>970</v>
      </c>
      <c r="X35" s="14" t="s">
        <v>1288</v>
      </c>
      <c r="Y35" s="63" t="s">
        <v>1301</v>
      </c>
      <c r="Z35" s="14" t="s">
        <v>136</v>
      </c>
      <c r="AA35" s="14" t="s">
        <v>136</v>
      </c>
      <c r="AB35" s="18" t="s">
        <v>242</v>
      </c>
      <c r="AC35" s="14" t="s">
        <v>524</v>
      </c>
      <c r="AD35" s="14" t="s">
        <v>383</v>
      </c>
      <c r="AE35" s="14"/>
      <c r="AF35" s="14" t="s">
        <v>218</v>
      </c>
      <c r="AG35" s="14"/>
      <c r="AH35" s="14" t="s">
        <v>219</v>
      </c>
      <c r="AI35" s="14" t="s">
        <v>220</v>
      </c>
      <c r="AJ35" s="14" t="s">
        <v>221</v>
      </c>
      <c r="AK35" s="14" t="s">
        <v>222</v>
      </c>
      <c r="AL35" s="14"/>
      <c r="AM35" s="15"/>
      <c r="AN35" s="14" t="s">
        <v>1259</v>
      </c>
      <c r="AO35" s="14" t="s">
        <v>1259</v>
      </c>
      <c r="AP35" s="14" t="s">
        <v>411</v>
      </c>
      <c r="AQ35" s="14"/>
      <c r="AR35" s="14" t="s">
        <v>1080</v>
      </c>
      <c r="AS35" s="14" t="s">
        <v>243</v>
      </c>
      <c r="AT35" s="14" t="s">
        <v>136</v>
      </c>
      <c r="AU35" s="14"/>
      <c r="AV35" s="60" t="s">
        <v>1471</v>
      </c>
      <c r="AW35" s="59" t="s">
        <v>624</v>
      </c>
    </row>
    <row r="36" spans="1:49" ht="229.5">
      <c r="A36" s="14" t="s">
        <v>359</v>
      </c>
      <c r="B36" s="30" t="str">
        <f t="shared" si="0"/>
        <v>ID36</v>
      </c>
      <c r="C36" s="14">
        <v>2022</v>
      </c>
      <c r="D36" s="14" t="s">
        <v>187</v>
      </c>
      <c r="E36" s="14" t="s">
        <v>198</v>
      </c>
      <c r="F36" s="14" t="s">
        <v>889</v>
      </c>
      <c r="G36" s="14">
        <v>4</v>
      </c>
      <c r="H36" s="18" t="s">
        <v>327</v>
      </c>
      <c r="I36" s="14" t="s">
        <v>171</v>
      </c>
      <c r="J36" s="14" t="s">
        <v>378</v>
      </c>
      <c r="K36" s="14" t="s">
        <v>224</v>
      </c>
      <c r="L36" s="14" t="s">
        <v>466</v>
      </c>
      <c r="M36" s="15" t="s">
        <v>196</v>
      </c>
      <c r="N36" s="14" t="s">
        <v>223</v>
      </c>
      <c r="O36" s="14">
        <v>40395</v>
      </c>
      <c r="P36" s="14">
        <v>4058</v>
      </c>
      <c r="Q36" s="14">
        <v>7.7</v>
      </c>
      <c r="R36" s="14" t="s">
        <v>237</v>
      </c>
      <c r="S36" s="38" t="s">
        <v>526</v>
      </c>
      <c r="T36" s="38" t="s">
        <v>236</v>
      </c>
      <c r="U36" s="38" t="s">
        <v>235</v>
      </c>
      <c r="V36" s="38" t="s">
        <v>135</v>
      </c>
      <c r="W36" s="38" t="s">
        <v>290</v>
      </c>
      <c r="X36" s="14" t="s">
        <v>525</v>
      </c>
      <c r="Y36" s="63" t="s">
        <v>1304</v>
      </c>
      <c r="Z36" s="14" t="s">
        <v>136</v>
      </c>
      <c r="AA36" s="14" t="s">
        <v>136</v>
      </c>
      <c r="AB36" s="14" t="s">
        <v>136</v>
      </c>
      <c r="AC36" s="14" t="s">
        <v>136</v>
      </c>
      <c r="AD36" s="14" t="s">
        <v>226</v>
      </c>
      <c r="AE36" s="14"/>
      <c r="AF36" s="14" t="s">
        <v>227</v>
      </c>
      <c r="AG36" s="14"/>
      <c r="AH36" s="14" t="s">
        <v>238</v>
      </c>
      <c r="AI36" s="14" t="s">
        <v>239</v>
      </c>
      <c r="AJ36" s="14"/>
      <c r="AK36" s="14"/>
      <c r="AL36" s="14"/>
      <c r="AM36" s="15"/>
      <c r="AN36" s="14" t="s">
        <v>1579</v>
      </c>
      <c r="AO36" s="14" t="s">
        <v>1259</v>
      </c>
      <c r="AP36" s="14"/>
      <c r="AQ36" s="14"/>
      <c r="AR36" s="14" t="s">
        <v>380</v>
      </c>
      <c r="AS36" s="14" t="s">
        <v>381</v>
      </c>
      <c r="AT36" s="14" t="s">
        <v>136</v>
      </c>
      <c r="AU36" s="14" t="s">
        <v>423</v>
      </c>
      <c r="AV36" s="60" t="s">
        <v>1480</v>
      </c>
      <c r="AW36" s="59" t="s">
        <v>625</v>
      </c>
    </row>
    <row r="37" spans="1:49" ht="216.75">
      <c r="A37" s="14" t="s">
        <v>359</v>
      </c>
      <c r="B37" s="30" t="str">
        <f t="shared" si="0"/>
        <v>ID37</v>
      </c>
      <c r="C37" s="2">
        <v>2021</v>
      </c>
      <c r="D37" s="2" t="s">
        <v>187</v>
      </c>
      <c r="E37" s="2" t="s">
        <v>12</v>
      </c>
      <c r="F37" s="2" t="s">
        <v>688</v>
      </c>
      <c r="G37" s="2" t="s">
        <v>136</v>
      </c>
      <c r="H37" s="2" t="s">
        <v>1057</v>
      </c>
      <c r="I37" s="2" t="s">
        <v>8</v>
      </c>
      <c r="J37" s="2" t="s">
        <v>677</v>
      </c>
      <c r="K37" s="2" t="s">
        <v>136</v>
      </c>
      <c r="L37" s="2" t="s">
        <v>46</v>
      </c>
      <c r="M37" s="6" t="s">
        <v>689</v>
      </c>
      <c r="N37" s="2" t="s">
        <v>194</v>
      </c>
      <c r="O37" s="2">
        <v>5317</v>
      </c>
      <c r="P37" s="2">
        <v>327</v>
      </c>
      <c r="Q37" s="2">
        <v>6.15</v>
      </c>
      <c r="R37" s="2" t="s">
        <v>690</v>
      </c>
      <c r="S37" s="37" t="s">
        <v>306</v>
      </c>
      <c r="T37" s="37" t="s">
        <v>236</v>
      </c>
      <c r="U37" s="37" t="s">
        <v>290</v>
      </c>
      <c r="V37" s="37" t="s">
        <v>290</v>
      </c>
      <c r="W37" s="37" t="s">
        <v>135</v>
      </c>
      <c r="X37" s="2" t="s">
        <v>796</v>
      </c>
      <c r="Y37" s="52" t="s">
        <v>1252</v>
      </c>
      <c r="Z37" s="2" t="s">
        <v>377</v>
      </c>
      <c r="AA37" s="2" t="s">
        <v>136</v>
      </c>
      <c r="AB37" s="2" t="s">
        <v>678</v>
      </c>
      <c r="AC37" s="2">
        <v>15</v>
      </c>
      <c r="AD37" s="2" t="s">
        <v>681</v>
      </c>
      <c r="AF37" s="2" t="s">
        <v>682</v>
      </c>
      <c r="AH37" s="2" t="s">
        <v>683</v>
      </c>
      <c r="AI37" s="2" t="s">
        <v>684</v>
      </c>
      <c r="AJ37" s="2" t="s">
        <v>686</v>
      </c>
      <c r="AK37" s="2" t="s">
        <v>687</v>
      </c>
      <c r="AM37" s="6"/>
      <c r="AN37" s="2" t="s">
        <v>1578</v>
      </c>
      <c r="AO37" s="2" t="s">
        <v>1578</v>
      </c>
      <c r="AQ37" s="2" t="s">
        <v>1042</v>
      </c>
      <c r="AR37" s="2" t="s">
        <v>685</v>
      </c>
      <c r="AS37" s="2" t="s">
        <v>680</v>
      </c>
      <c r="AT37" s="2" t="s">
        <v>679</v>
      </c>
      <c r="AV37" s="60" t="s">
        <v>1460</v>
      </c>
      <c r="AW37" s="60" t="s">
        <v>661</v>
      </c>
    </row>
    <row r="38" spans="1:49" ht="267.75">
      <c r="A38" s="14" t="s">
        <v>32</v>
      </c>
      <c r="B38" s="30" t="str">
        <f t="shared" si="0"/>
        <v>ID38</v>
      </c>
      <c r="C38" s="2">
        <v>2021</v>
      </c>
      <c r="D38" s="2" t="s">
        <v>77</v>
      </c>
      <c r="E38" s="2" t="s">
        <v>31</v>
      </c>
      <c r="F38" s="14" t="s">
        <v>32</v>
      </c>
      <c r="G38" s="14" t="s">
        <v>296</v>
      </c>
      <c r="H38" s="2" t="s">
        <v>32</v>
      </c>
      <c r="K38" s="2" t="s">
        <v>1053</v>
      </c>
      <c r="L38" s="2" t="s">
        <v>41</v>
      </c>
      <c r="M38" s="6" t="s">
        <v>41</v>
      </c>
      <c r="Q38" s="2"/>
      <c r="S38" s="37"/>
      <c r="T38" s="37"/>
      <c r="U38" s="37"/>
      <c r="V38" s="37"/>
      <c r="W38" s="37"/>
      <c r="AI38" s="2"/>
      <c r="AM38" s="6"/>
      <c r="AN38" s="2" t="s">
        <v>460</v>
      </c>
      <c r="AO38" s="2" t="s">
        <v>460</v>
      </c>
      <c r="AV38" s="60" t="s">
        <v>1503</v>
      </c>
      <c r="AW38" s="60" t="s">
        <v>662</v>
      </c>
    </row>
    <row r="39" spans="1:49" ht="191.25">
      <c r="A39" s="14" t="s">
        <v>359</v>
      </c>
      <c r="B39" s="30" t="str">
        <f t="shared" si="0"/>
        <v>ID39</v>
      </c>
      <c r="C39" s="14">
        <v>2021</v>
      </c>
      <c r="D39" s="14" t="s">
        <v>184</v>
      </c>
      <c r="E39" s="14" t="s">
        <v>213</v>
      </c>
      <c r="F39" s="14" t="s">
        <v>884</v>
      </c>
      <c r="G39" s="14" t="s">
        <v>136</v>
      </c>
      <c r="H39" s="14" t="s">
        <v>327</v>
      </c>
      <c r="I39" s="14" t="s">
        <v>8</v>
      </c>
      <c r="J39" s="14" t="s">
        <v>416</v>
      </c>
      <c r="K39" s="14" t="s">
        <v>136</v>
      </c>
      <c r="L39" s="14" t="s">
        <v>188</v>
      </c>
      <c r="M39" s="15" t="s">
        <v>418</v>
      </c>
      <c r="N39" s="14" t="s">
        <v>194</v>
      </c>
      <c r="O39" s="14">
        <v>5030</v>
      </c>
      <c r="P39" s="14">
        <v>1912</v>
      </c>
      <c r="Q39" s="14">
        <v>38</v>
      </c>
      <c r="R39" s="14" t="s">
        <v>419</v>
      </c>
      <c r="S39" s="38" t="s">
        <v>254</v>
      </c>
      <c r="T39" s="38"/>
      <c r="U39" s="38" t="s">
        <v>252</v>
      </c>
      <c r="V39" s="38" t="s">
        <v>253</v>
      </c>
      <c r="W39" s="38" t="s">
        <v>240</v>
      </c>
      <c r="X39" s="14" t="s">
        <v>989</v>
      </c>
      <c r="Y39" s="63" t="s">
        <v>1269</v>
      </c>
      <c r="Z39" s="19"/>
      <c r="AA39" s="14">
        <v>72</v>
      </c>
      <c r="AB39" s="14">
        <v>24</v>
      </c>
      <c r="AC39" s="14">
        <v>32</v>
      </c>
      <c r="AD39" s="14" t="s">
        <v>883</v>
      </c>
      <c r="AE39" s="14"/>
      <c r="AF39" s="14" t="s">
        <v>228</v>
      </c>
      <c r="AG39" s="14"/>
      <c r="AH39" s="14" t="s">
        <v>229</v>
      </c>
      <c r="AI39" s="14" t="s">
        <v>230</v>
      </c>
      <c r="AJ39" s="14"/>
      <c r="AK39" s="14"/>
      <c r="AL39" s="14"/>
      <c r="AM39" s="15"/>
      <c r="AN39" s="14" t="s">
        <v>1259</v>
      </c>
      <c r="AO39" s="14" t="s">
        <v>1259</v>
      </c>
      <c r="AP39" s="14" t="s">
        <v>420</v>
      </c>
      <c r="AQ39" s="14" t="s">
        <v>1036</v>
      </c>
      <c r="AR39" s="14" t="s">
        <v>988</v>
      </c>
      <c r="AS39" s="14" t="s">
        <v>421</v>
      </c>
      <c r="AT39" s="14" t="s">
        <v>426</v>
      </c>
      <c r="AU39" s="14" t="s">
        <v>422</v>
      </c>
      <c r="AV39" s="60" t="s">
        <v>1504</v>
      </c>
      <c r="AW39" s="59" t="s">
        <v>630</v>
      </c>
    </row>
    <row r="40" spans="1:49" ht="38.25">
      <c r="A40" s="14" t="s">
        <v>1590</v>
      </c>
      <c r="B40" s="30" t="str">
        <f t="shared" si="0"/>
        <v>ID40</v>
      </c>
      <c r="C40" s="14">
        <v>2021</v>
      </c>
      <c r="D40" s="14" t="s">
        <v>603</v>
      </c>
      <c r="E40" s="21" t="s">
        <v>602</v>
      </c>
      <c r="F40" s="14" t="s">
        <v>136</v>
      </c>
      <c r="G40" s="14" t="s">
        <v>136</v>
      </c>
      <c r="H40" s="14" t="s">
        <v>136</v>
      </c>
      <c r="I40" s="14"/>
      <c r="J40" s="14"/>
      <c r="K40" s="14"/>
      <c r="L40" s="18" t="s">
        <v>188</v>
      </c>
      <c r="M40" s="15"/>
      <c r="N40" s="14"/>
      <c r="O40" s="14"/>
      <c r="P40" s="14"/>
      <c r="Q40" s="14"/>
      <c r="R40" s="14"/>
      <c r="S40" s="38"/>
      <c r="T40" s="38"/>
      <c r="U40" s="38"/>
      <c r="V40" s="38"/>
      <c r="W40" s="38"/>
      <c r="X40" s="14"/>
      <c r="Y40" s="63"/>
      <c r="Z40" s="14"/>
      <c r="AA40" s="14"/>
      <c r="AB40" s="14"/>
      <c r="AC40" s="14"/>
      <c r="AD40" s="14"/>
      <c r="AE40" s="14"/>
      <c r="AF40" s="14"/>
      <c r="AG40" s="14"/>
      <c r="AH40" s="14"/>
      <c r="AI40" s="14"/>
      <c r="AJ40" s="14"/>
      <c r="AK40" s="14"/>
      <c r="AL40" s="14"/>
      <c r="AM40" s="15"/>
      <c r="AN40" s="14" t="s">
        <v>136</v>
      </c>
      <c r="AO40" s="14" t="s">
        <v>136</v>
      </c>
      <c r="AP40" s="14"/>
      <c r="AQ40" s="14"/>
      <c r="AR40" s="14" t="s">
        <v>1594</v>
      </c>
      <c r="AS40" s="14"/>
      <c r="AT40" s="14"/>
      <c r="AU40" s="14"/>
      <c r="AV40" s="60" t="s">
        <v>1543</v>
      </c>
      <c r="AW40" s="59" t="s">
        <v>604</v>
      </c>
    </row>
    <row r="41" spans="1:49" ht="25.5">
      <c r="A41" s="14" t="s">
        <v>1592</v>
      </c>
      <c r="B41" s="30" t="str">
        <f t="shared" si="0"/>
        <v>ID41</v>
      </c>
      <c r="C41" s="14">
        <v>2021</v>
      </c>
      <c r="D41" s="14" t="s">
        <v>84</v>
      </c>
      <c r="E41" s="14" t="s">
        <v>832</v>
      </c>
      <c r="F41" s="14" t="s">
        <v>807</v>
      </c>
      <c r="G41" s="14" t="s">
        <v>136</v>
      </c>
      <c r="H41" s="18" t="s">
        <v>327</v>
      </c>
      <c r="I41" s="14"/>
      <c r="J41" s="14"/>
      <c r="K41" s="14"/>
      <c r="L41" s="18" t="s">
        <v>41</v>
      </c>
      <c r="M41" s="15"/>
      <c r="N41" s="14"/>
      <c r="O41" s="14"/>
      <c r="P41" s="14"/>
      <c r="Q41" s="14"/>
      <c r="R41" s="14"/>
      <c r="S41" s="38"/>
      <c r="T41" s="38"/>
      <c r="U41" s="38"/>
      <c r="V41" s="38"/>
      <c r="W41" s="38"/>
      <c r="X41" s="14"/>
      <c r="Y41" s="63"/>
      <c r="Z41" s="14"/>
      <c r="AA41" s="14"/>
      <c r="AB41" s="14"/>
      <c r="AC41" s="14"/>
      <c r="AD41" s="14"/>
      <c r="AE41" s="14"/>
      <c r="AF41" s="14"/>
      <c r="AG41" s="14"/>
      <c r="AH41" s="14"/>
      <c r="AI41" s="14"/>
      <c r="AJ41" s="14"/>
      <c r="AK41" s="14"/>
      <c r="AL41" s="14"/>
      <c r="AM41" s="15"/>
      <c r="AN41" s="14" t="s">
        <v>136</v>
      </c>
      <c r="AO41" s="14" t="s">
        <v>136</v>
      </c>
      <c r="AP41" s="14"/>
      <c r="AQ41" s="14"/>
      <c r="AR41" s="14" t="s">
        <v>1605</v>
      </c>
      <c r="AS41" s="14"/>
      <c r="AT41" s="14"/>
      <c r="AU41" s="14"/>
      <c r="AV41" s="60" t="s">
        <v>1511</v>
      </c>
      <c r="AW41" s="58" t="s">
        <v>806</v>
      </c>
    </row>
    <row r="42" spans="1:49" ht="51">
      <c r="A42" s="14" t="s">
        <v>1590</v>
      </c>
      <c r="B42" s="30" t="str">
        <f t="shared" si="0"/>
        <v>ID42</v>
      </c>
      <c r="C42" s="14">
        <v>2021</v>
      </c>
      <c r="D42" s="14" t="s">
        <v>823</v>
      </c>
      <c r="E42" s="14" t="s">
        <v>854</v>
      </c>
      <c r="F42" s="14" t="s">
        <v>136</v>
      </c>
      <c r="G42" s="14" t="s">
        <v>136</v>
      </c>
      <c r="H42" s="18" t="s">
        <v>1072</v>
      </c>
      <c r="I42" s="14"/>
      <c r="J42" s="14"/>
      <c r="K42" s="14"/>
      <c r="L42" s="18" t="s">
        <v>41</v>
      </c>
      <c r="M42" s="15"/>
      <c r="N42" s="14"/>
      <c r="O42" s="14"/>
      <c r="P42" s="14"/>
      <c r="Q42" s="14"/>
      <c r="R42" s="14"/>
      <c r="S42" s="38"/>
      <c r="T42" s="38"/>
      <c r="U42" s="38"/>
      <c r="V42" s="38"/>
      <c r="W42" s="38"/>
      <c r="X42" s="14"/>
      <c r="Y42" s="63"/>
      <c r="Z42" s="14"/>
      <c r="AA42" s="14"/>
      <c r="AB42" s="14"/>
      <c r="AC42" s="14"/>
      <c r="AD42" s="14"/>
      <c r="AE42" s="14"/>
      <c r="AF42" s="14"/>
      <c r="AG42" s="14"/>
      <c r="AH42" s="14"/>
      <c r="AI42" s="14"/>
      <c r="AJ42" s="14"/>
      <c r="AK42" s="14"/>
      <c r="AL42" s="14"/>
      <c r="AM42" s="15"/>
      <c r="AN42" s="14" t="s">
        <v>136</v>
      </c>
      <c r="AO42" s="14" t="s">
        <v>136</v>
      </c>
      <c r="AP42" s="14"/>
      <c r="AQ42" s="14"/>
      <c r="AR42" s="14" t="s">
        <v>1604</v>
      </c>
      <c r="AS42" s="14"/>
      <c r="AT42" s="14"/>
      <c r="AU42" s="14"/>
      <c r="AV42" s="60" t="s">
        <v>1515</v>
      </c>
      <c r="AW42" s="59" t="s">
        <v>1076</v>
      </c>
    </row>
    <row r="43" spans="1:49" ht="38.25">
      <c r="A43" s="14" t="s">
        <v>1592</v>
      </c>
      <c r="B43" s="30" t="str">
        <f t="shared" si="0"/>
        <v>ID43</v>
      </c>
      <c r="C43" s="14">
        <v>2021</v>
      </c>
      <c r="D43" s="14" t="s">
        <v>1012</v>
      </c>
      <c r="E43" s="32" t="s">
        <v>1004</v>
      </c>
      <c r="F43" s="14" t="s">
        <v>1073</v>
      </c>
      <c r="G43" s="14" t="s">
        <v>136</v>
      </c>
      <c r="H43" s="14" t="s">
        <v>32</v>
      </c>
      <c r="I43" s="14"/>
      <c r="J43" s="14"/>
      <c r="K43" s="14"/>
      <c r="L43" s="14" t="s">
        <v>1020</v>
      </c>
      <c r="M43" s="15"/>
      <c r="N43" s="14"/>
      <c r="O43" s="14"/>
      <c r="P43" s="14"/>
      <c r="Q43" s="14"/>
      <c r="R43" s="14"/>
      <c r="S43" s="38"/>
      <c r="T43" s="38"/>
      <c r="U43" s="38"/>
      <c r="V43" s="38"/>
      <c r="W43" s="38"/>
      <c r="X43" s="14"/>
      <c r="Y43" s="63"/>
      <c r="Z43" s="14"/>
      <c r="AA43" s="14"/>
      <c r="AB43" s="14"/>
      <c r="AC43" s="14"/>
      <c r="AD43" s="14"/>
      <c r="AE43" s="14"/>
      <c r="AF43" s="14"/>
      <c r="AG43" s="14"/>
      <c r="AH43" s="14"/>
      <c r="AI43" s="14"/>
      <c r="AJ43" s="14"/>
      <c r="AK43" s="14"/>
      <c r="AL43" s="14"/>
      <c r="AM43" s="15"/>
      <c r="AN43" s="14" t="s">
        <v>136</v>
      </c>
      <c r="AO43" s="14" t="s">
        <v>136</v>
      </c>
      <c r="AP43" s="14"/>
      <c r="AQ43" s="14"/>
      <c r="AR43" s="14"/>
      <c r="AS43" s="14"/>
      <c r="AT43" s="14"/>
      <c r="AU43" s="14"/>
      <c r="AV43" s="60" t="s">
        <v>1527</v>
      </c>
      <c r="AW43" s="59" t="s">
        <v>1003</v>
      </c>
    </row>
    <row r="44" spans="1:49" ht="51">
      <c r="A44" s="14" t="s">
        <v>1592</v>
      </c>
      <c r="B44" s="30" t="str">
        <f t="shared" si="0"/>
        <v>ID44</v>
      </c>
      <c r="C44" s="14">
        <v>2021</v>
      </c>
      <c r="D44" s="14" t="s">
        <v>1009</v>
      </c>
      <c r="E44" s="32" t="s">
        <v>1008</v>
      </c>
      <c r="F44" s="14" t="s">
        <v>136</v>
      </c>
      <c r="G44" s="14" t="s">
        <v>136</v>
      </c>
      <c r="H44" s="18" t="s">
        <v>327</v>
      </c>
      <c r="I44" s="14"/>
      <c r="J44" s="14"/>
      <c r="K44" s="14"/>
      <c r="L44" s="18" t="s">
        <v>1074</v>
      </c>
      <c r="M44" s="31" t="s">
        <v>1074</v>
      </c>
      <c r="N44" s="14"/>
      <c r="O44" s="14"/>
      <c r="P44" s="14"/>
      <c r="Q44" s="14"/>
      <c r="R44" s="14"/>
      <c r="S44" s="38"/>
      <c r="T44" s="38"/>
      <c r="U44" s="38"/>
      <c r="V44" s="38"/>
      <c r="W44" s="38"/>
      <c r="X44" s="14"/>
      <c r="Y44" s="63"/>
      <c r="Z44" s="14"/>
      <c r="AA44" s="14"/>
      <c r="AB44" s="14"/>
      <c r="AC44" s="14"/>
      <c r="AD44" s="14"/>
      <c r="AE44" s="14"/>
      <c r="AF44" s="14"/>
      <c r="AG44" s="14"/>
      <c r="AH44" s="14"/>
      <c r="AI44" s="14"/>
      <c r="AJ44" s="14"/>
      <c r="AK44" s="14"/>
      <c r="AL44" s="14"/>
      <c r="AM44" s="15"/>
      <c r="AN44" s="14" t="s">
        <v>136</v>
      </c>
      <c r="AO44" s="14" t="s">
        <v>136</v>
      </c>
      <c r="AP44" s="14"/>
      <c r="AQ44" s="14"/>
      <c r="AR44" s="14"/>
      <c r="AS44" s="14"/>
      <c r="AT44" s="14"/>
      <c r="AU44" s="14"/>
      <c r="AV44" s="60" t="s">
        <v>1528</v>
      </c>
      <c r="AW44" s="59" t="s">
        <v>1007</v>
      </c>
    </row>
    <row r="45" spans="1:49" ht="267.75">
      <c r="A45" s="14" t="s">
        <v>359</v>
      </c>
      <c r="B45" s="30" t="str">
        <f t="shared" si="0"/>
        <v>ID45</v>
      </c>
      <c r="C45" s="14">
        <v>2021</v>
      </c>
      <c r="D45" s="14" t="s">
        <v>155</v>
      </c>
      <c r="E45" s="22" t="s">
        <v>145</v>
      </c>
      <c r="F45" s="14" t="s">
        <v>882</v>
      </c>
      <c r="G45" s="14">
        <v>7</v>
      </c>
      <c r="H45" s="14" t="s">
        <v>1057</v>
      </c>
      <c r="I45" s="14" t="s">
        <v>8</v>
      </c>
      <c r="J45" s="14" t="s">
        <v>44</v>
      </c>
      <c r="K45" s="14" t="s">
        <v>442</v>
      </c>
      <c r="L45" s="14" t="s">
        <v>46</v>
      </c>
      <c r="M45" s="15" t="s">
        <v>46</v>
      </c>
      <c r="N45" s="14" t="s">
        <v>223</v>
      </c>
      <c r="O45" s="14">
        <v>2893</v>
      </c>
      <c r="P45" s="14">
        <v>405</v>
      </c>
      <c r="Q45" s="14">
        <v>14</v>
      </c>
      <c r="R45" s="14" t="s">
        <v>454</v>
      </c>
      <c r="S45" s="38" t="s">
        <v>133</v>
      </c>
      <c r="T45" s="38" t="s">
        <v>236</v>
      </c>
      <c r="U45" s="38" t="s">
        <v>290</v>
      </c>
      <c r="V45" s="38" t="s">
        <v>441</v>
      </c>
      <c r="W45" s="38" t="s">
        <v>236</v>
      </c>
      <c r="X45" s="14" t="s">
        <v>795</v>
      </c>
      <c r="Y45" s="63" t="s">
        <v>1255</v>
      </c>
      <c r="Z45" s="14" t="s">
        <v>443</v>
      </c>
      <c r="AA45" s="14" t="s">
        <v>453</v>
      </c>
      <c r="AB45" s="14" t="s">
        <v>452</v>
      </c>
      <c r="AC45" s="14">
        <v>20</v>
      </c>
      <c r="AD45" s="14" t="s">
        <v>444</v>
      </c>
      <c r="AE45" s="14" t="s">
        <v>445</v>
      </c>
      <c r="AF45" s="14" t="s">
        <v>446</v>
      </c>
      <c r="AG45" s="14" t="s">
        <v>447</v>
      </c>
      <c r="AH45" s="14" t="s">
        <v>448</v>
      </c>
      <c r="AI45" s="14" t="s">
        <v>449</v>
      </c>
      <c r="AJ45" s="14" t="s">
        <v>450</v>
      </c>
      <c r="AK45" s="14"/>
      <c r="AL45" s="14"/>
      <c r="AM45" s="15"/>
      <c r="AN45" s="14" t="s">
        <v>1258</v>
      </c>
      <c r="AO45" s="14" t="s">
        <v>1259</v>
      </c>
      <c r="AP45" s="14"/>
      <c r="AQ45" s="14" t="s">
        <v>1034</v>
      </c>
      <c r="AR45" s="14" t="s">
        <v>1033</v>
      </c>
      <c r="AS45" s="14" t="s">
        <v>451</v>
      </c>
      <c r="AT45" s="14" t="s">
        <v>439</v>
      </c>
      <c r="AU45" s="14" t="s">
        <v>440</v>
      </c>
      <c r="AV45" s="60" t="s">
        <v>1465</v>
      </c>
      <c r="AW45" s="59" t="s">
        <v>634</v>
      </c>
    </row>
    <row r="46" spans="1:49" ht="216.75">
      <c r="A46" s="14" t="s">
        <v>359</v>
      </c>
      <c r="B46" s="30" t="str">
        <f t="shared" si="0"/>
        <v>ID46</v>
      </c>
      <c r="C46" s="14">
        <v>2021</v>
      </c>
      <c r="D46" s="14" t="s">
        <v>279</v>
      </c>
      <c r="E46" s="14" t="s">
        <v>280</v>
      </c>
      <c r="F46" s="14" t="s">
        <v>885</v>
      </c>
      <c r="G46" s="14">
        <v>6</v>
      </c>
      <c r="H46" s="14" t="s">
        <v>1249</v>
      </c>
      <c r="I46" s="14" t="s">
        <v>171</v>
      </c>
      <c r="J46" s="14" t="s">
        <v>283</v>
      </c>
      <c r="K46" s="14" t="s">
        <v>284</v>
      </c>
      <c r="L46" s="14" t="s">
        <v>1587</v>
      </c>
      <c r="M46" s="15" t="s">
        <v>1588</v>
      </c>
      <c r="N46" s="14" t="s">
        <v>223</v>
      </c>
      <c r="O46" s="14">
        <v>10040</v>
      </c>
      <c r="P46" s="14">
        <v>2258</v>
      </c>
      <c r="Q46" s="14">
        <v>22.49</v>
      </c>
      <c r="R46" s="14" t="s">
        <v>338</v>
      </c>
      <c r="S46" s="38" t="s">
        <v>291</v>
      </c>
      <c r="T46" s="38">
        <v>0</v>
      </c>
      <c r="U46" s="38" t="s">
        <v>235</v>
      </c>
      <c r="V46" s="38" t="s">
        <v>233</v>
      </c>
      <c r="W46" s="38">
        <v>0</v>
      </c>
      <c r="X46" s="14" t="s">
        <v>1035</v>
      </c>
      <c r="Y46" s="63" t="s">
        <v>292</v>
      </c>
      <c r="Z46" s="14"/>
      <c r="AA46" s="14" t="s">
        <v>136</v>
      </c>
      <c r="AB46" s="14" t="s">
        <v>136</v>
      </c>
      <c r="AC46" s="14" t="s">
        <v>136</v>
      </c>
      <c r="AD46" s="14" t="s">
        <v>281</v>
      </c>
      <c r="AE46" s="14" t="s">
        <v>287</v>
      </c>
      <c r="AF46" s="14" t="s">
        <v>282</v>
      </c>
      <c r="AG46" s="14"/>
      <c r="AH46" s="14" t="s">
        <v>285</v>
      </c>
      <c r="AI46" s="14" t="s">
        <v>286</v>
      </c>
      <c r="AJ46" s="14" t="s">
        <v>288</v>
      </c>
      <c r="AK46" s="14" t="s">
        <v>289</v>
      </c>
      <c r="AL46" s="14"/>
      <c r="AM46" s="15"/>
      <c r="AN46" s="14" t="s">
        <v>1259</v>
      </c>
      <c r="AO46" s="14" t="s">
        <v>1259</v>
      </c>
      <c r="AP46" s="18" t="s">
        <v>1040</v>
      </c>
      <c r="AQ46" s="14" t="s">
        <v>1037</v>
      </c>
      <c r="AR46" s="14" t="s">
        <v>1248</v>
      </c>
      <c r="AS46" s="14" t="s">
        <v>326</v>
      </c>
      <c r="AT46" s="14" t="s">
        <v>325</v>
      </c>
      <c r="AU46" s="14"/>
      <c r="AV46" s="60" t="s">
        <v>1470</v>
      </c>
      <c r="AW46" s="59" t="s">
        <v>620</v>
      </c>
    </row>
    <row r="47" spans="1:49" ht="191.25">
      <c r="A47" s="14" t="s">
        <v>359</v>
      </c>
      <c r="B47" s="30" t="str">
        <f t="shared" si="0"/>
        <v>ID47</v>
      </c>
      <c r="C47" s="14">
        <v>2021</v>
      </c>
      <c r="D47" s="14" t="s">
        <v>297</v>
      </c>
      <c r="E47" s="14" t="s">
        <v>307</v>
      </c>
      <c r="F47" s="14" t="s">
        <v>1082</v>
      </c>
      <c r="G47" s="14">
        <v>5</v>
      </c>
      <c r="H47" s="14" t="s">
        <v>311</v>
      </c>
      <c r="I47" s="18" t="s">
        <v>8</v>
      </c>
      <c r="J47" s="14" t="s">
        <v>310</v>
      </c>
      <c r="K47" s="14" t="s">
        <v>305</v>
      </c>
      <c r="L47" s="14" t="s">
        <v>520</v>
      </c>
      <c r="M47" s="15" t="s">
        <v>15</v>
      </c>
      <c r="N47" s="14" t="s">
        <v>194</v>
      </c>
      <c r="O47" s="14">
        <v>45425</v>
      </c>
      <c r="P47" s="14" t="s">
        <v>304</v>
      </c>
      <c r="Q47" s="14" t="s">
        <v>309</v>
      </c>
      <c r="R47" s="14" t="s">
        <v>318</v>
      </c>
      <c r="S47" s="38" t="s">
        <v>306</v>
      </c>
      <c r="T47" s="38" t="s">
        <v>240</v>
      </c>
      <c r="U47" s="38" t="s">
        <v>290</v>
      </c>
      <c r="V47" s="38" t="s">
        <v>290</v>
      </c>
      <c r="W47" s="38" t="s">
        <v>250</v>
      </c>
      <c r="X47" s="14" t="s">
        <v>573</v>
      </c>
      <c r="Y47" s="63" t="s">
        <v>1267</v>
      </c>
      <c r="Z47" s="14" t="s">
        <v>308</v>
      </c>
      <c r="AA47" s="14" t="s">
        <v>136</v>
      </c>
      <c r="AB47" s="14" t="s">
        <v>136</v>
      </c>
      <c r="AC47" s="14" t="s">
        <v>136</v>
      </c>
      <c r="AD47" s="14" t="s">
        <v>300</v>
      </c>
      <c r="AE47" s="14"/>
      <c r="AF47" s="14" t="s">
        <v>301</v>
      </c>
      <c r="AG47" s="14"/>
      <c r="AH47" s="14" t="s">
        <v>302</v>
      </c>
      <c r="AI47" s="14" t="s">
        <v>303</v>
      </c>
      <c r="AJ47" s="14"/>
      <c r="AK47" s="14"/>
      <c r="AL47" s="14"/>
      <c r="AM47" s="15"/>
      <c r="AN47" s="14" t="s">
        <v>1259</v>
      </c>
      <c r="AO47" s="20" t="s">
        <v>1258</v>
      </c>
      <c r="AP47" s="14"/>
      <c r="AQ47" s="14"/>
      <c r="AR47" s="14" t="s">
        <v>335</v>
      </c>
      <c r="AS47" s="14" t="s">
        <v>299</v>
      </c>
      <c r="AT47" s="14" t="s">
        <v>298</v>
      </c>
      <c r="AU47" s="14" t="s">
        <v>424</v>
      </c>
      <c r="AV47" s="60" t="s">
        <v>1478</v>
      </c>
      <c r="AW47" s="59" t="s">
        <v>621</v>
      </c>
    </row>
    <row r="48" spans="1:49" ht="204">
      <c r="A48" s="14" t="s">
        <v>359</v>
      </c>
      <c r="B48" s="30" t="str">
        <f t="shared" si="0"/>
        <v>ID48</v>
      </c>
      <c r="C48" s="2">
        <v>2021</v>
      </c>
      <c r="D48" s="2" t="s">
        <v>149</v>
      </c>
      <c r="E48" s="2" t="s">
        <v>11</v>
      </c>
      <c r="F48" s="2" t="s">
        <v>666</v>
      </c>
      <c r="G48" s="2">
        <v>4</v>
      </c>
      <c r="H48" s="2" t="s">
        <v>327</v>
      </c>
      <c r="I48" s="2" t="s">
        <v>8</v>
      </c>
      <c r="J48" s="2" t="s">
        <v>663</v>
      </c>
      <c r="K48" s="2" t="s">
        <v>665</v>
      </c>
      <c r="L48" s="2" t="s">
        <v>46</v>
      </c>
      <c r="M48" s="6" t="s">
        <v>46</v>
      </c>
      <c r="N48" s="2" t="s">
        <v>223</v>
      </c>
      <c r="O48" s="2">
        <v>4449</v>
      </c>
      <c r="P48" s="2">
        <v>3539</v>
      </c>
      <c r="Q48" s="2">
        <v>79.55</v>
      </c>
      <c r="R48" s="2" t="s">
        <v>664</v>
      </c>
      <c r="S48" s="37" t="s">
        <v>133</v>
      </c>
      <c r="T48" s="37" t="s">
        <v>241</v>
      </c>
      <c r="U48" s="37" t="s">
        <v>241</v>
      </c>
      <c r="V48" s="37" t="s">
        <v>133</v>
      </c>
      <c r="W48" s="37" t="s">
        <v>241</v>
      </c>
      <c r="X48" s="2" t="s">
        <v>675</v>
      </c>
      <c r="Y48" s="52" t="s">
        <v>460</v>
      </c>
      <c r="Z48" s="2" t="s">
        <v>308</v>
      </c>
      <c r="AA48" s="2" t="s">
        <v>136</v>
      </c>
      <c r="AB48" s="2" t="s">
        <v>136</v>
      </c>
      <c r="AC48" s="2">
        <v>20</v>
      </c>
      <c r="AD48" s="2" t="s">
        <v>668</v>
      </c>
      <c r="AE48" s="2" t="s">
        <v>670</v>
      </c>
      <c r="AF48" s="2" t="s">
        <v>669</v>
      </c>
      <c r="AH48" s="2" t="s">
        <v>672</v>
      </c>
      <c r="AI48" s="2"/>
      <c r="AJ48" s="2" t="s">
        <v>671</v>
      </c>
      <c r="AM48" s="6"/>
      <c r="AN48" s="2" t="s">
        <v>1259</v>
      </c>
      <c r="AO48" s="2" t="s">
        <v>1259</v>
      </c>
      <c r="AP48" s="2" t="s">
        <v>667</v>
      </c>
      <c r="AR48" s="2" t="s">
        <v>674</v>
      </c>
      <c r="AS48" s="2" t="s">
        <v>673</v>
      </c>
      <c r="AT48" s="2" t="s">
        <v>136</v>
      </c>
      <c r="AV48" s="60" t="s">
        <v>1479</v>
      </c>
      <c r="AW48" s="60" t="s">
        <v>660</v>
      </c>
    </row>
    <row r="49" spans="1:49" ht="38.25">
      <c r="A49" s="14" t="s">
        <v>359</v>
      </c>
      <c r="B49" s="30" t="str">
        <f t="shared" si="0"/>
        <v>ID49</v>
      </c>
      <c r="C49" s="2">
        <v>2020</v>
      </c>
      <c r="D49" s="2" t="s">
        <v>73</v>
      </c>
      <c r="E49" s="2" t="s">
        <v>39</v>
      </c>
      <c r="F49" s="2" t="s">
        <v>879</v>
      </c>
      <c r="G49" s="14">
        <v>4</v>
      </c>
      <c r="H49" s="2" t="s">
        <v>311</v>
      </c>
      <c r="J49" s="2" t="s">
        <v>97</v>
      </c>
      <c r="K49" s="2" t="s">
        <v>101</v>
      </c>
      <c r="L49" s="2" t="s">
        <v>47</v>
      </c>
      <c r="M49" s="6" t="s">
        <v>47</v>
      </c>
      <c r="O49" s="2">
        <f>ROUND((P49*100)/Q49, 0)</f>
        <v>5806</v>
      </c>
      <c r="P49" s="2">
        <v>360</v>
      </c>
      <c r="Q49" s="2">
        <v>6.2</v>
      </c>
      <c r="S49" s="37"/>
      <c r="T49" s="37"/>
      <c r="U49" s="37"/>
      <c r="V49" s="37"/>
      <c r="W49" s="37"/>
      <c r="AB49" s="2">
        <v>0</v>
      </c>
      <c r="AD49" s="2" t="s">
        <v>104</v>
      </c>
      <c r="AF49" s="2" t="s">
        <v>103</v>
      </c>
      <c r="AI49" s="2"/>
      <c r="AM49" s="6"/>
      <c r="AN49" s="14" t="s">
        <v>136</v>
      </c>
      <c r="AO49" s="14" t="s">
        <v>136</v>
      </c>
      <c r="AS49" s="2" t="s">
        <v>102</v>
      </c>
      <c r="AV49" s="60" t="s">
        <v>1497</v>
      </c>
      <c r="AW49" s="60" t="s">
        <v>657</v>
      </c>
    </row>
    <row r="50" spans="1:49" ht="140.25">
      <c r="A50" s="14" t="s">
        <v>32</v>
      </c>
      <c r="B50" s="30" t="str">
        <f t="shared" si="0"/>
        <v>ID50</v>
      </c>
      <c r="C50" s="2">
        <v>2020</v>
      </c>
      <c r="D50" s="2" t="s">
        <v>354</v>
      </c>
      <c r="E50" s="2" t="s">
        <v>141</v>
      </c>
      <c r="F50" s="2" t="s">
        <v>32</v>
      </c>
      <c r="G50" s="14" t="s">
        <v>296</v>
      </c>
      <c r="H50" s="2" t="s">
        <v>32</v>
      </c>
      <c r="K50" s="2" t="s">
        <v>1054</v>
      </c>
      <c r="L50" s="2" t="s">
        <v>41</v>
      </c>
      <c r="M50" s="6" t="s">
        <v>41</v>
      </c>
      <c r="Q50" s="2"/>
      <c r="S50" s="37"/>
      <c r="T50" s="37"/>
      <c r="U50" s="37"/>
      <c r="V50" s="37"/>
      <c r="W50" s="37"/>
      <c r="AI50" s="2"/>
      <c r="AM50" s="6"/>
      <c r="AN50" s="14" t="s">
        <v>460</v>
      </c>
      <c r="AO50" s="14" t="s">
        <v>460</v>
      </c>
      <c r="AR50" s="2" t="s">
        <v>142</v>
      </c>
      <c r="AV50" s="60" t="s">
        <v>1498</v>
      </c>
      <c r="AW50" s="60" t="s">
        <v>644</v>
      </c>
    </row>
    <row r="51" spans="1:49" ht="102">
      <c r="A51" s="14" t="s">
        <v>359</v>
      </c>
      <c r="B51" s="30" t="str">
        <f t="shared" si="0"/>
        <v>ID51</v>
      </c>
      <c r="C51" s="14">
        <v>2020</v>
      </c>
      <c r="D51" s="14" t="s">
        <v>182</v>
      </c>
      <c r="E51" s="14" t="s">
        <v>513</v>
      </c>
      <c r="F51" s="14" t="s">
        <v>189</v>
      </c>
      <c r="G51" s="14">
        <v>5</v>
      </c>
      <c r="H51" s="14" t="s">
        <v>327</v>
      </c>
      <c r="I51" s="14" t="s">
        <v>430</v>
      </c>
      <c r="J51" s="14" t="s">
        <v>431</v>
      </c>
      <c r="K51" s="14" t="s">
        <v>193</v>
      </c>
      <c r="L51" s="18" t="s">
        <v>466</v>
      </c>
      <c r="M51" s="31" t="s">
        <v>466</v>
      </c>
      <c r="N51" s="14"/>
      <c r="O51" s="14">
        <v>36023</v>
      </c>
      <c r="P51" s="14">
        <v>720</v>
      </c>
      <c r="Q51" s="18">
        <f>P51*100/O51</f>
        <v>1.9987230380590177</v>
      </c>
      <c r="R51" s="14"/>
      <c r="S51" s="38"/>
      <c r="T51" s="38"/>
      <c r="U51" s="38"/>
      <c r="V51" s="38"/>
      <c r="W51" s="38"/>
      <c r="X51" s="19" t="s">
        <v>192</v>
      </c>
      <c r="Y51" s="64" t="s">
        <v>432</v>
      </c>
      <c r="Z51" s="19"/>
      <c r="AA51" s="14"/>
      <c r="AB51" s="14">
        <v>8</v>
      </c>
      <c r="AC51" s="14"/>
      <c r="AD51" s="14" t="s">
        <v>189</v>
      </c>
      <c r="AE51" s="14"/>
      <c r="AF51" s="14">
        <v>0.96</v>
      </c>
      <c r="AG51" s="14"/>
      <c r="AH51" s="14"/>
      <c r="AI51" s="14"/>
      <c r="AJ51" s="14"/>
      <c r="AK51" s="14"/>
      <c r="AL51" s="14"/>
      <c r="AM51" s="15"/>
      <c r="AN51" s="14" t="s">
        <v>136</v>
      </c>
      <c r="AO51" s="14" t="s">
        <v>136</v>
      </c>
      <c r="AP51" s="14"/>
      <c r="AQ51" s="14" t="s">
        <v>1043</v>
      </c>
      <c r="AR51" s="14" t="s">
        <v>190</v>
      </c>
      <c r="AS51" s="14" t="s">
        <v>191</v>
      </c>
      <c r="AT51" s="14"/>
      <c r="AU51" s="14"/>
      <c r="AV51" s="60" t="s">
        <v>1499</v>
      </c>
      <c r="AW51" s="59" t="s">
        <v>627</v>
      </c>
    </row>
    <row r="52" spans="1:49" ht="178.5">
      <c r="A52" s="14" t="s">
        <v>359</v>
      </c>
      <c r="B52" s="30" t="str">
        <f t="shared" si="0"/>
        <v>ID52</v>
      </c>
      <c r="C52" s="14">
        <v>2020</v>
      </c>
      <c r="D52" s="14" t="s">
        <v>183</v>
      </c>
      <c r="E52" s="14" t="s">
        <v>215</v>
      </c>
      <c r="F52" s="14" t="s">
        <v>880</v>
      </c>
      <c r="G52" s="14" t="s">
        <v>136</v>
      </c>
      <c r="H52" s="14" t="s">
        <v>311</v>
      </c>
      <c r="I52" s="14" t="s">
        <v>267</v>
      </c>
      <c r="J52" s="14" t="s">
        <v>136</v>
      </c>
      <c r="K52" s="14" t="s">
        <v>266</v>
      </c>
      <c r="L52" s="14" t="s">
        <v>519</v>
      </c>
      <c r="M52" s="15" t="s">
        <v>268</v>
      </c>
      <c r="N52" s="18" t="s">
        <v>277</v>
      </c>
      <c r="O52" s="14">
        <v>96215</v>
      </c>
      <c r="P52" s="14">
        <v>19527</v>
      </c>
      <c r="Q52" s="14">
        <v>20.3</v>
      </c>
      <c r="R52" s="14" t="s">
        <v>270</v>
      </c>
      <c r="S52" s="38" t="s">
        <v>521</v>
      </c>
      <c r="T52" s="38" t="s">
        <v>135</v>
      </c>
      <c r="U52" s="38" t="s">
        <v>290</v>
      </c>
      <c r="V52" s="38" t="s">
        <v>240</v>
      </c>
      <c r="W52" s="38" t="s">
        <v>441</v>
      </c>
      <c r="X52" s="19" t="s">
        <v>968</v>
      </c>
      <c r="Y52" s="64" t="s">
        <v>1308</v>
      </c>
      <c r="Z52" s="19" t="s">
        <v>136</v>
      </c>
      <c r="AA52" s="14" t="s">
        <v>269</v>
      </c>
      <c r="AB52" s="14">
        <v>0</v>
      </c>
      <c r="AC52" s="14">
        <v>20</v>
      </c>
      <c r="AD52" s="14" t="s">
        <v>271</v>
      </c>
      <c r="AE52" s="14"/>
      <c r="AF52" s="14" t="s">
        <v>272</v>
      </c>
      <c r="AG52" s="14"/>
      <c r="AH52" s="14"/>
      <c r="AI52" s="14"/>
      <c r="AJ52" s="14"/>
      <c r="AK52" s="14"/>
      <c r="AL52" s="14"/>
      <c r="AM52" s="15"/>
      <c r="AN52" s="14" t="s">
        <v>136</v>
      </c>
      <c r="AO52" s="14" t="s">
        <v>136</v>
      </c>
      <c r="AP52" s="14"/>
      <c r="AQ52" s="14"/>
      <c r="AR52" s="14" t="s">
        <v>273</v>
      </c>
      <c r="AS52" s="18" t="s">
        <v>274</v>
      </c>
      <c r="AT52" s="14" t="s">
        <v>136</v>
      </c>
      <c r="AU52" s="14"/>
      <c r="AV52" s="60" t="s">
        <v>1500</v>
      </c>
      <c r="AW52" s="59" t="s">
        <v>628</v>
      </c>
    </row>
    <row r="53" spans="1:49" ht="191.25">
      <c r="A53" s="14" t="s">
        <v>359</v>
      </c>
      <c r="B53" s="30" t="str">
        <f t="shared" si="0"/>
        <v>ID53</v>
      </c>
      <c r="C53" s="14">
        <v>2020</v>
      </c>
      <c r="D53" s="14" t="s">
        <v>508</v>
      </c>
      <c r="E53" s="14" t="s">
        <v>214</v>
      </c>
      <c r="F53" s="14" t="s">
        <v>881</v>
      </c>
      <c r="G53" s="14" t="s">
        <v>136</v>
      </c>
      <c r="H53" s="14" t="s">
        <v>327</v>
      </c>
      <c r="I53" s="14" t="s">
        <v>8</v>
      </c>
      <c r="J53" s="14" t="s">
        <v>433</v>
      </c>
      <c r="K53" s="14" t="s">
        <v>256</v>
      </c>
      <c r="L53" s="14" t="s">
        <v>466</v>
      </c>
      <c r="M53" s="15" t="s">
        <v>337</v>
      </c>
      <c r="N53" s="14">
        <v>36405</v>
      </c>
      <c r="O53" s="14">
        <v>2413</v>
      </c>
      <c r="P53" s="14">
        <v>4242</v>
      </c>
      <c r="Q53" s="14">
        <v>6.6</v>
      </c>
      <c r="R53" s="14" t="s">
        <v>255</v>
      </c>
      <c r="S53" s="38" t="s">
        <v>251</v>
      </c>
      <c r="T53" s="38">
        <v>1</v>
      </c>
      <c r="U53" s="38">
        <v>5</v>
      </c>
      <c r="V53" s="38" t="s">
        <v>235</v>
      </c>
      <c r="W53" s="38">
        <v>9</v>
      </c>
      <c r="X53" s="19" t="s">
        <v>967</v>
      </c>
      <c r="Y53" s="64" t="s">
        <v>257</v>
      </c>
      <c r="Z53" s="19" t="s">
        <v>136</v>
      </c>
      <c r="AA53" s="14">
        <v>24</v>
      </c>
      <c r="AB53" s="14" t="s">
        <v>136</v>
      </c>
      <c r="AC53" s="14" t="s">
        <v>136</v>
      </c>
      <c r="AD53" s="14" t="s">
        <v>259</v>
      </c>
      <c r="AE53" s="14" t="s">
        <v>260</v>
      </c>
      <c r="AF53" s="14" t="s">
        <v>261</v>
      </c>
      <c r="AG53" s="14"/>
      <c r="AH53" s="14" t="s">
        <v>262</v>
      </c>
      <c r="AI53" s="14" t="s">
        <v>263</v>
      </c>
      <c r="AJ53" s="14" t="s">
        <v>264</v>
      </c>
      <c r="AK53" s="14"/>
      <c r="AL53" s="14"/>
      <c r="AM53" s="15"/>
      <c r="AN53" s="14" t="s">
        <v>136</v>
      </c>
      <c r="AO53" s="14" t="s">
        <v>136</v>
      </c>
      <c r="AP53" s="14"/>
      <c r="AQ53" s="14"/>
      <c r="AR53" s="14"/>
      <c r="AS53" s="14" t="s">
        <v>265</v>
      </c>
      <c r="AT53" s="14" t="s">
        <v>136</v>
      </c>
      <c r="AU53" s="14"/>
      <c r="AV53" s="61" t="s">
        <v>1501</v>
      </c>
      <c r="AW53" s="59" t="s">
        <v>629</v>
      </c>
    </row>
    <row r="54" spans="1:49" ht="63.75">
      <c r="A54" s="14" t="s">
        <v>1590</v>
      </c>
      <c r="B54" s="30" t="str">
        <f t="shared" si="0"/>
        <v>ID54</v>
      </c>
      <c r="C54" s="14">
        <v>2020</v>
      </c>
      <c r="D54" s="14" t="s">
        <v>434</v>
      </c>
      <c r="E54" s="14" t="s">
        <v>435</v>
      </c>
      <c r="F54" s="14" t="s">
        <v>136</v>
      </c>
      <c r="G54" s="14" t="s">
        <v>136</v>
      </c>
      <c r="H54" s="14" t="s">
        <v>327</v>
      </c>
      <c r="I54" s="14"/>
      <c r="J54" s="14" t="s">
        <v>436</v>
      </c>
      <c r="K54" s="14"/>
      <c r="L54" s="14" t="s">
        <v>466</v>
      </c>
      <c r="M54" s="15" t="s">
        <v>466</v>
      </c>
      <c r="N54" s="14"/>
      <c r="O54" s="14"/>
      <c r="P54" s="14"/>
      <c r="Q54" s="14"/>
      <c r="R54" s="14"/>
      <c r="S54" s="38"/>
      <c r="T54" s="38"/>
      <c r="U54" s="38"/>
      <c r="V54" s="38"/>
      <c r="W54" s="38"/>
      <c r="X54" s="14"/>
      <c r="Y54" s="63"/>
      <c r="Z54" s="14"/>
      <c r="AA54" s="14"/>
      <c r="AB54" s="14"/>
      <c r="AC54" s="14"/>
      <c r="AD54" s="14"/>
      <c r="AE54" s="14"/>
      <c r="AF54" s="14"/>
      <c r="AG54" s="14"/>
      <c r="AH54" s="14"/>
      <c r="AI54" s="14"/>
      <c r="AJ54" s="14"/>
      <c r="AK54" s="14"/>
      <c r="AL54" s="14"/>
      <c r="AM54" s="15"/>
      <c r="AN54" s="14" t="s">
        <v>1259</v>
      </c>
      <c r="AO54" s="14" t="s">
        <v>1259</v>
      </c>
      <c r="AP54" s="14"/>
      <c r="AQ54" s="14"/>
      <c r="AR54" s="14" t="s">
        <v>1599</v>
      </c>
      <c r="AS54" s="14"/>
      <c r="AT54" s="14"/>
      <c r="AU54" s="14"/>
      <c r="AV54" s="60" t="s">
        <v>1502</v>
      </c>
      <c r="AW54" s="59" t="s">
        <v>623</v>
      </c>
    </row>
    <row r="55" spans="1:49" ht="357">
      <c r="A55" s="14" t="s">
        <v>359</v>
      </c>
      <c r="B55" s="30" t="str">
        <f t="shared" si="0"/>
        <v>ID55</v>
      </c>
      <c r="C55" s="14">
        <v>2020</v>
      </c>
      <c r="D55" s="14" t="s">
        <v>339</v>
      </c>
      <c r="E55" s="14" t="s">
        <v>340</v>
      </c>
      <c r="F55" s="14" t="s">
        <v>1236</v>
      </c>
      <c r="G55" s="14">
        <v>7</v>
      </c>
      <c r="H55" s="18" t="s">
        <v>327</v>
      </c>
      <c r="I55" s="14" t="s">
        <v>8</v>
      </c>
      <c r="J55" s="14" t="s">
        <v>361</v>
      </c>
      <c r="K55" s="14" t="s">
        <v>136</v>
      </c>
      <c r="L55" s="14" t="s">
        <v>46</v>
      </c>
      <c r="M55" s="15" t="s">
        <v>46</v>
      </c>
      <c r="N55" s="14" t="s">
        <v>223</v>
      </c>
      <c r="O55" s="14">
        <v>65155</v>
      </c>
      <c r="P55" s="14" t="s">
        <v>136</v>
      </c>
      <c r="Q55" s="14" t="s">
        <v>136</v>
      </c>
      <c r="R55" s="14" t="s">
        <v>348</v>
      </c>
      <c r="S55" s="38" t="s">
        <v>341</v>
      </c>
      <c r="T55" s="38" t="s">
        <v>235</v>
      </c>
      <c r="U55" s="38" t="s">
        <v>225</v>
      </c>
      <c r="V55" s="38" t="s">
        <v>233</v>
      </c>
      <c r="W55" s="38">
        <v>0</v>
      </c>
      <c r="X55" s="14" t="s">
        <v>1457</v>
      </c>
      <c r="Y55" s="65" t="s">
        <v>1299</v>
      </c>
      <c r="Z55" s="14" t="s">
        <v>308</v>
      </c>
      <c r="AA55" s="14" t="s">
        <v>136</v>
      </c>
      <c r="AB55" s="14" t="s">
        <v>136</v>
      </c>
      <c r="AC55" s="14" t="s">
        <v>136</v>
      </c>
      <c r="AD55" s="14" t="s">
        <v>1260</v>
      </c>
      <c r="AE55" s="14"/>
      <c r="AF55" s="14" t="s">
        <v>349</v>
      </c>
      <c r="AG55" s="14"/>
      <c r="AH55" s="14" t="s">
        <v>350</v>
      </c>
      <c r="AI55" s="14" t="s">
        <v>351</v>
      </c>
      <c r="AJ55" s="14"/>
      <c r="AK55" s="14"/>
      <c r="AL55" s="14"/>
      <c r="AM55" s="15"/>
      <c r="AN55" s="20" t="s">
        <v>1258</v>
      </c>
      <c r="AO55" s="20" t="s">
        <v>1258</v>
      </c>
      <c r="AP55" s="14" t="s">
        <v>437</v>
      </c>
      <c r="AQ55" s="14"/>
      <c r="AR55" s="14" t="s">
        <v>438</v>
      </c>
      <c r="AS55" s="14"/>
      <c r="AT55" s="14" t="s">
        <v>347</v>
      </c>
      <c r="AU55" s="14" t="s">
        <v>1361</v>
      </c>
      <c r="AV55" s="60" t="s">
        <v>1539</v>
      </c>
      <c r="AW55" s="59" t="s">
        <v>622</v>
      </c>
    </row>
    <row r="56" spans="1:49" ht="242.25">
      <c r="A56" s="14" t="s">
        <v>359</v>
      </c>
      <c r="B56" s="30" t="str">
        <f t="shared" si="0"/>
        <v>ID56</v>
      </c>
      <c r="C56" s="2">
        <v>2020</v>
      </c>
      <c r="D56" s="2" t="s">
        <v>353</v>
      </c>
      <c r="E56" s="2" t="s">
        <v>33</v>
      </c>
      <c r="F56" s="2" t="s">
        <v>878</v>
      </c>
      <c r="G56" s="2">
        <v>6</v>
      </c>
      <c r="H56" s="2" t="s">
        <v>327</v>
      </c>
      <c r="I56" s="2" t="s">
        <v>8</v>
      </c>
      <c r="J56" s="2" t="s">
        <v>365</v>
      </c>
      <c r="K56" s="2" t="s">
        <v>136</v>
      </c>
      <c r="L56" s="2" t="s">
        <v>46</v>
      </c>
      <c r="M56" s="6" t="s">
        <v>372</v>
      </c>
      <c r="N56" s="2" t="s">
        <v>223</v>
      </c>
      <c r="O56" s="2">
        <v>40336</v>
      </c>
      <c r="P56" s="2">
        <v>2932</v>
      </c>
      <c r="Q56" s="2">
        <v>7.27</v>
      </c>
      <c r="R56" s="2" t="s">
        <v>367</v>
      </c>
      <c r="S56" s="37" t="s">
        <v>134</v>
      </c>
      <c r="T56" s="37" t="s">
        <v>250</v>
      </c>
      <c r="U56" s="37" t="s">
        <v>252</v>
      </c>
      <c r="V56" s="37" t="s">
        <v>241</v>
      </c>
      <c r="W56" s="37" t="s">
        <v>236</v>
      </c>
      <c r="X56" s="2" t="s">
        <v>797</v>
      </c>
      <c r="Y56" s="52" t="s">
        <v>1276</v>
      </c>
      <c r="Z56" s="2" t="s">
        <v>716</v>
      </c>
      <c r="AA56" s="2" t="s">
        <v>131</v>
      </c>
      <c r="AB56" s="2">
        <v>6</v>
      </c>
      <c r="AC56" s="2">
        <v>24</v>
      </c>
      <c r="AD56" s="2" t="s">
        <v>362</v>
      </c>
      <c r="AE56" s="2" t="s">
        <v>52</v>
      </c>
      <c r="AF56" s="2" t="s">
        <v>53</v>
      </c>
      <c r="AG56" s="2" t="s">
        <v>54</v>
      </c>
      <c r="AI56" s="2"/>
      <c r="AL56" s="2" t="s">
        <v>364</v>
      </c>
      <c r="AM56" s="6"/>
      <c r="AN56" s="7" t="s">
        <v>1258</v>
      </c>
      <c r="AO56" s="2" t="s">
        <v>1259</v>
      </c>
      <c r="AR56" s="2" t="s">
        <v>368</v>
      </c>
      <c r="AS56" s="2" t="s">
        <v>366</v>
      </c>
      <c r="AT56" s="2" t="s">
        <v>360</v>
      </c>
      <c r="AU56" s="2" t="s">
        <v>1369</v>
      </c>
      <c r="AV56" s="60" t="s">
        <v>1469</v>
      </c>
      <c r="AW56" s="60" t="s">
        <v>650</v>
      </c>
    </row>
    <row r="57" spans="1:49" ht="408">
      <c r="A57" s="14" t="s">
        <v>359</v>
      </c>
      <c r="B57" s="30" t="str">
        <f t="shared" si="0"/>
        <v>ID57</v>
      </c>
      <c r="C57" s="14">
        <v>2020</v>
      </c>
      <c r="D57" s="14" t="s">
        <v>181</v>
      </c>
      <c r="E57" s="14" t="s">
        <v>514</v>
      </c>
      <c r="F57" s="14" t="s">
        <v>938</v>
      </c>
      <c r="G57" s="14">
        <v>5</v>
      </c>
      <c r="H57" s="14" t="s">
        <v>311</v>
      </c>
      <c r="I57" s="14" t="s">
        <v>8</v>
      </c>
      <c r="J57" s="14" t="s">
        <v>931</v>
      </c>
      <c r="K57" s="14" t="s">
        <v>429</v>
      </c>
      <c r="L57" s="14" t="s">
        <v>188</v>
      </c>
      <c r="M57" s="15" t="s">
        <v>188</v>
      </c>
      <c r="N57" s="14" t="s">
        <v>223</v>
      </c>
      <c r="O57" s="14">
        <v>1021</v>
      </c>
      <c r="P57" s="14">
        <v>313</v>
      </c>
      <c r="Q57" s="18">
        <f>P57*100/O57</f>
        <v>30.656219392752202</v>
      </c>
      <c r="R57" s="14" t="s">
        <v>932</v>
      </c>
      <c r="S57" s="38">
        <v>40</v>
      </c>
      <c r="T57" s="38">
        <v>1</v>
      </c>
      <c r="U57" s="38">
        <v>5</v>
      </c>
      <c r="V57" s="38">
        <v>28</v>
      </c>
      <c r="W57" s="38">
        <v>6</v>
      </c>
      <c r="X57" s="14" t="s">
        <v>1206</v>
      </c>
      <c r="Y57" s="63" t="s">
        <v>1278</v>
      </c>
      <c r="Z57" s="14" t="s">
        <v>377</v>
      </c>
      <c r="AA57" s="14" t="s">
        <v>131</v>
      </c>
      <c r="AB57" s="14">
        <v>0</v>
      </c>
      <c r="AC57" s="14">
        <v>50</v>
      </c>
      <c r="AD57" s="14" t="s">
        <v>935</v>
      </c>
      <c r="AE57" s="14"/>
      <c r="AF57" s="14" t="s">
        <v>934</v>
      </c>
      <c r="AG57" s="14"/>
      <c r="AH57" s="14"/>
      <c r="AI57" s="14"/>
      <c r="AJ57" s="14"/>
      <c r="AK57" s="14"/>
      <c r="AL57" s="14"/>
      <c r="AM57" s="15"/>
      <c r="AN57" s="14" t="s">
        <v>933</v>
      </c>
      <c r="AO57" s="30" t="s">
        <v>1258</v>
      </c>
      <c r="AP57" s="14" t="s">
        <v>936</v>
      </c>
      <c r="AQ57" s="14"/>
      <c r="AR57" s="14" t="s">
        <v>941</v>
      </c>
      <c r="AS57" s="14" t="s">
        <v>939</v>
      </c>
      <c r="AT57" s="14" t="s">
        <v>940</v>
      </c>
      <c r="AU57" s="14" t="s">
        <v>937</v>
      </c>
      <c r="AV57" s="60" t="s">
        <v>1477</v>
      </c>
      <c r="AW57" s="59" t="s">
        <v>626</v>
      </c>
    </row>
    <row r="58" spans="1:49" ht="204">
      <c r="A58" s="14" t="s">
        <v>359</v>
      </c>
      <c r="B58" s="30" t="str">
        <f t="shared" si="0"/>
        <v>ID58</v>
      </c>
      <c r="C58" s="14">
        <v>2020</v>
      </c>
      <c r="D58" s="14" t="s">
        <v>1429</v>
      </c>
      <c r="E58" s="14" t="s">
        <v>1545</v>
      </c>
      <c r="F58" s="14" t="s">
        <v>1430</v>
      </c>
      <c r="G58" s="14"/>
      <c r="H58" s="14" t="s">
        <v>311</v>
      </c>
      <c r="I58" s="14"/>
      <c r="J58" s="14"/>
      <c r="K58" s="14"/>
      <c r="L58" s="14" t="s">
        <v>466</v>
      </c>
      <c r="M58" s="15" t="s">
        <v>466</v>
      </c>
      <c r="N58" s="14" t="s">
        <v>1431</v>
      </c>
      <c r="O58" s="14"/>
      <c r="P58" s="14"/>
      <c r="Q58" s="14"/>
      <c r="R58" s="14"/>
      <c r="S58" s="38"/>
      <c r="T58" s="38"/>
      <c r="U58" s="38"/>
      <c r="V58" s="38"/>
      <c r="W58" s="38"/>
      <c r="X58" s="14" t="s">
        <v>1439</v>
      </c>
      <c r="Y58" s="63"/>
      <c r="Z58" s="14" t="s">
        <v>377</v>
      </c>
      <c r="AA58" s="14"/>
      <c r="AB58" s="14"/>
      <c r="AC58" s="14"/>
      <c r="AD58" s="14" t="s">
        <v>1434</v>
      </c>
      <c r="AE58" s="14"/>
      <c r="AF58" s="14" t="s">
        <v>1437</v>
      </c>
      <c r="AG58" s="14"/>
      <c r="AH58" s="14" t="s">
        <v>1435</v>
      </c>
      <c r="AI58" s="14" t="s">
        <v>1436</v>
      </c>
      <c r="AJ58" s="14"/>
      <c r="AK58" s="14"/>
      <c r="AL58" s="14"/>
      <c r="AM58" s="15"/>
      <c r="AN58" s="14"/>
      <c r="AO58" s="14"/>
      <c r="AP58" s="14" t="s">
        <v>1433</v>
      </c>
      <c r="AQ58" s="14"/>
      <c r="AR58" s="14" t="s">
        <v>1438</v>
      </c>
      <c r="AS58" s="14"/>
      <c r="AT58" s="14"/>
      <c r="AU58" s="14" t="s">
        <v>1432</v>
      </c>
      <c r="AV58" s="60" t="s">
        <v>1546</v>
      </c>
      <c r="AW58" s="58" t="s">
        <v>1428</v>
      </c>
    </row>
    <row r="59" spans="1:49" ht="38.25">
      <c r="A59" s="14" t="s">
        <v>1590</v>
      </c>
      <c r="B59" s="30" t="str">
        <f t="shared" si="0"/>
        <v>ID59</v>
      </c>
      <c r="C59" s="2">
        <v>2019</v>
      </c>
      <c r="D59" s="2" t="s">
        <v>71</v>
      </c>
      <c r="E59" s="2" t="s">
        <v>70</v>
      </c>
      <c r="F59" s="2" t="s">
        <v>136</v>
      </c>
      <c r="G59" s="14" t="s">
        <v>136</v>
      </c>
      <c r="H59" s="29" t="s">
        <v>327</v>
      </c>
      <c r="L59" s="2" t="s">
        <v>460</v>
      </c>
      <c r="M59" s="6" t="s">
        <v>460</v>
      </c>
      <c r="Q59" s="2"/>
      <c r="S59" s="37">
        <v>119</v>
      </c>
      <c r="T59" s="37"/>
      <c r="U59" s="37"/>
      <c r="V59" s="37"/>
      <c r="W59" s="37"/>
      <c r="AB59" s="2" t="s">
        <v>96</v>
      </c>
      <c r="AI59" s="2"/>
      <c r="AM59" s="6"/>
      <c r="AN59" s="2" t="s">
        <v>136</v>
      </c>
      <c r="AO59" s="2" t="s">
        <v>136</v>
      </c>
      <c r="AR59" s="2" t="s">
        <v>1606</v>
      </c>
      <c r="AV59" s="60" t="s">
        <v>1490</v>
      </c>
      <c r="AW59" s="60" t="s">
        <v>659</v>
      </c>
    </row>
    <row r="60" spans="1:49" ht="38.25">
      <c r="A60" s="14" t="s">
        <v>1592</v>
      </c>
      <c r="B60" s="30" t="str">
        <f t="shared" si="0"/>
        <v>ID60</v>
      </c>
      <c r="C60" s="2">
        <v>2019</v>
      </c>
      <c r="D60" s="2" t="s">
        <v>81</v>
      </c>
      <c r="E60" s="2" t="s">
        <v>839</v>
      </c>
      <c r="F60" s="2" t="s">
        <v>136</v>
      </c>
      <c r="G60" s="14" t="s">
        <v>136</v>
      </c>
      <c r="H60" s="29" t="s">
        <v>327</v>
      </c>
      <c r="J60" s="2" t="s">
        <v>89</v>
      </c>
      <c r="L60" s="2" t="s">
        <v>46</v>
      </c>
      <c r="M60" s="6" t="s">
        <v>92</v>
      </c>
      <c r="O60" s="2">
        <f>ROUND((P60*100)/Q60, 0)</f>
        <v>40164</v>
      </c>
      <c r="P60" s="2">
        <v>2932</v>
      </c>
      <c r="Q60" s="2">
        <v>7.3</v>
      </c>
      <c r="S60" s="37">
        <v>40</v>
      </c>
      <c r="T60" s="37"/>
      <c r="U60" s="37"/>
      <c r="V60" s="37"/>
      <c r="W60" s="37"/>
      <c r="AI60" s="2"/>
      <c r="AM60" s="6"/>
      <c r="AN60" s="2" t="s">
        <v>136</v>
      </c>
      <c r="AO60" s="2" t="s">
        <v>136</v>
      </c>
      <c r="AV60" s="62" t="s">
        <v>1571</v>
      </c>
    </row>
    <row r="61" spans="1:49" ht="38.25">
      <c r="A61" s="14" t="s">
        <v>1592</v>
      </c>
      <c r="B61" s="30" t="str">
        <f t="shared" si="0"/>
        <v>ID61</v>
      </c>
      <c r="C61" s="2">
        <v>2019</v>
      </c>
      <c r="D61" s="2" t="s">
        <v>82</v>
      </c>
      <c r="E61" s="2" t="s">
        <v>840</v>
      </c>
      <c r="F61" s="2" t="s">
        <v>136</v>
      </c>
      <c r="G61" s="14" t="s">
        <v>136</v>
      </c>
      <c r="H61" s="29" t="s">
        <v>327</v>
      </c>
      <c r="L61" s="29" t="s">
        <v>41</v>
      </c>
      <c r="M61" s="6" t="s">
        <v>93</v>
      </c>
      <c r="O61" s="2">
        <f>ROUND((P61*100)/Q61, 0)</f>
        <v>619</v>
      </c>
      <c r="P61" s="2">
        <v>200</v>
      </c>
      <c r="Q61" s="2">
        <v>32.299999999999997</v>
      </c>
      <c r="S61" s="37">
        <v>55</v>
      </c>
      <c r="T61" s="37"/>
      <c r="U61" s="37"/>
      <c r="V61" s="37"/>
      <c r="W61" s="37"/>
      <c r="AB61" s="2">
        <v>4</v>
      </c>
      <c r="AF61" s="2">
        <v>0.84</v>
      </c>
      <c r="AI61" s="2"/>
      <c r="AM61" s="6"/>
      <c r="AN61" s="2" t="s">
        <v>136</v>
      </c>
      <c r="AO61" s="2" t="s">
        <v>136</v>
      </c>
      <c r="AV61" s="60" t="s">
        <v>1491</v>
      </c>
      <c r="AW61" s="60" t="s">
        <v>649</v>
      </c>
    </row>
    <row r="62" spans="1:49" ht="191.25">
      <c r="A62" s="14" t="s">
        <v>359</v>
      </c>
      <c r="B62" s="30" t="str">
        <f t="shared" si="0"/>
        <v>ID62</v>
      </c>
      <c r="C62" s="2">
        <v>2019</v>
      </c>
      <c r="D62" s="2" t="s">
        <v>85</v>
      </c>
      <c r="E62" s="2" t="s">
        <v>88</v>
      </c>
      <c r="F62" s="2" t="s">
        <v>1581</v>
      </c>
      <c r="G62" s="14" t="s">
        <v>136</v>
      </c>
      <c r="H62" s="2" t="s">
        <v>327</v>
      </c>
      <c r="I62" s="2" t="s">
        <v>8</v>
      </c>
      <c r="J62" s="2" t="s">
        <v>44</v>
      </c>
      <c r="K62" s="2" t="s">
        <v>469</v>
      </c>
      <c r="L62" s="2" t="s">
        <v>47</v>
      </c>
      <c r="M62" s="6" t="s">
        <v>468</v>
      </c>
      <c r="N62" s="2" t="s">
        <v>223</v>
      </c>
      <c r="O62" s="2">
        <f>ROUND((P62*100)/Q62, 0)</f>
        <v>2492</v>
      </c>
      <c r="P62" s="2">
        <v>1034</v>
      </c>
      <c r="Q62" s="2">
        <v>41.5</v>
      </c>
      <c r="R62" s="2" t="s">
        <v>470</v>
      </c>
      <c r="S62" s="37" t="s">
        <v>233</v>
      </c>
      <c r="T62" s="37" t="s">
        <v>241</v>
      </c>
      <c r="U62" s="37" t="s">
        <v>258</v>
      </c>
      <c r="V62" s="37" t="s">
        <v>253</v>
      </c>
      <c r="W62" s="37" t="s">
        <v>241</v>
      </c>
      <c r="X62" s="2" t="s">
        <v>572</v>
      </c>
      <c r="Y62" s="52" t="s">
        <v>1279</v>
      </c>
      <c r="Z62" s="2" t="s">
        <v>136</v>
      </c>
      <c r="AA62" s="2">
        <v>12</v>
      </c>
      <c r="AB62" s="2">
        <v>1</v>
      </c>
      <c r="AC62" s="2" t="s">
        <v>120</v>
      </c>
      <c r="AD62" s="2" t="s">
        <v>471</v>
      </c>
      <c r="AH62" s="2" t="s">
        <v>473</v>
      </c>
      <c r="AI62" s="2" t="s">
        <v>472</v>
      </c>
      <c r="AM62" s="6" t="s">
        <v>474</v>
      </c>
      <c r="AN62" s="2" t="s">
        <v>1258</v>
      </c>
      <c r="AO62" s="2" t="s">
        <v>1259</v>
      </c>
      <c r="AP62" s="2" t="s">
        <v>460</v>
      </c>
      <c r="AQ62" s="2" t="s">
        <v>1078</v>
      </c>
      <c r="AR62" s="2" t="s">
        <v>1079</v>
      </c>
      <c r="AS62" s="2" t="s">
        <v>476</v>
      </c>
      <c r="AT62" s="2" t="s">
        <v>475</v>
      </c>
      <c r="AU62" s="2" t="s">
        <v>467</v>
      </c>
      <c r="AV62" s="60" t="s">
        <v>1492</v>
      </c>
      <c r="AW62" s="60" t="s">
        <v>641</v>
      </c>
    </row>
    <row r="63" spans="1:49" ht="38.25">
      <c r="A63" s="14" t="s">
        <v>1592</v>
      </c>
      <c r="B63" s="30" t="str">
        <f t="shared" si="0"/>
        <v>ID63</v>
      </c>
      <c r="C63" s="2">
        <v>2019</v>
      </c>
      <c r="D63" s="2" t="s">
        <v>86</v>
      </c>
      <c r="E63" s="2" t="s">
        <v>842</v>
      </c>
      <c r="F63" s="2" t="s">
        <v>136</v>
      </c>
      <c r="G63" s="14" t="s">
        <v>136</v>
      </c>
      <c r="H63" s="29" t="s">
        <v>327</v>
      </c>
      <c r="J63" s="2" t="s">
        <v>91</v>
      </c>
      <c r="L63" s="2" t="s">
        <v>47</v>
      </c>
      <c r="M63" s="6" t="s">
        <v>47</v>
      </c>
      <c r="O63" s="2">
        <f>ROUND((P63*100)/Q63, 0)</f>
        <v>0</v>
      </c>
      <c r="Q63" s="2">
        <v>50</v>
      </c>
      <c r="S63" s="37">
        <v>7</v>
      </c>
      <c r="T63" s="37"/>
      <c r="U63" s="37"/>
      <c r="V63" s="37"/>
      <c r="W63" s="37"/>
      <c r="AI63" s="2"/>
      <c r="AM63" s="6"/>
      <c r="AN63" s="14" t="s">
        <v>136</v>
      </c>
      <c r="AO63" s="14" t="s">
        <v>136</v>
      </c>
      <c r="AV63" s="60" t="s">
        <v>1493</v>
      </c>
      <c r="AW63" s="60" t="s">
        <v>642</v>
      </c>
    </row>
    <row r="64" spans="1:49" ht="51">
      <c r="A64" s="14" t="s">
        <v>1592</v>
      </c>
      <c r="B64" s="30" t="str">
        <f t="shared" si="0"/>
        <v>ID64</v>
      </c>
      <c r="C64" s="2">
        <v>2019</v>
      </c>
      <c r="D64" s="2" t="s">
        <v>352</v>
      </c>
      <c r="E64" s="2" t="s">
        <v>515</v>
      </c>
      <c r="F64" s="2" t="s">
        <v>136</v>
      </c>
      <c r="G64" s="14" t="s">
        <v>136</v>
      </c>
      <c r="H64" s="29" t="s">
        <v>311</v>
      </c>
      <c r="L64" s="2" t="s">
        <v>166</v>
      </c>
      <c r="M64" s="6" t="s">
        <v>166</v>
      </c>
      <c r="Q64" s="2"/>
      <c r="S64" s="37"/>
      <c r="T64" s="37"/>
      <c r="U64" s="37"/>
      <c r="V64" s="37"/>
      <c r="W64" s="37"/>
      <c r="AI64" s="2"/>
      <c r="AM64" s="6"/>
      <c r="AN64" s="14" t="s">
        <v>136</v>
      </c>
      <c r="AO64" s="14" t="s">
        <v>136</v>
      </c>
      <c r="AV64" s="60" t="s">
        <v>1494</v>
      </c>
      <c r="AW64" s="60" t="s">
        <v>635</v>
      </c>
    </row>
    <row r="65" spans="1:49" ht="76.5">
      <c r="A65" s="14" t="s">
        <v>1592</v>
      </c>
      <c r="B65" s="30" t="str">
        <f t="shared" si="0"/>
        <v>ID65</v>
      </c>
      <c r="C65" s="2">
        <v>2019</v>
      </c>
      <c r="D65" s="2" t="s">
        <v>143</v>
      </c>
      <c r="E65" s="2" t="s">
        <v>516</v>
      </c>
      <c r="F65" s="2" t="s">
        <v>136</v>
      </c>
      <c r="G65" s="14" t="s">
        <v>136</v>
      </c>
      <c r="H65" s="29" t="s">
        <v>327</v>
      </c>
      <c r="I65" s="2" t="s">
        <v>172</v>
      </c>
      <c r="L65" s="2" t="s">
        <v>41</v>
      </c>
      <c r="M65" s="6" t="s">
        <v>167</v>
      </c>
      <c r="O65" s="2">
        <v>54464</v>
      </c>
      <c r="Q65" s="2"/>
      <c r="S65" s="37"/>
      <c r="T65" s="37"/>
      <c r="U65" s="37"/>
      <c r="V65" s="37"/>
      <c r="W65" s="37"/>
      <c r="AI65" s="2"/>
      <c r="AM65" s="6"/>
      <c r="AN65" s="14" t="s">
        <v>136</v>
      </c>
      <c r="AO65" s="14" t="s">
        <v>136</v>
      </c>
      <c r="AR65" s="2" t="s">
        <v>178</v>
      </c>
      <c r="AV65" s="60" t="s">
        <v>1495</v>
      </c>
      <c r="AW65" s="60" t="s">
        <v>636</v>
      </c>
    </row>
    <row r="66" spans="1:49" ht="38.25">
      <c r="A66" s="14" t="s">
        <v>32</v>
      </c>
      <c r="B66" s="30" t="str">
        <f t="shared" si="0"/>
        <v>ID66</v>
      </c>
      <c r="C66" s="14">
        <v>2019</v>
      </c>
      <c r="D66" s="14" t="s">
        <v>202</v>
      </c>
      <c r="E66" s="14" t="s">
        <v>201</v>
      </c>
      <c r="F66" s="2" t="s">
        <v>136</v>
      </c>
      <c r="G66" s="14" t="s">
        <v>136</v>
      </c>
      <c r="H66" s="14" t="s">
        <v>32</v>
      </c>
      <c r="I66" s="14"/>
      <c r="J66" s="14"/>
      <c r="K66" s="14"/>
      <c r="L66" s="14" t="s">
        <v>41</v>
      </c>
      <c r="M66" s="15"/>
      <c r="N66" s="14"/>
      <c r="O66" s="14"/>
      <c r="P66" s="14"/>
      <c r="Q66" s="14"/>
      <c r="R66" s="14"/>
      <c r="S66" s="38"/>
      <c r="T66" s="38"/>
      <c r="U66" s="38"/>
      <c r="V66" s="38"/>
      <c r="W66" s="38"/>
      <c r="X66" s="14"/>
      <c r="Y66" s="63"/>
      <c r="Z66" s="14"/>
      <c r="AA66" s="14"/>
      <c r="AB66" s="14"/>
      <c r="AC66" s="14"/>
      <c r="AD66" s="14"/>
      <c r="AE66" s="14"/>
      <c r="AF66" s="14"/>
      <c r="AG66" s="14"/>
      <c r="AH66" s="14"/>
      <c r="AI66" s="14"/>
      <c r="AJ66" s="14"/>
      <c r="AK66" s="14"/>
      <c r="AL66" s="14"/>
      <c r="AM66" s="15"/>
      <c r="AN66" s="14" t="s">
        <v>136</v>
      </c>
      <c r="AO66" s="14" t="s">
        <v>136</v>
      </c>
      <c r="AP66" s="14"/>
      <c r="AQ66" s="14"/>
      <c r="AR66" s="14"/>
      <c r="AS66" s="14"/>
      <c r="AT66" s="14"/>
      <c r="AU66" s="14"/>
      <c r="AV66" s="60" t="s">
        <v>1572</v>
      </c>
      <c r="AW66" s="58"/>
    </row>
    <row r="67" spans="1:49" ht="51">
      <c r="A67" s="14" t="s">
        <v>1592</v>
      </c>
      <c r="B67" s="30" t="str">
        <f t="shared" si="0"/>
        <v>ID67</v>
      </c>
      <c r="C67" s="14">
        <v>2019</v>
      </c>
      <c r="D67" s="14" t="s">
        <v>601</v>
      </c>
      <c r="E67" s="26" t="s">
        <v>600</v>
      </c>
      <c r="F67" s="14" t="s">
        <v>136</v>
      </c>
      <c r="G67" s="14" t="s">
        <v>136</v>
      </c>
      <c r="H67" s="14" t="s">
        <v>311</v>
      </c>
      <c r="I67" s="14"/>
      <c r="J67" s="14"/>
      <c r="K67" s="14"/>
      <c r="L67" s="14" t="s">
        <v>41</v>
      </c>
      <c r="M67" s="31" t="s">
        <v>41</v>
      </c>
      <c r="N67" s="14"/>
      <c r="O67" s="14"/>
      <c r="P67" s="14"/>
      <c r="Q67" s="14"/>
      <c r="R67" s="14"/>
      <c r="S67" s="38"/>
      <c r="T67" s="38"/>
      <c r="U67" s="38"/>
      <c r="V67" s="38"/>
      <c r="W67" s="38"/>
      <c r="X67" s="14"/>
      <c r="Y67" s="63"/>
      <c r="Z67" s="14"/>
      <c r="AA67" s="14"/>
      <c r="AB67" s="14"/>
      <c r="AC67" s="14"/>
      <c r="AD67" s="14"/>
      <c r="AE67" s="14"/>
      <c r="AF67" s="14"/>
      <c r="AG67" s="14"/>
      <c r="AH67" s="14"/>
      <c r="AI67" s="14"/>
      <c r="AJ67" s="14"/>
      <c r="AK67" s="14"/>
      <c r="AL67" s="14"/>
      <c r="AM67" s="15"/>
      <c r="AN67" s="14" t="s">
        <v>136</v>
      </c>
      <c r="AO67" s="14" t="s">
        <v>136</v>
      </c>
      <c r="AP67" s="14"/>
      <c r="AQ67" s="14"/>
      <c r="AR67" s="14"/>
      <c r="AS67" s="14"/>
      <c r="AT67" s="14"/>
      <c r="AU67" s="14"/>
      <c r="AV67" s="60" t="s">
        <v>1496</v>
      </c>
      <c r="AW67" s="59" t="s">
        <v>605</v>
      </c>
    </row>
    <row r="68" spans="1:49" ht="63.75">
      <c r="A68" s="14" t="s">
        <v>359</v>
      </c>
      <c r="B68" s="30" t="str">
        <f t="shared" ref="B68:B115" si="1">HYPERLINK(AV68,CONCATENATE("ID",ROW()))</f>
        <v>ID68</v>
      </c>
      <c r="C68" s="14">
        <v>2019</v>
      </c>
      <c r="D68" s="14" t="s">
        <v>711</v>
      </c>
      <c r="E68" s="14" t="s">
        <v>802</v>
      </c>
      <c r="F68" s="14" t="s">
        <v>1582</v>
      </c>
      <c r="G68" s="14" t="s">
        <v>136</v>
      </c>
      <c r="H68" s="18" t="s">
        <v>311</v>
      </c>
      <c r="I68" s="14" t="s">
        <v>172</v>
      </c>
      <c r="J68" s="14"/>
      <c r="K68" s="14"/>
      <c r="L68" s="18" t="s">
        <v>466</v>
      </c>
      <c r="M68" s="31" t="s">
        <v>466</v>
      </c>
      <c r="N68" s="14" t="s">
        <v>738</v>
      </c>
      <c r="O68" s="14">
        <v>160203</v>
      </c>
      <c r="P68" s="14"/>
      <c r="Q68" s="14"/>
      <c r="R68" s="14"/>
      <c r="S68" s="38"/>
      <c r="T68" s="38"/>
      <c r="U68" s="38"/>
      <c r="V68" s="38"/>
      <c r="W68" s="38"/>
      <c r="X68" s="14" t="s">
        <v>712</v>
      </c>
      <c r="Y68" s="63"/>
      <c r="Z68" s="14"/>
      <c r="AA68" s="14"/>
      <c r="AB68" s="14"/>
      <c r="AC68" s="14"/>
      <c r="AD68" s="14" t="s">
        <v>734</v>
      </c>
      <c r="AE68" s="14"/>
      <c r="AF68" s="14" t="s">
        <v>735</v>
      </c>
      <c r="AG68" s="14"/>
      <c r="AH68" s="14" t="s">
        <v>736</v>
      </c>
      <c r="AI68" s="14" t="s">
        <v>737</v>
      </c>
      <c r="AJ68" s="14"/>
      <c r="AK68" s="14"/>
      <c r="AL68" s="14"/>
      <c r="AM68" s="15"/>
      <c r="AN68" s="14" t="s">
        <v>1259</v>
      </c>
      <c r="AO68" s="14" t="s">
        <v>1259</v>
      </c>
      <c r="AP68" s="14"/>
      <c r="AQ68" s="14"/>
      <c r="AR68" s="14"/>
      <c r="AS68" s="14"/>
      <c r="AT68" s="14"/>
      <c r="AU68" s="14"/>
      <c r="AV68" s="60" t="s">
        <v>1573</v>
      </c>
      <c r="AW68" s="58"/>
    </row>
    <row r="69" spans="1:49" ht="51">
      <c r="A69" s="14" t="s">
        <v>1408</v>
      </c>
      <c r="B69" s="30" t="str">
        <f t="shared" si="1"/>
        <v>ID69</v>
      </c>
      <c r="C69" s="14">
        <v>2019</v>
      </c>
      <c r="D69" s="14" t="s">
        <v>814</v>
      </c>
      <c r="E69" s="14" t="s">
        <v>810</v>
      </c>
      <c r="F69" s="14" t="s">
        <v>1070</v>
      </c>
      <c r="G69" s="14" t="s">
        <v>136</v>
      </c>
      <c r="H69" s="18" t="s">
        <v>311</v>
      </c>
      <c r="I69" s="14"/>
      <c r="J69" s="14"/>
      <c r="K69" s="14"/>
      <c r="L69" s="18" t="s">
        <v>41</v>
      </c>
      <c r="M69" s="31" t="s">
        <v>41</v>
      </c>
      <c r="N69" s="14"/>
      <c r="O69" s="14"/>
      <c r="P69" s="14"/>
      <c r="Q69" s="14"/>
      <c r="R69" s="14"/>
      <c r="S69" s="38"/>
      <c r="T69" s="38"/>
      <c r="U69" s="38"/>
      <c r="V69" s="38"/>
      <c r="W69" s="38"/>
      <c r="X69" s="14"/>
      <c r="Y69" s="63"/>
      <c r="Z69" s="14"/>
      <c r="AA69" s="14"/>
      <c r="AB69" s="14"/>
      <c r="AC69" s="14"/>
      <c r="AD69" s="14"/>
      <c r="AE69" s="14"/>
      <c r="AF69" s="14"/>
      <c r="AG69" s="14"/>
      <c r="AH69" s="14"/>
      <c r="AI69" s="14"/>
      <c r="AJ69" s="14"/>
      <c r="AK69" s="14"/>
      <c r="AL69" s="14"/>
      <c r="AM69" s="15"/>
      <c r="AN69" s="14" t="s">
        <v>136</v>
      </c>
      <c r="AO69" s="14" t="s">
        <v>136</v>
      </c>
      <c r="AP69" s="14"/>
      <c r="AQ69" s="14"/>
      <c r="AR69" s="14"/>
      <c r="AS69" s="14"/>
      <c r="AT69" s="14"/>
      <c r="AU69" s="14"/>
      <c r="AV69" s="60" t="s">
        <v>1534</v>
      </c>
      <c r="AW69" s="59" t="s">
        <v>811</v>
      </c>
    </row>
    <row r="70" spans="1:49" ht="38.25">
      <c r="A70" s="14" t="s">
        <v>1590</v>
      </c>
      <c r="B70" s="30" t="str">
        <f t="shared" si="1"/>
        <v>ID70</v>
      </c>
      <c r="C70" s="14">
        <v>2019</v>
      </c>
      <c r="D70" s="14" t="s">
        <v>821</v>
      </c>
      <c r="E70" s="14" t="s">
        <v>855</v>
      </c>
      <c r="F70" s="14" t="s">
        <v>136</v>
      </c>
      <c r="G70" s="14" t="s">
        <v>136</v>
      </c>
      <c r="H70" s="18" t="s">
        <v>1072</v>
      </c>
      <c r="I70" s="14"/>
      <c r="J70" s="14"/>
      <c r="K70" s="14"/>
      <c r="L70" s="18" t="s">
        <v>41</v>
      </c>
      <c r="M70" s="15"/>
      <c r="N70" s="14"/>
      <c r="O70" s="14"/>
      <c r="P70" s="14"/>
      <c r="Q70" s="14"/>
      <c r="R70" s="14"/>
      <c r="S70" s="38"/>
      <c r="T70" s="38"/>
      <c r="U70" s="38"/>
      <c r="V70" s="38"/>
      <c r="W70" s="38"/>
      <c r="X70" s="14"/>
      <c r="Y70" s="63"/>
      <c r="Z70" s="14"/>
      <c r="AA70" s="14"/>
      <c r="AB70" s="14"/>
      <c r="AC70" s="14"/>
      <c r="AD70" s="14"/>
      <c r="AE70" s="14"/>
      <c r="AF70" s="14"/>
      <c r="AG70" s="14"/>
      <c r="AH70" s="14"/>
      <c r="AI70" s="14"/>
      <c r="AJ70" s="14"/>
      <c r="AK70" s="14"/>
      <c r="AL70" s="14"/>
      <c r="AM70" s="15"/>
      <c r="AN70" s="14" t="s">
        <v>136</v>
      </c>
      <c r="AO70" s="14" t="s">
        <v>136</v>
      </c>
      <c r="AP70" s="14"/>
      <c r="AQ70" s="14"/>
      <c r="AR70" s="14" t="s">
        <v>1607</v>
      </c>
      <c r="AS70" s="14"/>
      <c r="AT70" s="14"/>
      <c r="AU70" s="14"/>
      <c r="AV70" s="60" t="s">
        <v>1532</v>
      </c>
      <c r="AW70" s="59" t="s">
        <v>822</v>
      </c>
    </row>
    <row r="71" spans="1:49" ht="153">
      <c r="A71" s="14" t="s">
        <v>359</v>
      </c>
      <c r="B71" s="30" t="str">
        <f t="shared" si="1"/>
        <v>ID71</v>
      </c>
      <c r="C71" s="2">
        <v>2019</v>
      </c>
      <c r="D71" s="2" t="s">
        <v>83</v>
      </c>
      <c r="E71" s="2" t="s">
        <v>841</v>
      </c>
      <c r="F71" s="2" t="s">
        <v>189</v>
      </c>
      <c r="G71" s="2">
        <v>9</v>
      </c>
      <c r="H71" s="2" t="s">
        <v>327</v>
      </c>
      <c r="I71" s="2" t="s">
        <v>8</v>
      </c>
      <c r="J71" s="2" t="s">
        <v>44</v>
      </c>
      <c r="K71" s="2" t="s">
        <v>479</v>
      </c>
      <c r="L71" s="2" t="s">
        <v>47</v>
      </c>
      <c r="M71" s="6" t="s">
        <v>478</v>
      </c>
      <c r="N71" s="2" t="s">
        <v>194</v>
      </c>
      <c r="O71" s="2">
        <v>33084</v>
      </c>
      <c r="P71" s="2">
        <v>1509</v>
      </c>
      <c r="Q71" s="2">
        <v>4.5599999999999996</v>
      </c>
      <c r="R71" s="2" t="s">
        <v>485</v>
      </c>
      <c r="S71" s="37">
        <v>10</v>
      </c>
      <c r="T71" s="37" t="s">
        <v>250</v>
      </c>
      <c r="U71" s="37" t="s">
        <v>290</v>
      </c>
      <c r="V71" s="37" t="s">
        <v>240</v>
      </c>
      <c r="W71" s="37" t="s">
        <v>241</v>
      </c>
      <c r="X71" s="2" t="s">
        <v>800</v>
      </c>
      <c r="Y71" s="52" t="s">
        <v>1253</v>
      </c>
      <c r="Z71" s="2" t="s">
        <v>481</v>
      </c>
      <c r="AA71" s="2" t="s">
        <v>482</v>
      </c>
      <c r="AB71" s="2" t="s">
        <v>483</v>
      </c>
      <c r="AC71" s="2" t="s">
        <v>484</v>
      </c>
      <c r="AD71" s="2" t="s">
        <v>114</v>
      </c>
      <c r="AF71" s="2" t="s">
        <v>115</v>
      </c>
      <c r="AH71" s="2" t="s">
        <v>116</v>
      </c>
      <c r="AI71" s="2" t="s">
        <v>117</v>
      </c>
      <c r="AM71" s="6"/>
      <c r="AN71" s="2" t="s">
        <v>1259</v>
      </c>
      <c r="AO71" s="2" t="s">
        <v>1259</v>
      </c>
      <c r="AR71" s="2" t="s">
        <v>480</v>
      </c>
      <c r="AT71" s="2" t="s">
        <v>136</v>
      </c>
      <c r="AV71" s="60" t="s">
        <v>1461</v>
      </c>
      <c r="AW71" s="60" t="s">
        <v>638</v>
      </c>
    </row>
    <row r="72" spans="1:49" ht="102">
      <c r="A72" s="14" t="s">
        <v>359</v>
      </c>
      <c r="B72" s="30" t="str">
        <f t="shared" si="1"/>
        <v>ID72</v>
      </c>
      <c r="C72" s="2">
        <v>2019</v>
      </c>
      <c r="D72" s="2" t="s">
        <v>66</v>
      </c>
      <c r="E72" s="2" t="s">
        <v>35</v>
      </c>
      <c r="F72" s="2" t="s">
        <v>874</v>
      </c>
      <c r="G72" s="2">
        <v>8</v>
      </c>
      <c r="H72" s="2" t="s">
        <v>327</v>
      </c>
      <c r="I72" s="2" t="s">
        <v>8</v>
      </c>
      <c r="J72" s="2" t="s">
        <v>369</v>
      </c>
      <c r="K72" s="2" t="s">
        <v>374</v>
      </c>
      <c r="L72" s="2" t="s">
        <v>47</v>
      </c>
      <c r="M72" s="6" t="s">
        <v>373</v>
      </c>
      <c r="N72" s="2" t="s">
        <v>136</v>
      </c>
      <c r="O72" s="2">
        <f>ROUND((P72*100)/Q72, 0)</f>
        <v>600</v>
      </c>
      <c r="P72" s="2">
        <v>300</v>
      </c>
      <c r="Q72" s="2">
        <v>50</v>
      </c>
      <c r="R72" s="2" t="s">
        <v>702</v>
      </c>
      <c r="S72" s="37" t="s">
        <v>135</v>
      </c>
      <c r="T72" s="37" t="s">
        <v>241</v>
      </c>
      <c r="U72" s="37" t="s">
        <v>135</v>
      </c>
      <c r="V72" s="37" t="s">
        <v>241</v>
      </c>
      <c r="W72" s="37" t="s">
        <v>241</v>
      </c>
      <c r="X72" s="2" t="s">
        <v>376</v>
      </c>
      <c r="Y72" s="52" t="s">
        <v>1298</v>
      </c>
      <c r="Z72" s="2" t="s">
        <v>377</v>
      </c>
      <c r="AA72" s="2">
        <v>8</v>
      </c>
      <c r="AB72" s="2">
        <v>4</v>
      </c>
      <c r="AC72" s="2">
        <v>4</v>
      </c>
      <c r="AD72" s="2" t="s">
        <v>130</v>
      </c>
      <c r="AE72" s="2" t="s">
        <v>129</v>
      </c>
      <c r="AF72" s="2" t="s">
        <v>128</v>
      </c>
      <c r="AG72" s="2" t="s">
        <v>127</v>
      </c>
      <c r="AH72" s="2" t="s">
        <v>126</v>
      </c>
      <c r="AI72" s="2" t="s">
        <v>125</v>
      </c>
      <c r="AJ72" s="2" t="s">
        <v>124</v>
      </c>
      <c r="AK72" s="2" t="s">
        <v>123</v>
      </c>
      <c r="AM72" s="6"/>
      <c r="AN72" s="2" t="s">
        <v>1259</v>
      </c>
      <c r="AO72" s="2" t="s">
        <v>1259</v>
      </c>
      <c r="AR72" s="2" t="s">
        <v>375</v>
      </c>
      <c r="AS72" s="2" t="s">
        <v>231</v>
      </c>
      <c r="AT72" s="2" t="s">
        <v>370</v>
      </c>
      <c r="AU72" s="2" t="s">
        <v>371</v>
      </c>
      <c r="AV72" s="60" t="s">
        <v>1463</v>
      </c>
      <c r="AW72" s="9" t="s">
        <v>652</v>
      </c>
    </row>
    <row r="73" spans="1:49" ht="204">
      <c r="A73" s="14" t="s">
        <v>359</v>
      </c>
      <c r="B73" s="30" t="str">
        <f t="shared" si="1"/>
        <v>ID73</v>
      </c>
      <c r="C73" s="2">
        <v>2019</v>
      </c>
      <c r="D73" s="2" t="s">
        <v>77</v>
      </c>
      <c r="E73" s="2" t="s">
        <v>79</v>
      </c>
      <c r="F73" s="2" t="s">
        <v>875</v>
      </c>
      <c r="G73" s="2">
        <v>6</v>
      </c>
      <c r="H73" s="2" t="s">
        <v>311</v>
      </c>
      <c r="I73" s="2" t="s">
        <v>8</v>
      </c>
      <c r="J73" s="2" t="s">
        <v>44</v>
      </c>
      <c r="K73" s="2" t="s">
        <v>489</v>
      </c>
      <c r="L73" s="2" t="s">
        <v>46</v>
      </c>
      <c r="M73" s="6" t="s">
        <v>488</v>
      </c>
      <c r="N73" s="2" t="s">
        <v>194</v>
      </c>
      <c r="O73" s="2">
        <v>6188</v>
      </c>
      <c r="P73" s="2">
        <v>570</v>
      </c>
      <c r="Q73" s="2">
        <v>9.2100000000000009</v>
      </c>
      <c r="R73" s="2" t="s">
        <v>492</v>
      </c>
      <c r="S73" s="37">
        <v>44</v>
      </c>
      <c r="T73" s="37" t="s">
        <v>241</v>
      </c>
      <c r="U73" s="37" t="s">
        <v>306</v>
      </c>
      <c r="V73" s="37" t="s">
        <v>490</v>
      </c>
      <c r="W73" s="37" t="s">
        <v>241</v>
      </c>
      <c r="X73" s="2" t="s">
        <v>1205</v>
      </c>
      <c r="Y73" s="52" t="s">
        <v>1265</v>
      </c>
      <c r="Z73" s="2" t="s">
        <v>491</v>
      </c>
      <c r="AA73" s="2" t="s">
        <v>136</v>
      </c>
      <c r="AB73" s="2">
        <v>7</v>
      </c>
      <c r="AC73" s="2" t="s">
        <v>136</v>
      </c>
      <c r="AD73" s="2" t="s">
        <v>108</v>
      </c>
      <c r="AF73" s="2" t="s">
        <v>110</v>
      </c>
      <c r="AG73" s="2" t="s">
        <v>109</v>
      </c>
      <c r="AI73" s="2"/>
      <c r="AM73" s="6"/>
      <c r="AN73" s="2" t="s">
        <v>1258</v>
      </c>
      <c r="AO73" s="2" t="s">
        <v>136</v>
      </c>
      <c r="AQ73" s="2" t="s">
        <v>1045</v>
      </c>
      <c r="AR73" s="2" t="s">
        <v>494</v>
      </c>
      <c r="AS73" s="2" t="s">
        <v>495</v>
      </c>
      <c r="AT73" s="2" t="s">
        <v>486</v>
      </c>
      <c r="AU73" s="2" t="s">
        <v>493</v>
      </c>
      <c r="AV73" s="60" t="s">
        <v>1467</v>
      </c>
      <c r="AW73" s="60" t="s">
        <v>647</v>
      </c>
    </row>
    <row r="74" spans="1:49" ht="229.5">
      <c r="A74" s="14" t="s">
        <v>359</v>
      </c>
      <c r="B74" s="30" t="str">
        <f t="shared" si="1"/>
        <v>ID74</v>
      </c>
      <c r="C74" s="14">
        <v>2019</v>
      </c>
      <c r="D74" s="14" t="s">
        <v>180</v>
      </c>
      <c r="E74" s="14" t="s">
        <v>845</v>
      </c>
      <c r="F74" s="14" t="s">
        <v>876</v>
      </c>
      <c r="G74" s="14">
        <v>6</v>
      </c>
      <c r="H74" s="14" t="s">
        <v>311</v>
      </c>
      <c r="I74" s="14" t="s">
        <v>428</v>
      </c>
      <c r="J74" s="14" t="s">
        <v>427</v>
      </c>
      <c r="K74" s="14" t="s">
        <v>455</v>
      </c>
      <c r="L74" s="14" t="s">
        <v>466</v>
      </c>
      <c r="M74" s="15" t="s">
        <v>466</v>
      </c>
      <c r="N74" s="14" t="s">
        <v>194</v>
      </c>
      <c r="O74" s="14">
        <v>17038</v>
      </c>
      <c r="P74" s="14">
        <v>1260</v>
      </c>
      <c r="Q74" s="14">
        <v>7.4</v>
      </c>
      <c r="R74" s="14" t="s">
        <v>463</v>
      </c>
      <c r="S74" s="38" t="s">
        <v>321</v>
      </c>
      <c r="T74" s="38" t="s">
        <v>236</v>
      </c>
      <c r="U74" s="38" t="s">
        <v>240</v>
      </c>
      <c r="V74" s="38" t="s">
        <v>252</v>
      </c>
      <c r="W74" s="38" t="s">
        <v>290</v>
      </c>
      <c r="X74" s="14" t="s">
        <v>793</v>
      </c>
      <c r="Y74" s="63" t="s">
        <v>1300</v>
      </c>
      <c r="Z74" s="14" t="s">
        <v>462</v>
      </c>
      <c r="AA74" s="14" t="s">
        <v>460</v>
      </c>
      <c r="AB74" s="14" t="s">
        <v>460</v>
      </c>
      <c r="AC74" s="14">
        <v>20</v>
      </c>
      <c r="AD74" s="14" t="s">
        <v>459</v>
      </c>
      <c r="AE74" s="14"/>
      <c r="AF74" s="14" t="s">
        <v>456</v>
      </c>
      <c r="AG74" s="14"/>
      <c r="AH74" s="14" t="s">
        <v>457</v>
      </c>
      <c r="AI74" s="14" t="s">
        <v>458</v>
      </c>
      <c r="AJ74" s="14"/>
      <c r="AK74" s="14"/>
      <c r="AL74" s="14"/>
      <c r="AM74" s="15"/>
      <c r="AN74" s="14" t="s">
        <v>1259</v>
      </c>
      <c r="AO74" s="14" t="s">
        <v>1259</v>
      </c>
      <c r="AP74" s="14" t="s">
        <v>574</v>
      </c>
      <c r="AQ74" s="14"/>
      <c r="AR74" s="14" t="s">
        <v>465</v>
      </c>
      <c r="AS74" s="14" t="s">
        <v>464</v>
      </c>
      <c r="AT74" s="14" t="s">
        <v>136</v>
      </c>
      <c r="AU74" s="14" t="s">
        <v>461</v>
      </c>
      <c r="AV74" s="60" t="s">
        <v>1468</v>
      </c>
      <c r="AW74" s="59" t="s">
        <v>633</v>
      </c>
    </row>
    <row r="75" spans="1:49" ht="293.25">
      <c r="A75" s="14" t="s">
        <v>359</v>
      </c>
      <c r="B75" s="30" t="str">
        <f t="shared" si="1"/>
        <v>ID75</v>
      </c>
      <c r="C75" s="14">
        <v>2019</v>
      </c>
      <c r="D75" s="14" t="s">
        <v>727</v>
      </c>
      <c r="E75" s="14" t="s">
        <v>726</v>
      </c>
      <c r="F75" s="14" t="s">
        <v>890</v>
      </c>
      <c r="G75" s="14">
        <v>6</v>
      </c>
      <c r="H75" s="14" t="s">
        <v>311</v>
      </c>
      <c r="I75" s="14" t="s">
        <v>714</v>
      </c>
      <c r="J75" s="14" t="s">
        <v>713</v>
      </c>
      <c r="K75" s="14" t="s">
        <v>729</v>
      </c>
      <c r="L75" s="18" t="s">
        <v>730</v>
      </c>
      <c r="M75" s="31" t="s">
        <v>1064</v>
      </c>
      <c r="N75" s="14" t="s">
        <v>223</v>
      </c>
      <c r="O75" s="14">
        <v>104</v>
      </c>
      <c r="P75" s="14">
        <v>36</v>
      </c>
      <c r="Q75" s="14">
        <v>34.6</v>
      </c>
      <c r="R75" s="14" t="s">
        <v>728</v>
      </c>
      <c r="S75" s="38">
        <v>6</v>
      </c>
      <c r="T75" s="38">
        <v>0</v>
      </c>
      <c r="U75" s="38">
        <v>0</v>
      </c>
      <c r="V75" s="38">
        <v>6</v>
      </c>
      <c r="W75" s="38">
        <v>0</v>
      </c>
      <c r="X75" s="14" t="s">
        <v>712</v>
      </c>
      <c r="Y75" s="63" t="s">
        <v>969</v>
      </c>
      <c r="Z75" s="14" t="s">
        <v>377</v>
      </c>
      <c r="AA75" s="14">
        <v>0</v>
      </c>
      <c r="AB75" s="14">
        <v>0</v>
      </c>
      <c r="AC75" s="14">
        <v>6</v>
      </c>
      <c r="AD75" s="14" t="s">
        <v>877</v>
      </c>
      <c r="AE75" s="14"/>
      <c r="AF75" s="14" t="s">
        <v>731</v>
      </c>
      <c r="AG75" s="14"/>
      <c r="AH75" s="14" t="s">
        <v>732</v>
      </c>
      <c r="AI75" s="14" t="s">
        <v>733</v>
      </c>
      <c r="AJ75" s="14"/>
      <c r="AK75" s="14"/>
      <c r="AL75" s="14"/>
      <c r="AM75" s="15"/>
      <c r="AN75" s="14"/>
      <c r="AO75" s="14"/>
      <c r="AP75" s="14"/>
      <c r="AQ75" s="18" t="s">
        <v>1044</v>
      </c>
      <c r="AR75" s="14" t="s">
        <v>1458</v>
      </c>
      <c r="AS75" s="14" t="s">
        <v>966</v>
      </c>
      <c r="AT75" s="14" t="s">
        <v>136</v>
      </c>
      <c r="AU75" s="14"/>
      <c r="AV75" s="61" t="s">
        <v>1540</v>
      </c>
      <c r="AW75" s="58"/>
    </row>
    <row r="76" spans="1:49" ht="127.5">
      <c r="A76" s="14" t="s">
        <v>359</v>
      </c>
      <c r="B76" s="30" t="str">
        <f t="shared" si="1"/>
        <v>ID76</v>
      </c>
      <c r="C76" s="2">
        <v>2019</v>
      </c>
      <c r="D76" s="2" t="s">
        <v>65</v>
      </c>
      <c r="E76" s="2" t="s">
        <v>34</v>
      </c>
      <c r="F76" s="2" t="s">
        <v>511</v>
      </c>
      <c r="G76" s="2">
        <v>5</v>
      </c>
      <c r="H76" s="2" t="s">
        <v>327</v>
      </c>
      <c r="I76" s="2" t="s">
        <v>500</v>
      </c>
      <c r="J76" s="2" t="s">
        <v>701</v>
      </c>
      <c r="K76" s="2" t="s">
        <v>499</v>
      </c>
      <c r="L76" s="2" t="s">
        <v>46</v>
      </c>
      <c r="M76" s="6" t="s">
        <v>700</v>
      </c>
      <c r="N76" s="2" t="s">
        <v>194</v>
      </c>
      <c r="O76" s="2">
        <f>ROUND((P76*100)/Q76, 0)</f>
        <v>111303</v>
      </c>
      <c r="P76" s="2">
        <v>3673</v>
      </c>
      <c r="Q76" s="2">
        <v>3.3</v>
      </c>
      <c r="R76" s="2" t="s">
        <v>694</v>
      </c>
      <c r="S76" s="37">
        <v>6</v>
      </c>
      <c r="T76" s="37" t="s">
        <v>241</v>
      </c>
      <c r="U76" s="37" t="s">
        <v>235</v>
      </c>
      <c r="V76" s="37" t="s">
        <v>241</v>
      </c>
      <c r="W76" s="37" t="s">
        <v>241</v>
      </c>
      <c r="X76" s="2" t="s">
        <v>798</v>
      </c>
      <c r="Y76" s="52" t="s">
        <v>1303</v>
      </c>
      <c r="Z76" s="2" t="s">
        <v>308</v>
      </c>
      <c r="AA76" s="2" t="s">
        <v>136</v>
      </c>
      <c r="AB76" s="2" t="s">
        <v>691</v>
      </c>
      <c r="AC76" s="2">
        <v>30</v>
      </c>
      <c r="AD76" s="2" t="s">
        <v>695</v>
      </c>
      <c r="AF76" s="2" t="s">
        <v>692</v>
      </c>
      <c r="AH76" s="2" t="s">
        <v>696</v>
      </c>
      <c r="AI76" s="2" t="s">
        <v>697</v>
      </c>
      <c r="AM76" s="6"/>
      <c r="AN76" s="2" t="s">
        <v>933</v>
      </c>
      <c r="AO76" s="2" t="s">
        <v>1259</v>
      </c>
      <c r="AP76" s="2" t="s">
        <v>698</v>
      </c>
      <c r="AR76" s="2" t="s">
        <v>699</v>
      </c>
      <c r="AT76" s="2" t="s">
        <v>136</v>
      </c>
      <c r="AU76" s="2" t="s">
        <v>693</v>
      </c>
      <c r="AV76" s="60" t="s">
        <v>1476</v>
      </c>
      <c r="AW76" s="60" t="s">
        <v>651</v>
      </c>
    </row>
    <row r="77" spans="1:49" ht="267.75">
      <c r="A77" s="14" t="s">
        <v>359</v>
      </c>
      <c r="B77" s="30" t="str">
        <f t="shared" si="1"/>
        <v>ID77</v>
      </c>
      <c r="C77" s="2">
        <v>2018</v>
      </c>
      <c r="D77" s="2" t="s">
        <v>75</v>
      </c>
      <c r="E77" s="2" t="s">
        <v>206</v>
      </c>
      <c r="F77" s="2" t="s">
        <v>511</v>
      </c>
      <c r="G77" s="14" t="s">
        <v>136</v>
      </c>
      <c r="H77" s="2" t="s">
        <v>1058</v>
      </c>
      <c r="I77" s="2" t="s">
        <v>500</v>
      </c>
      <c r="J77" s="2" t="s">
        <v>496</v>
      </c>
      <c r="K77" s="2" t="s">
        <v>499</v>
      </c>
      <c r="L77" s="2" t="s">
        <v>1065</v>
      </c>
      <c r="M77" s="6" t="s">
        <v>497</v>
      </c>
      <c r="N77" s="2" t="s">
        <v>194</v>
      </c>
      <c r="O77" s="2">
        <f>ROUND((P77*100)/Q77, 0)</f>
        <v>21593</v>
      </c>
      <c r="P77" s="2">
        <v>1965</v>
      </c>
      <c r="Q77" s="2">
        <v>9.1</v>
      </c>
      <c r="R77" s="2" t="s">
        <v>502</v>
      </c>
      <c r="S77" s="37" t="s">
        <v>235</v>
      </c>
      <c r="T77" s="37" t="s">
        <v>241</v>
      </c>
      <c r="U77" s="37" t="s">
        <v>235</v>
      </c>
      <c r="V77" s="37" t="s">
        <v>241</v>
      </c>
      <c r="W77" s="37" t="s">
        <v>241</v>
      </c>
      <c r="X77" s="2" t="s">
        <v>799</v>
      </c>
      <c r="Y77" s="52" t="s">
        <v>1307</v>
      </c>
      <c r="Z77" s="2" t="s">
        <v>377</v>
      </c>
      <c r="AA77" s="2">
        <v>3</v>
      </c>
      <c r="AB77" s="2">
        <v>0</v>
      </c>
      <c r="AC77" s="2">
        <v>30</v>
      </c>
      <c r="AD77" s="2" t="s">
        <v>504</v>
      </c>
      <c r="AF77" s="2" t="s">
        <v>505</v>
      </c>
      <c r="AH77" s="2" t="s">
        <v>506</v>
      </c>
      <c r="AI77" s="2" t="s">
        <v>507</v>
      </c>
      <c r="AM77" s="6"/>
      <c r="AN77" s="2" t="s">
        <v>933</v>
      </c>
      <c r="AO77" s="2" t="s">
        <v>1259</v>
      </c>
      <c r="AQ77" s="2" t="s">
        <v>498</v>
      </c>
      <c r="AR77" s="2" t="s">
        <v>1250</v>
      </c>
      <c r="AS77" s="2" t="s">
        <v>503</v>
      </c>
      <c r="AT77" s="2" t="s">
        <v>501</v>
      </c>
      <c r="AU77" s="2" t="s">
        <v>332</v>
      </c>
      <c r="AV77" s="60" t="s">
        <v>1486</v>
      </c>
      <c r="AW77" s="60" t="s">
        <v>645</v>
      </c>
    </row>
    <row r="78" spans="1:49" ht="38.25">
      <c r="A78" s="14" t="s">
        <v>136</v>
      </c>
      <c r="B78" s="30" t="str">
        <f t="shared" si="1"/>
        <v>ID78</v>
      </c>
      <c r="C78" s="2">
        <v>2018</v>
      </c>
      <c r="D78" s="2" t="s">
        <v>80</v>
      </c>
      <c r="E78" s="2" t="s">
        <v>87</v>
      </c>
      <c r="F78" s="2" t="s">
        <v>136</v>
      </c>
      <c r="G78" s="14" t="s">
        <v>136</v>
      </c>
      <c r="H78" s="2" t="s">
        <v>327</v>
      </c>
      <c r="I78" s="2" t="s">
        <v>8</v>
      </c>
      <c r="J78" s="2" t="s">
        <v>89</v>
      </c>
      <c r="L78" s="2" t="s">
        <v>46</v>
      </c>
      <c r="M78" s="6" t="s">
        <v>92</v>
      </c>
      <c r="O78" s="2">
        <f>ROUND((P78*100)/Q78, 0)</f>
        <v>27616</v>
      </c>
      <c r="P78" s="2">
        <v>2375</v>
      </c>
      <c r="Q78" s="2">
        <v>8.6</v>
      </c>
      <c r="S78" s="37">
        <v>48</v>
      </c>
      <c r="T78" s="37"/>
      <c r="U78" s="37"/>
      <c r="V78" s="37"/>
      <c r="W78" s="37"/>
      <c r="AA78" s="2">
        <v>6</v>
      </c>
      <c r="AB78" s="2">
        <v>4</v>
      </c>
      <c r="AF78" s="2">
        <v>0.85</v>
      </c>
      <c r="AI78" s="2"/>
      <c r="AM78" s="6"/>
      <c r="AN78" s="2" t="s">
        <v>136</v>
      </c>
      <c r="AO78" s="2" t="s">
        <v>136</v>
      </c>
      <c r="AV78" s="60" t="s">
        <v>1487</v>
      </c>
      <c r="AW78" s="60" t="s">
        <v>648</v>
      </c>
    </row>
    <row r="79" spans="1:49" ht="38.25">
      <c r="A79" s="14" t="s">
        <v>1592</v>
      </c>
      <c r="B79" s="30" t="str">
        <f t="shared" si="1"/>
        <v>ID79</v>
      </c>
      <c r="C79" s="2">
        <v>2018</v>
      </c>
      <c r="D79" s="2" t="s">
        <v>86</v>
      </c>
      <c r="E79" s="2" t="s">
        <v>843</v>
      </c>
      <c r="F79" s="2" t="s">
        <v>136</v>
      </c>
      <c r="G79" s="14" t="s">
        <v>136</v>
      </c>
      <c r="H79" s="2" t="s">
        <v>311</v>
      </c>
      <c r="J79" s="2" t="s">
        <v>91</v>
      </c>
      <c r="L79" s="2" t="s">
        <v>47</v>
      </c>
      <c r="M79" s="6" t="s">
        <v>47</v>
      </c>
      <c r="O79" s="2">
        <f>ROUND((P79*100)/Q79, 0)</f>
        <v>754</v>
      </c>
      <c r="P79" s="2">
        <v>377</v>
      </c>
      <c r="Q79" s="2">
        <v>50</v>
      </c>
      <c r="S79" s="37">
        <v>7</v>
      </c>
      <c r="T79" s="37"/>
      <c r="U79" s="37"/>
      <c r="V79" s="37"/>
      <c r="W79" s="37"/>
      <c r="AB79" s="2">
        <v>0</v>
      </c>
      <c r="AF79" s="2">
        <v>0.79</v>
      </c>
      <c r="AI79" s="2"/>
      <c r="AM79" s="6"/>
      <c r="AN79" s="2" t="s">
        <v>136</v>
      </c>
      <c r="AO79" s="2" t="s">
        <v>136</v>
      </c>
      <c r="AV79" s="60" t="s">
        <v>1488</v>
      </c>
      <c r="AW79" s="60" t="s">
        <v>643</v>
      </c>
    </row>
    <row r="80" spans="1:49" ht="38.25">
      <c r="A80" s="14" t="s">
        <v>1592</v>
      </c>
      <c r="B80" s="30" t="str">
        <f t="shared" si="1"/>
        <v>ID80</v>
      </c>
      <c r="C80" s="2">
        <v>2018</v>
      </c>
      <c r="D80" s="2" t="s">
        <v>355</v>
      </c>
      <c r="E80" s="2" t="s">
        <v>518</v>
      </c>
      <c r="F80" s="2" t="s">
        <v>136</v>
      </c>
      <c r="G80" s="14" t="s">
        <v>136</v>
      </c>
      <c r="L80" s="2" t="s">
        <v>41</v>
      </c>
      <c r="M80" s="6" t="s">
        <v>166</v>
      </c>
      <c r="O80" s="2">
        <v>261258</v>
      </c>
      <c r="Q80" s="2"/>
      <c r="S80" s="37" t="s">
        <v>176</v>
      </c>
      <c r="T80" s="37"/>
      <c r="U80" s="37"/>
      <c r="V80" s="37"/>
      <c r="W80" s="37"/>
      <c r="AD80" s="2" t="s">
        <v>177</v>
      </c>
      <c r="AI80" s="2"/>
      <c r="AM80" s="6"/>
      <c r="AN80" s="2" t="s">
        <v>136</v>
      </c>
      <c r="AO80" s="2" t="s">
        <v>136</v>
      </c>
      <c r="AV80" s="60" t="s">
        <v>1489</v>
      </c>
      <c r="AW80" s="60" t="s">
        <v>637</v>
      </c>
    </row>
    <row r="81" spans="1:49" ht="25.5">
      <c r="A81" s="14" t="s">
        <v>1592</v>
      </c>
      <c r="B81" s="30" t="str">
        <f t="shared" si="1"/>
        <v>ID81</v>
      </c>
      <c r="C81" s="2">
        <v>2018</v>
      </c>
      <c r="D81" s="2" t="s">
        <v>356</v>
      </c>
      <c r="E81" s="2" t="s">
        <v>517</v>
      </c>
      <c r="F81" s="2" t="s">
        <v>136</v>
      </c>
      <c r="G81" s="14" t="s">
        <v>136</v>
      </c>
      <c r="L81" s="2" t="s">
        <v>168</v>
      </c>
      <c r="M81" s="6" t="s">
        <v>168</v>
      </c>
      <c r="Q81" s="2"/>
      <c r="S81" s="37"/>
      <c r="T81" s="37"/>
      <c r="U81" s="37"/>
      <c r="V81" s="37"/>
      <c r="W81" s="37"/>
      <c r="AI81" s="2"/>
      <c r="AM81" s="6"/>
      <c r="AN81" s="2" t="s">
        <v>136</v>
      </c>
      <c r="AO81" s="2" t="s">
        <v>136</v>
      </c>
      <c r="AV81" s="60" t="s">
        <v>1570</v>
      </c>
    </row>
    <row r="82" spans="1:49" ht="25.5">
      <c r="A82" s="14" t="s">
        <v>1592</v>
      </c>
      <c r="B82" s="30" t="str">
        <f t="shared" si="1"/>
        <v>ID82</v>
      </c>
      <c r="C82" s="2">
        <v>2018</v>
      </c>
      <c r="D82" s="2" t="s">
        <v>149</v>
      </c>
      <c r="E82" s="2" t="s">
        <v>152</v>
      </c>
      <c r="F82" s="2" t="s">
        <v>1589</v>
      </c>
      <c r="G82" s="14" t="s">
        <v>136</v>
      </c>
      <c r="I82" s="2" t="s">
        <v>8</v>
      </c>
      <c r="L82" s="2" t="s">
        <v>46</v>
      </c>
      <c r="M82" s="6" t="s">
        <v>46</v>
      </c>
      <c r="Q82" s="2"/>
      <c r="S82" s="37"/>
      <c r="T82" s="37"/>
      <c r="U82" s="37"/>
      <c r="V82" s="37"/>
      <c r="W82" s="37"/>
      <c r="AI82" s="2"/>
      <c r="AM82" s="6"/>
      <c r="AN82" s="2" t="s">
        <v>136</v>
      </c>
      <c r="AO82" s="2" t="s">
        <v>136</v>
      </c>
      <c r="AV82" s="60" t="s">
        <v>1550</v>
      </c>
    </row>
    <row r="83" spans="1:49" ht="76.5">
      <c r="A83" s="14" t="s">
        <v>1592</v>
      </c>
      <c r="B83" s="30" t="str">
        <f t="shared" si="1"/>
        <v>ID83</v>
      </c>
      <c r="C83" s="14">
        <v>2018</v>
      </c>
      <c r="D83" s="14" t="s">
        <v>203</v>
      </c>
      <c r="E83" s="14" t="s">
        <v>204</v>
      </c>
      <c r="F83" s="2" t="s">
        <v>136</v>
      </c>
      <c r="G83" s="14" t="s">
        <v>136</v>
      </c>
      <c r="H83" s="14"/>
      <c r="I83" s="14"/>
      <c r="J83" s="14"/>
      <c r="K83" s="14"/>
      <c r="L83" s="14" t="s">
        <v>41</v>
      </c>
      <c r="M83" s="15"/>
      <c r="N83" s="14"/>
      <c r="O83" s="14"/>
      <c r="P83" s="14"/>
      <c r="Q83" s="14"/>
      <c r="R83" s="14"/>
      <c r="S83" s="38"/>
      <c r="T83" s="38"/>
      <c r="U83" s="38"/>
      <c r="V83" s="38"/>
      <c r="W83" s="38"/>
      <c r="X83" s="14"/>
      <c r="Y83" s="63"/>
      <c r="Z83" s="14"/>
      <c r="AA83" s="14"/>
      <c r="AB83" s="14"/>
      <c r="AC83" s="14"/>
      <c r="AD83" s="14"/>
      <c r="AE83" s="14"/>
      <c r="AF83" s="14"/>
      <c r="AG83" s="14"/>
      <c r="AH83" s="14"/>
      <c r="AI83" s="14"/>
      <c r="AJ83" s="14"/>
      <c r="AK83" s="14"/>
      <c r="AL83" s="14"/>
      <c r="AM83" s="15"/>
      <c r="AN83" s="2" t="s">
        <v>136</v>
      </c>
      <c r="AO83" s="2" t="s">
        <v>136</v>
      </c>
      <c r="AP83" s="14"/>
      <c r="AQ83" s="14"/>
      <c r="AR83" s="14"/>
      <c r="AS83" s="14"/>
      <c r="AT83" s="14"/>
      <c r="AU83" s="14"/>
      <c r="AV83" s="60" t="s">
        <v>1551</v>
      </c>
      <c r="AW83" s="58"/>
    </row>
    <row r="84" spans="1:49" ht="51">
      <c r="A84" s="14" t="s">
        <v>1592</v>
      </c>
      <c r="B84" s="30" t="str">
        <f t="shared" si="1"/>
        <v>ID84</v>
      </c>
      <c r="C84" s="14">
        <v>2018</v>
      </c>
      <c r="D84" s="14" t="s">
        <v>817</v>
      </c>
      <c r="E84" s="14" t="s">
        <v>816</v>
      </c>
      <c r="F84" s="14" t="s">
        <v>136</v>
      </c>
      <c r="G84" s="14" t="s">
        <v>136</v>
      </c>
      <c r="H84" s="18" t="s">
        <v>1072</v>
      </c>
      <c r="I84" s="14"/>
      <c r="J84" s="14"/>
      <c r="K84" s="14"/>
      <c r="L84" s="18" t="s">
        <v>41</v>
      </c>
      <c r="M84" s="15"/>
      <c r="N84" s="14"/>
      <c r="O84" s="14"/>
      <c r="P84" s="14"/>
      <c r="Q84" s="14"/>
      <c r="R84" s="14"/>
      <c r="S84" s="38"/>
      <c r="T84" s="38"/>
      <c r="U84" s="38"/>
      <c r="V84" s="38"/>
      <c r="W84" s="38"/>
      <c r="X84" s="14"/>
      <c r="Y84" s="63"/>
      <c r="Z84" s="14"/>
      <c r="AA84" s="14"/>
      <c r="AB84" s="14"/>
      <c r="AC84" s="14"/>
      <c r="AD84" s="14"/>
      <c r="AE84" s="14"/>
      <c r="AF84" s="14"/>
      <c r="AG84" s="14"/>
      <c r="AH84" s="14"/>
      <c r="AI84" s="14"/>
      <c r="AJ84" s="14"/>
      <c r="AK84" s="14"/>
      <c r="AL84" s="14"/>
      <c r="AM84" s="15"/>
      <c r="AN84" s="14" t="s">
        <v>136</v>
      </c>
      <c r="AO84" s="14" t="s">
        <v>136</v>
      </c>
      <c r="AP84" s="14"/>
      <c r="AQ84" s="14"/>
      <c r="AR84" s="14"/>
      <c r="AS84" s="14"/>
      <c r="AT84" s="14"/>
      <c r="AU84" s="14"/>
      <c r="AV84" s="60" t="s">
        <v>1514</v>
      </c>
      <c r="AW84" s="59" t="s">
        <v>818</v>
      </c>
    </row>
    <row r="85" spans="1:49" ht="38.25">
      <c r="A85" s="14" t="s">
        <v>1592</v>
      </c>
      <c r="B85" s="30" t="str">
        <f t="shared" si="1"/>
        <v>ID85</v>
      </c>
      <c r="C85" s="14">
        <v>2018</v>
      </c>
      <c r="D85" s="14" t="s">
        <v>825</v>
      </c>
      <c r="E85" s="27" t="s">
        <v>824</v>
      </c>
      <c r="F85" s="14" t="s">
        <v>136</v>
      </c>
      <c r="G85" s="14" t="s">
        <v>136</v>
      </c>
      <c r="H85" s="18" t="s">
        <v>1072</v>
      </c>
      <c r="I85" s="14"/>
      <c r="J85" s="14"/>
      <c r="K85" s="14"/>
      <c r="L85" s="18" t="s">
        <v>41</v>
      </c>
      <c r="M85" s="15"/>
      <c r="N85" s="14"/>
      <c r="O85" s="14"/>
      <c r="P85" s="14"/>
      <c r="Q85" s="14"/>
      <c r="R85" s="14"/>
      <c r="S85" s="38"/>
      <c r="T85" s="38"/>
      <c r="U85" s="38"/>
      <c r="V85" s="38"/>
      <c r="W85" s="38"/>
      <c r="X85" s="14"/>
      <c r="Y85" s="63"/>
      <c r="Z85" s="14"/>
      <c r="AA85" s="14"/>
      <c r="AB85" s="14"/>
      <c r="AC85" s="14"/>
      <c r="AD85" s="14"/>
      <c r="AE85" s="14"/>
      <c r="AF85" s="14"/>
      <c r="AG85" s="14"/>
      <c r="AH85" s="14"/>
      <c r="AI85" s="14"/>
      <c r="AJ85" s="14"/>
      <c r="AK85" s="14"/>
      <c r="AL85" s="14"/>
      <c r="AM85" s="15"/>
      <c r="AN85" s="14" t="s">
        <v>136</v>
      </c>
      <c r="AO85" s="14" t="s">
        <v>136</v>
      </c>
      <c r="AP85" s="14"/>
      <c r="AQ85" s="14"/>
      <c r="AR85" s="14"/>
      <c r="AS85" s="14"/>
      <c r="AT85" s="14"/>
      <c r="AU85" s="14"/>
      <c r="AV85" s="61" t="s">
        <v>1516</v>
      </c>
      <c r="AW85" s="59" t="s">
        <v>1077</v>
      </c>
    </row>
    <row r="86" spans="1:49" ht="38.25">
      <c r="A86" s="14" t="s">
        <v>1592</v>
      </c>
      <c r="B86" s="30" t="str">
        <f t="shared" si="1"/>
        <v>ID86</v>
      </c>
      <c r="C86" s="14">
        <v>2018</v>
      </c>
      <c r="D86" s="14" t="s">
        <v>804</v>
      </c>
      <c r="E86" s="14" t="s">
        <v>829</v>
      </c>
      <c r="F86" s="14" t="s">
        <v>831</v>
      </c>
      <c r="G86" s="14" t="s">
        <v>136</v>
      </c>
      <c r="H86" s="14" t="s">
        <v>530</v>
      </c>
      <c r="I86" s="14"/>
      <c r="J86" s="14"/>
      <c r="K86" s="14"/>
      <c r="L86" s="14" t="s">
        <v>41</v>
      </c>
      <c r="M86" s="15"/>
      <c r="N86" s="14"/>
      <c r="O86" s="14"/>
      <c r="P86" s="14"/>
      <c r="Q86" s="14"/>
      <c r="R86" s="14"/>
      <c r="S86" s="38"/>
      <c r="T86" s="38"/>
      <c r="U86" s="38"/>
      <c r="V86" s="38"/>
      <c r="W86" s="38"/>
      <c r="X86" s="14"/>
      <c r="Y86" s="63"/>
      <c r="Z86" s="14"/>
      <c r="AA86" s="14"/>
      <c r="AB86" s="14"/>
      <c r="AC86" s="14"/>
      <c r="AD86" s="14"/>
      <c r="AE86" s="14"/>
      <c r="AF86" s="14"/>
      <c r="AG86" s="14"/>
      <c r="AH86" s="14"/>
      <c r="AI86" s="14"/>
      <c r="AJ86" s="14"/>
      <c r="AK86" s="14"/>
      <c r="AL86" s="14"/>
      <c r="AM86" s="15"/>
      <c r="AN86" s="14" t="s">
        <v>136</v>
      </c>
      <c r="AO86" s="14" t="s">
        <v>136</v>
      </c>
      <c r="AP86" s="14"/>
      <c r="AQ86" s="14"/>
      <c r="AR86" s="14"/>
      <c r="AS86" s="14"/>
      <c r="AT86" s="14"/>
      <c r="AU86" s="14"/>
      <c r="AV86" s="60" t="s">
        <v>1518</v>
      </c>
      <c r="AW86" s="59" t="s">
        <v>830</v>
      </c>
    </row>
    <row r="87" spans="1:49" ht="102">
      <c r="A87" s="14" t="s">
        <v>359</v>
      </c>
      <c r="B87" s="30" t="str">
        <f t="shared" si="1"/>
        <v>ID87</v>
      </c>
      <c r="C87" s="14">
        <v>2018</v>
      </c>
      <c r="D87" s="14" t="s">
        <v>945</v>
      </c>
      <c r="E87" s="14" t="s">
        <v>942</v>
      </c>
      <c r="F87" s="14" t="s">
        <v>974</v>
      </c>
      <c r="G87" s="14">
        <v>4</v>
      </c>
      <c r="H87" s="14" t="s">
        <v>311</v>
      </c>
      <c r="I87" s="14" t="s">
        <v>428</v>
      </c>
      <c r="J87" s="14" t="s">
        <v>950</v>
      </c>
      <c r="K87" s="14" t="s">
        <v>136</v>
      </c>
      <c r="L87" s="14" t="s">
        <v>858</v>
      </c>
      <c r="M87" s="15" t="s">
        <v>858</v>
      </c>
      <c r="N87" s="14" t="s">
        <v>223</v>
      </c>
      <c r="O87" s="14">
        <v>466</v>
      </c>
      <c r="P87" s="14">
        <v>137</v>
      </c>
      <c r="Q87" s="14">
        <v>28.8</v>
      </c>
      <c r="R87" s="14" t="s">
        <v>987</v>
      </c>
      <c r="S87" s="38">
        <v>21</v>
      </c>
      <c r="T87" s="38">
        <v>0</v>
      </c>
      <c r="U87" s="38">
        <v>0</v>
      </c>
      <c r="V87" s="38">
        <v>21</v>
      </c>
      <c r="W87" s="38">
        <v>0</v>
      </c>
      <c r="X87" s="14" t="s">
        <v>949</v>
      </c>
      <c r="Y87" s="63" t="s">
        <v>1268</v>
      </c>
      <c r="Z87" s="14" t="s">
        <v>377</v>
      </c>
      <c r="AA87" s="14">
        <v>0</v>
      </c>
      <c r="AB87" s="14">
        <v>0</v>
      </c>
      <c r="AC87" s="14" t="s">
        <v>136</v>
      </c>
      <c r="AD87" s="14" t="s">
        <v>946</v>
      </c>
      <c r="AE87" s="14"/>
      <c r="AF87" s="14" t="s">
        <v>947</v>
      </c>
      <c r="AG87" s="14"/>
      <c r="AH87" s="14"/>
      <c r="AI87" s="14"/>
      <c r="AJ87" s="14"/>
      <c r="AK87" s="14"/>
      <c r="AL87" s="14"/>
      <c r="AM87" s="15"/>
      <c r="AN87" s="14" t="s">
        <v>1578</v>
      </c>
      <c r="AO87" s="14" t="s">
        <v>1259</v>
      </c>
      <c r="AP87" s="14"/>
      <c r="AQ87" s="14" t="s">
        <v>1041</v>
      </c>
      <c r="AR87" s="14" t="s">
        <v>944</v>
      </c>
      <c r="AS87" s="14"/>
      <c r="AT87" s="14" t="s">
        <v>136</v>
      </c>
      <c r="AU87" s="14" t="s">
        <v>948</v>
      </c>
      <c r="AV87" s="60" t="s">
        <v>1481</v>
      </c>
      <c r="AW87" s="59" t="s">
        <v>943</v>
      </c>
    </row>
    <row r="88" spans="1:49" ht="63.75">
      <c r="A88" s="14" t="s">
        <v>1592</v>
      </c>
      <c r="B88" s="30" t="str">
        <f t="shared" si="1"/>
        <v>ID88</v>
      </c>
      <c r="C88" s="2">
        <v>2017</v>
      </c>
      <c r="D88" s="2" t="s">
        <v>76</v>
      </c>
      <c r="E88" s="2" t="s">
        <v>838</v>
      </c>
      <c r="F88" s="2" t="s">
        <v>136</v>
      </c>
      <c r="G88" s="14" t="s">
        <v>136</v>
      </c>
      <c r="H88" s="29" t="s">
        <v>327</v>
      </c>
      <c r="J88" s="2" t="s">
        <v>95</v>
      </c>
      <c r="L88" s="2" t="s">
        <v>46</v>
      </c>
      <c r="M88" s="6" t="s">
        <v>784</v>
      </c>
      <c r="O88" s="2">
        <f>ROUND((P88*100)/Q88, 0)</f>
        <v>1668</v>
      </c>
      <c r="P88" s="2">
        <v>407</v>
      </c>
      <c r="Q88" s="2">
        <v>24.4</v>
      </c>
      <c r="S88" s="37"/>
      <c r="T88" s="37"/>
      <c r="U88" s="37"/>
      <c r="V88" s="37"/>
      <c r="W88" s="37"/>
      <c r="AI88" s="2"/>
      <c r="AM88" s="6"/>
      <c r="AN88" s="2" t="s">
        <v>136</v>
      </c>
      <c r="AO88" s="2" t="s">
        <v>136</v>
      </c>
      <c r="AV88" s="60" t="s">
        <v>1483</v>
      </c>
      <c r="AW88" s="60" t="s">
        <v>646</v>
      </c>
    </row>
    <row r="89" spans="1:49" ht="38.25">
      <c r="A89" s="14" t="s">
        <v>136</v>
      </c>
      <c r="B89" s="30" t="str">
        <f t="shared" si="1"/>
        <v>ID89</v>
      </c>
      <c r="C89" s="2">
        <v>2017</v>
      </c>
      <c r="D89" s="2" t="s">
        <v>84</v>
      </c>
      <c r="E89" s="2" t="s">
        <v>849</v>
      </c>
      <c r="F89" s="2" t="s">
        <v>136</v>
      </c>
      <c r="G89" s="14" t="s">
        <v>136</v>
      </c>
      <c r="H89" s="29" t="s">
        <v>327</v>
      </c>
      <c r="J89" s="2" t="s">
        <v>90</v>
      </c>
      <c r="L89" s="2" t="s">
        <v>46</v>
      </c>
      <c r="M89" s="6" t="s">
        <v>46</v>
      </c>
      <c r="O89" s="2">
        <f>ROUND((P89*100)/Q89, 0)</f>
        <v>1100</v>
      </c>
      <c r="P89" s="2">
        <v>242</v>
      </c>
      <c r="Q89" s="2">
        <v>22</v>
      </c>
      <c r="S89" s="37">
        <v>17</v>
      </c>
      <c r="T89" s="37"/>
      <c r="U89" s="37"/>
      <c r="V89" s="37"/>
      <c r="W89" s="37"/>
      <c r="AB89" s="2">
        <v>4</v>
      </c>
      <c r="AF89" s="2">
        <v>0.78</v>
      </c>
      <c r="AI89" s="2"/>
      <c r="AM89" s="6"/>
      <c r="AN89" s="2" t="s">
        <v>136</v>
      </c>
      <c r="AO89" s="2" t="s">
        <v>136</v>
      </c>
      <c r="AV89" s="60" t="s">
        <v>1484</v>
      </c>
      <c r="AW89" s="60" t="s">
        <v>639</v>
      </c>
    </row>
    <row r="90" spans="1:49" ht="38.25">
      <c r="A90" s="14" t="s">
        <v>136</v>
      </c>
      <c r="B90" s="30" t="str">
        <f t="shared" si="1"/>
        <v>ID90</v>
      </c>
      <c r="C90" s="2">
        <v>2017</v>
      </c>
      <c r="D90" s="2" t="s">
        <v>84</v>
      </c>
      <c r="E90" s="2" t="s">
        <v>850</v>
      </c>
      <c r="F90" s="2" t="s">
        <v>136</v>
      </c>
      <c r="G90" s="14" t="s">
        <v>136</v>
      </c>
      <c r="H90" s="29" t="s">
        <v>311</v>
      </c>
      <c r="J90" s="2" t="s">
        <v>90</v>
      </c>
      <c r="L90" s="2" t="s">
        <v>46</v>
      </c>
      <c r="M90" s="6" t="s">
        <v>46</v>
      </c>
      <c r="O90" s="2">
        <f>ROUND((P90*100)/Q90, 0)</f>
        <v>250</v>
      </c>
      <c r="P90" s="2">
        <v>100</v>
      </c>
      <c r="Q90" s="2">
        <v>40</v>
      </c>
      <c r="S90" s="37" t="s">
        <v>296</v>
      </c>
      <c r="T90" s="37"/>
      <c r="U90" s="37"/>
      <c r="V90" s="37"/>
      <c r="W90" s="37"/>
      <c r="X90" s="2" t="s">
        <v>794</v>
      </c>
      <c r="AB90" s="2">
        <v>4</v>
      </c>
      <c r="AF90" s="2">
        <v>0.8</v>
      </c>
      <c r="AI90" s="2"/>
      <c r="AM90" s="6"/>
      <c r="AN90" s="2" t="s">
        <v>136</v>
      </c>
      <c r="AO90" s="2" t="s">
        <v>136</v>
      </c>
      <c r="AT90" s="2" t="s">
        <v>477</v>
      </c>
      <c r="AV90" s="60" t="s">
        <v>1485</v>
      </c>
      <c r="AW90" s="60" t="s">
        <v>640</v>
      </c>
    </row>
    <row r="91" spans="1:49" ht="51">
      <c r="A91" s="14" t="s">
        <v>359</v>
      </c>
      <c r="B91" s="30" t="str">
        <f t="shared" si="1"/>
        <v>ID91</v>
      </c>
      <c r="C91" s="2">
        <v>2017</v>
      </c>
      <c r="D91" s="2" t="s">
        <v>164</v>
      </c>
      <c r="E91" s="2" t="s">
        <v>205</v>
      </c>
      <c r="F91" s="2" t="s">
        <v>873</v>
      </c>
      <c r="G91" s="14" t="s">
        <v>136</v>
      </c>
      <c r="H91" s="2" t="s">
        <v>327</v>
      </c>
      <c r="J91" s="2" t="s">
        <v>165</v>
      </c>
      <c r="L91" s="2" t="s">
        <v>166</v>
      </c>
      <c r="M91" s="6" t="s">
        <v>166</v>
      </c>
      <c r="N91" s="2" t="s">
        <v>194</v>
      </c>
      <c r="O91" s="2">
        <v>230936</v>
      </c>
      <c r="P91" s="2">
        <v>32103</v>
      </c>
      <c r="Q91" s="2">
        <v>13.9</v>
      </c>
      <c r="S91" s="37" t="s">
        <v>175</v>
      </c>
      <c r="T91" s="37" t="s">
        <v>236</v>
      </c>
      <c r="U91" s="37" t="s">
        <v>235</v>
      </c>
      <c r="V91" s="37"/>
      <c r="W91" s="37" t="s">
        <v>240</v>
      </c>
      <c r="AD91" s="2" t="s">
        <v>751</v>
      </c>
      <c r="AF91" s="2" t="s">
        <v>748</v>
      </c>
      <c r="AH91" s="2" t="s">
        <v>749</v>
      </c>
      <c r="AI91" s="2" t="s">
        <v>750</v>
      </c>
      <c r="AM91" s="6"/>
      <c r="AN91" s="2" t="s">
        <v>136</v>
      </c>
      <c r="AO91" s="2" t="s">
        <v>136</v>
      </c>
      <c r="AV91" s="60" t="s">
        <v>1554</v>
      </c>
    </row>
    <row r="92" spans="1:49" ht="51">
      <c r="A92" s="14" t="s">
        <v>136</v>
      </c>
      <c r="B92" s="30" t="str">
        <f t="shared" si="1"/>
        <v>ID92</v>
      </c>
      <c r="C92" s="2">
        <v>2017</v>
      </c>
      <c r="D92" s="2" t="s">
        <v>357</v>
      </c>
      <c r="E92" s="2" t="s">
        <v>844</v>
      </c>
      <c r="F92" s="2" t="s">
        <v>872</v>
      </c>
      <c r="G92" s="14" t="s">
        <v>136</v>
      </c>
      <c r="H92" s="29" t="s">
        <v>327</v>
      </c>
      <c r="I92" s="2" t="s">
        <v>8</v>
      </c>
      <c r="L92" s="2" t="s">
        <v>169</v>
      </c>
      <c r="M92" s="6" t="s">
        <v>169</v>
      </c>
      <c r="Q92" s="2"/>
      <c r="S92" s="37"/>
      <c r="T92" s="37"/>
      <c r="U92" s="37"/>
      <c r="V92" s="37"/>
      <c r="W92" s="37"/>
      <c r="AD92" s="2" t="s">
        <v>173</v>
      </c>
      <c r="AI92" s="2"/>
      <c r="AM92" s="6"/>
      <c r="AN92" s="2" t="s">
        <v>136</v>
      </c>
      <c r="AO92" s="2" t="s">
        <v>136</v>
      </c>
      <c r="AU92" s="2" t="s">
        <v>234</v>
      </c>
      <c r="AV92" s="60" t="s">
        <v>1553</v>
      </c>
    </row>
    <row r="93" spans="1:49" ht="38.25">
      <c r="A93" s="14" t="s">
        <v>136</v>
      </c>
      <c r="B93" s="30" t="str">
        <f t="shared" si="1"/>
        <v>ID93</v>
      </c>
      <c r="C93" s="14">
        <v>2017</v>
      </c>
      <c r="D93" s="14" t="s">
        <v>69</v>
      </c>
      <c r="E93" s="14" t="s">
        <v>791</v>
      </c>
      <c r="F93" s="14" t="s">
        <v>835</v>
      </c>
      <c r="G93" s="14" t="s">
        <v>136</v>
      </c>
      <c r="H93" s="18" t="s">
        <v>311</v>
      </c>
      <c r="I93" s="14"/>
      <c r="J93" s="14"/>
      <c r="K93" s="14"/>
      <c r="L93" s="18" t="s">
        <v>41</v>
      </c>
      <c r="M93" s="15"/>
      <c r="N93" s="14"/>
      <c r="O93" s="14"/>
      <c r="P93" s="14"/>
      <c r="Q93" s="14"/>
      <c r="R93" s="14"/>
      <c r="S93" s="38"/>
      <c r="T93" s="38"/>
      <c r="U93" s="38"/>
      <c r="V93" s="38"/>
      <c r="W93" s="38"/>
      <c r="X93" s="14"/>
      <c r="Y93" s="63"/>
      <c r="Z93" s="14"/>
      <c r="AA93" s="14"/>
      <c r="AB93" s="14"/>
      <c r="AC93" s="14"/>
      <c r="AD93" s="14"/>
      <c r="AE93" s="14"/>
      <c r="AF93" s="14"/>
      <c r="AG93" s="14"/>
      <c r="AH93" s="14"/>
      <c r="AI93" s="14"/>
      <c r="AJ93" s="14"/>
      <c r="AK93" s="14"/>
      <c r="AL93" s="14"/>
      <c r="AM93" s="15"/>
      <c r="AN93" s="14" t="s">
        <v>1259</v>
      </c>
      <c r="AO93" s="20" t="s">
        <v>1258</v>
      </c>
      <c r="AP93" s="14"/>
      <c r="AQ93" s="14"/>
      <c r="AR93" s="14"/>
      <c r="AS93" s="14"/>
      <c r="AT93" s="14"/>
      <c r="AU93" s="14"/>
      <c r="AV93" s="60" t="s">
        <v>1552</v>
      </c>
      <c r="AW93" s="59" t="s">
        <v>792</v>
      </c>
    </row>
    <row r="94" spans="1:49" ht="369.75">
      <c r="A94" s="14" t="s">
        <v>359</v>
      </c>
      <c r="B94" s="30" t="str">
        <f t="shared" si="1"/>
        <v>ID94</v>
      </c>
      <c r="C94" s="2">
        <v>2017</v>
      </c>
      <c r="D94" s="2" t="s">
        <v>69</v>
      </c>
      <c r="E94" s="2" t="s">
        <v>30</v>
      </c>
      <c r="F94" s="2" t="s">
        <v>871</v>
      </c>
      <c r="G94" s="2">
        <v>8</v>
      </c>
      <c r="H94" s="2" t="s">
        <v>311</v>
      </c>
      <c r="I94" s="29" t="s">
        <v>8</v>
      </c>
      <c r="J94" s="2" t="s">
        <v>928</v>
      </c>
      <c r="K94" s="2" t="s">
        <v>930</v>
      </c>
      <c r="L94" s="2" t="s">
        <v>47</v>
      </c>
      <c r="M94" s="6" t="s">
        <v>786</v>
      </c>
      <c r="N94" s="29" t="s">
        <v>194</v>
      </c>
      <c r="O94" s="2">
        <v>51697</v>
      </c>
      <c r="P94" s="2">
        <v>11064</v>
      </c>
      <c r="Q94" s="2">
        <v>21.4</v>
      </c>
      <c r="R94" s="2" t="s">
        <v>929</v>
      </c>
      <c r="S94" s="37">
        <v>77</v>
      </c>
      <c r="T94" s="37" t="s">
        <v>135</v>
      </c>
      <c r="U94" s="37" t="s">
        <v>235</v>
      </c>
      <c r="V94" s="37" t="s">
        <v>254</v>
      </c>
      <c r="W94" s="37" t="s">
        <v>291</v>
      </c>
      <c r="X94" s="2" t="s">
        <v>1204</v>
      </c>
      <c r="Y94" s="52" t="s">
        <v>1263</v>
      </c>
      <c r="Z94" s="2" t="s">
        <v>1456</v>
      </c>
      <c r="AA94" s="2" t="s">
        <v>136</v>
      </c>
      <c r="AB94" s="2">
        <v>0</v>
      </c>
      <c r="AC94" s="2" t="s">
        <v>785</v>
      </c>
      <c r="AD94" s="2" t="s">
        <v>789</v>
      </c>
      <c r="AF94" s="2" t="s">
        <v>788</v>
      </c>
      <c r="AG94" s="2" t="s">
        <v>790</v>
      </c>
      <c r="AI94" s="2"/>
      <c r="AM94" s="6"/>
      <c r="AN94" s="2" t="s">
        <v>1259</v>
      </c>
      <c r="AO94" s="2" t="s">
        <v>1258</v>
      </c>
      <c r="AQ94" s="1" t="s">
        <v>1062</v>
      </c>
      <c r="AR94" s="2" t="s">
        <v>1081</v>
      </c>
      <c r="AT94" s="2" t="s">
        <v>136</v>
      </c>
      <c r="AU94" s="2" t="s">
        <v>787</v>
      </c>
      <c r="AV94" s="60" t="s">
        <v>1542</v>
      </c>
      <c r="AW94" s="60" t="s">
        <v>655</v>
      </c>
    </row>
    <row r="95" spans="1:49" ht="242.25">
      <c r="A95" s="14" t="s">
        <v>359</v>
      </c>
      <c r="B95" s="30" t="str">
        <f t="shared" si="1"/>
        <v>ID95</v>
      </c>
      <c r="C95" s="2">
        <v>2017</v>
      </c>
      <c r="D95" s="2" t="s">
        <v>72</v>
      </c>
      <c r="E95" s="2" t="s">
        <v>38</v>
      </c>
      <c r="F95" s="2" t="s">
        <v>953</v>
      </c>
      <c r="G95" s="2">
        <v>8</v>
      </c>
      <c r="H95" s="2" t="s">
        <v>327</v>
      </c>
      <c r="I95" s="2" t="s">
        <v>136</v>
      </c>
      <c r="J95" s="2" t="s">
        <v>44</v>
      </c>
      <c r="K95" s="2" t="s">
        <v>105</v>
      </c>
      <c r="L95" s="2" t="s">
        <v>47</v>
      </c>
      <c r="M95" s="6" t="s">
        <v>955</v>
      </c>
      <c r="N95" s="29" t="s">
        <v>194</v>
      </c>
      <c r="O95" s="2">
        <v>5803</v>
      </c>
      <c r="P95" s="2">
        <v>360</v>
      </c>
      <c r="Q95" s="2">
        <v>6.2</v>
      </c>
      <c r="R95" s="2" t="s">
        <v>954</v>
      </c>
      <c r="S95" s="37">
        <v>9</v>
      </c>
      <c r="T95" s="37">
        <v>1</v>
      </c>
      <c r="U95" s="37">
        <v>6</v>
      </c>
      <c r="V95" s="37">
        <v>2</v>
      </c>
      <c r="W95" s="37">
        <v>0</v>
      </c>
      <c r="X95" s="2" t="s">
        <v>962</v>
      </c>
      <c r="Y95" s="52" t="s">
        <v>1297</v>
      </c>
      <c r="Z95" s="2" t="s">
        <v>460</v>
      </c>
      <c r="AA95" s="2">
        <v>5</v>
      </c>
      <c r="AB95" s="2">
        <v>3</v>
      </c>
      <c r="AC95" s="2" t="s">
        <v>958</v>
      </c>
      <c r="AD95" s="2" t="s">
        <v>959</v>
      </c>
      <c r="AE95" s="2" t="s">
        <v>956</v>
      </c>
      <c r="AF95" s="2" t="s">
        <v>98</v>
      </c>
      <c r="AH95" s="2" t="s">
        <v>99</v>
      </c>
      <c r="AI95" s="2" t="s">
        <v>100</v>
      </c>
      <c r="AM95" s="6"/>
      <c r="AN95" s="2" t="s">
        <v>1259</v>
      </c>
      <c r="AO95" s="2" t="s">
        <v>1259</v>
      </c>
      <c r="AQ95" s="2" t="s">
        <v>1047</v>
      </c>
      <c r="AR95" s="2" t="s">
        <v>960</v>
      </c>
      <c r="AS95" s="2" t="s">
        <v>961</v>
      </c>
      <c r="AT95" s="2" t="s">
        <v>136</v>
      </c>
      <c r="AU95" s="2" t="s">
        <v>333</v>
      </c>
      <c r="AV95" s="60" t="s">
        <v>1462</v>
      </c>
      <c r="AW95" s="60" t="s">
        <v>656</v>
      </c>
    </row>
    <row r="96" spans="1:49" ht="216.75">
      <c r="A96" s="14" t="s">
        <v>359</v>
      </c>
      <c r="B96" s="30" t="str">
        <f t="shared" si="1"/>
        <v>ID96</v>
      </c>
      <c r="C96" s="14">
        <v>2017</v>
      </c>
      <c r="D96" s="14" t="s">
        <v>711</v>
      </c>
      <c r="E96" s="14" t="s">
        <v>725</v>
      </c>
      <c r="F96" s="14" t="s">
        <v>965</v>
      </c>
      <c r="G96" s="14">
        <v>7</v>
      </c>
      <c r="H96" s="14" t="s">
        <v>311</v>
      </c>
      <c r="I96" s="14" t="s">
        <v>714</v>
      </c>
      <c r="J96" s="14" t="s">
        <v>713</v>
      </c>
      <c r="K96" s="14" t="s">
        <v>460</v>
      </c>
      <c r="L96" s="14" t="s">
        <v>717</v>
      </c>
      <c r="M96" s="15" t="s">
        <v>1063</v>
      </c>
      <c r="N96" s="14" t="s">
        <v>738</v>
      </c>
      <c r="O96" s="14">
        <v>540871</v>
      </c>
      <c r="P96" s="14">
        <v>23474</v>
      </c>
      <c r="Q96" s="14">
        <v>4.34</v>
      </c>
      <c r="R96" s="14" t="s">
        <v>136</v>
      </c>
      <c r="S96" s="38" t="s">
        <v>235</v>
      </c>
      <c r="T96" s="38" t="s">
        <v>241</v>
      </c>
      <c r="U96" s="38" t="s">
        <v>241</v>
      </c>
      <c r="V96" s="38" t="s">
        <v>235</v>
      </c>
      <c r="W96" s="38" t="s">
        <v>241</v>
      </c>
      <c r="X96" s="14" t="s">
        <v>712</v>
      </c>
      <c r="Y96" s="63" t="s">
        <v>1254</v>
      </c>
      <c r="Z96" s="14" t="s">
        <v>715</v>
      </c>
      <c r="AA96" s="14">
        <v>0</v>
      </c>
      <c r="AB96" s="14">
        <v>0</v>
      </c>
      <c r="AC96" s="14">
        <v>6</v>
      </c>
      <c r="AD96" s="14" t="s">
        <v>722</v>
      </c>
      <c r="AE96" s="14"/>
      <c r="AF96" s="14" t="s">
        <v>718</v>
      </c>
      <c r="AG96" s="14" t="s">
        <v>719</v>
      </c>
      <c r="AH96" s="14" t="s">
        <v>720</v>
      </c>
      <c r="AI96" s="14" t="s">
        <v>721</v>
      </c>
      <c r="AJ96" s="14"/>
      <c r="AK96" s="14"/>
      <c r="AL96" s="14"/>
      <c r="AM96" s="15"/>
      <c r="AN96" s="14" t="s">
        <v>1578</v>
      </c>
      <c r="AO96" s="14" t="s">
        <v>1259</v>
      </c>
      <c r="AP96" s="14"/>
      <c r="AQ96" s="14" t="s">
        <v>1046</v>
      </c>
      <c r="AR96" s="14" t="s">
        <v>723</v>
      </c>
      <c r="AS96" s="14"/>
      <c r="AT96" s="14" t="s">
        <v>136</v>
      </c>
      <c r="AU96" s="14"/>
      <c r="AV96" s="60" t="s">
        <v>1464</v>
      </c>
      <c r="AW96" s="59" t="s">
        <v>724</v>
      </c>
    </row>
    <row r="97" spans="1:49" ht="38.25">
      <c r="A97" s="14" t="s">
        <v>1592</v>
      </c>
      <c r="B97" s="30" t="str">
        <f t="shared" si="1"/>
        <v>ID97</v>
      </c>
      <c r="C97" s="2">
        <v>2016</v>
      </c>
      <c r="D97" s="2" t="s">
        <v>148</v>
      </c>
      <c r="E97" s="2" t="s">
        <v>851</v>
      </c>
      <c r="F97" s="2" t="s">
        <v>136</v>
      </c>
      <c r="G97" s="14" t="s">
        <v>136</v>
      </c>
      <c r="H97" s="29" t="s">
        <v>311</v>
      </c>
      <c r="L97" s="29" t="s">
        <v>41</v>
      </c>
      <c r="M97" s="34" t="s">
        <v>41</v>
      </c>
      <c r="Q97" s="2"/>
      <c r="S97" s="37"/>
      <c r="T97" s="37"/>
      <c r="U97" s="37"/>
      <c r="V97" s="37"/>
      <c r="W97" s="37"/>
      <c r="AI97" s="2"/>
      <c r="AM97" s="6"/>
      <c r="AN97" s="2" t="s">
        <v>136</v>
      </c>
      <c r="AO97" s="2" t="s">
        <v>136</v>
      </c>
      <c r="AR97" s="2" t="s">
        <v>174</v>
      </c>
      <c r="AV97" s="60" t="s">
        <v>1555</v>
      </c>
    </row>
    <row r="98" spans="1:49" ht="51">
      <c r="A98" s="14" t="s">
        <v>1590</v>
      </c>
      <c r="B98" s="30" t="str">
        <f t="shared" si="1"/>
        <v>ID98</v>
      </c>
      <c r="C98" s="2">
        <v>2016</v>
      </c>
      <c r="D98" s="2" t="s">
        <v>147</v>
      </c>
      <c r="E98" s="2" t="s">
        <v>153</v>
      </c>
      <c r="F98" s="2" t="s">
        <v>136</v>
      </c>
      <c r="G98" s="14" t="s">
        <v>136</v>
      </c>
      <c r="H98" s="29" t="s">
        <v>311</v>
      </c>
      <c r="I98" s="2" t="s">
        <v>171</v>
      </c>
      <c r="L98" s="29" t="s">
        <v>41</v>
      </c>
      <c r="M98" s="34" t="s">
        <v>167</v>
      </c>
      <c r="O98" s="2">
        <v>93773</v>
      </c>
      <c r="Q98" s="2"/>
      <c r="S98" s="37"/>
      <c r="T98" s="37"/>
      <c r="U98" s="37"/>
      <c r="V98" s="37"/>
      <c r="W98" s="37"/>
      <c r="AE98" s="2">
        <v>0.85899999999999999</v>
      </c>
      <c r="AH98" s="2">
        <v>0.76400000000000001</v>
      </c>
      <c r="AI98" s="2">
        <v>0.53</v>
      </c>
      <c r="AM98" s="6">
        <v>0.47</v>
      </c>
      <c r="AN98" s="2" t="s">
        <v>136</v>
      </c>
      <c r="AO98" s="2" t="s">
        <v>136</v>
      </c>
      <c r="AR98" s="2" t="s">
        <v>170</v>
      </c>
      <c r="AV98" s="61" t="s">
        <v>1558</v>
      </c>
    </row>
    <row r="99" spans="1:49" ht="38.25">
      <c r="A99" s="14" t="s">
        <v>1592</v>
      </c>
      <c r="B99" s="30" t="str">
        <f t="shared" si="1"/>
        <v>ID99</v>
      </c>
      <c r="C99" s="2">
        <v>2016</v>
      </c>
      <c r="D99" s="2" t="s">
        <v>67</v>
      </c>
      <c r="E99" s="2" t="s">
        <v>144</v>
      </c>
      <c r="F99" s="2" t="s">
        <v>136</v>
      </c>
      <c r="G99" s="14" t="s">
        <v>136</v>
      </c>
      <c r="H99" s="29" t="s">
        <v>1057</v>
      </c>
      <c r="L99" s="29" t="s">
        <v>168</v>
      </c>
      <c r="M99" s="34" t="s">
        <v>168</v>
      </c>
      <c r="Q99" s="2"/>
      <c r="S99" s="37"/>
      <c r="T99" s="37"/>
      <c r="U99" s="37"/>
      <c r="V99" s="37"/>
      <c r="W99" s="37"/>
      <c r="AI99" s="2"/>
      <c r="AM99" s="6"/>
      <c r="AN99" s="2" t="s">
        <v>136</v>
      </c>
      <c r="AO99" s="2" t="s">
        <v>136</v>
      </c>
      <c r="AV99" s="60" t="s">
        <v>1559</v>
      </c>
    </row>
    <row r="100" spans="1:49" ht="38.25">
      <c r="A100" s="14" t="s">
        <v>1592</v>
      </c>
      <c r="B100" s="30" t="str">
        <f t="shared" si="1"/>
        <v>ID100</v>
      </c>
      <c r="C100" s="2">
        <v>2016</v>
      </c>
      <c r="D100" s="2" t="s">
        <v>146</v>
      </c>
      <c r="E100" s="2" t="s">
        <v>154</v>
      </c>
      <c r="F100" s="2" t="s">
        <v>136</v>
      </c>
      <c r="G100" s="14" t="s">
        <v>136</v>
      </c>
      <c r="H100" s="2" t="s">
        <v>1586</v>
      </c>
      <c r="M100" s="6" t="s">
        <v>107</v>
      </c>
      <c r="Q100" s="2"/>
      <c r="S100" s="37"/>
      <c r="T100" s="37"/>
      <c r="U100" s="37"/>
      <c r="V100" s="37"/>
      <c r="W100" s="37"/>
      <c r="AI100" s="2"/>
      <c r="AM100" s="6"/>
      <c r="AN100" s="2" t="s">
        <v>136</v>
      </c>
      <c r="AO100" s="2" t="s">
        <v>136</v>
      </c>
      <c r="AV100" s="60" t="s">
        <v>1560</v>
      </c>
    </row>
    <row r="101" spans="1:49" ht="38.25">
      <c r="A101" s="14" t="s">
        <v>1592</v>
      </c>
      <c r="B101" s="30" t="str">
        <f t="shared" si="1"/>
        <v>ID101</v>
      </c>
      <c r="C101" s="14">
        <v>2016</v>
      </c>
      <c r="D101" s="14" t="s">
        <v>1119</v>
      </c>
      <c r="E101" s="2" t="s">
        <v>1118</v>
      </c>
      <c r="F101" s="14" t="s">
        <v>136</v>
      </c>
      <c r="G101" s="14" t="s">
        <v>136</v>
      </c>
      <c r="H101" s="14" t="s">
        <v>32</v>
      </c>
      <c r="I101" s="14"/>
      <c r="J101" s="14"/>
      <c r="K101" s="14"/>
      <c r="L101" s="14"/>
      <c r="M101" s="15"/>
      <c r="N101" s="14"/>
      <c r="O101" s="14"/>
      <c r="P101" s="14"/>
      <c r="Q101" s="14"/>
      <c r="R101" s="14"/>
      <c r="S101" s="38"/>
      <c r="T101" s="38"/>
      <c r="U101" s="38"/>
      <c r="V101" s="38"/>
      <c r="W101" s="38"/>
      <c r="X101" s="14"/>
      <c r="Y101" s="63"/>
      <c r="Z101" s="14"/>
      <c r="AA101" s="14"/>
      <c r="AB101" s="14"/>
      <c r="AC101" s="14"/>
      <c r="AD101" s="14"/>
      <c r="AE101" s="14"/>
      <c r="AF101" s="14"/>
      <c r="AG101" s="14"/>
      <c r="AH101" s="14"/>
      <c r="AI101" s="14"/>
      <c r="AJ101" s="14"/>
      <c r="AK101" s="14"/>
      <c r="AL101" s="14"/>
      <c r="AM101" s="15"/>
      <c r="AN101" s="14" t="s">
        <v>136</v>
      </c>
      <c r="AO101" s="14" t="s">
        <v>136</v>
      </c>
      <c r="AP101" s="14"/>
      <c r="AQ101" s="14"/>
      <c r="AR101" s="14"/>
      <c r="AS101" s="14"/>
      <c r="AT101" s="14"/>
      <c r="AU101" s="14"/>
      <c r="AV101" s="60" t="s">
        <v>1529</v>
      </c>
      <c r="AW101" s="59" t="s">
        <v>1120</v>
      </c>
    </row>
    <row r="102" spans="1:49" ht="140.25">
      <c r="A102" s="14" t="s">
        <v>359</v>
      </c>
      <c r="B102" s="30" t="str">
        <f t="shared" si="1"/>
        <v>ID102</v>
      </c>
      <c r="C102" s="2">
        <v>2016</v>
      </c>
      <c r="D102" s="2" t="s">
        <v>67</v>
      </c>
      <c r="E102" s="2" t="s">
        <v>36</v>
      </c>
      <c r="F102" s="2" t="s">
        <v>511</v>
      </c>
      <c r="G102" s="2">
        <v>5</v>
      </c>
      <c r="H102" s="2" t="s">
        <v>327</v>
      </c>
      <c r="I102" s="2" t="s">
        <v>8</v>
      </c>
      <c r="J102" s="2" t="s">
        <v>45</v>
      </c>
      <c r="K102" s="2" t="s">
        <v>55</v>
      </c>
      <c r="L102" s="2" t="s">
        <v>47</v>
      </c>
      <c r="M102" s="6" t="s">
        <v>56</v>
      </c>
      <c r="N102" s="2" t="s">
        <v>136</v>
      </c>
      <c r="O102" s="2">
        <v>1394</v>
      </c>
      <c r="P102" s="2">
        <v>159</v>
      </c>
      <c r="Q102" s="2">
        <v>11.4</v>
      </c>
      <c r="R102" s="2" t="s">
        <v>136</v>
      </c>
      <c r="S102" s="37">
        <v>9</v>
      </c>
      <c r="T102" s="37">
        <v>1</v>
      </c>
      <c r="U102" s="37" t="s">
        <v>290</v>
      </c>
      <c r="V102" s="37" t="s">
        <v>135</v>
      </c>
      <c r="W102" s="37" t="s">
        <v>241</v>
      </c>
      <c r="X102" s="2" t="s">
        <v>963</v>
      </c>
      <c r="Y102" s="52" t="s">
        <v>1302</v>
      </c>
      <c r="Z102" s="2" t="s">
        <v>708</v>
      </c>
      <c r="AA102" s="2">
        <v>5</v>
      </c>
      <c r="AB102" s="2">
        <v>3</v>
      </c>
      <c r="AC102" s="2" t="s">
        <v>136</v>
      </c>
      <c r="AD102" s="2" t="s">
        <v>703</v>
      </c>
      <c r="AF102" s="2" t="s">
        <v>706</v>
      </c>
      <c r="AH102" s="2" t="s">
        <v>704</v>
      </c>
      <c r="AI102" s="2" t="s">
        <v>705</v>
      </c>
      <c r="AM102" s="6"/>
      <c r="AN102" s="2" t="s">
        <v>1259</v>
      </c>
      <c r="AO102" s="2" t="s">
        <v>1259</v>
      </c>
      <c r="AQ102" s="2" t="s">
        <v>1049</v>
      </c>
      <c r="AR102" s="2" t="s">
        <v>707</v>
      </c>
      <c r="AS102" s="2" t="s">
        <v>57</v>
      </c>
      <c r="AT102" s="2" t="s">
        <v>136</v>
      </c>
      <c r="AU102" s="2" t="s">
        <v>140</v>
      </c>
      <c r="AV102" s="60" t="s">
        <v>1474</v>
      </c>
      <c r="AW102" s="60" t="s">
        <v>653</v>
      </c>
    </row>
    <row r="103" spans="1:49" ht="165.75">
      <c r="A103" s="14" t="s">
        <v>359</v>
      </c>
      <c r="B103" s="30" t="str">
        <f t="shared" si="1"/>
        <v>ID103</v>
      </c>
      <c r="C103" s="2">
        <v>2016</v>
      </c>
      <c r="D103" s="2" t="s">
        <v>68</v>
      </c>
      <c r="E103" s="2" t="s">
        <v>37</v>
      </c>
      <c r="F103" s="2" t="s">
        <v>511</v>
      </c>
      <c r="G103" s="2">
        <v>5</v>
      </c>
      <c r="H103" s="2" t="s">
        <v>311</v>
      </c>
      <c r="I103" s="2" t="s">
        <v>8</v>
      </c>
      <c r="J103" s="2" t="s">
        <v>44</v>
      </c>
      <c r="K103" s="2" t="s">
        <v>709</v>
      </c>
      <c r="L103" s="2" t="s">
        <v>46</v>
      </c>
      <c r="M103" s="6" t="s">
        <v>46</v>
      </c>
      <c r="N103" s="2" t="s">
        <v>136</v>
      </c>
      <c r="O103" s="2">
        <f>ROUND((P103*100)/Q103, 0)</f>
        <v>19048</v>
      </c>
      <c r="P103" s="2">
        <v>1840</v>
      </c>
      <c r="Q103" s="2">
        <v>9.66</v>
      </c>
      <c r="R103" s="2" t="s">
        <v>136</v>
      </c>
      <c r="S103" s="37">
        <v>8</v>
      </c>
      <c r="T103" s="37" t="s">
        <v>250</v>
      </c>
      <c r="U103" s="37" t="s">
        <v>235</v>
      </c>
      <c r="V103" s="37" t="s">
        <v>241</v>
      </c>
      <c r="W103" s="37" t="s">
        <v>250</v>
      </c>
      <c r="X103" s="2" t="s">
        <v>957</v>
      </c>
      <c r="Y103" s="52" t="s">
        <v>1302</v>
      </c>
      <c r="Z103" s="2" t="s">
        <v>708</v>
      </c>
      <c r="AA103" s="2">
        <v>2</v>
      </c>
      <c r="AB103" s="2" t="s">
        <v>710</v>
      </c>
      <c r="AC103" s="2" t="s">
        <v>752</v>
      </c>
      <c r="AD103" s="2" t="s">
        <v>59</v>
      </c>
      <c r="AE103" s="2" t="s">
        <v>64</v>
      </c>
      <c r="AF103" s="2" t="s">
        <v>60</v>
      </c>
      <c r="AG103" s="2" t="s">
        <v>61</v>
      </c>
      <c r="AH103" s="2" t="s">
        <v>62</v>
      </c>
      <c r="AI103" s="2" t="s">
        <v>63</v>
      </c>
      <c r="AM103" s="6"/>
      <c r="AN103" s="7" t="s">
        <v>1258</v>
      </c>
      <c r="AO103" s="2" t="s">
        <v>1259</v>
      </c>
      <c r="AQ103" s="2" t="s">
        <v>1048</v>
      </c>
      <c r="AR103" s="2" t="s">
        <v>753</v>
      </c>
      <c r="AS103" s="2" t="s">
        <v>232</v>
      </c>
      <c r="AT103" s="2" t="s">
        <v>136</v>
      </c>
      <c r="AV103" s="60" t="s">
        <v>1475</v>
      </c>
      <c r="AW103" s="60" t="s">
        <v>654</v>
      </c>
    </row>
    <row r="104" spans="1:49" ht="140.25">
      <c r="A104" s="14" t="s">
        <v>359</v>
      </c>
      <c r="B104" s="30" t="str">
        <f t="shared" si="1"/>
        <v>ID104</v>
      </c>
      <c r="C104" s="14">
        <v>2015</v>
      </c>
      <c r="D104" s="14" t="s">
        <v>740</v>
      </c>
      <c r="E104" s="14" t="s">
        <v>739</v>
      </c>
      <c r="F104" s="14" t="s">
        <v>870</v>
      </c>
      <c r="G104" s="14" t="s">
        <v>136</v>
      </c>
      <c r="H104" s="18" t="s">
        <v>327</v>
      </c>
      <c r="I104" s="14"/>
      <c r="J104" s="14"/>
      <c r="K104" s="14"/>
      <c r="L104" s="18" t="s">
        <v>169</v>
      </c>
      <c r="M104" s="31" t="s">
        <v>169</v>
      </c>
      <c r="N104" s="14" t="s">
        <v>223</v>
      </c>
      <c r="O104" s="14">
        <v>3436</v>
      </c>
      <c r="P104" s="14"/>
      <c r="Q104" s="14"/>
      <c r="R104" s="14" t="s">
        <v>754</v>
      </c>
      <c r="S104" s="38"/>
      <c r="T104" s="38"/>
      <c r="U104" s="38"/>
      <c r="V104" s="38"/>
      <c r="W104" s="38"/>
      <c r="X104" s="14" t="s">
        <v>759</v>
      </c>
      <c r="Y104" s="63" t="s">
        <v>1306</v>
      </c>
      <c r="Z104" s="14"/>
      <c r="AA104" s="14"/>
      <c r="AB104" s="14"/>
      <c r="AC104" s="14"/>
      <c r="AD104" s="14" t="s">
        <v>755</v>
      </c>
      <c r="AE104" s="14"/>
      <c r="AF104" s="14" t="s">
        <v>756</v>
      </c>
      <c r="AG104" s="14"/>
      <c r="AH104" s="14" t="s">
        <v>757</v>
      </c>
      <c r="AI104" s="14" t="s">
        <v>758</v>
      </c>
      <c r="AJ104" s="14"/>
      <c r="AK104" s="14"/>
      <c r="AL104" s="14"/>
      <c r="AM104" s="15"/>
      <c r="AN104" s="2" t="s">
        <v>136</v>
      </c>
      <c r="AO104" s="2" t="s">
        <v>136</v>
      </c>
      <c r="AP104" s="14"/>
      <c r="AQ104" s="14"/>
      <c r="AR104" s="14"/>
      <c r="AS104" s="14"/>
      <c r="AT104" s="14"/>
      <c r="AU104" s="14"/>
      <c r="AV104" s="60" t="s">
        <v>1557</v>
      </c>
      <c r="AW104" s="58"/>
    </row>
    <row r="105" spans="1:49" ht="63.75">
      <c r="A105" s="14" t="s">
        <v>1592</v>
      </c>
      <c r="B105" s="30" t="str">
        <f t="shared" si="1"/>
        <v>ID105</v>
      </c>
      <c r="C105" s="14">
        <v>2015</v>
      </c>
      <c r="D105" s="14" t="s">
        <v>1011</v>
      </c>
      <c r="E105" s="2" t="s">
        <v>999</v>
      </c>
      <c r="F105" s="14" t="s">
        <v>136</v>
      </c>
      <c r="G105" s="14" t="s">
        <v>136</v>
      </c>
      <c r="H105" s="18" t="s">
        <v>311</v>
      </c>
      <c r="I105" s="14"/>
      <c r="J105" s="14"/>
      <c r="K105" s="14"/>
      <c r="L105" s="14" t="s">
        <v>466</v>
      </c>
      <c r="M105" s="15" t="s">
        <v>466</v>
      </c>
      <c r="N105" s="14"/>
      <c r="O105" s="14"/>
      <c r="P105" s="14"/>
      <c r="Q105" s="14"/>
      <c r="R105" s="14"/>
      <c r="S105" s="38"/>
      <c r="T105" s="38"/>
      <c r="U105" s="38"/>
      <c r="V105" s="38"/>
      <c r="W105" s="38"/>
      <c r="X105" s="14"/>
      <c r="Y105" s="63"/>
      <c r="Z105" s="14"/>
      <c r="AA105" s="14"/>
      <c r="AB105" s="14"/>
      <c r="AC105" s="14"/>
      <c r="AD105" s="14"/>
      <c r="AE105" s="14"/>
      <c r="AF105" s="14"/>
      <c r="AG105" s="14"/>
      <c r="AH105" s="14"/>
      <c r="AI105" s="14"/>
      <c r="AJ105" s="14"/>
      <c r="AK105" s="14"/>
      <c r="AL105" s="14"/>
      <c r="AM105" s="15"/>
      <c r="AN105" s="14" t="s">
        <v>136</v>
      </c>
      <c r="AO105" s="14" t="s">
        <v>136</v>
      </c>
      <c r="AP105" s="14"/>
      <c r="AQ105" s="14"/>
      <c r="AR105" s="14"/>
      <c r="AS105" s="14"/>
      <c r="AT105" s="14"/>
      <c r="AU105" s="14"/>
      <c r="AV105" s="60" t="s">
        <v>1523</v>
      </c>
      <c r="AW105" s="59" t="s">
        <v>1000</v>
      </c>
    </row>
    <row r="106" spans="1:49" ht="38.25">
      <c r="A106" s="14" t="s">
        <v>359</v>
      </c>
      <c r="B106" s="30" t="str">
        <f t="shared" si="1"/>
        <v>ID106</v>
      </c>
      <c r="C106" s="14">
        <v>2014</v>
      </c>
      <c r="D106" s="14" t="s">
        <v>180</v>
      </c>
      <c r="E106" s="14" t="s">
        <v>741</v>
      </c>
      <c r="F106" s="14" t="s">
        <v>509</v>
      </c>
      <c r="G106" s="14">
        <v>5</v>
      </c>
      <c r="H106" s="18" t="s">
        <v>327</v>
      </c>
      <c r="I106" s="14"/>
      <c r="J106" s="14"/>
      <c r="K106" s="14"/>
      <c r="L106" s="18" t="s">
        <v>466</v>
      </c>
      <c r="M106" s="31" t="s">
        <v>466</v>
      </c>
      <c r="N106" s="14"/>
      <c r="O106" s="14">
        <v>2422</v>
      </c>
      <c r="P106" s="14">
        <v>14</v>
      </c>
      <c r="Q106" s="14">
        <v>5.7</v>
      </c>
      <c r="R106" s="14"/>
      <c r="S106" s="38"/>
      <c r="T106" s="38"/>
      <c r="U106" s="38" t="s">
        <v>135</v>
      </c>
      <c r="V106" s="38" t="s">
        <v>240</v>
      </c>
      <c r="W106" s="38"/>
      <c r="X106" s="14"/>
      <c r="Y106" s="63"/>
      <c r="Z106" s="14"/>
      <c r="AA106" s="14"/>
      <c r="AB106" s="14"/>
      <c r="AC106" s="14"/>
      <c r="AD106" s="14" t="s">
        <v>764</v>
      </c>
      <c r="AE106" s="14"/>
      <c r="AF106" s="14" t="s">
        <v>763</v>
      </c>
      <c r="AG106" s="14"/>
      <c r="AH106" s="14"/>
      <c r="AI106" s="14"/>
      <c r="AJ106" s="14"/>
      <c r="AK106" s="14"/>
      <c r="AL106" s="14"/>
      <c r="AM106" s="15"/>
      <c r="AN106" s="2" t="s">
        <v>136</v>
      </c>
      <c r="AO106" s="2" t="s">
        <v>136</v>
      </c>
      <c r="AP106" s="14"/>
      <c r="AQ106" s="14"/>
      <c r="AR106" s="14"/>
      <c r="AS106" s="14"/>
      <c r="AT106" s="14"/>
      <c r="AU106" s="14"/>
      <c r="AV106" s="60" t="s">
        <v>1556</v>
      </c>
      <c r="AW106" s="58"/>
    </row>
    <row r="107" spans="1:49" ht="38.25">
      <c r="A107" s="14" t="s">
        <v>359</v>
      </c>
      <c r="B107" s="30" t="str">
        <f t="shared" si="1"/>
        <v>ID107</v>
      </c>
      <c r="C107" s="14">
        <v>2014</v>
      </c>
      <c r="D107" s="14" t="s">
        <v>180</v>
      </c>
      <c r="E107" s="14" t="s">
        <v>994</v>
      </c>
      <c r="F107" s="14" t="s">
        <v>996</v>
      </c>
      <c r="G107" s="14" t="s">
        <v>136</v>
      </c>
      <c r="H107" s="18" t="s">
        <v>327</v>
      </c>
      <c r="I107" s="14"/>
      <c r="J107" s="14"/>
      <c r="K107" s="14"/>
      <c r="L107" s="14" t="s">
        <v>466</v>
      </c>
      <c r="M107" s="15" t="s">
        <v>466</v>
      </c>
      <c r="N107" s="14"/>
      <c r="O107" s="14"/>
      <c r="P107" s="14"/>
      <c r="Q107" s="14"/>
      <c r="R107" s="14"/>
      <c r="S107" s="38"/>
      <c r="T107" s="38"/>
      <c r="U107" s="38"/>
      <c r="V107" s="38"/>
      <c r="W107" s="38"/>
      <c r="X107" s="14"/>
      <c r="Y107" s="63"/>
      <c r="Z107" s="14"/>
      <c r="AA107" s="14"/>
      <c r="AB107" s="14"/>
      <c r="AC107" s="14"/>
      <c r="AD107" s="14"/>
      <c r="AE107" s="14"/>
      <c r="AF107" s="14"/>
      <c r="AG107" s="14"/>
      <c r="AH107" s="14"/>
      <c r="AI107" s="14"/>
      <c r="AJ107" s="14"/>
      <c r="AK107" s="14"/>
      <c r="AL107" s="14"/>
      <c r="AM107" s="15"/>
      <c r="AN107" s="14" t="s">
        <v>136</v>
      </c>
      <c r="AO107" s="14" t="s">
        <v>136</v>
      </c>
      <c r="AP107" s="14"/>
      <c r="AQ107" s="14"/>
      <c r="AR107" s="14"/>
      <c r="AS107" s="14"/>
      <c r="AT107" s="14"/>
      <c r="AU107" s="14"/>
      <c r="AV107" s="60" t="s">
        <v>1521</v>
      </c>
      <c r="AW107" s="59" t="s">
        <v>995</v>
      </c>
    </row>
    <row r="108" spans="1:49" ht="102">
      <c r="A108" s="14" t="s">
        <v>359</v>
      </c>
      <c r="B108" s="30" t="str">
        <f t="shared" si="1"/>
        <v>ID108</v>
      </c>
      <c r="C108" s="14">
        <v>2013</v>
      </c>
      <c r="D108" s="14" t="s">
        <v>742</v>
      </c>
      <c r="E108" s="14" t="s">
        <v>1061</v>
      </c>
      <c r="F108" s="14" t="s">
        <v>869</v>
      </c>
      <c r="G108" s="14">
        <v>5</v>
      </c>
      <c r="H108" s="18" t="s">
        <v>327</v>
      </c>
      <c r="I108" s="14"/>
      <c r="J108" s="14"/>
      <c r="K108" s="14"/>
      <c r="L108" s="18" t="s">
        <v>466</v>
      </c>
      <c r="M108" s="31" t="s">
        <v>466</v>
      </c>
      <c r="N108" s="14" t="s">
        <v>223</v>
      </c>
      <c r="O108" s="14">
        <v>132</v>
      </c>
      <c r="P108" s="14">
        <v>55</v>
      </c>
      <c r="Q108" s="14">
        <v>41.7</v>
      </c>
      <c r="R108" s="14"/>
      <c r="S108" s="38"/>
      <c r="T108" s="38"/>
      <c r="U108" s="38"/>
      <c r="V108" s="38"/>
      <c r="W108" s="38"/>
      <c r="X108" s="14" t="s">
        <v>762</v>
      </c>
      <c r="Y108" s="63" t="s">
        <v>1305</v>
      </c>
      <c r="Z108" s="14"/>
      <c r="AA108" s="14"/>
      <c r="AB108" s="14"/>
      <c r="AC108" s="14"/>
      <c r="AD108" s="14" t="s">
        <v>760</v>
      </c>
      <c r="AE108" s="14"/>
      <c r="AF108" s="14" t="s">
        <v>761</v>
      </c>
      <c r="AG108" s="14"/>
      <c r="AH108" s="14"/>
      <c r="AI108" s="14"/>
      <c r="AJ108" s="14"/>
      <c r="AK108" s="14"/>
      <c r="AL108" s="14"/>
      <c r="AM108" s="15"/>
      <c r="AN108" s="2" t="s">
        <v>136</v>
      </c>
      <c r="AO108" s="2" t="s">
        <v>136</v>
      </c>
      <c r="AP108" s="14"/>
      <c r="AQ108" s="14"/>
      <c r="AR108" s="14"/>
      <c r="AS108" s="14"/>
      <c r="AT108" s="14"/>
      <c r="AU108" s="14"/>
      <c r="AV108" s="61" t="s">
        <v>1564</v>
      </c>
      <c r="AW108" s="58"/>
    </row>
    <row r="109" spans="1:49" ht="51">
      <c r="A109" s="14" t="s">
        <v>359</v>
      </c>
      <c r="B109" s="30" t="str">
        <f t="shared" si="1"/>
        <v>ID109</v>
      </c>
      <c r="C109" s="14">
        <v>2012</v>
      </c>
      <c r="D109" s="14" t="s">
        <v>743</v>
      </c>
      <c r="E109" s="14" t="s">
        <v>1059</v>
      </c>
      <c r="F109" s="14" t="s">
        <v>868</v>
      </c>
      <c r="G109" s="14" t="s">
        <v>136</v>
      </c>
      <c r="H109" s="18" t="s">
        <v>327</v>
      </c>
      <c r="I109" s="14"/>
      <c r="J109" s="14"/>
      <c r="K109" s="14"/>
      <c r="L109" s="18" t="s">
        <v>466</v>
      </c>
      <c r="M109" s="31" t="s">
        <v>466</v>
      </c>
      <c r="N109" s="14" t="s">
        <v>777</v>
      </c>
      <c r="O109" s="14">
        <v>3343</v>
      </c>
      <c r="P109" s="14"/>
      <c r="Q109" s="14"/>
      <c r="R109" s="14" t="s">
        <v>772</v>
      </c>
      <c r="S109" s="38"/>
      <c r="T109" s="38"/>
      <c r="U109" s="38"/>
      <c r="V109" s="38"/>
      <c r="W109" s="38"/>
      <c r="X109" s="14" t="s">
        <v>771</v>
      </c>
      <c r="Y109" s="63"/>
      <c r="Z109" s="14"/>
      <c r="AA109" s="14"/>
      <c r="AB109" s="14"/>
      <c r="AC109" s="14"/>
      <c r="AD109" s="14" t="s">
        <v>765</v>
      </c>
      <c r="AE109" s="14"/>
      <c r="AF109" s="14" t="s">
        <v>767</v>
      </c>
      <c r="AG109" s="14"/>
      <c r="AH109" s="14" t="s">
        <v>768</v>
      </c>
      <c r="AI109" s="14" t="s">
        <v>749</v>
      </c>
      <c r="AJ109" s="14"/>
      <c r="AK109" s="14"/>
      <c r="AL109" s="14"/>
      <c r="AM109" s="15"/>
      <c r="AN109" s="2" t="s">
        <v>136</v>
      </c>
      <c r="AO109" s="2" t="s">
        <v>136</v>
      </c>
      <c r="AP109" s="14"/>
      <c r="AQ109" s="14"/>
      <c r="AR109" s="14"/>
      <c r="AS109" s="14"/>
      <c r="AT109" s="14"/>
      <c r="AU109" s="14"/>
      <c r="AV109" s="60" t="s">
        <v>1562</v>
      </c>
      <c r="AW109" s="58"/>
    </row>
    <row r="110" spans="1:49" ht="51">
      <c r="A110" s="14" t="s">
        <v>359</v>
      </c>
      <c r="B110" s="30" t="str">
        <f t="shared" si="1"/>
        <v>ID110</v>
      </c>
      <c r="C110" s="14">
        <v>2012</v>
      </c>
      <c r="D110" s="14" t="s">
        <v>744</v>
      </c>
      <c r="E110" s="14" t="s">
        <v>747</v>
      </c>
      <c r="F110" s="14" t="s">
        <v>1584</v>
      </c>
      <c r="G110" s="14">
        <v>5</v>
      </c>
      <c r="H110" s="18" t="s">
        <v>327</v>
      </c>
      <c r="I110" s="14"/>
      <c r="J110" s="14"/>
      <c r="K110" s="14"/>
      <c r="L110" s="18" t="s">
        <v>466</v>
      </c>
      <c r="M110" s="31" t="s">
        <v>466</v>
      </c>
      <c r="N110" s="14" t="s">
        <v>223</v>
      </c>
      <c r="O110" s="14">
        <v>342</v>
      </c>
      <c r="P110" s="14">
        <v>55</v>
      </c>
      <c r="Q110" s="14">
        <v>16.010000000000002</v>
      </c>
      <c r="R110" s="14"/>
      <c r="S110" s="38"/>
      <c r="T110" s="38"/>
      <c r="U110" s="38"/>
      <c r="V110" s="38"/>
      <c r="W110" s="38"/>
      <c r="X110" s="14"/>
      <c r="Y110" s="63"/>
      <c r="Z110" s="14"/>
      <c r="AA110" s="14"/>
      <c r="AB110" s="14"/>
      <c r="AC110" s="14"/>
      <c r="AD110" s="14" t="s">
        <v>766</v>
      </c>
      <c r="AE110" s="14"/>
      <c r="AF110" s="14" t="s">
        <v>768</v>
      </c>
      <c r="AG110" s="14"/>
      <c r="AH110" s="14" t="s">
        <v>769</v>
      </c>
      <c r="AI110" s="14" t="s">
        <v>770</v>
      </c>
      <c r="AJ110" s="14"/>
      <c r="AK110" s="14"/>
      <c r="AL110" s="14"/>
      <c r="AM110" s="15"/>
      <c r="AN110" s="2" t="s">
        <v>136</v>
      </c>
      <c r="AO110" s="2" t="s">
        <v>136</v>
      </c>
      <c r="AP110" s="14"/>
      <c r="AQ110" s="14"/>
      <c r="AR110" s="14"/>
      <c r="AS110" s="14"/>
      <c r="AT110" s="14"/>
      <c r="AU110" s="14"/>
      <c r="AV110" s="60" t="s">
        <v>1563</v>
      </c>
      <c r="AW110" s="58"/>
    </row>
    <row r="111" spans="1:49" ht="25.5">
      <c r="A111" s="14" t="s">
        <v>1592</v>
      </c>
      <c r="B111" s="30" t="str">
        <f t="shared" si="1"/>
        <v>ID111</v>
      </c>
      <c r="C111" s="2">
        <v>2008</v>
      </c>
      <c r="D111" s="2" t="s">
        <v>74</v>
      </c>
      <c r="E111" s="2" t="s">
        <v>78</v>
      </c>
      <c r="F111" s="2" t="s">
        <v>136</v>
      </c>
      <c r="G111" s="14" t="s">
        <v>136</v>
      </c>
      <c r="H111" s="29" t="s">
        <v>327</v>
      </c>
      <c r="J111" s="2" t="s">
        <v>137</v>
      </c>
      <c r="L111" s="2" t="s">
        <v>47</v>
      </c>
      <c r="M111" s="6" t="s">
        <v>94</v>
      </c>
      <c r="O111" s="2">
        <f>ROUND((P111*100)/Q111, 0)</f>
        <v>47</v>
      </c>
      <c r="P111" s="2">
        <v>25</v>
      </c>
      <c r="Q111" s="2">
        <v>53.2</v>
      </c>
      <c r="S111" s="37"/>
      <c r="T111" s="37"/>
      <c r="U111" s="37"/>
      <c r="V111" s="37"/>
      <c r="W111" s="37"/>
      <c r="AI111" s="2"/>
      <c r="AM111" s="6"/>
      <c r="AN111" s="2" t="s">
        <v>136</v>
      </c>
      <c r="AO111" s="2" t="s">
        <v>136</v>
      </c>
      <c r="AR111" s="2" t="s">
        <v>138</v>
      </c>
      <c r="AV111" s="60" t="s">
        <v>1541</v>
      </c>
      <c r="AW111" s="60" t="s">
        <v>658</v>
      </c>
    </row>
    <row r="112" spans="1:49" ht="38.25">
      <c r="A112" s="14" t="s">
        <v>359</v>
      </c>
      <c r="B112" s="30" t="str">
        <f t="shared" si="1"/>
        <v>ID112</v>
      </c>
      <c r="C112" s="14">
        <v>2008</v>
      </c>
      <c r="D112" s="14" t="s">
        <v>745</v>
      </c>
      <c r="E112" s="14" t="s">
        <v>1060</v>
      </c>
      <c r="F112" s="14" t="s">
        <v>996</v>
      </c>
      <c r="G112" s="14" t="s">
        <v>136</v>
      </c>
      <c r="H112" s="18" t="s">
        <v>327</v>
      </c>
      <c r="I112" s="14"/>
      <c r="J112" s="14"/>
      <c r="K112" s="14"/>
      <c r="L112" s="18" t="s">
        <v>466</v>
      </c>
      <c r="M112" s="31" t="s">
        <v>466</v>
      </c>
      <c r="N112" s="14" t="s">
        <v>194</v>
      </c>
      <c r="O112" s="14">
        <v>2730</v>
      </c>
      <c r="P112" s="14"/>
      <c r="Q112" s="14"/>
      <c r="R112" s="14" t="s">
        <v>779</v>
      </c>
      <c r="S112" s="38" t="s">
        <v>134</v>
      </c>
      <c r="T112" s="38"/>
      <c r="U112" s="38"/>
      <c r="V112" s="38"/>
      <c r="W112" s="38"/>
      <c r="X112" s="14" t="s">
        <v>778</v>
      </c>
      <c r="Y112" s="63"/>
      <c r="Z112" s="14"/>
      <c r="AA112" s="14"/>
      <c r="AB112" s="14"/>
      <c r="AC112" s="14"/>
      <c r="AD112" s="14" t="s">
        <v>776</v>
      </c>
      <c r="AE112" s="14"/>
      <c r="AF112" s="14" t="s">
        <v>773</v>
      </c>
      <c r="AG112" s="14"/>
      <c r="AH112" s="14" t="s">
        <v>774</v>
      </c>
      <c r="AI112" s="14" t="s">
        <v>775</v>
      </c>
      <c r="AJ112" s="14"/>
      <c r="AK112" s="14"/>
      <c r="AL112" s="14"/>
      <c r="AM112" s="15"/>
      <c r="AN112" s="2" t="s">
        <v>136</v>
      </c>
      <c r="AO112" s="2" t="s">
        <v>136</v>
      </c>
      <c r="AP112" s="14"/>
      <c r="AQ112" s="14"/>
      <c r="AR112" s="14"/>
      <c r="AS112" s="14"/>
      <c r="AT112" s="14"/>
      <c r="AU112" s="14"/>
      <c r="AV112" s="60" t="s">
        <v>1561</v>
      </c>
      <c r="AW112" s="58"/>
    </row>
    <row r="113" spans="1:49" ht="22.5">
      <c r="A113" s="14" t="s">
        <v>1592</v>
      </c>
      <c r="B113" s="30" t="str">
        <f t="shared" si="1"/>
        <v>ID113</v>
      </c>
      <c r="C113" s="14">
        <v>2007</v>
      </c>
      <c r="D113" s="14" t="s">
        <v>1016</v>
      </c>
      <c r="E113" s="33" t="s">
        <v>1015</v>
      </c>
      <c r="F113" s="18" t="s">
        <v>32</v>
      </c>
      <c r="G113" s="14" t="s">
        <v>296</v>
      </c>
      <c r="H113" s="14" t="s">
        <v>32</v>
      </c>
      <c r="I113" s="14"/>
      <c r="J113" s="14"/>
      <c r="K113" s="14"/>
      <c r="L113" s="14"/>
      <c r="M113" s="15"/>
      <c r="N113" s="14"/>
      <c r="O113" s="14"/>
      <c r="P113" s="14"/>
      <c r="Q113" s="14"/>
      <c r="R113" s="14"/>
      <c r="S113" s="38"/>
      <c r="T113" s="38"/>
      <c r="U113" s="38"/>
      <c r="V113" s="38"/>
      <c r="W113" s="38"/>
      <c r="X113" s="14"/>
      <c r="Y113" s="63"/>
      <c r="Z113" s="14"/>
      <c r="AA113" s="14"/>
      <c r="AB113" s="14"/>
      <c r="AC113" s="14"/>
      <c r="AD113" s="14"/>
      <c r="AE113" s="14"/>
      <c r="AF113" s="14"/>
      <c r="AG113" s="14"/>
      <c r="AH113" s="14"/>
      <c r="AI113" s="14"/>
      <c r="AJ113" s="14"/>
      <c r="AK113" s="14"/>
      <c r="AL113" s="14"/>
      <c r="AM113" s="15"/>
      <c r="AN113" s="14" t="s">
        <v>460</v>
      </c>
      <c r="AO113" s="14" t="s">
        <v>460</v>
      </c>
      <c r="AP113" s="14"/>
      <c r="AQ113" s="14"/>
      <c r="AR113" s="14"/>
      <c r="AS113" s="14"/>
      <c r="AT113" s="14"/>
      <c r="AU113" s="14"/>
      <c r="AV113" s="60" t="s">
        <v>1524</v>
      </c>
      <c r="AW113" s="59" t="s">
        <v>1017</v>
      </c>
    </row>
    <row r="114" spans="1:49" ht="63.75">
      <c r="A114" s="14" t="s">
        <v>359</v>
      </c>
      <c r="B114" s="30" t="str">
        <f t="shared" si="1"/>
        <v>ID114</v>
      </c>
      <c r="C114" s="14">
        <v>2006</v>
      </c>
      <c r="D114" s="14" t="s">
        <v>746</v>
      </c>
      <c r="E114" s="14" t="s">
        <v>783</v>
      </c>
      <c r="F114" s="14" t="s">
        <v>1585</v>
      </c>
      <c r="G114" s="14" t="s">
        <v>136</v>
      </c>
      <c r="H114" s="18" t="s">
        <v>327</v>
      </c>
      <c r="I114" s="14"/>
      <c r="J114" s="14"/>
      <c r="K114" s="14"/>
      <c r="L114" s="18" t="s">
        <v>466</v>
      </c>
      <c r="M114" s="31" t="s">
        <v>466</v>
      </c>
      <c r="N114" s="14" t="s">
        <v>223</v>
      </c>
      <c r="O114" s="14">
        <v>2514</v>
      </c>
      <c r="P114" s="14"/>
      <c r="Q114" s="14"/>
      <c r="R114" s="14" t="s">
        <v>781</v>
      </c>
      <c r="S114" s="38" t="s">
        <v>782</v>
      </c>
      <c r="T114" s="38"/>
      <c r="U114" s="38"/>
      <c r="V114" s="38"/>
      <c r="W114" s="38"/>
      <c r="X114" s="14" t="s">
        <v>952</v>
      </c>
      <c r="Y114" s="63"/>
      <c r="Z114" s="14"/>
      <c r="AA114" s="14"/>
      <c r="AB114" s="14"/>
      <c r="AC114" s="14"/>
      <c r="AD114" s="14" t="s">
        <v>776</v>
      </c>
      <c r="AE114" s="14"/>
      <c r="AF114" s="14" t="s">
        <v>780</v>
      </c>
      <c r="AG114" s="14"/>
      <c r="AH114" s="14"/>
      <c r="AI114" s="14"/>
      <c r="AJ114" s="14"/>
      <c r="AK114" s="14"/>
      <c r="AL114" s="14"/>
      <c r="AM114" s="15"/>
      <c r="AN114" s="2" t="s">
        <v>136</v>
      </c>
      <c r="AO114" s="2" t="s">
        <v>136</v>
      </c>
      <c r="AP114" s="14"/>
      <c r="AQ114" s="14"/>
      <c r="AR114" s="14" t="s">
        <v>1050</v>
      </c>
      <c r="AS114" s="14"/>
      <c r="AT114" s="14"/>
      <c r="AU114" s="14"/>
      <c r="AV114" s="60" t="s">
        <v>1482</v>
      </c>
      <c r="AW114" s="59" t="s">
        <v>891</v>
      </c>
    </row>
    <row r="115" spans="1:49" ht="25.5">
      <c r="A115" s="14" t="s">
        <v>1590</v>
      </c>
      <c r="B115" s="30" t="str">
        <f t="shared" si="1"/>
        <v>ID115</v>
      </c>
      <c r="C115" s="14">
        <v>2004</v>
      </c>
      <c r="D115" s="14" t="s">
        <v>1010</v>
      </c>
      <c r="E115" s="14" t="s">
        <v>997</v>
      </c>
      <c r="F115" s="14" t="s">
        <v>136</v>
      </c>
      <c r="G115" s="14" t="s">
        <v>136</v>
      </c>
      <c r="H115" s="18" t="s">
        <v>327</v>
      </c>
      <c r="I115" s="14"/>
      <c r="J115" s="14"/>
      <c r="K115" s="14"/>
      <c r="L115" s="14" t="s">
        <v>466</v>
      </c>
      <c r="M115" s="15" t="s">
        <v>466</v>
      </c>
      <c r="N115" s="14"/>
      <c r="O115" s="14"/>
      <c r="P115" s="14"/>
      <c r="Q115" s="14"/>
      <c r="R115" s="14"/>
      <c r="S115" s="38"/>
      <c r="T115" s="38"/>
      <c r="U115" s="38"/>
      <c r="V115" s="38"/>
      <c r="W115" s="38"/>
      <c r="X115" s="14"/>
      <c r="Y115" s="63"/>
      <c r="Z115" s="14"/>
      <c r="AA115" s="14"/>
      <c r="AB115" s="14"/>
      <c r="AC115" s="14"/>
      <c r="AD115" s="14"/>
      <c r="AE115" s="14"/>
      <c r="AF115" s="14"/>
      <c r="AG115" s="14"/>
      <c r="AH115" s="14"/>
      <c r="AI115" s="14"/>
      <c r="AJ115" s="14"/>
      <c r="AK115" s="14"/>
      <c r="AL115" s="14"/>
      <c r="AM115" s="15"/>
      <c r="AN115" s="14" t="s">
        <v>136</v>
      </c>
      <c r="AO115" s="14" t="s">
        <v>136</v>
      </c>
      <c r="AP115" s="14"/>
      <c r="AQ115" s="14"/>
      <c r="AR115" s="14" t="s">
        <v>1591</v>
      </c>
      <c r="AS115" s="14"/>
      <c r="AT115" s="14"/>
      <c r="AU115" s="14"/>
      <c r="AV115" s="61" t="s">
        <v>1522</v>
      </c>
      <c r="AW115" s="59" t="s">
        <v>998</v>
      </c>
    </row>
    <row r="116" spans="1:49">
      <c r="A116" s="14"/>
      <c r="B116" s="14"/>
      <c r="C116" s="14"/>
      <c r="D116" s="14"/>
      <c r="E116" s="14"/>
      <c r="F116" s="14"/>
      <c r="G116" s="14"/>
      <c r="H116" s="14"/>
      <c r="I116" s="14"/>
      <c r="J116" s="14"/>
      <c r="K116" s="14"/>
      <c r="L116" s="14"/>
      <c r="M116" s="15"/>
      <c r="N116" s="14"/>
      <c r="O116" s="14"/>
      <c r="P116" s="14"/>
      <c r="Q116" s="16"/>
      <c r="R116" s="14"/>
      <c r="S116" s="38"/>
      <c r="T116" s="38"/>
      <c r="U116" s="38"/>
      <c r="V116" s="38"/>
      <c r="W116" s="38"/>
      <c r="X116" s="14"/>
      <c r="Y116" s="63"/>
      <c r="Z116" s="14"/>
      <c r="AA116" s="14"/>
      <c r="AB116" s="14"/>
      <c r="AC116" s="14"/>
      <c r="AD116" s="14"/>
      <c r="AE116" s="14"/>
      <c r="AF116" s="14"/>
      <c r="AG116" s="14"/>
      <c r="AH116" s="14"/>
      <c r="AI116" s="16"/>
      <c r="AJ116" s="14"/>
      <c r="AK116" s="14"/>
      <c r="AL116" s="14"/>
      <c r="AM116" s="14"/>
      <c r="AN116" s="15"/>
      <c r="AO116" s="14"/>
      <c r="AP116" s="14"/>
      <c r="AQ116" s="14"/>
      <c r="AR116" s="14"/>
      <c r="AS116" s="14"/>
      <c r="AT116" s="14"/>
      <c r="AU116" s="14"/>
      <c r="AV116" s="58"/>
      <c r="AW116" s="58"/>
    </row>
    <row r="117" spans="1:49">
      <c r="A117" s="14"/>
      <c r="B117" s="14"/>
      <c r="C117" s="14"/>
      <c r="D117" s="14"/>
      <c r="E117" s="14"/>
      <c r="F117" s="14"/>
      <c r="G117" s="14"/>
      <c r="H117" s="14"/>
      <c r="I117" s="14"/>
      <c r="J117" s="14"/>
      <c r="K117" s="14"/>
      <c r="L117" s="14"/>
      <c r="M117" s="15"/>
      <c r="N117" s="14"/>
      <c r="O117" s="14"/>
      <c r="P117" s="14"/>
      <c r="Q117" s="16"/>
      <c r="R117" s="14"/>
      <c r="S117" s="38"/>
      <c r="T117" s="38"/>
      <c r="U117" s="38"/>
      <c r="V117" s="38"/>
      <c r="W117" s="38"/>
      <c r="X117" s="14"/>
      <c r="Y117" s="63"/>
      <c r="Z117" s="14"/>
      <c r="AA117" s="14"/>
      <c r="AB117" s="14"/>
      <c r="AC117" s="14"/>
      <c r="AD117" s="14"/>
      <c r="AE117" s="14"/>
      <c r="AF117" s="14"/>
      <c r="AG117" s="14"/>
      <c r="AH117" s="14"/>
      <c r="AI117" s="16"/>
      <c r="AJ117" s="14"/>
      <c r="AK117" s="14"/>
      <c r="AL117" s="14"/>
      <c r="AM117" s="14"/>
      <c r="AN117" s="15"/>
      <c r="AO117" s="14"/>
      <c r="AP117" s="14"/>
      <c r="AQ117" s="14"/>
      <c r="AR117" s="14"/>
      <c r="AS117" s="14"/>
      <c r="AT117" s="14"/>
      <c r="AU117" s="14"/>
      <c r="AV117" s="58"/>
      <c r="AW117" s="58"/>
    </row>
    <row r="118" spans="1:49">
      <c r="A118" s="14"/>
      <c r="B118" s="14"/>
      <c r="C118" s="14"/>
      <c r="D118" s="14"/>
      <c r="E118" s="14"/>
      <c r="F118" s="14"/>
      <c r="G118" s="14"/>
      <c r="H118" s="14"/>
      <c r="I118" s="14"/>
      <c r="J118" s="14"/>
      <c r="K118" s="14"/>
      <c r="L118" s="14"/>
      <c r="M118" s="15"/>
      <c r="N118" s="14"/>
      <c r="O118" s="14"/>
      <c r="P118" s="14"/>
      <c r="Q118" s="16"/>
      <c r="R118" s="14"/>
      <c r="S118" s="38"/>
      <c r="T118" s="38"/>
      <c r="U118" s="38"/>
      <c r="V118" s="38"/>
      <c r="W118" s="38"/>
      <c r="X118" s="14"/>
      <c r="Y118" s="63"/>
      <c r="Z118" s="14"/>
      <c r="AA118" s="14"/>
      <c r="AB118" s="14"/>
      <c r="AC118" s="14"/>
      <c r="AD118" s="14"/>
      <c r="AE118" s="14"/>
      <c r="AF118" s="14"/>
      <c r="AG118" s="14"/>
      <c r="AH118" s="14"/>
      <c r="AI118" s="16"/>
      <c r="AJ118" s="14"/>
      <c r="AK118" s="14"/>
      <c r="AL118" s="14"/>
      <c r="AM118" s="14"/>
      <c r="AN118" s="15"/>
      <c r="AO118" s="14"/>
      <c r="AP118" s="14"/>
      <c r="AQ118" s="14"/>
      <c r="AR118" s="14"/>
      <c r="AS118" s="14"/>
      <c r="AT118" s="14"/>
      <c r="AU118" s="14"/>
      <c r="AV118" s="58"/>
      <c r="AW118" s="58"/>
    </row>
    <row r="119" spans="1:49">
      <c r="A119" s="14"/>
      <c r="B119" s="14"/>
      <c r="C119" s="14"/>
      <c r="D119" s="14"/>
      <c r="E119" s="14"/>
      <c r="F119" s="14"/>
      <c r="G119" s="14"/>
      <c r="H119" s="14"/>
      <c r="I119" s="14"/>
      <c r="J119" s="14"/>
      <c r="K119" s="14"/>
      <c r="L119" s="14"/>
      <c r="M119" s="15"/>
      <c r="N119" s="14"/>
      <c r="O119" s="14"/>
      <c r="P119" s="14"/>
      <c r="Q119" s="16"/>
      <c r="R119" s="14"/>
      <c r="S119" s="38"/>
      <c r="T119" s="38"/>
      <c r="U119" s="38"/>
      <c r="V119" s="38"/>
      <c r="W119" s="38"/>
      <c r="X119" s="14"/>
      <c r="Y119" s="63"/>
      <c r="Z119" s="14"/>
      <c r="AA119" s="14"/>
      <c r="AB119" s="14"/>
      <c r="AC119" s="14"/>
      <c r="AD119" s="14"/>
      <c r="AE119" s="14"/>
      <c r="AF119" s="14"/>
      <c r="AG119" s="14"/>
      <c r="AH119" s="14"/>
      <c r="AI119" s="16"/>
      <c r="AJ119" s="14"/>
      <c r="AK119" s="14"/>
      <c r="AL119" s="14"/>
      <c r="AM119" s="14"/>
      <c r="AN119" s="15"/>
      <c r="AO119" s="14"/>
      <c r="AP119" s="14"/>
      <c r="AQ119" s="14"/>
      <c r="AR119" s="14"/>
      <c r="AS119" s="14"/>
      <c r="AT119" s="14"/>
      <c r="AU119" s="14"/>
      <c r="AV119" s="58"/>
      <c r="AW119" s="58"/>
    </row>
    <row r="120" spans="1:49">
      <c r="A120" s="14"/>
      <c r="B120" s="14"/>
      <c r="C120" s="14"/>
      <c r="D120" s="14"/>
      <c r="E120" s="14"/>
      <c r="F120" s="14"/>
      <c r="G120" s="14"/>
      <c r="H120" s="14"/>
      <c r="I120" s="14"/>
      <c r="J120" s="14"/>
      <c r="K120" s="14"/>
      <c r="L120" s="14"/>
      <c r="M120" s="15"/>
      <c r="N120" s="14"/>
      <c r="O120" s="14"/>
      <c r="P120" s="14"/>
      <c r="Q120" s="16"/>
      <c r="R120" s="14"/>
      <c r="S120" s="38"/>
      <c r="T120" s="38"/>
      <c r="U120" s="38"/>
      <c r="V120" s="38"/>
      <c r="W120" s="38"/>
      <c r="X120" s="14"/>
      <c r="Y120" s="63"/>
      <c r="Z120" s="14"/>
      <c r="AA120" s="14"/>
      <c r="AB120" s="14"/>
      <c r="AC120" s="14"/>
      <c r="AD120" s="14"/>
      <c r="AE120" s="14"/>
      <c r="AF120" s="14"/>
      <c r="AG120" s="14"/>
      <c r="AH120" s="14"/>
      <c r="AI120" s="16"/>
      <c r="AJ120" s="14"/>
      <c r="AK120" s="14"/>
      <c r="AL120" s="14"/>
      <c r="AM120" s="14"/>
      <c r="AN120" s="15"/>
      <c r="AO120" s="14"/>
      <c r="AP120" s="14"/>
      <c r="AQ120" s="14"/>
      <c r="AR120" s="14"/>
      <c r="AS120" s="14"/>
      <c r="AT120" s="14"/>
      <c r="AU120" s="14"/>
      <c r="AV120" s="58"/>
      <c r="AW120" s="58"/>
    </row>
    <row r="121" spans="1:49">
      <c r="A121" s="14"/>
      <c r="B121" s="14"/>
      <c r="C121" s="14"/>
      <c r="D121" s="14"/>
      <c r="E121" s="14"/>
      <c r="F121" s="14"/>
      <c r="G121" s="14"/>
      <c r="H121" s="14"/>
      <c r="I121" s="14"/>
      <c r="J121" s="14"/>
      <c r="K121" s="14"/>
      <c r="L121" s="14"/>
      <c r="M121" s="15"/>
      <c r="N121" s="14"/>
      <c r="O121" s="14"/>
      <c r="P121" s="14"/>
      <c r="Q121" s="16"/>
      <c r="R121" s="14"/>
      <c r="S121" s="38"/>
      <c r="T121" s="38"/>
      <c r="U121" s="38"/>
      <c r="V121" s="38"/>
      <c r="W121" s="38"/>
      <c r="X121" s="14"/>
      <c r="Y121" s="63"/>
      <c r="Z121" s="14"/>
      <c r="AA121" s="14"/>
      <c r="AB121" s="14"/>
      <c r="AC121" s="14"/>
      <c r="AD121" s="14"/>
      <c r="AE121" s="14"/>
      <c r="AF121" s="14"/>
      <c r="AG121" s="14"/>
      <c r="AH121" s="14"/>
      <c r="AI121" s="16"/>
      <c r="AJ121" s="14"/>
      <c r="AK121" s="14"/>
      <c r="AL121" s="14"/>
      <c r="AM121" s="14"/>
      <c r="AN121" s="15"/>
      <c r="AO121" s="14"/>
      <c r="AP121" s="14"/>
      <c r="AQ121" s="14"/>
      <c r="AR121" s="14"/>
      <c r="AS121" s="14"/>
      <c r="AT121" s="14"/>
      <c r="AU121" s="14"/>
      <c r="AV121" s="58"/>
      <c r="AW121" s="58"/>
    </row>
    <row r="122" spans="1:49">
      <c r="A122" s="14"/>
      <c r="B122" s="14"/>
      <c r="C122" s="14"/>
      <c r="D122" s="14"/>
      <c r="E122" s="14"/>
      <c r="F122" s="14"/>
      <c r="G122" s="14"/>
      <c r="H122" s="14"/>
      <c r="I122" s="14"/>
      <c r="J122" s="14"/>
      <c r="K122" s="14"/>
      <c r="L122" s="14"/>
      <c r="M122" s="15"/>
      <c r="N122" s="14"/>
      <c r="O122" s="14"/>
      <c r="P122" s="14"/>
      <c r="Q122" s="16"/>
      <c r="R122" s="14"/>
      <c r="S122" s="38"/>
      <c r="T122" s="38"/>
      <c r="U122" s="38"/>
      <c r="V122" s="38"/>
      <c r="W122" s="38"/>
      <c r="X122" s="14"/>
      <c r="Y122" s="63"/>
      <c r="Z122" s="14"/>
      <c r="AA122" s="14"/>
      <c r="AB122" s="14"/>
      <c r="AC122" s="14"/>
      <c r="AD122" s="14"/>
      <c r="AE122" s="14"/>
      <c r="AF122" s="14"/>
      <c r="AG122" s="14"/>
      <c r="AH122" s="14"/>
      <c r="AI122" s="16"/>
      <c r="AJ122" s="14"/>
      <c r="AK122" s="14"/>
      <c r="AL122" s="14"/>
      <c r="AM122" s="14"/>
      <c r="AN122" s="15"/>
      <c r="AO122" s="14"/>
      <c r="AP122" s="14"/>
      <c r="AQ122" s="14"/>
      <c r="AR122" s="14"/>
      <c r="AS122" s="14"/>
      <c r="AT122" s="14"/>
      <c r="AU122" s="14"/>
      <c r="AV122" s="58"/>
      <c r="AW122" s="58"/>
    </row>
    <row r="123" spans="1:49">
      <c r="A123" s="14"/>
      <c r="B123" s="14"/>
      <c r="C123" s="14"/>
      <c r="D123" s="14"/>
      <c r="E123" s="14"/>
      <c r="F123" s="14"/>
      <c r="G123" s="14"/>
      <c r="H123" s="14"/>
      <c r="I123" s="14"/>
      <c r="J123" s="14"/>
      <c r="K123" s="14"/>
      <c r="L123" s="14"/>
      <c r="M123" s="15"/>
      <c r="N123" s="14"/>
      <c r="O123" s="14"/>
      <c r="P123" s="14"/>
      <c r="Q123" s="16"/>
      <c r="R123" s="14"/>
      <c r="S123" s="38"/>
      <c r="T123" s="38"/>
      <c r="U123" s="38"/>
      <c r="V123" s="38"/>
      <c r="W123" s="38"/>
      <c r="X123" s="14"/>
      <c r="Y123" s="63"/>
      <c r="Z123" s="14"/>
      <c r="AA123" s="14"/>
      <c r="AB123" s="14"/>
      <c r="AC123" s="14"/>
      <c r="AD123" s="14"/>
      <c r="AE123" s="14"/>
      <c r="AF123" s="14"/>
      <c r="AG123" s="14"/>
      <c r="AH123" s="14"/>
      <c r="AI123" s="16"/>
      <c r="AJ123" s="14"/>
      <c r="AK123" s="14"/>
      <c r="AL123" s="14"/>
      <c r="AM123" s="14"/>
      <c r="AN123" s="15"/>
      <c r="AO123" s="14"/>
      <c r="AP123" s="14"/>
      <c r="AQ123" s="14"/>
      <c r="AR123" s="14"/>
      <c r="AS123" s="14"/>
      <c r="AT123" s="14"/>
      <c r="AU123" s="14"/>
      <c r="AV123" s="58"/>
      <c r="AW123" s="58"/>
    </row>
    <row r="124" spans="1:49">
      <c r="A124" s="14"/>
      <c r="B124" s="14"/>
      <c r="C124" s="14"/>
      <c r="D124" s="14"/>
      <c r="E124" s="14"/>
      <c r="F124" s="14"/>
      <c r="G124" s="14"/>
      <c r="H124" s="14"/>
      <c r="I124" s="14"/>
      <c r="J124" s="14"/>
      <c r="K124" s="14"/>
      <c r="L124" s="14"/>
      <c r="M124" s="15"/>
      <c r="N124" s="14"/>
      <c r="O124" s="14"/>
      <c r="P124" s="14"/>
      <c r="Q124" s="16"/>
      <c r="R124" s="14"/>
      <c r="S124" s="38"/>
      <c r="T124" s="38"/>
      <c r="U124" s="38"/>
      <c r="V124" s="38"/>
      <c r="W124" s="38"/>
      <c r="X124" s="14"/>
      <c r="Y124" s="63"/>
      <c r="Z124" s="14"/>
      <c r="AA124" s="14"/>
      <c r="AB124" s="14"/>
      <c r="AC124" s="14"/>
      <c r="AD124" s="14"/>
      <c r="AE124" s="14"/>
      <c r="AF124" s="14"/>
      <c r="AG124" s="14"/>
      <c r="AH124" s="14"/>
      <c r="AI124" s="16"/>
      <c r="AJ124" s="14"/>
      <c r="AK124" s="14"/>
      <c r="AL124" s="14"/>
      <c r="AM124" s="14"/>
      <c r="AN124" s="15"/>
      <c r="AO124" s="14"/>
      <c r="AP124" s="14"/>
      <c r="AQ124" s="14"/>
      <c r="AR124" s="14"/>
      <c r="AS124" s="14"/>
      <c r="AT124" s="14"/>
      <c r="AU124" s="14"/>
      <c r="AV124" s="58"/>
      <c r="AW124" s="58"/>
    </row>
    <row r="125" spans="1:49">
      <c r="A125" s="14"/>
      <c r="B125" s="14"/>
      <c r="C125" s="14"/>
      <c r="D125" s="14"/>
      <c r="E125" s="14"/>
      <c r="F125" s="14"/>
      <c r="G125" s="14"/>
      <c r="H125" s="14"/>
      <c r="I125" s="14"/>
      <c r="J125" s="14"/>
      <c r="K125" s="14"/>
      <c r="L125" s="14"/>
      <c r="M125" s="15"/>
      <c r="N125" s="14"/>
      <c r="O125" s="14"/>
      <c r="P125" s="14"/>
      <c r="Q125" s="16"/>
      <c r="R125" s="14"/>
      <c r="S125" s="38"/>
      <c r="T125" s="38"/>
      <c r="U125" s="38"/>
      <c r="V125" s="38"/>
      <c r="W125" s="38"/>
      <c r="X125" s="14"/>
      <c r="Y125" s="63"/>
      <c r="Z125" s="14"/>
      <c r="AA125" s="14"/>
      <c r="AB125" s="14"/>
      <c r="AC125" s="14"/>
      <c r="AD125" s="14"/>
      <c r="AE125" s="14"/>
      <c r="AF125" s="14"/>
      <c r="AG125" s="14"/>
      <c r="AH125" s="14"/>
      <c r="AI125" s="16"/>
      <c r="AJ125" s="14"/>
      <c r="AK125" s="14"/>
      <c r="AL125" s="14"/>
      <c r="AM125" s="14"/>
      <c r="AN125" s="15"/>
      <c r="AO125" s="14"/>
      <c r="AP125" s="14"/>
      <c r="AQ125" s="14"/>
      <c r="AR125" s="14"/>
      <c r="AS125" s="14"/>
      <c r="AT125" s="14"/>
      <c r="AU125" s="14"/>
      <c r="AV125" s="58"/>
      <c r="AW125" s="58"/>
    </row>
    <row r="126" spans="1:49">
      <c r="A126" s="14"/>
      <c r="B126" s="14"/>
      <c r="C126" s="14"/>
      <c r="D126" s="14"/>
      <c r="E126" s="14"/>
      <c r="F126" s="14"/>
      <c r="G126" s="14"/>
      <c r="H126" s="14"/>
      <c r="I126" s="14"/>
      <c r="J126" s="14"/>
      <c r="K126" s="14"/>
      <c r="L126" s="14"/>
      <c r="M126" s="15"/>
      <c r="N126" s="14"/>
      <c r="O126" s="14"/>
      <c r="P126" s="14"/>
      <c r="Q126" s="16"/>
      <c r="R126" s="14"/>
      <c r="S126" s="38"/>
      <c r="T126" s="38"/>
      <c r="U126" s="38"/>
      <c r="V126" s="38"/>
      <c r="W126" s="38"/>
      <c r="X126" s="14"/>
      <c r="Y126" s="63"/>
      <c r="Z126" s="14"/>
      <c r="AA126" s="14"/>
      <c r="AB126" s="14"/>
      <c r="AC126" s="14"/>
      <c r="AD126" s="14"/>
      <c r="AE126" s="14"/>
      <c r="AF126" s="14"/>
      <c r="AG126" s="14"/>
      <c r="AH126" s="14"/>
      <c r="AI126" s="16"/>
      <c r="AJ126" s="14"/>
      <c r="AK126" s="14"/>
      <c r="AL126" s="14"/>
      <c r="AM126" s="14"/>
      <c r="AN126" s="15"/>
      <c r="AO126" s="14"/>
      <c r="AP126" s="14"/>
      <c r="AQ126" s="14"/>
      <c r="AR126" s="14"/>
      <c r="AS126" s="14"/>
      <c r="AT126" s="14"/>
      <c r="AU126" s="14"/>
      <c r="AV126" s="58"/>
      <c r="AW126" s="58"/>
    </row>
    <row r="127" spans="1:49">
      <c r="A127" s="14"/>
      <c r="B127" s="14"/>
      <c r="C127" s="14"/>
      <c r="D127" s="14"/>
      <c r="E127" s="14"/>
      <c r="F127" s="14"/>
      <c r="G127" s="14"/>
      <c r="H127" s="14"/>
      <c r="I127" s="14"/>
      <c r="J127" s="14"/>
      <c r="K127" s="14"/>
      <c r="L127" s="14"/>
      <c r="M127" s="15"/>
      <c r="N127" s="14"/>
      <c r="O127" s="14"/>
      <c r="P127" s="14"/>
      <c r="Q127" s="16"/>
      <c r="R127" s="14"/>
      <c r="S127" s="38"/>
      <c r="T127" s="38"/>
      <c r="U127" s="38"/>
      <c r="V127" s="38"/>
      <c r="W127" s="38"/>
      <c r="X127" s="14"/>
      <c r="Y127" s="63"/>
      <c r="Z127" s="14"/>
      <c r="AA127" s="14"/>
      <c r="AB127" s="14"/>
      <c r="AC127" s="14"/>
      <c r="AD127" s="14"/>
      <c r="AE127" s="14"/>
      <c r="AF127" s="14"/>
      <c r="AG127" s="14"/>
      <c r="AH127" s="14"/>
      <c r="AI127" s="16"/>
      <c r="AJ127" s="14"/>
      <c r="AK127" s="14"/>
      <c r="AL127" s="14"/>
      <c r="AM127" s="14"/>
      <c r="AN127" s="15"/>
      <c r="AO127" s="14"/>
      <c r="AP127" s="14"/>
      <c r="AQ127" s="14"/>
      <c r="AR127" s="14"/>
      <c r="AS127" s="14"/>
      <c r="AT127" s="14"/>
      <c r="AU127" s="14"/>
      <c r="AV127" s="58"/>
      <c r="AW127" s="58"/>
    </row>
    <row r="128" spans="1:49">
      <c r="A128" s="14"/>
      <c r="B128" s="14"/>
      <c r="C128" s="14"/>
      <c r="D128" s="14"/>
      <c r="E128" s="14"/>
      <c r="F128" s="14"/>
      <c r="G128" s="14"/>
      <c r="H128" s="14"/>
      <c r="I128" s="14"/>
      <c r="J128" s="14"/>
      <c r="K128" s="14"/>
      <c r="L128" s="14"/>
      <c r="M128" s="15"/>
      <c r="N128" s="14"/>
      <c r="O128" s="14"/>
      <c r="P128" s="14"/>
      <c r="Q128" s="16"/>
      <c r="R128" s="14"/>
      <c r="S128" s="38"/>
      <c r="T128" s="38"/>
      <c r="U128" s="38"/>
      <c r="V128" s="38"/>
      <c r="W128" s="38"/>
      <c r="X128" s="14"/>
      <c r="Y128" s="63"/>
      <c r="Z128" s="14"/>
      <c r="AA128" s="14"/>
      <c r="AB128" s="14"/>
      <c r="AC128" s="14"/>
      <c r="AD128" s="14"/>
      <c r="AE128" s="14"/>
      <c r="AF128" s="14"/>
      <c r="AG128" s="14"/>
      <c r="AH128" s="14"/>
      <c r="AI128" s="16"/>
      <c r="AJ128" s="14"/>
      <c r="AK128" s="14"/>
      <c r="AL128" s="14"/>
      <c r="AM128" s="14"/>
      <c r="AN128" s="15"/>
      <c r="AO128" s="14"/>
      <c r="AP128" s="14"/>
      <c r="AQ128" s="14"/>
      <c r="AR128" s="14"/>
      <c r="AS128" s="14"/>
      <c r="AT128" s="14"/>
      <c r="AU128" s="14"/>
      <c r="AV128" s="58"/>
      <c r="AW128" s="58"/>
    </row>
    <row r="129" spans="1:49">
      <c r="A129" s="14"/>
      <c r="B129" s="14"/>
      <c r="C129" s="14"/>
      <c r="D129" s="14"/>
      <c r="E129" s="14"/>
      <c r="F129" s="14"/>
      <c r="G129" s="14"/>
      <c r="H129" s="14"/>
      <c r="I129" s="14"/>
      <c r="J129" s="14"/>
      <c r="K129" s="14"/>
      <c r="L129" s="14"/>
      <c r="M129" s="15"/>
      <c r="N129" s="14"/>
      <c r="O129" s="14"/>
      <c r="P129" s="14"/>
      <c r="Q129" s="16"/>
      <c r="R129" s="14"/>
      <c r="S129" s="38"/>
      <c r="T129" s="38"/>
      <c r="U129" s="38"/>
      <c r="V129" s="38"/>
      <c r="W129" s="38"/>
      <c r="X129" s="14"/>
      <c r="Y129" s="63"/>
      <c r="Z129" s="14"/>
      <c r="AA129" s="14"/>
      <c r="AB129" s="14"/>
      <c r="AC129" s="14"/>
      <c r="AD129" s="14"/>
      <c r="AE129" s="14"/>
      <c r="AF129" s="14"/>
      <c r="AG129" s="14"/>
      <c r="AH129" s="14"/>
      <c r="AI129" s="16"/>
      <c r="AJ129" s="14"/>
      <c r="AK129" s="14"/>
      <c r="AL129" s="14"/>
      <c r="AM129" s="14"/>
      <c r="AN129" s="15"/>
      <c r="AO129" s="14"/>
      <c r="AP129" s="14"/>
      <c r="AQ129" s="14"/>
      <c r="AR129" s="14"/>
      <c r="AS129" s="14"/>
      <c r="AT129" s="14"/>
      <c r="AU129" s="14"/>
      <c r="AV129" s="58"/>
      <c r="AW129" s="58"/>
    </row>
    <row r="130" spans="1:49">
      <c r="A130" s="14"/>
      <c r="B130" s="14"/>
      <c r="C130" s="14"/>
      <c r="D130" s="14"/>
      <c r="E130" s="14"/>
      <c r="F130" s="14"/>
      <c r="G130" s="14"/>
      <c r="H130" s="14"/>
      <c r="I130" s="14"/>
      <c r="J130" s="14"/>
      <c r="K130" s="14"/>
      <c r="L130" s="14"/>
      <c r="M130" s="15"/>
      <c r="N130" s="14"/>
      <c r="O130" s="14"/>
      <c r="P130" s="14"/>
      <c r="Q130" s="16"/>
      <c r="R130" s="14"/>
      <c r="S130" s="38"/>
      <c r="T130" s="38"/>
      <c r="U130" s="38"/>
      <c r="V130" s="38"/>
      <c r="W130" s="38"/>
      <c r="X130" s="14"/>
      <c r="Y130" s="63"/>
      <c r="Z130" s="14"/>
      <c r="AA130" s="14"/>
      <c r="AB130" s="14"/>
      <c r="AC130" s="14"/>
      <c r="AD130" s="14"/>
      <c r="AE130" s="14"/>
      <c r="AF130" s="14"/>
      <c r="AG130" s="14"/>
      <c r="AH130" s="14"/>
      <c r="AI130" s="16"/>
      <c r="AJ130" s="14"/>
      <c r="AK130" s="14"/>
      <c r="AL130" s="14"/>
      <c r="AM130" s="14"/>
      <c r="AN130" s="15"/>
      <c r="AO130" s="14"/>
      <c r="AP130" s="14"/>
      <c r="AQ130" s="14"/>
      <c r="AR130" s="14"/>
      <c r="AS130" s="14"/>
      <c r="AT130" s="14"/>
      <c r="AU130" s="14"/>
      <c r="AV130" s="58"/>
      <c r="AW130" s="58"/>
    </row>
    <row r="131" spans="1:49">
      <c r="A131" s="14"/>
      <c r="B131" s="14"/>
      <c r="C131" s="14"/>
      <c r="D131" s="14"/>
      <c r="E131" s="14"/>
      <c r="F131" s="14"/>
      <c r="G131" s="14"/>
      <c r="H131" s="14"/>
      <c r="I131" s="14"/>
      <c r="J131" s="14"/>
      <c r="K131" s="14"/>
      <c r="L131" s="14"/>
      <c r="M131" s="15"/>
      <c r="N131" s="14"/>
      <c r="O131" s="14"/>
      <c r="P131" s="14"/>
      <c r="Q131" s="16"/>
      <c r="R131" s="14"/>
      <c r="S131" s="38"/>
      <c r="T131" s="38"/>
      <c r="U131" s="38"/>
      <c r="V131" s="38"/>
      <c r="W131" s="38"/>
      <c r="X131" s="14"/>
      <c r="Y131" s="63"/>
      <c r="Z131" s="14"/>
      <c r="AA131" s="14"/>
      <c r="AB131" s="14"/>
      <c r="AC131" s="14"/>
      <c r="AD131" s="14"/>
      <c r="AE131" s="14"/>
      <c r="AF131" s="14"/>
      <c r="AG131" s="14"/>
      <c r="AH131" s="14"/>
      <c r="AI131" s="16"/>
      <c r="AJ131" s="14"/>
      <c r="AK131" s="14"/>
      <c r="AL131" s="14"/>
      <c r="AM131" s="14"/>
      <c r="AN131" s="15"/>
      <c r="AO131" s="14"/>
      <c r="AP131" s="14"/>
      <c r="AQ131" s="14"/>
      <c r="AR131" s="14"/>
      <c r="AS131" s="14"/>
      <c r="AT131" s="14"/>
      <c r="AU131" s="14"/>
      <c r="AV131" s="58"/>
      <c r="AW131" s="58"/>
    </row>
    <row r="132" spans="1:49">
      <c r="A132" s="14"/>
      <c r="B132" s="14"/>
      <c r="C132" s="14"/>
      <c r="D132" s="14"/>
      <c r="E132" s="14"/>
      <c r="F132" s="14"/>
      <c r="G132" s="14"/>
      <c r="H132" s="14"/>
      <c r="I132" s="14"/>
      <c r="J132" s="14"/>
      <c r="K132" s="14"/>
      <c r="L132" s="14"/>
      <c r="M132" s="15"/>
      <c r="N132" s="14"/>
      <c r="O132" s="14"/>
      <c r="P132" s="14"/>
      <c r="Q132" s="16"/>
      <c r="R132" s="14"/>
      <c r="S132" s="38"/>
      <c r="T132" s="38"/>
      <c r="U132" s="38"/>
      <c r="V132" s="38"/>
      <c r="W132" s="38"/>
      <c r="X132" s="14"/>
      <c r="Y132" s="63"/>
      <c r="Z132" s="14"/>
      <c r="AA132" s="14"/>
      <c r="AB132" s="14"/>
      <c r="AC132" s="14"/>
      <c r="AD132" s="14"/>
      <c r="AE132" s="14"/>
      <c r="AF132" s="14"/>
      <c r="AG132" s="14"/>
      <c r="AH132" s="14"/>
      <c r="AI132" s="16"/>
      <c r="AJ132" s="14"/>
      <c r="AK132" s="14"/>
      <c r="AL132" s="14"/>
      <c r="AM132" s="14"/>
      <c r="AN132" s="15"/>
      <c r="AO132" s="14"/>
      <c r="AP132" s="14"/>
      <c r="AQ132" s="14"/>
      <c r="AR132" s="14"/>
      <c r="AS132" s="14"/>
      <c r="AT132" s="14"/>
      <c r="AU132" s="14"/>
      <c r="AV132" s="58"/>
      <c r="AW132" s="58"/>
    </row>
    <row r="133" spans="1:49">
      <c r="A133" s="14"/>
      <c r="B133" s="14"/>
      <c r="C133" s="14"/>
      <c r="D133" s="14"/>
      <c r="E133" s="14"/>
      <c r="F133" s="14"/>
      <c r="G133" s="14"/>
      <c r="H133" s="14"/>
      <c r="I133" s="14"/>
      <c r="J133" s="14"/>
      <c r="K133" s="14"/>
      <c r="L133" s="14"/>
      <c r="M133" s="15"/>
      <c r="N133" s="14"/>
      <c r="O133" s="14"/>
      <c r="P133" s="14"/>
      <c r="Q133" s="16"/>
      <c r="R133" s="14"/>
      <c r="S133" s="38"/>
      <c r="T133" s="38"/>
      <c r="U133" s="38"/>
      <c r="V133" s="38"/>
      <c r="W133" s="38"/>
      <c r="X133" s="14"/>
      <c r="Y133" s="63"/>
      <c r="Z133" s="14"/>
      <c r="AA133" s="14"/>
      <c r="AB133" s="14"/>
      <c r="AC133" s="14"/>
      <c r="AD133" s="14"/>
      <c r="AE133" s="14"/>
      <c r="AF133" s="14"/>
      <c r="AG133" s="14"/>
      <c r="AH133" s="14"/>
      <c r="AI133" s="16"/>
      <c r="AJ133" s="14"/>
      <c r="AK133" s="14"/>
      <c r="AL133" s="14"/>
      <c r="AM133" s="14"/>
      <c r="AN133" s="15"/>
      <c r="AO133" s="14"/>
      <c r="AP133" s="14"/>
      <c r="AQ133" s="14"/>
      <c r="AR133" s="14"/>
      <c r="AS133" s="14"/>
      <c r="AT133" s="14"/>
      <c r="AU133" s="14"/>
      <c r="AV133" s="58"/>
      <c r="AW133" s="58"/>
    </row>
    <row r="134" spans="1:49">
      <c r="A134" s="14"/>
      <c r="B134" s="14"/>
      <c r="C134" s="14"/>
      <c r="D134" s="14"/>
      <c r="E134" s="14"/>
      <c r="F134" s="14"/>
      <c r="G134" s="14"/>
      <c r="H134" s="14"/>
      <c r="I134" s="14"/>
      <c r="J134" s="14"/>
      <c r="K134" s="14"/>
      <c r="L134" s="14"/>
      <c r="M134" s="15"/>
      <c r="N134" s="14"/>
      <c r="O134" s="14"/>
      <c r="P134" s="14"/>
      <c r="Q134" s="16"/>
      <c r="R134" s="14"/>
      <c r="S134" s="38"/>
      <c r="T134" s="38"/>
      <c r="U134" s="38"/>
      <c r="V134" s="38"/>
      <c r="W134" s="38"/>
      <c r="X134" s="14"/>
      <c r="Y134" s="63"/>
      <c r="Z134" s="14"/>
      <c r="AA134" s="14"/>
      <c r="AB134" s="14"/>
      <c r="AC134" s="14"/>
      <c r="AD134" s="14"/>
      <c r="AE134" s="14"/>
      <c r="AF134" s="14"/>
      <c r="AG134" s="14"/>
      <c r="AH134" s="14"/>
      <c r="AI134" s="16"/>
      <c r="AJ134" s="14"/>
      <c r="AK134" s="14"/>
      <c r="AL134" s="14"/>
      <c r="AM134" s="14"/>
      <c r="AN134" s="15"/>
      <c r="AO134" s="14"/>
      <c r="AP134" s="14"/>
      <c r="AQ134" s="14"/>
      <c r="AR134" s="14"/>
      <c r="AS134" s="14"/>
      <c r="AT134" s="14"/>
      <c r="AU134" s="14"/>
      <c r="AV134" s="58"/>
      <c r="AW134" s="58"/>
    </row>
    <row r="135" spans="1:49">
      <c r="A135" s="14"/>
      <c r="B135" s="14"/>
      <c r="C135" s="14"/>
      <c r="D135" s="14"/>
      <c r="E135" s="14"/>
      <c r="F135" s="14"/>
      <c r="G135" s="14"/>
      <c r="H135" s="14"/>
      <c r="I135" s="14"/>
      <c r="J135" s="14"/>
      <c r="K135" s="14"/>
      <c r="L135" s="14"/>
      <c r="M135" s="15"/>
      <c r="N135" s="14"/>
      <c r="O135" s="14"/>
      <c r="P135" s="14"/>
      <c r="Q135" s="16"/>
      <c r="R135" s="14"/>
      <c r="S135" s="38"/>
      <c r="T135" s="38"/>
      <c r="U135" s="38"/>
      <c r="V135" s="38"/>
      <c r="W135" s="38"/>
      <c r="X135" s="14"/>
      <c r="Y135" s="63"/>
      <c r="Z135" s="14"/>
      <c r="AA135" s="14"/>
      <c r="AB135" s="14"/>
      <c r="AC135" s="14"/>
      <c r="AD135" s="14"/>
      <c r="AE135" s="14"/>
      <c r="AF135" s="14"/>
      <c r="AG135" s="14"/>
      <c r="AH135" s="14"/>
      <c r="AI135" s="16"/>
      <c r="AJ135" s="14"/>
      <c r="AK135" s="14"/>
      <c r="AL135" s="14"/>
      <c r="AM135" s="14"/>
      <c r="AN135" s="15"/>
      <c r="AO135" s="14"/>
      <c r="AP135" s="14"/>
      <c r="AQ135" s="14"/>
      <c r="AR135" s="14"/>
      <c r="AS135" s="14"/>
      <c r="AT135" s="14"/>
      <c r="AU135" s="14"/>
      <c r="AV135" s="58"/>
      <c r="AW135" s="58"/>
    </row>
    <row r="136" spans="1:49">
      <c r="A136" s="14"/>
      <c r="B136" s="14"/>
      <c r="C136" s="14"/>
      <c r="D136" s="14"/>
      <c r="E136" s="14"/>
      <c r="F136" s="14"/>
      <c r="G136" s="14"/>
      <c r="H136" s="14"/>
      <c r="I136" s="14"/>
      <c r="J136" s="14"/>
      <c r="K136" s="14"/>
      <c r="L136" s="14"/>
      <c r="M136" s="15"/>
      <c r="N136" s="14"/>
      <c r="O136" s="14"/>
      <c r="P136" s="14"/>
      <c r="Q136" s="16"/>
      <c r="R136" s="14"/>
      <c r="S136" s="38"/>
      <c r="T136" s="38"/>
      <c r="U136" s="38"/>
      <c r="V136" s="38"/>
      <c r="W136" s="38"/>
      <c r="X136" s="14"/>
      <c r="Y136" s="63"/>
      <c r="Z136" s="14"/>
      <c r="AA136" s="14"/>
      <c r="AB136" s="14"/>
      <c r="AC136" s="14"/>
      <c r="AD136" s="14"/>
      <c r="AE136" s="14"/>
      <c r="AF136" s="14"/>
      <c r="AG136" s="14"/>
      <c r="AH136" s="14"/>
      <c r="AI136" s="16"/>
      <c r="AJ136" s="14"/>
      <c r="AK136" s="14"/>
      <c r="AL136" s="14"/>
      <c r="AM136" s="14"/>
      <c r="AN136" s="15"/>
      <c r="AO136" s="14"/>
      <c r="AP136" s="14"/>
      <c r="AQ136" s="14"/>
      <c r="AR136" s="14"/>
      <c r="AS136" s="14"/>
      <c r="AT136" s="14"/>
      <c r="AU136" s="14"/>
      <c r="AV136" s="58"/>
      <c r="AW136" s="58"/>
    </row>
    <row r="137" spans="1:49">
      <c r="A137" s="14"/>
      <c r="B137" s="14"/>
      <c r="C137" s="14"/>
      <c r="D137" s="14"/>
      <c r="E137" s="14"/>
      <c r="F137" s="14"/>
      <c r="G137" s="14"/>
      <c r="H137" s="14"/>
      <c r="I137" s="14"/>
      <c r="J137" s="14"/>
      <c r="K137" s="14"/>
      <c r="L137" s="14"/>
      <c r="M137" s="15"/>
      <c r="N137" s="14"/>
      <c r="O137" s="14"/>
      <c r="P137" s="14"/>
      <c r="Q137" s="16"/>
      <c r="R137" s="14"/>
      <c r="S137" s="38"/>
      <c r="T137" s="38"/>
      <c r="U137" s="38"/>
      <c r="V137" s="38"/>
      <c r="W137" s="38"/>
      <c r="X137" s="14"/>
      <c r="Y137" s="63"/>
      <c r="Z137" s="14"/>
      <c r="AA137" s="14"/>
      <c r="AB137" s="14"/>
      <c r="AC137" s="14"/>
      <c r="AD137" s="14"/>
      <c r="AE137" s="14"/>
      <c r="AF137" s="14"/>
      <c r="AG137" s="14"/>
      <c r="AH137" s="14"/>
      <c r="AI137" s="16"/>
      <c r="AJ137" s="14"/>
      <c r="AK137" s="14"/>
      <c r="AL137" s="14"/>
      <c r="AM137" s="14"/>
      <c r="AN137" s="15"/>
      <c r="AO137" s="14"/>
      <c r="AP137" s="14"/>
      <c r="AQ137" s="14"/>
      <c r="AR137" s="14"/>
      <c r="AS137" s="14"/>
      <c r="AT137" s="14"/>
      <c r="AU137" s="14"/>
      <c r="AV137" s="58"/>
      <c r="AW137" s="58"/>
    </row>
    <row r="138" spans="1:49">
      <c r="A138" s="14"/>
      <c r="B138" s="14"/>
      <c r="C138" s="14"/>
      <c r="D138" s="14"/>
      <c r="E138" s="14"/>
      <c r="F138" s="14"/>
      <c r="G138" s="14"/>
      <c r="H138" s="14"/>
      <c r="I138" s="14"/>
      <c r="J138" s="14"/>
      <c r="K138" s="14"/>
      <c r="L138" s="14"/>
      <c r="M138" s="15"/>
      <c r="N138" s="14"/>
      <c r="O138" s="14"/>
      <c r="P138" s="14"/>
      <c r="Q138" s="16"/>
      <c r="R138" s="14"/>
      <c r="S138" s="38"/>
      <c r="T138" s="38"/>
      <c r="U138" s="38"/>
      <c r="V138" s="38"/>
      <c r="W138" s="38"/>
      <c r="X138" s="14"/>
      <c r="Y138" s="63"/>
      <c r="Z138" s="14"/>
      <c r="AA138" s="14"/>
      <c r="AB138" s="14"/>
      <c r="AC138" s="14"/>
      <c r="AD138" s="14"/>
      <c r="AE138" s="14"/>
      <c r="AF138" s="14"/>
      <c r="AG138" s="14"/>
      <c r="AH138" s="14"/>
      <c r="AI138" s="16"/>
      <c r="AJ138" s="14"/>
      <c r="AK138" s="14"/>
      <c r="AL138" s="14"/>
      <c r="AM138" s="14"/>
      <c r="AN138" s="15"/>
      <c r="AO138" s="14"/>
      <c r="AP138" s="14"/>
      <c r="AQ138" s="14"/>
      <c r="AR138" s="14"/>
      <c r="AS138" s="14"/>
      <c r="AT138" s="14"/>
      <c r="AU138" s="14"/>
      <c r="AV138" s="58"/>
      <c r="AW138" s="58"/>
    </row>
    <row r="139" spans="1:49">
      <c r="A139" s="14"/>
      <c r="B139" s="14"/>
      <c r="C139" s="14"/>
      <c r="D139" s="14"/>
      <c r="E139" s="14"/>
      <c r="F139" s="14"/>
      <c r="G139" s="14"/>
      <c r="H139" s="14"/>
      <c r="I139" s="14"/>
      <c r="J139" s="14"/>
      <c r="K139" s="14"/>
      <c r="L139" s="14"/>
      <c r="M139" s="15"/>
      <c r="N139" s="14"/>
      <c r="O139" s="14"/>
      <c r="P139" s="14"/>
      <c r="Q139" s="16"/>
      <c r="R139" s="14"/>
      <c r="S139" s="38"/>
      <c r="T139" s="38"/>
      <c r="U139" s="38"/>
      <c r="V139" s="38"/>
      <c r="W139" s="38"/>
      <c r="X139" s="14"/>
      <c r="Y139" s="63"/>
      <c r="Z139" s="14"/>
      <c r="AA139" s="14"/>
      <c r="AB139" s="14"/>
      <c r="AC139" s="14"/>
      <c r="AD139" s="14"/>
      <c r="AE139" s="14"/>
      <c r="AF139" s="14"/>
      <c r="AG139" s="14"/>
      <c r="AH139" s="14"/>
      <c r="AI139" s="16"/>
      <c r="AJ139" s="14"/>
      <c r="AK139" s="14"/>
      <c r="AL139" s="14"/>
      <c r="AM139" s="14"/>
      <c r="AN139" s="15"/>
      <c r="AO139" s="14"/>
      <c r="AP139" s="14"/>
      <c r="AQ139" s="14"/>
      <c r="AR139" s="14"/>
      <c r="AS139" s="14"/>
      <c r="AT139" s="14"/>
      <c r="AU139" s="14"/>
      <c r="AV139" s="58"/>
      <c r="AW139" s="58"/>
    </row>
    <row r="140" spans="1:49">
      <c r="A140" s="14"/>
      <c r="B140" s="14"/>
      <c r="C140" s="14"/>
      <c r="D140" s="14"/>
      <c r="E140" s="14"/>
      <c r="F140" s="14"/>
      <c r="G140" s="14"/>
      <c r="H140" s="14"/>
      <c r="I140" s="14"/>
      <c r="J140" s="14"/>
      <c r="K140" s="14"/>
      <c r="L140" s="14"/>
      <c r="M140" s="15"/>
      <c r="N140" s="14"/>
      <c r="O140" s="14"/>
      <c r="P140" s="14"/>
      <c r="Q140" s="16"/>
      <c r="R140" s="14"/>
      <c r="S140" s="38"/>
      <c r="T140" s="38"/>
      <c r="U140" s="38"/>
      <c r="V140" s="38"/>
      <c r="W140" s="38"/>
      <c r="X140" s="14"/>
      <c r="Y140" s="63"/>
      <c r="Z140" s="14"/>
      <c r="AA140" s="14"/>
      <c r="AB140" s="14"/>
      <c r="AC140" s="14"/>
      <c r="AD140" s="14"/>
      <c r="AE140" s="14"/>
      <c r="AF140" s="14"/>
      <c r="AG140" s="14"/>
      <c r="AH140" s="14"/>
      <c r="AI140" s="16"/>
      <c r="AJ140" s="14"/>
      <c r="AK140" s="14"/>
      <c r="AL140" s="14"/>
      <c r="AM140" s="14"/>
      <c r="AN140" s="15"/>
      <c r="AO140" s="14"/>
      <c r="AP140" s="14"/>
      <c r="AQ140" s="14"/>
      <c r="AR140" s="14"/>
      <c r="AS140" s="14"/>
      <c r="AT140" s="14"/>
      <c r="AU140" s="14"/>
      <c r="AV140" s="58"/>
      <c r="AW140" s="58"/>
    </row>
    <row r="141" spans="1:49">
      <c r="A141" s="14"/>
      <c r="B141" s="14"/>
      <c r="C141" s="14"/>
      <c r="D141" s="14"/>
      <c r="E141" s="14"/>
      <c r="F141" s="14"/>
      <c r="G141" s="14"/>
      <c r="H141" s="14"/>
      <c r="I141" s="14"/>
      <c r="J141" s="14"/>
      <c r="K141" s="14"/>
      <c r="L141" s="14"/>
      <c r="M141" s="15"/>
      <c r="N141" s="14"/>
      <c r="O141" s="14"/>
      <c r="P141" s="14"/>
      <c r="Q141" s="16"/>
      <c r="R141" s="14"/>
      <c r="S141" s="38"/>
      <c r="T141" s="38"/>
      <c r="U141" s="38"/>
      <c r="V141" s="38"/>
      <c r="W141" s="38"/>
      <c r="X141" s="14"/>
      <c r="Y141" s="63"/>
      <c r="Z141" s="14"/>
      <c r="AA141" s="14"/>
      <c r="AB141" s="14"/>
      <c r="AC141" s="14"/>
      <c r="AD141" s="14"/>
      <c r="AE141" s="14"/>
      <c r="AF141" s="14"/>
      <c r="AG141" s="14"/>
      <c r="AH141" s="14"/>
      <c r="AI141" s="16"/>
      <c r="AJ141" s="14"/>
      <c r="AK141" s="14"/>
      <c r="AL141" s="14"/>
      <c r="AM141" s="14"/>
      <c r="AN141" s="15"/>
      <c r="AO141" s="14"/>
      <c r="AP141" s="14"/>
      <c r="AQ141" s="14"/>
      <c r="AR141" s="14"/>
      <c r="AS141" s="14"/>
      <c r="AT141" s="14"/>
      <c r="AU141" s="14"/>
      <c r="AV141" s="58"/>
      <c r="AW141" s="58"/>
    </row>
    <row r="142" spans="1:49">
      <c r="A142" s="14"/>
      <c r="B142" s="14"/>
      <c r="C142" s="14"/>
      <c r="D142" s="14"/>
      <c r="E142" s="14"/>
      <c r="F142" s="14"/>
      <c r="G142" s="14"/>
      <c r="H142" s="14"/>
      <c r="I142" s="14"/>
      <c r="J142" s="14"/>
      <c r="K142" s="14"/>
      <c r="L142" s="14"/>
      <c r="M142" s="15"/>
      <c r="N142" s="14"/>
      <c r="O142" s="14"/>
      <c r="P142" s="14"/>
      <c r="Q142" s="16"/>
      <c r="R142" s="14"/>
      <c r="S142" s="38"/>
      <c r="T142" s="38"/>
      <c r="U142" s="38"/>
      <c r="V142" s="38"/>
      <c r="W142" s="38"/>
      <c r="X142" s="14"/>
      <c r="Y142" s="63"/>
      <c r="Z142" s="14"/>
      <c r="AA142" s="14"/>
      <c r="AB142" s="14"/>
      <c r="AC142" s="14"/>
      <c r="AD142" s="14"/>
      <c r="AE142" s="14"/>
      <c r="AF142" s="14"/>
      <c r="AG142" s="14"/>
      <c r="AH142" s="14"/>
      <c r="AI142" s="16"/>
      <c r="AJ142" s="14"/>
      <c r="AK142" s="14"/>
      <c r="AL142" s="14"/>
      <c r="AM142" s="14"/>
      <c r="AN142" s="15"/>
      <c r="AO142" s="14"/>
      <c r="AP142" s="14"/>
      <c r="AQ142" s="14"/>
      <c r="AR142" s="14"/>
      <c r="AS142" s="14"/>
      <c r="AT142" s="14"/>
      <c r="AU142" s="14"/>
      <c r="AV142" s="58"/>
      <c r="AW142" s="58"/>
    </row>
    <row r="143" spans="1:49">
      <c r="A143" s="14"/>
      <c r="B143" s="14"/>
      <c r="C143" s="14"/>
      <c r="D143" s="14"/>
      <c r="E143" s="14"/>
      <c r="F143" s="14"/>
      <c r="G143" s="14"/>
      <c r="H143" s="14"/>
      <c r="I143" s="14"/>
      <c r="J143" s="14"/>
      <c r="K143" s="14"/>
      <c r="L143" s="14"/>
      <c r="M143" s="15"/>
      <c r="N143" s="14"/>
      <c r="O143" s="14"/>
      <c r="P143" s="14"/>
      <c r="Q143" s="16"/>
      <c r="R143" s="14"/>
      <c r="S143" s="38"/>
      <c r="T143" s="38"/>
      <c r="U143" s="38"/>
      <c r="V143" s="38"/>
      <c r="W143" s="38"/>
      <c r="X143" s="14"/>
      <c r="Y143" s="63"/>
      <c r="Z143" s="14"/>
      <c r="AA143" s="14"/>
      <c r="AB143" s="14"/>
      <c r="AC143" s="14"/>
      <c r="AD143" s="14"/>
      <c r="AE143" s="14"/>
      <c r="AF143" s="14"/>
      <c r="AG143" s="14"/>
      <c r="AH143" s="14"/>
      <c r="AI143" s="16"/>
      <c r="AJ143" s="14"/>
      <c r="AK143" s="14"/>
      <c r="AL143" s="14"/>
      <c r="AM143" s="14"/>
      <c r="AN143" s="15"/>
      <c r="AO143" s="14"/>
      <c r="AP143" s="14"/>
      <c r="AQ143" s="14"/>
      <c r="AR143" s="14"/>
      <c r="AS143" s="14"/>
      <c r="AT143" s="14"/>
      <c r="AU143" s="14"/>
      <c r="AV143" s="58"/>
      <c r="AW143" s="58"/>
    </row>
    <row r="144" spans="1:49">
      <c r="A144" s="14"/>
      <c r="B144" s="14"/>
      <c r="C144" s="14"/>
      <c r="D144" s="14"/>
      <c r="E144" s="14"/>
      <c r="F144" s="14"/>
      <c r="G144" s="14"/>
      <c r="H144" s="14"/>
      <c r="I144" s="14"/>
      <c r="J144" s="14"/>
      <c r="K144" s="14"/>
      <c r="L144" s="14"/>
      <c r="M144" s="15"/>
      <c r="N144" s="14"/>
      <c r="O144" s="14"/>
      <c r="P144" s="14"/>
      <c r="Q144" s="16"/>
      <c r="R144" s="14"/>
      <c r="S144" s="38"/>
      <c r="T144" s="38"/>
      <c r="U144" s="38"/>
      <c r="V144" s="38"/>
      <c r="W144" s="38"/>
      <c r="X144" s="14"/>
      <c r="Y144" s="63"/>
      <c r="Z144" s="14"/>
      <c r="AA144" s="14"/>
      <c r="AB144" s="14"/>
      <c r="AC144" s="14"/>
      <c r="AD144" s="14"/>
      <c r="AE144" s="14"/>
      <c r="AF144" s="14"/>
      <c r="AG144" s="14"/>
      <c r="AH144" s="14"/>
      <c r="AI144" s="16"/>
      <c r="AJ144" s="14"/>
      <c r="AK144" s="14"/>
      <c r="AL144" s="14"/>
      <c r="AM144" s="14"/>
      <c r="AN144" s="15"/>
      <c r="AO144" s="14"/>
      <c r="AP144" s="14"/>
      <c r="AQ144" s="14"/>
      <c r="AR144" s="14"/>
      <c r="AS144" s="14"/>
      <c r="AT144" s="14"/>
      <c r="AU144" s="14"/>
      <c r="AV144" s="58"/>
      <c r="AW144" s="58"/>
    </row>
    <row r="145" spans="1:49">
      <c r="A145" s="14"/>
      <c r="B145" s="14"/>
      <c r="C145" s="14"/>
      <c r="D145" s="14"/>
      <c r="E145" s="14"/>
      <c r="F145" s="14"/>
      <c r="G145" s="14"/>
      <c r="H145" s="14"/>
      <c r="I145" s="14"/>
      <c r="J145" s="14"/>
      <c r="K145" s="14"/>
      <c r="L145" s="14"/>
      <c r="M145" s="15"/>
      <c r="N145" s="14"/>
      <c r="O145" s="14"/>
      <c r="P145" s="14"/>
      <c r="Q145" s="16"/>
      <c r="R145" s="14"/>
      <c r="S145" s="38"/>
      <c r="T145" s="38"/>
      <c r="U145" s="38"/>
      <c r="V145" s="38"/>
      <c r="W145" s="38"/>
      <c r="X145" s="14"/>
      <c r="Y145" s="63"/>
      <c r="Z145" s="14"/>
      <c r="AA145" s="14"/>
      <c r="AB145" s="14"/>
      <c r="AC145" s="14"/>
      <c r="AD145" s="14"/>
      <c r="AE145" s="14"/>
      <c r="AF145" s="14"/>
      <c r="AG145" s="14"/>
      <c r="AH145" s="14"/>
      <c r="AI145" s="16"/>
      <c r="AJ145" s="14"/>
      <c r="AK145" s="14"/>
      <c r="AL145" s="14"/>
      <c r="AM145" s="14"/>
      <c r="AN145" s="15"/>
      <c r="AO145" s="14"/>
      <c r="AP145" s="14"/>
      <c r="AQ145" s="14"/>
      <c r="AR145" s="14"/>
      <c r="AS145" s="14"/>
      <c r="AT145" s="14"/>
      <c r="AU145" s="14"/>
      <c r="AV145" s="58"/>
      <c r="AW145" s="58"/>
    </row>
    <row r="146" spans="1:49">
      <c r="A146" s="14"/>
      <c r="B146" s="14"/>
      <c r="C146" s="14"/>
      <c r="D146" s="14"/>
      <c r="E146" s="14"/>
      <c r="F146" s="14"/>
      <c r="G146" s="14"/>
      <c r="H146" s="14"/>
      <c r="I146" s="14"/>
      <c r="J146" s="14"/>
      <c r="K146" s="14"/>
      <c r="L146" s="14"/>
      <c r="M146" s="15"/>
      <c r="N146" s="14"/>
      <c r="O146" s="14"/>
      <c r="P146" s="14"/>
      <c r="Q146" s="16"/>
      <c r="R146" s="14"/>
      <c r="S146" s="38"/>
      <c r="T146" s="38"/>
      <c r="U146" s="38"/>
      <c r="V146" s="38"/>
      <c r="W146" s="38"/>
      <c r="X146" s="14"/>
      <c r="Y146" s="63"/>
      <c r="Z146" s="14"/>
      <c r="AA146" s="14"/>
      <c r="AB146" s="14"/>
      <c r="AC146" s="14"/>
      <c r="AD146" s="14"/>
      <c r="AE146" s="14"/>
      <c r="AF146" s="14"/>
      <c r="AG146" s="14"/>
      <c r="AH146" s="14"/>
      <c r="AI146" s="16"/>
      <c r="AJ146" s="14"/>
      <c r="AK146" s="14"/>
      <c r="AL146" s="14"/>
      <c r="AM146" s="14"/>
      <c r="AN146" s="15"/>
      <c r="AO146" s="14"/>
      <c r="AP146" s="14"/>
      <c r="AQ146" s="14"/>
      <c r="AR146" s="14"/>
      <c r="AS146" s="14"/>
      <c r="AT146" s="14"/>
      <c r="AU146" s="14"/>
      <c r="AV146" s="58"/>
      <c r="AW146" s="58"/>
    </row>
    <row r="147" spans="1:49">
      <c r="A147" s="14"/>
      <c r="B147" s="14"/>
      <c r="C147" s="14"/>
      <c r="D147" s="14"/>
      <c r="E147" s="14"/>
      <c r="F147" s="14"/>
      <c r="G147" s="14"/>
      <c r="H147" s="14"/>
      <c r="I147" s="14"/>
      <c r="J147" s="14"/>
      <c r="K147" s="14"/>
      <c r="L147" s="14"/>
      <c r="M147" s="15"/>
      <c r="N147" s="14"/>
      <c r="O147" s="14"/>
      <c r="P147" s="14"/>
      <c r="Q147" s="16"/>
      <c r="R147" s="14"/>
      <c r="S147" s="17"/>
      <c r="T147" s="17"/>
      <c r="U147" s="17"/>
      <c r="V147" s="17"/>
      <c r="W147" s="17"/>
      <c r="X147" s="14"/>
      <c r="Y147" s="63"/>
      <c r="Z147" s="14"/>
      <c r="AA147" s="14"/>
      <c r="AB147" s="14"/>
      <c r="AC147" s="14"/>
      <c r="AD147" s="14"/>
      <c r="AE147" s="14"/>
      <c r="AF147" s="14"/>
      <c r="AG147" s="14"/>
      <c r="AH147" s="14"/>
      <c r="AI147" s="16"/>
      <c r="AJ147" s="14"/>
      <c r="AK147" s="14"/>
      <c r="AL147" s="14"/>
      <c r="AM147" s="14"/>
      <c r="AN147" s="15"/>
      <c r="AO147" s="14"/>
      <c r="AP147" s="14"/>
      <c r="AQ147" s="14"/>
      <c r="AR147" s="14"/>
      <c r="AS147" s="14"/>
      <c r="AT147" s="14"/>
      <c r="AU147" s="14"/>
      <c r="AV147" s="58"/>
      <c r="AW147" s="58"/>
    </row>
    <row r="148" spans="1:49">
      <c r="A148" s="14"/>
      <c r="B148" s="14"/>
      <c r="C148" s="14"/>
      <c r="D148" s="14"/>
      <c r="E148" s="14"/>
      <c r="F148" s="14"/>
      <c r="G148" s="14"/>
      <c r="H148" s="14"/>
      <c r="I148" s="14"/>
      <c r="J148" s="14"/>
      <c r="K148" s="14"/>
      <c r="L148" s="14"/>
      <c r="M148" s="15"/>
      <c r="N148" s="14"/>
      <c r="O148" s="14"/>
      <c r="P148" s="14"/>
      <c r="Q148" s="16"/>
      <c r="R148" s="14"/>
      <c r="S148" s="17"/>
      <c r="T148" s="17"/>
      <c r="U148" s="17"/>
      <c r="V148" s="17"/>
      <c r="W148" s="17"/>
      <c r="X148" s="14"/>
      <c r="Y148" s="63"/>
      <c r="Z148" s="14"/>
      <c r="AA148" s="14"/>
      <c r="AB148" s="14"/>
      <c r="AC148" s="14"/>
      <c r="AD148" s="14"/>
      <c r="AE148" s="14"/>
      <c r="AF148" s="14"/>
      <c r="AG148" s="14"/>
      <c r="AH148" s="14"/>
      <c r="AI148" s="16"/>
      <c r="AJ148" s="14"/>
      <c r="AK148" s="14"/>
      <c r="AL148" s="14"/>
      <c r="AM148" s="14"/>
      <c r="AN148" s="15"/>
      <c r="AO148" s="14"/>
      <c r="AP148" s="14"/>
      <c r="AQ148" s="14"/>
      <c r="AR148" s="14"/>
      <c r="AS148" s="14"/>
      <c r="AT148" s="14"/>
      <c r="AU148" s="14"/>
      <c r="AV148" s="58"/>
      <c r="AW148" s="58"/>
    </row>
    <row r="149" spans="1:49">
      <c r="A149" s="14"/>
      <c r="B149" s="14"/>
      <c r="C149" s="14"/>
      <c r="D149" s="14"/>
      <c r="E149" s="14"/>
      <c r="F149" s="14"/>
      <c r="G149" s="14"/>
      <c r="H149" s="14"/>
      <c r="I149" s="14"/>
      <c r="J149" s="14"/>
      <c r="K149" s="14"/>
      <c r="L149" s="14"/>
      <c r="M149" s="15"/>
      <c r="N149" s="14"/>
      <c r="O149" s="14"/>
      <c r="P149" s="14"/>
      <c r="Q149" s="16"/>
      <c r="R149" s="14"/>
      <c r="S149" s="17"/>
      <c r="T149" s="17"/>
      <c r="U149" s="17"/>
      <c r="V149" s="17"/>
      <c r="W149" s="17"/>
      <c r="X149" s="14"/>
      <c r="Y149" s="63"/>
      <c r="Z149" s="14"/>
      <c r="AA149" s="14"/>
      <c r="AB149" s="14"/>
      <c r="AC149" s="14"/>
      <c r="AD149" s="14"/>
      <c r="AE149" s="14"/>
      <c r="AF149" s="14"/>
      <c r="AG149" s="14"/>
      <c r="AH149" s="14"/>
      <c r="AI149" s="16"/>
      <c r="AJ149" s="14"/>
      <c r="AK149" s="14"/>
      <c r="AL149" s="14"/>
      <c r="AM149" s="14"/>
      <c r="AN149" s="15"/>
      <c r="AO149" s="14"/>
      <c r="AP149" s="14"/>
      <c r="AQ149" s="14"/>
      <c r="AR149" s="14"/>
      <c r="AS149" s="14"/>
      <c r="AT149" s="14"/>
      <c r="AU149" s="14"/>
      <c r="AV149" s="58"/>
      <c r="AW149" s="58"/>
    </row>
    <row r="150" spans="1:49">
      <c r="A150" s="14"/>
      <c r="B150" s="14"/>
      <c r="C150" s="14"/>
      <c r="D150" s="14"/>
      <c r="E150" s="14"/>
      <c r="F150" s="14"/>
      <c r="G150" s="14"/>
      <c r="H150" s="14"/>
      <c r="I150" s="14"/>
      <c r="J150" s="14"/>
      <c r="K150" s="14"/>
      <c r="L150" s="14"/>
      <c r="M150" s="15"/>
      <c r="N150" s="14"/>
      <c r="O150" s="14"/>
      <c r="P150" s="14"/>
      <c r="Q150" s="16"/>
      <c r="R150" s="14"/>
      <c r="S150" s="17"/>
      <c r="T150" s="17"/>
      <c r="U150" s="17"/>
      <c r="V150" s="17"/>
      <c r="W150" s="17"/>
      <c r="X150" s="14"/>
      <c r="Y150" s="63"/>
      <c r="Z150" s="14"/>
      <c r="AA150" s="14"/>
      <c r="AB150" s="14"/>
      <c r="AC150" s="14"/>
      <c r="AD150" s="14"/>
      <c r="AE150" s="14"/>
      <c r="AF150" s="14"/>
      <c r="AG150" s="14"/>
      <c r="AH150" s="14"/>
      <c r="AI150" s="16"/>
      <c r="AJ150" s="14"/>
      <c r="AK150" s="14"/>
      <c r="AL150" s="14"/>
      <c r="AM150" s="14"/>
      <c r="AN150" s="15"/>
      <c r="AO150" s="14"/>
      <c r="AP150" s="14"/>
      <c r="AQ150" s="14"/>
      <c r="AR150" s="14"/>
      <c r="AS150" s="14"/>
      <c r="AT150" s="14"/>
      <c r="AU150" s="14"/>
      <c r="AV150" s="58"/>
      <c r="AW150" s="58"/>
    </row>
    <row r="151" spans="1:49">
      <c r="A151" s="14"/>
      <c r="B151" s="14"/>
      <c r="C151" s="14"/>
      <c r="D151" s="14"/>
      <c r="E151" s="14"/>
      <c r="F151" s="14"/>
      <c r="G151" s="14"/>
      <c r="H151" s="14"/>
      <c r="I151" s="14"/>
      <c r="J151" s="14"/>
      <c r="K151" s="14"/>
      <c r="L151" s="14"/>
      <c r="M151" s="15"/>
      <c r="N151" s="14"/>
      <c r="O151" s="14"/>
      <c r="P151" s="14"/>
      <c r="Q151" s="16"/>
      <c r="R151" s="14"/>
      <c r="S151" s="17"/>
      <c r="T151" s="17"/>
      <c r="U151" s="17"/>
      <c r="V151" s="17"/>
      <c r="W151" s="17"/>
      <c r="X151" s="14"/>
      <c r="Y151" s="63"/>
      <c r="Z151" s="14"/>
      <c r="AA151" s="14"/>
      <c r="AB151" s="14"/>
      <c r="AC151" s="14"/>
      <c r="AD151" s="14"/>
      <c r="AE151" s="14"/>
      <c r="AF151" s="14"/>
      <c r="AG151" s="14"/>
      <c r="AH151" s="14"/>
      <c r="AI151" s="16"/>
      <c r="AJ151" s="14"/>
      <c r="AK151" s="14"/>
      <c r="AL151" s="14"/>
      <c r="AM151" s="14"/>
      <c r="AN151" s="15"/>
      <c r="AO151" s="14"/>
      <c r="AP151" s="14"/>
      <c r="AQ151" s="14"/>
      <c r="AR151" s="14"/>
      <c r="AS151" s="14"/>
      <c r="AT151" s="14"/>
      <c r="AU151" s="14"/>
      <c r="AV151" s="58"/>
      <c r="AW151" s="58"/>
    </row>
    <row r="152" spans="1:49">
      <c r="A152" s="14"/>
      <c r="B152" s="14"/>
      <c r="C152" s="14"/>
      <c r="D152" s="14"/>
      <c r="E152" s="14"/>
      <c r="F152" s="14"/>
      <c r="G152" s="14"/>
      <c r="H152" s="14"/>
      <c r="I152" s="14"/>
      <c r="J152" s="14"/>
      <c r="K152" s="14"/>
      <c r="L152" s="14"/>
      <c r="M152" s="15"/>
      <c r="N152" s="14"/>
      <c r="O152" s="14"/>
      <c r="P152" s="14"/>
      <c r="Q152" s="16"/>
      <c r="R152" s="14"/>
      <c r="S152" s="17"/>
      <c r="T152" s="17"/>
      <c r="U152" s="17"/>
      <c r="V152" s="17"/>
      <c r="W152" s="17"/>
      <c r="X152" s="14"/>
      <c r="Y152" s="63"/>
      <c r="Z152" s="14"/>
      <c r="AA152" s="14"/>
      <c r="AB152" s="14"/>
      <c r="AC152" s="14"/>
      <c r="AD152" s="14"/>
      <c r="AE152" s="14"/>
      <c r="AF152" s="14"/>
      <c r="AG152" s="14"/>
      <c r="AH152" s="14"/>
      <c r="AI152" s="16"/>
      <c r="AJ152" s="14"/>
      <c r="AK152" s="14"/>
      <c r="AL152" s="14"/>
      <c r="AM152" s="14"/>
      <c r="AN152" s="15"/>
      <c r="AO152" s="14"/>
      <c r="AP152" s="14"/>
      <c r="AQ152" s="14"/>
      <c r="AR152" s="14"/>
      <c r="AS152" s="14"/>
      <c r="AT152" s="14"/>
      <c r="AU152" s="14"/>
      <c r="AV152" s="58"/>
      <c r="AW152" s="58"/>
    </row>
    <row r="153" spans="1:49">
      <c r="A153" s="14"/>
      <c r="B153" s="14"/>
      <c r="C153" s="14"/>
      <c r="D153" s="14"/>
      <c r="E153" s="14"/>
      <c r="F153" s="14"/>
      <c r="G153" s="14"/>
      <c r="H153" s="14"/>
      <c r="I153" s="14"/>
      <c r="J153" s="14"/>
      <c r="K153" s="14"/>
      <c r="L153" s="14"/>
      <c r="M153" s="15"/>
      <c r="N153" s="14"/>
      <c r="O153" s="14"/>
      <c r="P153" s="14"/>
      <c r="Q153" s="16"/>
      <c r="R153" s="14"/>
      <c r="S153" s="17"/>
      <c r="T153" s="17"/>
      <c r="U153" s="17"/>
      <c r="V153" s="17"/>
      <c r="W153" s="17"/>
      <c r="X153" s="14"/>
      <c r="Y153" s="63"/>
      <c r="Z153" s="14"/>
      <c r="AA153" s="14"/>
      <c r="AB153" s="14"/>
      <c r="AC153" s="14"/>
      <c r="AD153" s="14"/>
      <c r="AE153" s="14"/>
      <c r="AF153" s="14"/>
      <c r="AG153" s="14"/>
      <c r="AH153" s="14"/>
      <c r="AI153" s="16"/>
      <c r="AJ153" s="14"/>
      <c r="AK153" s="14"/>
      <c r="AL153" s="14"/>
      <c r="AM153" s="14"/>
      <c r="AN153" s="15"/>
      <c r="AO153" s="14"/>
      <c r="AP153" s="14"/>
      <c r="AQ153" s="14"/>
      <c r="AR153" s="14"/>
      <c r="AS153" s="14"/>
      <c r="AT153" s="14"/>
      <c r="AU153" s="14"/>
      <c r="AV153" s="58"/>
      <c r="AW153" s="58"/>
    </row>
    <row r="154" spans="1:49">
      <c r="A154" s="14"/>
      <c r="B154" s="14"/>
      <c r="C154" s="14"/>
      <c r="D154" s="14"/>
      <c r="E154" s="14"/>
      <c r="F154" s="14"/>
      <c r="G154" s="14"/>
      <c r="H154" s="14"/>
      <c r="I154" s="14"/>
      <c r="J154" s="14"/>
      <c r="K154" s="14"/>
      <c r="L154" s="14"/>
      <c r="M154" s="15"/>
      <c r="N154" s="14"/>
      <c r="O154" s="14"/>
      <c r="P154" s="14"/>
      <c r="Q154" s="16"/>
      <c r="R154" s="14"/>
      <c r="S154" s="17"/>
      <c r="T154" s="17"/>
      <c r="U154" s="17"/>
      <c r="V154" s="17"/>
      <c r="W154" s="17"/>
      <c r="X154" s="14"/>
      <c r="Y154" s="63"/>
      <c r="Z154" s="14"/>
      <c r="AA154" s="14"/>
      <c r="AB154" s="14"/>
      <c r="AC154" s="14"/>
      <c r="AD154" s="14"/>
      <c r="AE154" s="14"/>
      <c r="AF154" s="14"/>
      <c r="AG154" s="14"/>
      <c r="AH154" s="14"/>
      <c r="AI154" s="16"/>
      <c r="AJ154" s="14"/>
      <c r="AK154" s="14"/>
      <c r="AL154" s="14"/>
      <c r="AM154" s="14"/>
      <c r="AN154" s="15"/>
      <c r="AO154" s="14"/>
      <c r="AP154" s="14"/>
      <c r="AQ154" s="14"/>
      <c r="AR154" s="14"/>
      <c r="AS154" s="14"/>
      <c r="AT154" s="14"/>
      <c r="AU154" s="14"/>
      <c r="AV154" s="58"/>
      <c r="AW154" s="58"/>
    </row>
    <row r="155" spans="1:49">
      <c r="A155" s="14"/>
      <c r="B155" s="14"/>
      <c r="C155" s="14"/>
      <c r="D155" s="14"/>
      <c r="E155" s="14"/>
      <c r="F155" s="14"/>
      <c r="G155" s="14"/>
      <c r="H155" s="14"/>
      <c r="I155" s="14"/>
      <c r="J155" s="14"/>
      <c r="K155" s="14"/>
      <c r="L155" s="14"/>
      <c r="M155" s="15"/>
      <c r="N155" s="14"/>
      <c r="O155" s="14"/>
      <c r="P155" s="14"/>
      <c r="Q155" s="16"/>
      <c r="R155" s="14"/>
      <c r="S155" s="17"/>
      <c r="T155" s="17"/>
      <c r="U155" s="17"/>
      <c r="V155" s="17"/>
      <c r="W155" s="17"/>
      <c r="X155" s="14"/>
      <c r="Y155" s="63"/>
      <c r="Z155" s="14"/>
      <c r="AA155" s="14"/>
      <c r="AB155" s="14"/>
      <c r="AC155" s="14"/>
      <c r="AD155" s="14"/>
      <c r="AE155" s="14"/>
      <c r="AF155" s="14"/>
      <c r="AG155" s="14"/>
      <c r="AH155" s="14"/>
      <c r="AI155" s="16"/>
      <c r="AJ155" s="14"/>
      <c r="AK155" s="14"/>
      <c r="AL155" s="14"/>
      <c r="AM155" s="14"/>
      <c r="AN155" s="15"/>
      <c r="AO155" s="14"/>
      <c r="AP155" s="14"/>
      <c r="AQ155" s="14"/>
      <c r="AR155" s="14"/>
      <c r="AS155" s="14"/>
      <c r="AT155" s="14"/>
      <c r="AU155" s="14"/>
      <c r="AV155" s="58"/>
      <c r="AW155" s="58"/>
    </row>
    <row r="156" spans="1:49">
      <c r="A156" s="14"/>
      <c r="B156" s="14"/>
      <c r="C156" s="14"/>
      <c r="D156" s="14"/>
      <c r="E156" s="14"/>
      <c r="F156" s="14"/>
      <c r="G156" s="14"/>
      <c r="H156" s="14"/>
      <c r="I156" s="14"/>
      <c r="J156" s="14"/>
      <c r="K156" s="14"/>
      <c r="L156" s="14"/>
      <c r="M156" s="15"/>
      <c r="N156" s="14"/>
      <c r="O156" s="14"/>
      <c r="P156" s="14"/>
      <c r="Q156" s="16"/>
      <c r="R156" s="14"/>
      <c r="S156" s="17"/>
      <c r="T156" s="17"/>
      <c r="U156" s="17"/>
      <c r="V156" s="17"/>
      <c r="W156" s="17"/>
      <c r="X156" s="14"/>
      <c r="Y156" s="63"/>
      <c r="Z156" s="14"/>
      <c r="AA156" s="14"/>
      <c r="AB156" s="14"/>
      <c r="AC156" s="14"/>
      <c r="AD156" s="14"/>
      <c r="AE156" s="14"/>
      <c r="AF156" s="14"/>
      <c r="AG156" s="14"/>
      <c r="AH156" s="14"/>
      <c r="AI156" s="16"/>
      <c r="AJ156" s="14"/>
      <c r="AK156" s="14"/>
      <c r="AL156" s="14"/>
      <c r="AM156" s="14"/>
      <c r="AN156" s="15"/>
      <c r="AO156" s="14"/>
      <c r="AP156" s="14"/>
      <c r="AQ156" s="14"/>
      <c r="AR156" s="14"/>
      <c r="AS156" s="14"/>
      <c r="AT156" s="14"/>
      <c r="AU156" s="14"/>
      <c r="AV156" s="58"/>
      <c r="AW156" s="58"/>
    </row>
    <row r="157" spans="1:49">
      <c r="A157" s="14"/>
      <c r="B157" s="14"/>
      <c r="C157" s="14"/>
      <c r="D157" s="14"/>
      <c r="E157" s="14"/>
      <c r="F157" s="14"/>
      <c r="G157" s="14"/>
      <c r="H157" s="14"/>
      <c r="I157" s="14"/>
      <c r="J157" s="14"/>
      <c r="K157" s="14"/>
      <c r="L157" s="14"/>
      <c r="M157" s="15"/>
      <c r="N157" s="14"/>
      <c r="O157" s="14"/>
      <c r="P157" s="14"/>
      <c r="Q157" s="16"/>
      <c r="R157" s="14"/>
      <c r="S157" s="17"/>
      <c r="T157" s="17"/>
      <c r="U157" s="17"/>
      <c r="V157" s="17"/>
      <c r="W157" s="17"/>
      <c r="X157" s="14"/>
      <c r="Y157" s="63"/>
      <c r="Z157" s="14"/>
      <c r="AA157" s="14"/>
      <c r="AB157" s="14"/>
      <c r="AC157" s="14"/>
      <c r="AD157" s="14"/>
      <c r="AE157" s="14"/>
      <c r="AF157" s="14"/>
      <c r="AG157" s="14"/>
      <c r="AH157" s="14"/>
      <c r="AI157" s="16"/>
      <c r="AJ157" s="14"/>
      <c r="AK157" s="14"/>
      <c r="AL157" s="14"/>
      <c r="AM157" s="14"/>
      <c r="AN157" s="15"/>
      <c r="AO157" s="14"/>
      <c r="AP157" s="14"/>
      <c r="AQ157" s="14"/>
      <c r="AR157" s="14"/>
      <c r="AS157" s="14"/>
      <c r="AT157" s="14"/>
      <c r="AU157" s="14"/>
      <c r="AV157" s="58"/>
      <c r="AW157" s="58"/>
    </row>
    <row r="158" spans="1:49">
      <c r="A158" s="14"/>
      <c r="B158" s="14"/>
      <c r="C158" s="14"/>
      <c r="D158" s="14"/>
      <c r="E158" s="14"/>
      <c r="F158" s="14"/>
      <c r="G158" s="14"/>
      <c r="H158" s="14"/>
      <c r="I158" s="14"/>
      <c r="J158" s="14"/>
      <c r="K158" s="14"/>
      <c r="L158" s="14"/>
      <c r="M158" s="15"/>
      <c r="N158" s="14"/>
      <c r="O158" s="14"/>
      <c r="P158" s="14"/>
      <c r="Q158" s="16"/>
      <c r="R158" s="14"/>
      <c r="S158" s="17"/>
      <c r="T158" s="17"/>
      <c r="U158" s="17"/>
      <c r="V158" s="17"/>
      <c r="W158" s="17"/>
      <c r="X158" s="14"/>
      <c r="Y158" s="63"/>
      <c r="Z158" s="14"/>
      <c r="AA158" s="14"/>
      <c r="AB158" s="14"/>
      <c r="AC158" s="14"/>
      <c r="AD158" s="14"/>
      <c r="AE158" s="14"/>
      <c r="AF158" s="14"/>
      <c r="AG158" s="14"/>
      <c r="AH158" s="14"/>
      <c r="AI158" s="16"/>
      <c r="AJ158" s="14"/>
      <c r="AK158" s="14"/>
      <c r="AL158" s="14"/>
      <c r="AM158" s="14"/>
      <c r="AN158" s="15"/>
      <c r="AO158" s="14"/>
      <c r="AP158" s="14"/>
      <c r="AQ158" s="14"/>
      <c r="AR158" s="14"/>
      <c r="AS158" s="14"/>
      <c r="AT158" s="14"/>
      <c r="AU158" s="14"/>
      <c r="AV158" s="58"/>
      <c r="AW158" s="58"/>
    </row>
    <row r="159" spans="1:49">
      <c r="A159" s="14"/>
      <c r="B159" s="14"/>
      <c r="C159" s="14"/>
      <c r="D159" s="14"/>
      <c r="E159" s="14"/>
      <c r="F159" s="14"/>
      <c r="G159" s="14"/>
      <c r="H159" s="14"/>
      <c r="I159" s="14"/>
      <c r="J159" s="14"/>
      <c r="K159" s="14"/>
      <c r="L159" s="14"/>
      <c r="M159" s="15"/>
      <c r="N159" s="14"/>
      <c r="O159" s="14"/>
      <c r="P159" s="14"/>
      <c r="Q159" s="16"/>
      <c r="R159" s="14"/>
      <c r="S159" s="17"/>
      <c r="T159" s="17"/>
      <c r="U159" s="17"/>
      <c r="V159" s="17"/>
      <c r="W159" s="17"/>
      <c r="X159" s="14"/>
      <c r="Y159" s="63"/>
      <c r="Z159" s="14"/>
      <c r="AA159" s="14"/>
      <c r="AB159" s="14"/>
      <c r="AC159" s="14"/>
      <c r="AD159" s="14"/>
      <c r="AE159" s="14"/>
      <c r="AF159" s="14"/>
      <c r="AG159" s="14"/>
      <c r="AH159" s="14"/>
      <c r="AI159" s="16"/>
      <c r="AJ159" s="14"/>
      <c r="AK159" s="14"/>
      <c r="AL159" s="14"/>
      <c r="AM159" s="14"/>
      <c r="AN159" s="15"/>
      <c r="AO159" s="14"/>
      <c r="AP159" s="14"/>
      <c r="AQ159" s="14"/>
      <c r="AR159" s="14"/>
      <c r="AS159" s="14"/>
      <c r="AT159" s="14"/>
      <c r="AU159" s="14"/>
      <c r="AV159" s="58"/>
      <c r="AW159" s="58"/>
    </row>
  </sheetData>
  <phoneticPr fontId="5" type="noConversion"/>
  <conditionalFormatting sqref="A1:AU3 A4:B115 C37:F103 G37:AU113 C104:D105 F104:F105 C106:F107 C108:D111 F108:F111 C112:F112 C113:D113 F113 C114:AU115 C4:AU36">
    <cfRule type="cellIs" dxfId="7" priority="3" operator="equal">
      <formula>"?"</formula>
    </cfRule>
  </conditionalFormatting>
  <conditionalFormatting sqref="E3:E112 E114:E115">
    <cfRule type="duplicateValues" dxfId="6" priority="315"/>
  </conditionalFormatting>
  <conditionalFormatting sqref="AW1:AW115">
    <cfRule type="cellIs" dxfId="5" priority="1" operator="equal">
      <formula>"?"</formula>
    </cfRule>
  </conditionalFormatting>
  <hyperlinks>
    <hyperlink ref="E94" r:id="rId1" display="http://proceedings.mlr.press/v68/futoma17a.html" xr:uid="{56620A48-D6D8-43CD-BCB3-692ECA36BE31}"/>
    <hyperlink ref="AO47" r:id="rId2" xr:uid="{F4E31AAF-254B-4AE8-A76F-83C727924978}"/>
    <hyperlink ref="AO55" r:id="rId3" xr:uid="{5AE4B58C-73C5-4C21-9E44-E4A6C1A65CBA}"/>
    <hyperlink ref="AN55" r:id="rId4" xr:uid="{9CD65447-F9E2-45DF-BEC8-5527EF686E1B}"/>
    <hyperlink ref="AN56" r:id="rId5" xr:uid="{6355B2F8-8204-41A6-886C-BAD4C0E2CCF7}"/>
    <hyperlink ref="AN103" r:id="rId6" xr:uid="{38F84DB8-11AB-484E-A070-5FE37ECF6F37}"/>
    <hyperlink ref="AO94" r:id="rId7" display="Y" xr:uid="{F2EC1436-1386-411D-9735-A1297B9EE85B}"/>
    <hyperlink ref="AO93" r:id="rId8" xr:uid="{0076F007-EA31-4B7C-88DF-2F357BE17010}"/>
    <hyperlink ref="AO57" r:id="rId9" xr:uid="{9B07964C-5149-4E03-932C-E96D465149D6}"/>
    <hyperlink ref="AO22" r:id="rId10" xr:uid="{4FA68E6F-986F-4CF9-8C7F-49EFC87F88E7}"/>
    <hyperlink ref="AV37" r:id="rId11" xr:uid="{343EE7C3-BBC9-4AED-9724-D0B2E24F04F2}"/>
    <hyperlink ref="AV71" r:id="rId12" xr:uid="{11E63B24-FC4C-495F-ACF2-0E76B774CC4E}"/>
    <hyperlink ref="AV95" r:id="rId13" xr:uid="{1547BBC7-C806-4E24-86C2-A647454A4D50}"/>
    <hyperlink ref="AV72" r:id="rId14" xr:uid="{550B4A66-C4DA-45CE-839F-E0A671D803B5}"/>
    <hyperlink ref="AV96" r:id="rId15" xr:uid="{A750CE31-81A1-49E3-AE48-E95514F8D380}"/>
    <hyperlink ref="AV45" r:id="rId16" xr:uid="{97A63C5A-881C-4C6C-9F1A-5FDCBBF1CC74}"/>
    <hyperlink ref="AV34" r:id="rId17" xr:uid="{25AA434D-4921-4377-BF5F-DFB111DCEB52}"/>
    <hyperlink ref="AV73" r:id="rId18" xr:uid="{935D1CF7-2200-4342-BCBD-7A853CBE1174}"/>
    <hyperlink ref="AV74" r:id="rId19" xr:uid="{D78CF3E5-1FF7-481B-9EEB-109CF0567C9F}"/>
    <hyperlink ref="AV56" r:id="rId20" xr:uid="{000C8AA0-BAA1-4139-A450-8AAB8C8AC23E}"/>
    <hyperlink ref="AV46" r:id="rId21" xr:uid="{2640F93D-4571-40FA-B179-9D05AC2B6AF6}"/>
    <hyperlink ref="AV35" r:id="rId22" xr:uid="{366F2BD0-9255-4BF1-95EB-A260A728138D}"/>
    <hyperlink ref="AV23" r:id="rId23" xr:uid="{DCD5725B-8BF8-4E34-9810-4571B01265B0}"/>
    <hyperlink ref="AV102" r:id="rId24" xr:uid="{1DA8E608-A8EE-4E8B-B44D-011A8A2E8404}"/>
    <hyperlink ref="AV103" r:id="rId25" xr:uid="{120AB6AE-FC65-491B-B58E-E5C2CCDD0BF9}"/>
    <hyperlink ref="AV76" r:id="rId26" xr:uid="{3F5A56EC-5853-4C56-A78A-28934245EB0E}"/>
    <hyperlink ref="AV57" r:id="rId27" xr:uid="{BE178C70-4CCC-4241-8FBF-F56A6BD21B0B}"/>
    <hyperlink ref="AV47" r:id="rId28" xr:uid="{8872D510-88F9-4AA2-97F4-22E1A518039C}"/>
    <hyperlink ref="AV48" r:id="rId29" xr:uid="{2DBFB7D6-2290-4753-B0E7-46A9732C0968}"/>
    <hyperlink ref="AV36" r:id="rId30" xr:uid="{3EA19AAA-7575-4B08-BD53-6888DEE7CEF4}"/>
    <hyperlink ref="AV87" r:id="rId31" xr:uid="{6620D84E-6BD7-4E94-8592-D539C22938C1}"/>
    <hyperlink ref="AV114" r:id="rId32" xr:uid="{21EE7911-4D97-43C4-8D74-A72143F83DEA}"/>
    <hyperlink ref="AV88" r:id="rId33" xr:uid="{D79883F3-496E-406A-B3A3-E60C511488C5}"/>
    <hyperlink ref="AV89" r:id="rId34" xr:uid="{49D11A33-A880-429A-931B-7C922569B2E0}"/>
    <hyperlink ref="AV90" r:id="rId35" xr:uid="{625D93B0-CE50-4E4C-A57E-430D0141442F}"/>
    <hyperlink ref="AV77" r:id="rId36" xr:uid="{A14D6EAF-D4B2-405E-8104-C7AE8E29A2AF}"/>
    <hyperlink ref="AV78" r:id="rId37" xr:uid="{9F01F0F7-7406-4957-B970-6CD988185A9C}"/>
    <hyperlink ref="AV79" r:id="rId38" xr:uid="{C0A29BCB-1985-4B2F-BC9C-EDEA0DF48E77}"/>
    <hyperlink ref="AV80" r:id="rId39" xr:uid="{762241B0-9845-4A20-84A0-64F68445D3D4}"/>
    <hyperlink ref="AV59" r:id="rId40" xr:uid="{08371B9C-E093-4BDC-8A24-1F6F03777EC0}"/>
    <hyperlink ref="AV61" r:id="rId41" xr:uid="{6CAC81C4-7CAE-45C7-B3FB-32EC327DD2D9}"/>
    <hyperlink ref="AV62" r:id="rId42" xr:uid="{2BF4E99B-DB06-4D98-9543-DA62C718A1C2}"/>
    <hyperlink ref="AV63" r:id="rId43" xr:uid="{952AF228-8A54-4E7F-BC6A-D6E406A36FCF}"/>
    <hyperlink ref="AV64" r:id="rId44" xr:uid="{F41A541B-2581-4984-BC4D-644436DD0B13}"/>
    <hyperlink ref="AV65" r:id="rId45" xr:uid="{3B04CE8C-D67C-4C52-BB57-D19E7D0391CA}"/>
    <hyperlink ref="AV49" r:id="rId46" xr:uid="{53E4579F-4D3F-4183-8740-DCB2E114F335}"/>
    <hyperlink ref="AV67" r:id="rId47" xr:uid="{73978E92-3FCF-44DD-9A67-ECF7BE35731E}"/>
    <hyperlink ref="AV50" r:id="rId48" xr:uid="{8B53A28F-810E-4199-B91B-D9ED153D27F0}"/>
    <hyperlink ref="AV51" r:id="rId49" xr:uid="{05F8FC06-2C8A-4C40-86BA-DCAF7314E450}"/>
    <hyperlink ref="AV52" r:id="rId50" xr:uid="{BF9A35FE-2B6A-4850-9BBA-EC5C5D1ED543}"/>
    <hyperlink ref="AV53" r:id="rId51" xr:uid="{B28001D1-C89D-404A-92CB-2D14EEB3AFD2}"/>
    <hyperlink ref="AV54" r:id="rId52" xr:uid="{A5E223B4-4328-4275-A75C-6A061FFF75F8}"/>
    <hyperlink ref="AV38" r:id="rId53" xr:uid="{ADA8A747-41A3-41C8-9283-56166A692825}"/>
    <hyperlink ref="AV39" r:id="rId54" xr:uid="{2101E306-10EC-46A4-B684-4587F51DF5D4}"/>
    <hyperlink ref="AV25" r:id="rId55" xr:uid="{39A9C959-3A67-458C-A3EB-71EE87D61915}"/>
    <hyperlink ref="AV3" r:id="rId56" xr:uid="{CE016FDD-D69D-43F2-A57B-CBA94A44DB7F}"/>
    <hyperlink ref="AV5" r:id="rId57" xr:uid="{A1D59540-5C17-46D6-8D9E-ED1A741EF81F}"/>
    <hyperlink ref="AV8" r:id="rId58" xr:uid="{D488846D-D709-4E69-A2EB-C44603680695}"/>
    <hyperlink ref="AV9" r:id="rId59" xr:uid="{36255C82-14D6-440E-95BA-0BCD8132654B}"/>
    <hyperlink ref="AV13" r:id="rId60" xr:uid="{3993BB87-C114-4C5E-B3F8-049A3D58A57D}"/>
    <hyperlink ref="AV14" r:id="rId61" xr:uid="{0C8465B5-2256-4724-85BC-0CA62657440A}"/>
    <hyperlink ref="AV26" r:id="rId62" xr:uid="{B05BB2F7-2305-4FC7-8F94-205F7750EFBA}"/>
    <hyperlink ref="AV41" r:id="rId63" xr:uid="{43A43C0C-BEC5-4A8F-9C0E-FD9C1D6DE552}"/>
    <hyperlink ref="AV27" r:id="rId64" xr:uid="{12408AB8-ACC3-4C06-AEDA-AC5B76A7B42A}"/>
    <hyperlink ref="AV28" r:id="rId65" xr:uid="{9C453817-50DC-4034-B9C3-00E31C7BA305}"/>
    <hyperlink ref="AV84" r:id="rId66" xr:uid="{2F18036B-DC28-4E9B-B84E-283E9A9BA3B7}"/>
    <hyperlink ref="AV42" r:id="rId67" xr:uid="{7A173D41-4E7A-4FBD-8ECD-08B36FBF52E7}"/>
    <hyperlink ref="AV85" r:id="rId68" tooltip="Persistent link using digital object identifier" xr:uid="{DBD258ED-DA41-4CA5-9C4F-450C6F8E96D0}"/>
    <hyperlink ref="AV30" r:id="rId69" xr:uid="{54C99C2B-CCF9-4D00-A855-DD5625FBCEE0}"/>
    <hyperlink ref="AV86" r:id="rId70" xr:uid="{8AD74991-D0E7-4C50-9990-61C0A248964C}"/>
    <hyperlink ref="AV19" r:id="rId71" xr:uid="{414E0AA1-A7DE-487A-8B3C-26399B8933DE}"/>
    <hyperlink ref="AV21" r:id="rId72" xr:uid="{CE6C6001-A3B6-4522-A7BA-2F2EA3B13B63}"/>
    <hyperlink ref="AV107" r:id="rId73" xr:uid="{2F5DAE72-FC6C-4D5C-96A4-11CDD3EBA2C3}"/>
    <hyperlink ref="AV115" r:id="rId74" display="https://doi.org/10.1164/rccm.200309-1248OC" xr:uid="{A6A04B88-CA58-49C7-BAC5-324173F40E18}"/>
    <hyperlink ref="AV105" r:id="rId75" xr:uid="{B412348D-D5BA-4ACF-8A9B-A042FB7566F1}"/>
    <hyperlink ref="AV113" r:id="rId76" xr:uid="{7542EA3A-BFA7-4349-9BC1-9759003E6B82}"/>
    <hyperlink ref="AV32" r:id="rId77" xr:uid="{B4031B7E-D73F-4341-87D8-43CA832B9A4E}"/>
    <hyperlink ref="AV22" r:id="rId78" xr:uid="{1EC6F144-CABA-48FF-B555-41DEA41E04D8}"/>
    <hyperlink ref="AV43" r:id="rId79" xr:uid="{1866CE2A-475E-44DF-B6F5-09CE4491FAD4}"/>
    <hyperlink ref="AV44" r:id="rId80" xr:uid="{CDEE7B40-EB3E-4F39-AD6C-9B3B8271DE24}"/>
    <hyperlink ref="AV101" r:id="rId81" xr:uid="{2E99786C-B6EC-4650-88AE-A04E2E9ACCFD}"/>
    <hyperlink ref="AV20" r:id="rId82" xr:uid="{BF966742-7037-4272-8970-4902D040CD1C}"/>
    <hyperlink ref="AV31" r:id="rId83" xr:uid="{6CAA5F7B-B4D6-421F-AB9E-B4D9823188F8}"/>
    <hyperlink ref="AV70" r:id="rId84" xr:uid="{5B6AA8BE-DDBA-4216-8657-9808EDA08590}"/>
    <hyperlink ref="AV29" r:id="rId85" xr:uid="{C1BF2782-012F-4B23-9D35-DDF03AF8F0F4}"/>
    <hyperlink ref="AV69" r:id="rId86" xr:uid="{11C63475-616C-4E97-9788-226E8DB10601}"/>
    <hyperlink ref="AV17" r:id="rId87" xr:uid="{A289AB6B-6526-40EC-B45D-C4C8B1C1CD0F}"/>
    <hyperlink ref="AV10" r:id="rId88" xr:uid="{85AEBEB0-87A5-41B1-8DC4-AB8F2D555D87}"/>
    <hyperlink ref="AV7" r:id="rId89" xr:uid="{27081FE7-7CE2-4E22-991A-A351F939F254}"/>
    <hyperlink ref="AV6" r:id="rId90" xr:uid="{DA38FDAD-DF23-4D89-86D0-244662BAFCF0}"/>
    <hyperlink ref="AV55" r:id="rId91" xr:uid="{CDAB3D33-0EE3-4958-9E84-9F9996052CA2}"/>
    <hyperlink ref="AV75" r:id="rId92" xr:uid="{CEC2BAF6-E9F9-4DD8-85C0-2E04A0CA238F}"/>
    <hyperlink ref="AV111" r:id="rId93" xr:uid="{FC861DCD-7E45-4F7F-A48F-3A1F85E644E5}"/>
    <hyperlink ref="AV94" r:id="rId94" xr:uid="{532A9EA8-05CC-4C08-BAD7-E1399B6AEAB5}"/>
    <hyperlink ref="AV40" r:id="rId95" xr:uid="{53BAAA06-2C49-4370-93F9-8828FEE68A78}"/>
    <hyperlink ref="AV58" r:id="rId96" xr:uid="{6F24EA13-1307-4DE3-8160-5EF6C0BB6785}"/>
    <hyperlink ref="AV18" r:id="rId97" xr:uid="{811247A7-E8CD-4777-A568-0C1A4261C3B5}"/>
    <hyperlink ref="AV4" r:id="rId98" xr:uid="{E3EB1DCD-1AF0-4124-A4E9-525C15D8C947}"/>
    <hyperlink ref="AV24" r:id="rId99" xr:uid="{10CE54AE-1038-4E9C-82AD-64C20F3EC706}"/>
    <hyperlink ref="AV82" r:id="rId100" xr:uid="{3A2FC13A-9EA1-4F85-B566-3433D14F969A}"/>
    <hyperlink ref="AV83" r:id="rId101" xr:uid="{82414E10-4CB6-444F-BC37-0C15AEEEB051}"/>
    <hyperlink ref="AV93" r:id="rId102" xr:uid="{B954C5F5-9B1F-4C70-89D1-F66E0334C915}"/>
    <hyperlink ref="AV92" r:id="rId103" xr:uid="{5124E365-2DB4-4A39-913F-D6BAD73AF55C}"/>
    <hyperlink ref="AV91" r:id="rId104" xr:uid="{5DAF0ACB-E468-48A4-AAA9-961332B63444}"/>
    <hyperlink ref="AV98" r:id="rId105" xr:uid="{8224A6F1-EF14-4275-9672-F6A71585B467}"/>
    <hyperlink ref="AV97" r:id="rId106" xr:uid="{3B389A02-97C3-4A61-8CB5-710D91E118D2}"/>
    <hyperlink ref="AV106" r:id="rId107" xr:uid="{96CFF818-5776-4304-A263-7169B0CA5384}"/>
    <hyperlink ref="AV104" r:id="rId108" xr:uid="{6D2F951B-ADF6-46F8-9F12-A97EE04F8B95}"/>
    <hyperlink ref="AV99" r:id="rId109" xr:uid="{884612D0-9C0E-421C-AADC-E5189575ED54}"/>
    <hyperlink ref="AV100" r:id="rId110" xr:uid="{7ACC5B2F-C3EF-42D2-BC8C-CD6FD5A24C70}"/>
    <hyperlink ref="AV108" r:id="rId111" xr:uid="{397DDFEE-38D9-48D7-936B-9361FFCD5606}"/>
    <hyperlink ref="AV112" r:id="rId112" xr:uid="{9925B895-A12E-4B01-AA03-1287484BFAF7}"/>
    <hyperlink ref="AV109" r:id="rId113" xr:uid="{6D017AA1-4785-40EE-91A5-A93402340300}"/>
    <hyperlink ref="AV110" r:id="rId114" xr:uid="{E4BD3C2F-E8B0-4DEF-97C4-35BEB7C52A18}"/>
    <hyperlink ref="AV81" r:id="rId115" xr:uid="{080D46F3-EE9C-4481-A02F-AE84ABEB4C78}"/>
    <hyperlink ref="AV60" r:id="rId116" xr:uid="{12935F63-20A5-4B01-BBD1-24B07C706F9C}"/>
    <hyperlink ref="AV66" r:id="rId117" xr:uid="{B373BA25-8994-404C-848C-A1B780F05B6C}"/>
    <hyperlink ref="AV68" r:id="rId118" xr:uid="{BCF7BF91-38E1-471C-88A9-D603C6960E09}"/>
    <hyperlink ref="AV15" r:id="rId119" xr:uid="{BFE8A714-F349-47FC-B125-82F2C108F01E}"/>
    <hyperlink ref="AV16" r:id="rId120" xr:uid="{01FE0C9F-41CA-42CF-8F3A-6568714676BA}"/>
    <hyperlink ref="AW40" r:id="rId121" xr:uid="{5B996D7A-B30F-4ACE-9FA2-7BB6847CEBC1}"/>
    <hyperlink ref="AW67" r:id="rId122" xr:uid="{A3606F26-C8EC-4BFB-948A-A575D9118929}"/>
    <hyperlink ref="AW4" r:id="rId123" xr:uid="{538C601A-DB96-4EA1-AAC0-F4AA73E5FF58}"/>
    <hyperlink ref="AW5" r:id="rId124" xr:uid="{320EC590-50BB-42B4-803F-1445FE6AF0B6}"/>
    <hyperlink ref="AW6" r:id="rId125" xr:uid="{A3C3CFCC-F499-4029-AAE4-29F82F0F452C}"/>
    <hyperlink ref="AW7" r:id="rId126" xr:uid="{F4B7F8EF-F904-4B2F-B7DC-A362AA3DA718}"/>
    <hyperlink ref="AW8" r:id="rId127" xr:uid="{78EF92A6-3CDA-451B-AD03-0412851C9AA1}"/>
    <hyperlink ref="AW9" r:id="rId128" xr:uid="{F9B008D5-EA78-4D9F-B5BB-A56E3E425D36}"/>
    <hyperlink ref="AW10" r:id="rId129" xr:uid="{83A3100F-4F0A-4978-9EA9-F7DF3E26BE97}"/>
    <hyperlink ref="AW25" r:id="rId130" xr:uid="{3421B37D-91E2-4A0A-BF3A-DAA60C871EA2}"/>
    <hyperlink ref="AW35" r:id="rId131" xr:uid="{5172855B-9A33-4E6B-9129-07754CAA2662}"/>
    <hyperlink ref="AW33" r:id="rId132" xr:uid="{E8AB4CB6-A488-40DF-819D-4FB7881A8E8C}"/>
    <hyperlink ref="AW73" r:id="rId133" xr:uid="{ABD5AFF9-746D-4009-9B0D-C7FF63C45335}"/>
    <hyperlink ref="AW78" r:id="rId134" xr:uid="{8C709292-1AE7-444B-8B38-A47444107672}"/>
    <hyperlink ref="AW56" r:id="rId135" xr:uid="{C58C0CF6-9B33-4236-BC0B-C209AAD5DD3C}"/>
    <hyperlink ref="AW76" r:id="rId136" xr:uid="{027D1B66-0F51-4E9D-8E35-5A41E2DC62D9}"/>
    <hyperlink ref="AW72" r:id="rId137" xr:uid="{07543D2F-338C-4ED9-AB0A-161887539B9E}"/>
    <hyperlink ref="AW102" r:id="rId138" xr:uid="{57244FDD-E216-4C10-9439-2CE02E4A0001}"/>
    <hyperlink ref="AW103" r:id="rId139" xr:uid="{EF46BC8C-61DA-47D8-B1EE-5BBE986B1CCB}"/>
    <hyperlink ref="AW94" r:id="rId140" xr:uid="{A0325842-EC62-4883-9BEC-18897E528813}"/>
    <hyperlink ref="AW95" r:id="rId141" xr:uid="{884896D6-1C48-4B5B-9E85-36D0464437D1}"/>
    <hyperlink ref="AW49" r:id="rId142" xr:uid="{3A09C700-2787-4088-A428-7312BB027B37}"/>
    <hyperlink ref="AW111" r:id="rId143" xr:uid="{AF98FB34-FAD2-49B2-9F04-DBDF820E59A3}"/>
    <hyperlink ref="AW59" r:id="rId144" xr:uid="{84E1E184-C46A-4C84-BCCA-B1A9443431A0}"/>
    <hyperlink ref="AW48" r:id="rId145" xr:uid="{234DC985-CD04-4A5E-B39D-0117B72BEF4B}"/>
    <hyperlink ref="AW37" r:id="rId146" xr:uid="{86619F7B-11F2-49EA-8814-3B62F1B8523E}"/>
    <hyperlink ref="AW38" r:id="rId147" xr:uid="{C1586939-7155-4D89-96D2-9A3F35743507}"/>
    <hyperlink ref="AW26" r:id="rId148" location="secsectitle0030" xr:uid="{1640094A-058C-466A-98C9-B3354ACA7167}"/>
    <hyperlink ref="AW41" r:id="rId149" xr:uid="{9A1B6C8B-BB44-4685-89F2-01168EB537FC}"/>
    <hyperlink ref="AW27" r:id="rId150" xr:uid="{D20E7F4A-AC76-4B98-BEBB-55909A483A94}"/>
    <hyperlink ref="AW93" r:id="rId151" xr:uid="{726B111D-04E1-4E12-BD6A-1CC998B49B61}"/>
    <hyperlink ref="AW69" r:id="rId152" xr:uid="{9813E795-4F54-489B-8ED1-593C7017EB62}"/>
    <hyperlink ref="AW18" r:id="rId153" xr:uid="{5D79FD96-355B-4F0A-9C85-2E58F6CA7BF7}"/>
    <hyperlink ref="AW28" r:id="rId154" xr:uid="{7AA09472-31B5-4735-836B-8B107EF88EF8}"/>
    <hyperlink ref="AW29" r:id="rId155" xr:uid="{4DC4073D-7DF7-4C46-A6FB-72E7F56A3F93}"/>
    <hyperlink ref="AW70" r:id="rId156" xr:uid="{B943FC3E-611C-4316-89CA-38D2DC1702E8}"/>
    <hyperlink ref="AW84" r:id="rId157" xr:uid="{52A8C3A2-7DF9-45C3-9E54-6429AD603CF1}"/>
    <hyperlink ref="AW87" r:id="rId158" xr:uid="{901A90CB-2557-489F-9E81-3516FCB78B00}"/>
    <hyperlink ref="AW21" r:id="rId159" xr:uid="{06F26E24-7FD9-4D39-9142-3A7066FBEA84}"/>
    <hyperlink ref="AW113" r:id="rId160" xr:uid="{D9CA81C0-327B-456B-85E7-53131CB8FB86}"/>
    <hyperlink ref="AW22" r:id="rId161" xr:uid="{F3674D1A-FBB4-4102-AF96-59B7649CAE09}"/>
    <hyperlink ref="AW71" r:id="rId162" xr:uid="{A81D77E4-46F7-4859-9239-107331AC3496}"/>
    <hyperlink ref="AW96" r:id="rId163" xr:uid="{B97EFE3C-099F-40F9-A6F2-F39F9172D377}"/>
    <hyperlink ref="AW55" r:id="rId164" xr:uid="{4D4E71F4-7A95-431B-8305-64278CDC4316}"/>
    <hyperlink ref="AW45" r:id="rId165" xr:uid="{CD4AD423-CE60-4D0B-8856-1AF9B6BAEDE0}"/>
    <hyperlink ref="AW34" r:id="rId166" xr:uid="{3148DE44-B38C-4673-B16A-FAFC14943021}"/>
    <hyperlink ref="AW74" r:id="rId167" xr:uid="{E701C172-719D-4283-943C-37FF94A4C688}"/>
    <hyperlink ref="AW46" r:id="rId168" xr:uid="{951BCC38-69C1-4CEF-A1F6-0EF73F789985}"/>
    <hyperlink ref="AW23" r:id="rId169" xr:uid="{035EC713-97DC-478E-A646-F7F230D20AD3}"/>
    <hyperlink ref="AW57" r:id="rId170" xr:uid="{3E1C8F13-3C2C-40D4-A631-8C6347D05488}"/>
    <hyperlink ref="AW47" r:id="rId171" xr:uid="{BF35D439-D2F3-4C1D-8365-C81B283EA47D}"/>
    <hyperlink ref="AW36" r:id="rId172" xr:uid="{FC71E792-E9E7-4652-979B-7E8F28498534}"/>
    <hyperlink ref="AW114" r:id="rId173" xr:uid="{7C7DAAE5-7839-4F87-B1D6-D65A1A35C8A4}"/>
    <hyperlink ref="AW88" r:id="rId174" xr:uid="{F3CA3BEA-D072-444A-AF3D-BFBA62D4C15D}"/>
    <hyperlink ref="AW89" r:id="rId175" xr:uid="{BCF5EA0F-7365-4BAB-908D-DEB8864447BA}"/>
    <hyperlink ref="AW90" r:id="rId176" xr:uid="{AA8A237B-1FC5-47D5-9A46-6ABA8F67C123}"/>
    <hyperlink ref="AW77" r:id="rId177" xr:uid="{EEC802A6-05C2-4C5F-A120-9F4A60283B03}"/>
    <hyperlink ref="AW79" r:id="rId178" xr:uid="{5B75BE26-174F-40F9-A6FA-BA86118F77F8}"/>
    <hyperlink ref="AW80" r:id="rId179" xr:uid="{328EA0FC-9B1D-4F92-B544-0C196F55549F}"/>
    <hyperlink ref="AW61" r:id="rId180" xr:uid="{E572093D-FDB7-4A8A-81DD-FA1C8E1EE40C}"/>
    <hyperlink ref="AW62" r:id="rId181" xr:uid="{C8DBCCCD-6F8A-40A7-9EA0-65830455C1F8}"/>
    <hyperlink ref="AW63" r:id="rId182" xr:uid="{F8F33CB7-ED15-4EB1-979C-58281828726A}"/>
    <hyperlink ref="AW64" r:id="rId183" xr:uid="{15B52C3F-E934-4E9D-AE61-81E04AC136C7}"/>
    <hyperlink ref="AW65" r:id="rId184" xr:uid="{07B489A4-A9DD-4D65-87D5-32EE26D4CCBD}"/>
    <hyperlink ref="AW50" r:id="rId185" xr:uid="{F06A1A4F-E457-4A21-AE16-773895BB92B7}"/>
    <hyperlink ref="AW51" r:id="rId186" xr:uid="{D78273AB-73C7-4BD6-80C9-36A51CE78CB8}"/>
    <hyperlink ref="AW52" r:id="rId187" xr:uid="{1E0DE19D-A588-4AAF-BC65-A18C92D94B28}"/>
    <hyperlink ref="AW53" r:id="rId188" xr:uid="{5AC4EB45-421E-4E5E-A1CD-E4D320DA7FB4}"/>
    <hyperlink ref="AW54" r:id="rId189" xr:uid="{1950AFAB-57CF-4911-9844-7DFA2B5E9505}"/>
    <hyperlink ref="AW39" r:id="rId190" xr:uid="{4922819B-3FF6-4310-8722-B432964E0406}"/>
    <hyperlink ref="AW3" r:id="rId191" xr:uid="{704E0FDF-67A2-4951-9E1E-307D71769211}"/>
    <hyperlink ref="AW13" r:id="rId192" xr:uid="{807D0921-70D2-4C0A-955A-19C4BBA16973}"/>
    <hyperlink ref="AW14" r:id="rId193" xr:uid="{03CC0FBA-AF2D-4BB1-A620-0F1A512262AA}"/>
    <hyperlink ref="AW15" r:id="rId194" xr:uid="{F9BC73F2-EA14-454C-9BF8-3ABE7F7CAC49}"/>
    <hyperlink ref="AW16" r:id="rId195" xr:uid="{2AD4F52A-DFC6-47FF-838D-13684E84F495}"/>
    <hyperlink ref="AW17" r:id="rId196" xr:uid="{C5CC6C08-1879-4CD0-84F8-3754216E3B7E}"/>
    <hyperlink ref="AW42" r:id="rId197" xr:uid="{931F0E70-FE8E-4748-AD10-79B6C1B6AE79}"/>
    <hyperlink ref="AW85" r:id="rId198" xr:uid="{0EBE2DC2-1D7D-493B-B454-4E06C9556011}"/>
    <hyperlink ref="AW30" r:id="rId199" xr:uid="{BA6D96E6-B73D-429A-BBD5-96009E1905EA}"/>
    <hyperlink ref="AW86" r:id="rId200" xr:uid="{7DDABEB0-3728-40CD-ADF4-1335DFF1E184}"/>
    <hyperlink ref="AW31" r:id="rId201" xr:uid="{D202E741-FB05-42D4-98BE-D6CEB7594636}"/>
    <hyperlink ref="AW19" r:id="rId202" xr:uid="{823101D1-F5A0-43F2-9AFC-822E9CEE6276}"/>
    <hyperlink ref="AW20" r:id="rId203" xr:uid="{2708F991-0AA9-4220-AD90-7395D4CDA8B1}"/>
    <hyperlink ref="AW107" r:id="rId204" xr:uid="{CEB9EE01-2960-4A2D-B1E0-673DDA17F8A2}"/>
    <hyperlink ref="AW115" r:id="rId205" xr:uid="{E141F57C-EA3D-46CC-B119-9AB523BA96C7}"/>
    <hyperlink ref="AW105" r:id="rId206" xr:uid="{335A6298-5409-405E-9ABE-4284A2307B34}"/>
    <hyperlink ref="AW43" r:id="rId207" xr:uid="{A50DCC2B-8C97-4E89-8D9E-8A3982E2D710}"/>
    <hyperlink ref="AW44" r:id="rId208" xr:uid="{E63319A1-78A5-4831-A64D-87010C7305CC}"/>
    <hyperlink ref="AW32" r:id="rId209" xr:uid="{E7ABF0DD-36E2-4A72-B19B-B13802E518B7}"/>
    <hyperlink ref="AW101" r:id="rId210" xr:uid="{55ACE743-3889-43F4-9F85-D6537A5FEC71}"/>
  </hyperlinks>
  <pageMargins left="0.7" right="0.7" top="0.75" bottom="0.75" header="0.3" footer="0.3"/>
  <pageSetup paperSize="9" orientation="portrait" r:id="rId211"/>
  <tableParts count="1">
    <tablePart r:id="rId2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EFB27-2322-449C-A4AE-1D0CF63CE1CD}">
  <dimension ref="A1:S38"/>
  <sheetViews>
    <sheetView workbookViewId="0">
      <pane xSplit="7" ySplit="1" topLeftCell="H2" activePane="bottomRight" state="frozen"/>
      <selection pane="topRight" activeCell="H1" sqref="H1"/>
      <selection pane="bottomLeft" activeCell="A2" sqref="A2"/>
      <selection pane="bottomRight" activeCell="T22" sqref="T22"/>
    </sheetView>
  </sheetViews>
  <sheetFormatPr defaultRowHeight="12.75"/>
  <cols>
    <col min="1" max="1" width="5.85546875" style="2" customWidth="1"/>
    <col min="2" max="2" width="5.140625" style="52" customWidth="1"/>
    <col min="3" max="3" width="12.5703125" style="2" customWidth="1"/>
    <col min="4" max="4" width="14.140625" style="1" customWidth="1"/>
    <col min="5" max="5" width="9.42578125" style="1" customWidth="1"/>
    <col min="6" max="6" width="8.140625" style="2" customWidth="1"/>
    <col min="7" max="7" width="4.7109375" style="6" customWidth="1"/>
    <col min="8" max="8" width="30.42578125" style="2" customWidth="1"/>
    <col min="9" max="9" width="43.42578125" style="2" customWidth="1"/>
    <col min="10" max="10" width="47.42578125" style="6" customWidth="1"/>
    <col min="11" max="11" width="32.28515625" style="2" customWidth="1"/>
    <col min="12" max="12" width="9.140625" style="2" customWidth="1"/>
    <col min="13" max="13" width="10.85546875" style="2" customWidth="1"/>
    <col min="14" max="14" width="6.85546875" style="2" customWidth="1"/>
    <col min="15" max="15" width="6.5703125" style="2" customWidth="1"/>
    <col min="16" max="16" width="7.7109375" style="2" customWidth="1"/>
    <col min="17" max="17" width="9.140625" style="2" customWidth="1"/>
    <col min="18" max="18" width="7.140625" style="2" customWidth="1"/>
    <col min="19" max="19" width="5.140625" style="6" customWidth="1"/>
    <col min="20" max="16384" width="9.140625" style="2"/>
  </cols>
  <sheetData>
    <row r="1" spans="1:19" s="1" customFormat="1" ht="41.25" customHeight="1">
      <c r="A1" s="49" t="s">
        <v>295</v>
      </c>
      <c r="B1" s="50" t="s">
        <v>0</v>
      </c>
      <c r="C1" s="51" t="s">
        <v>558</v>
      </c>
      <c r="D1" s="51" t="s">
        <v>16</v>
      </c>
      <c r="E1" s="51" t="s">
        <v>17</v>
      </c>
      <c r="F1" s="51" t="s">
        <v>899</v>
      </c>
      <c r="G1" s="53" t="s">
        <v>896</v>
      </c>
      <c r="H1" s="51" t="s">
        <v>132</v>
      </c>
      <c r="I1" s="51" t="s">
        <v>18</v>
      </c>
      <c r="J1" s="53" t="s">
        <v>22</v>
      </c>
      <c r="K1" s="51" t="s">
        <v>548</v>
      </c>
      <c r="L1" s="51" t="s">
        <v>1092</v>
      </c>
      <c r="M1" s="51" t="s">
        <v>156</v>
      </c>
      <c r="N1" s="51" t="s">
        <v>13</v>
      </c>
      <c r="O1" s="51" t="s">
        <v>919</v>
      </c>
      <c r="P1" s="51" t="s">
        <v>920</v>
      </c>
      <c r="Q1" s="51" t="s">
        <v>921</v>
      </c>
      <c r="R1" s="51" t="s">
        <v>1139</v>
      </c>
      <c r="S1" s="53" t="s">
        <v>859</v>
      </c>
    </row>
    <row r="2" spans="1:19" ht="63.75">
      <c r="A2" s="14" t="s">
        <v>278</v>
      </c>
      <c r="B2" s="52">
        <v>1974</v>
      </c>
      <c r="C2" s="2" t="s">
        <v>1143</v>
      </c>
      <c r="D2" s="2" t="s">
        <v>1085</v>
      </c>
      <c r="E2" s="1" t="s">
        <v>29</v>
      </c>
      <c r="F2" s="5" t="s">
        <v>909</v>
      </c>
      <c r="G2" s="6">
        <v>3</v>
      </c>
      <c r="H2" s="2" t="s">
        <v>540</v>
      </c>
      <c r="I2" s="2" t="s">
        <v>545</v>
      </c>
      <c r="J2" s="54" t="s">
        <v>918</v>
      </c>
      <c r="K2" s="28"/>
      <c r="L2" s="28" t="s">
        <v>714</v>
      </c>
      <c r="M2" s="28"/>
      <c r="N2" s="28"/>
      <c r="O2" s="4" t="s">
        <v>23</v>
      </c>
      <c r="P2" s="4"/>
      <c r="Q2" s="4" t="s">
        <v>1023</v>
      </c>
      <c r="R2" s="4"/>
    </row>
    <row r="3" spans="1:19" ht="51">
      <c r="A3" s="2" t="s">
        <v>136</v>
      </c>
      <c r="B3" s="52">
        <v>1974</v>
      </c>
      <c r="C3" s="2" t="s">
        <v>1144</v>
      </c>
      <c r="D3" s="2" t="s">
        <v>1089</v>
      </c>
      <c r="E3" s="1" t="s">
        <v>1025</v>
      </c>
      <c r="F3" s="2" t="s">
        <v>1088</v>
      </c>
      <c r="H3" s="2" t="s">
        <v>1090</v>
      </c>
      <c r="I3" s="2" t="s">
        <v>1409</v>
      </c>
      <c r="K3" s="2" t="s">
        <v>1091</v>
      </c>
      <c r="S3" s="56" t="s">
        <v>859</v>
      </c>
    </row>
    <row r="4" spans="1:19" ht="76.5">
      <c r="A4" s="14" t="s">
        <v>278</v>
      </c>
      <c r="B4" s="52">
        <v>1978</v>
      </c>
      <c r="C4" s="2" t="s">
        <v>1142</v>
      </c>
      <c r="D4" s="2" t="s">
        <v>549</v>
      </c>
      <c r="E4" s="1" t="s">
        <v>551</v>
      </c>
      <c r="F4" s="2" t="s">
        <v>902</v>
      </c>
      <c r="G4" s="6">
        <v>14</v>
      </c>
      <c r="H4" s="2" t="s">
        <v>895</v>
      </c>
      <c r="I4" s="2" t="s">
        <v>545</v>
      </c>
      <c r="J4" s="55" t="s">
        <v>550</v>
      </c>
      <c r="K4" s="35" t="s">
        <v>1580</v>
      </c>
      <c r="L4" s="35" t="s">
        <v>1145</v>
      </c>
      <c r="M4" s="35"/>
      <c r="O4" s="4" t="s">
        <v>23</v>
      </c>
      <c r="P4" s="4"/>
      <c r="Q4" s="4"/>
      <c r="R4" s="4"/>
      <c r="S4" s="56" t="s">
        <v>859</v>
      </c>
    </row>
    <row r="5" spans="1:19">
      <c r="A5" s="2" t="s">
        <v>136</v>
      </c>
      <c r="B5" s="52">
        <v>1988</v>
      </c>
      <c r="D5" s="2"/>
      <c r="E5" s="1" t="s">
        <v>1084</v>
      </c>
      <c r="F5" s="1"/>
      <c r="S5" s="56" t="s">
        <v>859</v>
      </c>
    </row>
    <row r="6" spans="1:19" ht="63.75">
      <c r="A6" s="14" t="s">
        <v>278</v>
      </c>
      <c r="B6" s="52">
        <v>1989</v>
      </c>
      <c r="C6" s="2" t="s">
        <v>1142</v>
      </c>
      <c r="D6" s="2" t="s">
        <v>991</v>
      </c>
      <c r="E6" s="1" t="s">
        <v>990</v>
      </c>
      <c r="F6" s="2" t="s">
        <v>907</v>
      </c>
      <c r="G6" s="6">
        <v>7</v>
      </c>
      <c r="H6" s="2" t="s">
        <v>1146</v>
      </c>
      <c r="I6" s="2" t="s">
        <v>1097</v>
      </c>
      <c r="J6" s="6" t="s">
        <v>1140</v>
      </c>
      <c r="K6" s="2" t="s">
        <v>1149</v>
      </c>
      <c r="L6" s="2" t="s">
        <v>1141</v>
      </c>
      <c r="S6" s="56" t="s">
        <v>859</v>
      </c>
    </row>
    <row r="7" spans="1:19" ht="102">
      <c r="A7" s="14" t="s">
        <v>278</v>
      </c>
      <c r="B7" s="52">
        <v>1991</v>
      </c>
      <c r="C7" s="2" t="s">
        <v>41</v>
      </c>
      <c r="D7" s="2" t="s">
        <v>41</v>
      </c>
      <c r="E7" s="1" t="s">
        <v>112</v>
      </c>
      <c r="F7" s="2" t="s">
        <v>460</v>
      </c>
      <c r="G7" s="6">
        <v>5</v>
      </c>
      <c r="H7" s="2" t="s">
        <v>531</v>
      </c>
      <c r="I7" s="2" t="s">
        <v>1147</v>
      </c>
      <c r="J7" s="6" t="s">
        <v>1148</v>
      </c>
      <c r="K7" s="2" t="s">
        <v>1134</v>
      </c>
      <c r="N7" s="2">
        <v>995.91</v>
      </c>
      <c r="S7" s="56" t="s">
        <v>859</v>
      </c>
    </row>
    <row r="8" spans="1:19" ht="114.75">
      <c r="A8" s="14" t="s">
        <v>278</v>
      </c>
      <c r="B8" s="52">
        <v>1991</v>
      </c>
      <c r="C8" s="2" t="s">
        <v>1150</v>
      </c>
      <c r="D8" s="2" t="s">
        <v>1027</v>
      </c>
      <c r="E8" s="1" t="s">
        <v>992</v>
      </c>
      <c r="F8" s="2" t="s">
        <v>1024</v>
      </c>
      <c r="G8" s="6">
        <v>17</v>
      </c>
      <c r="H8" s="2" t="s">
        <v>1030</v>
      </c>
      <c r="I8" s="2" t="s">
        <v>545</v>
      </c>
      <c r="K8" s="2" t="s">
        <v>1029</v>
      </c>
      <c r="Q8" s="4" t="s">
        <v>1023</v>
      </c>
      <c r="R8" s="4"/>
      <c r="S8" s="56" t="s">
        <v>859</v>
      </c>
    </row>
    <row r="9" spans="1:19" ht="76.5">
      <c r="A9" s="14" t="s">
        <v>278</v>
      </c>
      <c r="B9" s="52">
        <v>1992</v>
      </c>
      <c r="C9" s="2" t="s">
        <v>1151</v>
      </c>
      <c r="D9" s="2" t="s">
        <v>19</v>
      </c>
      <c r="E9" s="1" t="s">
        <v>15</v>
      </c>
      <c r="F9" s="2" t="s">
        <v>911</v>
      </c>
      <c r="G9" s="6">
        <v>5</v>
      </c>
      <c r="H9" s="2" t="s">
        <v>531</v>
      </c>
      <c r="I9" s="2" t="s">
        <v>916</v>
      </c>
      <c r="J9" s="6" t="s">
        <v>111</v>
      </c>
      <c r="K9" s="2" t="s">
        <v>1087</v>
      </c>
      <c r="M9" s="2" t="s">
        <v>529</v>
      </c>
      <c r="O9" s="4" t="s">
        <v>23</v>
      </c>
      <c r="S9" s="56" t="s">
        <v>859</v>
      </c>
    </row>
    <row r="10" spans="1:19" ht="127.5">
      <c r="A10" s="14" t="s">
        <v>278</v>
      </c>
      <c r="B10" s="52">
        <v>1993</v>
      </c>
      <c r="C10" s="2" t="s">
        <v>892</v>
      </c>
      <c r="D10" s="2" t="s">
        <v>1086</v>
      </c>
      <c r="E10" s="1" t="s">
        <v>58</v>
      </c>
      <c r="F10" s="2" t="s">
        <v>908</v>
      </c>
      <c r="G10" s="6">
        <v>15</v>
      </c>
      <c r="H10" s="2" t="s">
        <v>538</v>
      </c>
      <c r="I10" s="2" t="s">
        <v>545</v>
      </c>
      <c r="J10" s="6" t="s">
        <v>901</v>
      </c>
      <c r="K10" s="2" t="s">
        <v>1153</v>
      </c>
      <c r="L10" s="2" t="s">
        <v>1152</v>
      </c>
      <c r="O10" s="4" t="s">
        <v>23</v>
      </c>
      <c r="P10" s="4" t="s">
        <v>893</v>
      </c>
      <c r="Q10" s="4"/>
      <c r="R10" s="4"/>
      <c r="S10" s="56" t="s">
        <v>859</v>
      </c>
    </row>
    <row r="11" spans="1:19" ht="51">
      <c r="A11" s="14" t="s">
        <v>278</v>
      </c>
      <c r="B11" s="52">
        <v>1994</v>
      </c>
      <c r="C11" s="2" t="s">
        <v>1154</v>
      </c>
      <c r="D11" s="2" t="s">
        <v>20</v>
      </c>
      <c r="E11" s="1" t="s">
        <v>21</v>
      </c>
      <c r="F11" s="2" t="s">
        <v>910</v>
      </c>
      <c r="G11" s="6">
        <v>8</v>
      </c>
      <c r="H11" s="2" t="s">
        <v>535</v>
      </c>
      <c r="I11" s="2" t="s">
        <v>545</v>
      </c>
      <c r="J11" s="6" t="s">
        <v>894</v>
      </c>
      <c r="K11" s="2" t="s">
        <v>1095</v>
      </c>
      <c r="L11" s="2" t="s">
        <v>1094</v>
      </c>
      <c r="M11" s="2" t="s">
        <v>1133</v>
      </c>
      <c r="O11" s="4" t="s">
        <v>23</v>
      </c>
      <c r="P11" s="4" t="s">
        <v>893</v>
      </c>
      <c r="Q11" s="4"/>
      <c r="R11" s="4"/>
      <c r="S11" s="56" t="s">
        <v>859</v>
      </c>
    </row>
    <row r="12" spans="1:19" ht="51">
      <c r="A12" s="14" t="s">
        <v>278</v>
      </c>
      <c r="B12" s="52">
        <v>1995</v>
      </c>
      <c r="C12" s="2" t="s">
        <v>1155</v>
      </c>
      <c r="D12" s="2" t="s">
        <v>1083</v>
      </c>
      <c r="E12" s="1" t="s">
        <v>541</v>
      </c>
      <c r="F12" s="2" t="s">
        <v>903</v>
      </c>
      <c r="G12" s="6">
        <v>9</v>
      </c>
      <c r="H12" s="2" t="s">
        <v>543</v>
      </c>
      <c r="I12" s="2" t="s">
        <v>1157</v>
      </c>
      <c r="J12" s="6" t="s">
        <v>1159</v>
      </c>
      <c r="K12" s="2" t="s">
        <v>1156</v>
      </c>
      <c r="L12" s="2" t="s">
        <v>1158</v>
      </c>
      <c r="O12" s="4" t="s">
        <v>542</v>
      </c>
      <c r="P12" s="4"/>
      <c r="Q12" s="4"/>
      <c r="R12" s="4"/>
      <c r="S12" s="56" t="s">
        <v>859</v>
      </c>
    </row>
    <row r="13" spans="1:19" ht="38.25">
      <c r="A13" s="14" t="s">
        <v>278</v>
      </c>
      <c r="B13" s="52">
        <v>1998</v>
      </c>
      <c r="C13" s="2" t="s">
        <v>867</v>
      </c>
      <c r="D13" s="2" t="s">
        <v>157</v>
      </c>
      <c r="E13" s="1" t="s">
        <v>25</v>
      </c>
      <c r="F13" s="2" t="s">
        <v>907</v>
      </c>
      <c r="G13" s="6">
        <v>5</v>
      </c>
      <c r="H13" s="2" t="s">
        <v>532</v>
      </c>
      <c r="I13" s="2" t="s">
        <v>545</v>
      </c>
      <c r="J13" s="6" t="s">
        <v>1160</v>
      </c>
      <c r="K13" s="2" t="s">
        <v>28</v>
      </c>
      <c r="O13" s="4" t="s">
        <v>23</v>
      </c>
      <c r="P13" s="4"/>
      <c r="Q13" s="4" t="s">
        <v>906</v>
      </c>
      <c r="R13" s="4"/>
      <c r="S13" s="56" t="s">
        <v>859</v>
      </c>
    </row>
    <row r="14" spans="1:19" ht="38.25">
      <c r="A14" s="14" t="s">
        <v>278</v>
      </c>
      <c r="B14" s="52">
        <v>1999</v>
      </c>
      <c r="C14" s="2" t="s">
        <v>867</v>
      </c>
      <c r="D14" s="2" t="s">
        <v>539</v>
      </c>
      <c r="E14" s="1" t="s">
        <v>27</v>
      </c>
      <c r="G14" s="6">
        <v>6</v>
      </c>
      <c r="H14" s="2" t="s">
        <v>546</v>
      </c>
      <c r="I14" s="2" t="s">
        <v>545</v>
      </c>
      <c r="J14" s="6" t="s">
        <v>1161</v>
      </c>
      <c r="O14" s="4" t="s">
        <v>23</v>
      </c>
      <c r="P14" s="4"/>
      <c r="Q14" s="4"/>
      <c r="R14" s="4"/>
    </row>
    <row r="15" spans="1:19" ht="25.5">
      <c r="A15" s="14" t="s">
        <v>278</v>
      </c>
      <c r="B15" s="52">
        <v>2001</v>
      </c>
      <c r="C15" s="2" t="s">
        <v>41</v>
      </c>
      <c r="D15" s="2" t="s">
        <v>41</v>
      </c>
      <c r="E15" s="1" t="s">
        <v>106</v>
      </c>
      <c r="F15" s="2" t="s">
        <v>460</v>
      </c>
      <c r="G15" s="6">
        <v>6</v>
      </c>
      <c r="H15" s="2" t="s">
        <v>537</v>
      </c>
      <c r="I15" s="2" t="s">
        <v>113</v>
      </c>
      <c r="K15" s="2" t="s">
        <v>1134</v>
      </c>
      <c r="S15" s="56" t="s">
        <v>859</v>
      </c>
    </row>
    <row r="16" spans="1:19" ht="51">
      <c r="A16" s="14" t="s">
        <v>278</v>
      </c>
      <c r="B16" s="52">
        <v>2003</v>
      </c>
      <c r="C16" s="2" t="s">
        <v>730</v>
      </c>
      <c r="D16" s="2" t="s">
        <v>276</v>
      </c>
      <c r="E16" s="1" t="s">
        <v>275</v>
      </c>
      <c r="F16" s="2" t="s">
        <v>900</v>
      </c>
      <c r="H16" s="2" t="s">
        <v>547</v>
      </c>
      <c r="I16" s="2" t="s">
        <v>545</v>
      </c>
      <c r="J16" s="6" t="s">
        <v>898</v>
      </c>
      <c r="K16" s="2" t="s">
        <v>1018</v>
      </c>
      <c r="L16" s="2" t="s">
        <v>8</v>
      </c>
      <c r="S16" s="56" t="s">
        <v>859</v>
      </c>
    </row>
    <row r="17" spans="1:19" ht="51">
      <c r="A17" s="14" t="s">
        <v>278</v>
      </c>
      <c r="B17" s="52">
        <v>2003</v>
      </c>
      <c r="C17" s="2" t="s">
        <v>892</v>
      </c>
      <c r="D17" s="2" t="s">
        <v>866</v>
      </c>
      <c r="E17" s="1" t="s">
        <v>864</v>
      </c>
      <c r="J17" s="6" t="s">
        <v>865</v>
      </c>
      <c r="L17" s="2" t="s">
        <v>41</v>
      </c>
      <c r="M17" s="2" t="s">
        <v>1069</v>
      </c>
      <c r="S17" s="56" t="s">
        <v>859</v>
      </c>
    </row>
    <row r="18" spans="1:19" ht="76.5">
      <c r="A18" s="14" t="s">
        <v>278</v>
      </c>
      <c r="B18" s="52">
        <v>2005</v>
      </c>
      <c r="C18" s="2" t="s">
        <v>892</v>
      </c>
      <c r="D18" s="2" t="s">
        <v>926</v>
      </c>
      <c r="E18" s="1" t="s">
        <v>925</v>
      </c>
      <c r="F18" s="2" t="s">
        <v>1105</v>
      </c>
      <c r="G18" s="6">
        <v>33</v>
      </c>
      <c r="H18" s="2" t="s">
        <v>927</v>
      </c>
      <c r="K18" s="2" t="s">
        <v>1104</v>
      </c>
      <c r="L18" s="2" t="s">
        <v>1093</v>
      </c>
      <c r="O18" s="4" t="s">
        <v>23</v>
      </c>
      <c r="S18" s="56" t="s">
        <v>859</v>
      </c>
    </row>
    <row r="19" spans="1:19" ht="153">
      <c r="A19" s="14" t="s">
        <v>278</v>
      </c>
      <c r="B19" s="52">
        <v>2006</v>
      </c>
      <c r="C19" s="2" t="s">
        <v>1150</v>
      </c>
      <c r="D19" s="2" t="s">
        <v>1026</v>
      </c>
      <c r="E19" s="1" t="s">
        <v>993</v>
      </c>
      <c r="F19" s="2" t="s">
        <v>1099</v>
      </c>
      <c r="G19" s="6">
        <v>33</v>
      </c>
      <c r="H19" s="2" t="s">
        <v>1100</v>
      </c>
      <c r="I19" s="2" t="s">
        <v>545</v>
      </c>
      <c r="J19" s="6" t="s">
        <v>1101</v>
      </c>
      <c r="K19" s="2" t="s">
        <v>1098</v>
      </c>
      <c r="L19" s="2" t="s">
        <v>1093</v>
      </c>
      <c r="Q19" s="4" t="s">
        <v>1023</v>
      </c>
      <c r="R19" s="4" t="s">
        <v>1023</v>
      </c>
      <c r="S19" s="56" t="s">
        <v>859</v>
      </c>
    </row>
    <row r="20" spans="1:19" ht="140.25">
      <c r="A20" s="14" t="s">
        <v>278</v>
      </c>
      <c r="B20" s="52">
        <v>2008</v>
      </c>
      <c r="C20" s="2" t="s">
        <v>1162</v>
      </c>
      <c r="D20" s="2" t="s">
        <v>1005</v>
      </c>
      <c r="E20" s="1" t="s">
        <v>1006</v>
      </c>
      <c r="F20" s="2" t="s">
        <v>460</v>
      </c>
      <c r="G20" s="6">
        <v>11</v>
      </c>
      <c r="I20" s="2" t="s">
        <v>917</v>
      </c>
      <c r="J20" s="6" t="s">
        <v>912</v>
      </c>
      <c r="K20" s="2" t="s">
        <v>1102</v>
      </c>
      <c r="L20" s="2" t="s">
        <v>171</v>
      </c>
      <c r="S20" s="56" t="s">
        <v>859</v>
      </c>
    </row>
    <row r="21" spans="1:19" ht="63.75">
      <c r="A21" s="14" t="s">
        <v>278</v>
      </c>
      <c r="B21" s="52">
        <v>2011</v>
      </c>
      <c r="C21" s="2" t="s">
        <v>867</v>
      </c>
      <c r="D21" s="2" t="s">
        <v>158</v>
      </c>
      <c r="E21" s="1" t="s">
        <v>533</v>
      </c>
      <c r="F21" s="2">
        <v>4</v>
      </c>
      <c r="G21" s="6">
        <v>7</v>
      </c>
      <c r="H21" s="2" t="s">
        <v>1107</v>
      </c>
      <c r="I21" s="2" t="s">
        <v>1108</v>
      </c>
      <c r="J21" s="6" t="s">
        <v>1109</v>
      </c>
      <c r="K21" s="2" t="s">
        <v>1106</v>
      </c>
      <c r="L21" s="2" t="s">
        <v>171</v>
      </c>
      <c r="S21" s="56" t="s">
        <v>859</v>
      </c>
    </row>
    <row r="22" spans="1:19" ht="89.25">
      <c r="A22" s="14" t="s">
        <v>278</v>
      </c>
      <c r="B22" s="52">
        <v>2012</v>
      </c>
      <c r="C22" s="2" t="s">
        <v>1164</v>
      </c>
      <c r="D22" s="2" t="s">
        <v>1115</v>
      </c>
      <c r="E22" s="1" t="s">
        <v>163</v>
      </c>
      <c r="F22" s="2" t="s">
        <v>1113</v>
      </c>
      <c r="G22" s="6">
        <v>6</v>
      </c>
      <c r="H22" s="2" t="s">
        <v>1112</v>
      </c>
      <c r="I22" s="2" t="s">
        <v>1130</v>
      </c>
      <c r="J22" s="54" t="s">
        <v>1163</v>
      </c>
      <c r="K22" s="28" t="s">
        <v>1111</v>
      </c>
      <c r="L22" s="28" t="s">
        <v>8</v>
      </c>
      <c r="M22" s="28" t="s">
        <v>529</v>
      </c>
      <c r="N22" s="28"/>
      <c r="O22" s="4" t="s">
        <v>23</v>
      </c>
      <c r="P22" s="4"/>
      <c r="Q22" s="4"/>
      <c r="R22" s="4"/>
      <c r="S22" s="6" t="s">
        <v>136</v>
      </c>
    </row>
    <row r="23" spans="1:19" ht="127.5">
      <c r="A23" s="14" t="s">
        <v>278</v>
      </c>
      <c r="B23" s="52">
        <v>2015</v>
      </c>
      <c r="C23" s="2" t="s">
        <v>922</v>
      </c>
      <c r="D23" s="2" t="s">
        <v>923</v>
      </c>
      <c r="E23" s="1" t="s">
        <v>487</v>
      </c>
      <c r="G23" s="6">
        <v>27</v>
      </c>
      <c r="H23" s="2" t="s">
        <v>924</v>
      </c>
      <c r="K23" s="2" t="s">
        <v>1165</v>
      </c>
      <c r="S23" s="56" t="s">
        <v>859</v>
      </c>
    </row>
    <row r="24" spans="1:19" ht="89.25">
      <c r="A24" s="14" t="s">
        <v>278</v>
      </c>
      <c r="B24" s="52">
        <v>2016</v>
      </c>
      <c r="C24" s="2" t="s">
        <v>862</v>
      </c>
      <c r="D24" s="2" t="s">
        <v>41</v>
      </c>
      <c r="E24" s="1" t="s">
        <v>14</v>
      </c>
      <c r="F24" s="2" t="s">
        <v>460</v>
      </c>
      <c r="G24" s="6">
        <v>9</v>
      </c>
      <c r="H24" s="2" t="s">
        <v>536</v>
      </c>
      <c r="I24" s="2" t="s">
        <v>1166</v>
      </c>
      <c r="J24" s="6" t="s">
        <v>863</v>
      </c>
      <c r="K24" s="2" t="s">
        <v>1103</v>
      </c>
      <c r="N24" s="2" t="s">
        <v>897</v>
      </c>
      <c r="R24" s="7" t="s">
        <v>1023</v>
      </c>
      <c r="S24" s="56" t="s">
        <v>859</v>
      </c>
    </row>
    <row r="25" spans="1:19" ht="63.75">
      <c r="A25" s="14" t="s">
        <v>278</v>
      </c>
      <c r="B25" s="52">
        <v>2016</v>
      </c>
      <c r="C25" s="2" t="s">
        <v>1155</v>
      </c>
      <c r="D25" s="2" t="s">
        <v>26</v>
      </c>
      <c r="E25" s="1" t="s">
        <v>24</v>
      </c>
      <c r="F25" s="2" t="s">
        <v>1117</v>
      </c>
      <c r="G25" s="6">
        <v>3</v>
      </c>
      <c r="H25" s="2" t="s">
        <v>534</v>
      </c>
      <c r="I25" s="2" t="s">
        <v>544</v>
      </c>
      <c r="J25" s="6" t="s">
        <v>904</v>
      </c>
      <c r="K25" s="2" t="s">
        <v>905</v>
      </c>
      <c r="M25" s="2" t="s">
        <v>1069</v>
      </c>
      <c r="O25" s="4" t="s">
        <v>23</v>
      </c>
      <c r="P25" s="4"/>
      <c r="Q25" s="4"/>
      <c r="R25" s="4"/>
      <c r="S25" s="56" t="s">
        <v>859</v>
      </c>
    </row>
    <row r="26" spans="1:19" ht="51">
      <c r="A26" s="14" t="s">
        <v>278</v>
      </c>
      <c r="B26" s="52">
        <v>2017</v>
      </c>
      <c r="D26" s="2" t="s">
        <v>1114</v>
      </c>
      <c r="E26" s="1" t="s">
        <v>162</v>
      </c>
      <c r="F26" s="2" t="s">
        <v>1113</v>
      </c>
      <c r="G26" s="6">
        <v>6</v>
      </c>
      <c r="H26" s="2" t="s">
        <v>1112</v>
      </c>
      <c r="I26" s="2" t="s">
        <v>1130</v>
      </c>
      <c r="J26" s="6" t="s">
        <v>1116</v>
      </c>
      <c r="L26" s="2" t="s">
        <v>8</v>
      </c>
      <c r="M26" s="2" t="s">
        <v>529</v>
      </c>
      <c r="O26" s="4" t="s">
        <v>23</v>
      </c>
      <c r="S26" s="57" t="s">
        <v>859</v>
      </c>
    </row>
    <row r="27" spans="1:19" ht="51">
      <c r="A27" s="41" t="s">
        <v>1247</v>
      </c>
      <c r="B27" s="52">
        <v>2017</v>
      </c>
      <c r="D27" s="2" t="s">
        <v>159</v>
      </c>
      <c r="E27" s="1" t="s">
        <v>159</v>
      </c>
      <c r="G27" s="6" t="s">
        <v>296</v>
      </c>
      <c r="H27" s="2" t="s">
        <v>161</v>
      </c>
      <c r="S27" s="6" t="s">
        <v>136</v>
      </c>
    </row>
    <row r="28" spans="1:19" ht="38.25">
      <c r="A28" s="14" t="s">
        <v>278</v>
      </c>
      <c r="B28" s="52">
        <v>2015</v>
      </c>
      <c r="C28" s="2" t="s">
        <v>41</v>
      </c>
      <c r="D28" s="2" t="s">
        <v>160</v>
      </c>
      <c r="E28" s="1" t="s">
        <v>1121</v>
      </c>
      <c r="F28" s="2" t="s">
        <v>460</v>
      </c>
      <c r="G28" s="6">
        <v>7</v>
      </c>
      <c r="H28" s="2" t="s">
        <v>1124</v>
      </c>
      <c r="I28" s="2" t="s">
        <v>1125</v>
      </c>
      <c r="J28" s="6" t="s">
        <v>1126</v>
      </c>
      <c r="K28" s="2" t="s">
        <v>1123</v>
      </c>
      <c r="L28" s="2" t="s">
        <v>1122</v>
      </c>
      <c r="M28" s="2" t="s">
        <v>529</v>
      </c>
      <c r="S28" s="57" t="s">
        <v>859</v>
      </c>
    </row>
    <row r="29" spans="1:19" ht="38.25">
      <c r="A29" s="2" t="s">
        <v>136</v>
      </c>
      <c r="B29" s="52">
        <v>2023</v>
      </c>
      <c r="C29" s="2" t="s">
        <v>466</v>
      </c>
      <c r="D29" s="2"/>
      <c r="E29" s="1" t="s">
        <v>913</v>
      </c>
      <c r="F29" s="1"/>
      <c r="H29" s="2" t="s">
        <v>914</v>
      </c>
      <c r="I29" s="2" t="s">
        <v>915</v>
      </c>
      <c r="N29" s="2">
        <v>790.7</v>
      </c>
      <c r="S29" s="56" t="s">
        <v>859</v>
      </c>
    </row>
    <row r="30" spans="1:19" ht="38.25">
      <c r="A30" s="41" t="s">
        <v>1247</v>
      </c>
      <c r="C30" s="2" t="s">
        <v>858</v>
      </c>
      <c r="D30" s="2"/>
      <c r="E30" s="2" t="s">
        <v>856</v>
      </c>
      <c r="J30" s="6" t="s">
        <v>860</v>
      </c>
      <c r="S30" s="6" t="s">
        <v>136</v>
      </c>
    </row>
    <row r="31" spans="1:19" ht="51">
      <c r="A31" s="41" t="s">
        <v>1247</v>
      </c>
      <c r="C31" s="2" t="s">
        <v>858</v>
      </c>
      <c r="D31" s="2"/>
      <c r="E31" s="2" t="s">
        <v>857</v>
      </c>
      <c r="J31" s="6" t="s">
        <v>861</v>
      </c>
      <c r="S31" s="6" t="s">
        <v>136</v>
      </c>
    </row>
    <row r="32" spans="1:19">
      <c r="A32" s="41" t="s">
        <v>1247</v>
      </c>
      <c r="D32" s="2" t="s">
        <v>466</v>
      </c>
      <c r="N32" s="2">
        <v>790.7</v>
      </c>
      <c r="S32" s="6" t="s">
        <v>136</v>
      </c>
    </row>
    <row r="33" spans="1:19">
      <c r="A33" s="41" t="s">
        <v>1247</v>
      </c>
      <c r="D33" s="2" t="s">
        <v>1002</v>
      </c>
      <c r="E33" s="1" t="s">
        <v>1001</v>
      </c>
      <c r="F33" s="1"/>
      <c r="S33" s="6" t="s">
        <v>136</v>
      </c>
    </row>
    <row r="34" spans="1:19" ht="114.75">
      <c r="A34" s="41" t="s">
        <v>1247</v>
      </c>
      <c r="B34" s="52">
        <v>1987</v>
      </c>
      <c r="C34" s="2" t="s">
        <v>1167</v>
      </c>
      <c r="D34" s="2" t="s">
        <v>1014</v>
      </c>
      <c r="E34" s="1" t="s">
        <v>1013</v>
      </c>
      <c r="F34" s="1"/>
      <c r="I34" s="2" t="s">
        <v>1168</v>
      </c>
      <c r="J34" s="6" t="s">
        <v>1169</v>
      </c>
      <c r="L34" s="2" t="s">
        <v>714</v>
      </c>
      <c r="M34" s="2" t="s">
        <v>1069</v>
      </c>
      <c r="S34" s="57" t="s">
        <v>859</v>
      </c>
    </row>
    <row r="35" spans="1:19" ht="38.25">
      <c r="A35" s="41" t="s">
        <v>1247</v>
      </c>
      <c r="B35" s="52">
        <v>1993</v>
      </c>
      <c r="C35" s="2" t="s">
        <v>892</v>
      </c>
      <c r="D35" s="2" t="s">
        <v>1031</v>
      </c>
      <c r="E35" s="1" t="s">
        <v>1028</v>
      </c>
      <c r="F35" s="1"/>
      <c r="K35" s="2" t="s">
        <v>1096</v>
      </c>
      <c r="L35" s="2" t="s">
        <v>8</v>
      </c>
      <c r="S35" s="57" t="s">
        <v>859</v>
      </c>
    </row>
    <row r="36" spans="1:19" ht="63.75">
      <c r="A36" s="2" t="s">
        <v>136</v>
      </c>
      <c r="B36" s="52">
        <v>2017</v>
      </c>
      <c r="C36" s="2" t="s">
        <v>892</v>
      </c>
      <c r="D36" s="2" t="s">
        <v>1128</v>
      </c>
      <c r="E36" s="1" t="s">
        <v>1127</v>
      </c>
      <c r="F36" s="2" t="s">
        <v>1110</v>
      </c>
      <c r="G36" s="6">
        <v>8</v>
      </c>
      <c r="H36" s="2" t="s">
        <v>1132</v>
      </c>
      <c r="I36" s="2" t="s">
        <v>1131</v>
      </c>
      <c r="K36" s="2" t="s">
        <v>1129</v>
      </c>
      <c r="L36" s="2" t="s">
        <v>171</v>
      </c>
      <c r="M36" s="2" t="s">
        <v>1069</v>
      </c>
      <c r="S36" s="57" t="s">
        <v>859</v>
      </c>
    </row>
    <row r="37" spans="1:19" ht="114.75">
      <c r="A37" s="2" t="s">
        <v>136</v>
      </c>
      <c r="B37" s="52">
        <v>2015</v>
      </c>
      <c r="D37" s="2" t="s">
        <v>1136</v>
      </c>
      <c r="E37" s="1" t="s">
        <v>1135</v>
      </c>
      <c r="F37" s="1"/>
      <c r="I37" s="2" t="s">
        <v>1137</v>
      </c>
      <c r="K37" s="2" t="s">
        <v>1138</v>
      </c>
      <c r="S37" s="57" t="s">
        <v>859</v>
      </c>
    </row>
    <row r="38" spans="1:19" ht="15">
      <c r="B38" s="52">
        <v>2021</v>
      </c>
      <c r="D38" s="2"/>
      <c r="E38" s="1" t="s">
        <v>1441</v>
      </c>
      <c r="F38" s="1"/>
      <c r="H38" s="7"/>
      <c r="S38" s="57" t="s">
        <v>859</v>
      </c>
    </row>
  </sheetData>
  <phoneticPr fontId="5" type="noConversion"/>
  <hyperlinks>
    <hyperlink ref="O11" r:id="rId1" xr:uid="{6CDC68C7-0D49-490C-B638-30BB6A002133}"/>
    <hyperlink ref="S11" r:id="rId2" display="Ref" xr:uid="{6752561F-6AFC-4225-ADCD-C8366799034C}"/>
    <hyperlink ref="S25" r:id="rId3" display="Ref" xr:uid="{042C2679-6454-4AA9-85A9-F389220596F5}"/>
    <hyperlink ref="O25" r:id="rId4" xr:uid="{0F8573CC-9579-4262-B22C-B4E8FA3BCBFD}"/>
    <hyperlink ref="O13" r:id="rId5" xr:uid="{2A653F6E-1A5C-4BF4-A316-088EA105D9A9}"/>
    <hyperlink ref="O14" r:id="rId6" xr:uid="{6C7D7E3F-663A-4CC7-98DE-48AD702BE7C6}"/>
    <hyperlink ref="O2" r:id="rId7" location="pearls-pitfalls" xr:uid="{52DBF2CB-504C-41BE-8094-4911F833FE29}"/>
    <hyperlink ref="O10" r:id="rId8" xr:uid="{9DB62B67-5137-4287-8902-02956418B779}"/>
    <hyperlink ref="S7" r:id="rId9" display="Link" xr:uid="{3C9BB320-DFAA-4821-B514-21AD642760E2}"/>
    <hyperlink ref="S15" r:id="rId10" display="Link" xr:uid="{5D21D4F1-364E-4EFC-9063-B61A39D2A910}"/>
    <hyperlink ref="S24" r:id="rId11" display="Link" xr:uid="{E53EDBFF-6D6C-48E3-BA97-E35958AFFE37}"/>
    <hyperlink ref="O12" r:id="rId12" xr:uid="{BFA70531-9376-4B32-B3BF-12C14AE6F374}"/>
    <hyperlink ref="S9" r:id="rId13" display="Ref" xr:uid="{A5C87E12-62C0-4B0B-8509-BDB07C14A38E}"/>
    <hyperlink ref="S16" r:id="rId14" display="Ref" xr:uid="{76A729AA-3D7B-47B8-A5D0-39B6DCC7D7DE}"/>
    <hyperlink ref="O4" r:id="rId15" xr:uid="{D1FA82F6-4225-45F4-8FD6-977311214BE3}"/>
    <hyperlink ref="S10" r:id="rId16" xr:uid="{C939BA3A-9D5F-409A-9DA7-7871BDB85029}"/>
    <hyperlink ref="P10" r:id="rId17" xr:uid="{F22F575A-BE60-4B33-8C35-397AB0F7FBB2}"/>
    <hyperlink ref="P11" r:id="rId18" xr:uid="{19DB4DDE-8D63-4EB4-855D-365E6E8109F4}"/>
    <hyperlink ref="Q13" r:id="rId19" xr:uid="{7CD3DD53-D698-42B1-A742-57472C718122}"/>
    <hyperlink ref="S13" r:id="rId20" xr:uid="{BF29540A-D59F-4626-8725-53F146AED651}"/>
    <hyperlink ref="S21" r:id="rId21" xr:uid="{98187295-6D87-41AF-8413-6A49D5057279}"/>
    <hyperlink ref="S29" r:id="rId22" xr:uid="{3BE4BDD6-FF4A-4E7C-8CFE-18DACD5B5652}"/>
    <hyperlink ref="S17" r:id="rId23" xr:uid="{0C5D87D1-4A26-4A8C-BCAA-7C78A119E600}"/>
    <hyperlink ref="S20" r:id="rId24" xr:uid="{BF558343-C063-4992-832E-D294F0D35D72}"/>
    <hyperlink ref="S23" r:id="rId25" xr:uid="{4B24FC20-9C15-445A-9777-D39E8EA31640}"/>
    <hyperlink ref="O9" r:id="rId26" xr:uid="{AA6ADF63-B587-43F6-9411-CD831C4404F5}"/>
    <hyperlink ref="O22" r:id="rId27" xr:uid="{CD9DB2B2-CBDD-40F0-9D63-A4099E435641}"/>
    <hyperlink ref="O26" r:id="rId28" xr:uid="{79BEFDEF-D1E0-49B8-A793-7A9276597F42}"/>
    <hyperlink ref="O18" r:id="rId29" xr:uid="{3D2A107F-BF9A-418E-B37E-153E88C6F2EF}"/>
    <hyperlink ref="S18" r:id="rId30" xr:uid="{67AA75B9-2FB5-43BD-A0CC-6E8C098B76A0}"/>
    <hyperlink ref="S6" r:id="rId31" xr:uid="{B1CA37B0-47C0-4FC2-84CC-3F0C963F01FC}"/>
    <hyperlink ref="Q8" r:id="rId32" xr:uid="{3E8FAA1D-E502-496D-83AB-8AB73612376C}"/>
    <hyperlink ref="S8" r:id="rId33" xr:uid="{0B63093D-CB22-49FA-807C-0095B157B8DD}"/>
    <hyperlink ref="S19" r:id="rId34" xr:uid="{0054CFD8-4771-4F07-8E01-D09203795DBA}"/>
    <hyperlink ref="Q19" r:id="rId35" xr:uid="{114D2D15-D1F8-440E-B13E-D6B757AB8C5F}"/>
    <hyperlink ref="S12" r:id="rId36" xr:uid="{600C8D32-3052-4369-B1FE-0C28D7C42D10}"/>
    <hyperlink ref="S3" r:id="rId37" xr:uid="{EC8A161B-4B04-4F0F-8F3D-128049A37E91}"/>
    <hyperlink ref="S5" r:id="rId38" xr:uid="{6FE43896-3FCE-429C-9833-38C729C5E6D6}"/>
    <hyperlink ref="Q2" r:id="rId39" xr:uid="{0FC6857F-B653-4A9A-BCDC-D3AC6C5049C5}"/>
    <hyperlink ref="S28" r:id="rId40" xr:uid="{3E41CC64-D6B6-4E04-BD74-F1BC52AF417B}"/>
    <hyperlink ref="S36" r:id="rId41" xr:uid="{11CA6906-BDEE-4C77-ADEA-18BC936384B5}"/>
    <hyperlink ref="S37" r:id="rId42" xr:uid="{E9612DBB-54DF-418C-9263-ED25C35075C1}"/>
    <hyperlink ref="S4" r:id="rId43" xr:uid="{AFDFFBF2-F5E4-4177-9060-D42135825AB0}"/>
    <hyperlink ref="R19" r:id="rId44" xr:uid="{680FFF10-B3EA-43A3-8758-E041B77C00DD}"/>
    <hyperlink ref="R24" r:id="rId45" xr:uid="{9AFD7131-A2C8-4124-9C29-E49734EBE0ED}"/>
    <hyperlink ref="S34" r:id="rId46" xr:uid="{D851B8B2-D85C-4492-93FB-15C3989FEAF4}"/>
    <hyperlink ref="S38" r:id="rId47" xr:uid="{B739F57D-AF07-4304-8F1F-48D4B7FD6276}"/>
    <hyperlink ref="S35" r:id="rId48" xr:uid="{72FA6535-B091-401C-8F70-A2ACCF58C11D}"/>
    <hyperlink ref="S26" r:id="rId49" xr:uid="{811161D1-E738-425A-B90A-6D6400F80089}"/>
  </hyperlinks>
  <pageMargins left="0.7" right="0.7" top="0.75" bottom="0.75" header="0.3" footer="0.3"/>
  <pageSetup paperSize="9" orientation="portrait" r:id="rId50"/>
  <tableParts count="1">
    <tablePart r:id="rId5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5E5F-AE6C-49C8-B367-C764F9BBB909}">
  <dimension ref="A1:H113"/>
  <sheetViews>
    <sheetView topLeftCell="A34" workbookViewId="0">
      <selection activeCell="J77" sqref="J77"/>
    </sheetView>
  </sheetViews>
  <sheetFormatPr defaultColWidth="16.140625" defaultRowHeight="12.75"/>
  <cols>
    <col min="1" max="3" width="16.140625" style="2"/>
    <col min="4" max="4" width="9.85546875" style="2" customWidth="1"/>
    <col min="5" max="5" width="23.5703125" style="1" customWidth="1"/>
    <col min="6" max="6" width="60" style="2" customWidth="1"/>
    <col min="7" max="7" width="27.7109375" style="2" customWidth="1"/>
    <col min="8" max="16384" width="16.140625" style="2"/>
  </cols>
  <sheetData>
    <row r="1" spans="1:8" s="40" customFormat="1">
      <c r="A1" s="40" t="s">
        <v>1395</v>
      </c>
      <c r="B1" s="40" t="s">
        <v>1396</v>
      </c>
      <c r="C1" s="40" t="s">
        <v>1397</v>
      </c>
      <c r="D1" s="40" t="s">
        <v>1424</v>
      </c>
      <c r="E1" s="8" t="s">
        <v>17</v>
      </c>
      <c r="F1" s="2" t="s">
        <v>16</v>
      </c>
      <c r="G1" s="40" t="s">
        <v>22</v>
      </c>
      <c r="H1" s="40" t="s">
        <v>1339</v>
      </c>
    </row>
    <row r="2" spans="1:8">
      <c r="A2" s="2" t="s">
        <v>1320</v>
      </c>
      <c r="B2" s="2" t="s">
        <v>1402</v>
      </c>
      <c r="C2" s="2" t="s">
        <v>1400</v>
      </c>
      <c r="E2" s="1" t="s">
        <v>1226</v>
      </c>
      <c r="F2" s="2" t="s">
        <v>1346</v>
      </c>
    </row>
    <row r="3" spans="1:8">
      <c r="A3" s="2" t="s">
        <v>1320</v>
      </c>
      <c r="B3" s="2" t="s">
        <v>527</v>
      </c>
      <c r="C3" s="2" t="s">
        <v>1418</v>
      </c>
      <c r="E3" s="1" t="s">
        <v>25</v>
      </c>
      <c r="F3" s="2" t="s">
        <v>1427</v>
      </c>
    </row>
    <row r="4" spans="1:8">
      <c r="A4" s="2" t="s">
        <v>1320</v>
      </c>
      <c r="B4" s="2" t="s">
        <v>527</v>
      </c>
      <c r="C4" s="2" t="s">
        <v>1418</v>
      </c>
      <c r="E4" s="1" t="s">
        <v>163</v>
      </c>
      <c r="F4" s="2" t="s">
        <v>1427</v>
      </c>
    </row>
    <row r="5" spans="1:8">
      <c r="A5" s="2" t="s">
        <v>1320</v>
      </c>
      <c r="B5" s="2" t="s">
        <v>527</v>
      </c>
      <c r="C5" s="2" t="s">
        <v>1418</v>
      </c>
      <c r="E5" s="1" t="s">
        <v>1235</v>
      </c>
      <c r="F5" s="2" t="s">
        <v>1427</v>
      </c>
    </row>
    <row r="6" spans="1:8">
      <c r="A6" s="2" t="s">
        <v>1320</v>
      </c>
      <c r="B6" s="2" t="s">
        <v>527</v>
      </c>
      <c r="C6" s="2" t="s">
        <v>1418</v>
      </c>
      <c r="E6" s="1" t="s">
        <v>15</v>
      </c>
      <c r="F6" s="2" t="s">
        <v>1427</v>
      </c>
    </row>
    <row r="7" spans="1:8">
      <c r="A7" s="2" t="s">
        <v>1320</v>
      </c>
      <c r="B7" s="2" t="s">
        <v>527</v>
      </c>
      <c r="C7" s="2" t="s">
        <v>1418</v>
      </c>
      <c r="E7" s="1" t="s">
        <v>21</v>
      </c>
      <c r="F7" s="2" t="s">
        <v>1427</v>
      </c>
    </row>
    <row r="8" spans="1:8">
      <c r="A8" s="2" t="s">
        <v>1320</v>
      </c>
      <c r="B8" s="2" t="s">
        <v>1402</v>
      </c>
      <c r="C8" s="2" t="s">
        <v>1404</v>
      </c>
      <c r="E8" s="1" t="s">
        <v>1382</v>
      </c>
      <c r="F8" s="2" t="s">
        <v>1383</v>
      </c>
    </row>
    <row r="9" spans="1:8">
      <c r="A9" s="2" t="s">
        <v>1320</v>
      </c>
      <c r="B9" s="2" t="s">
        <v>1402</v>
      </c>
      <c r="C9" s="2" t="s">
        <v>1399</v>
      </c>
      <c r="E9" s="1" t="s">
        <v>1231</v>
      </c>
      <c r="F9" s="2" t="s">
        <v>1347</v>
      </c>
    </row>
    <row r="10" spans="1:8">
      <c r="A10" s="2" t="s">
        <v>1320</v>
      </c>
      <c r="B10" s="2" t="s">
        <v>1402</v>
      </c>
      <c r="C10" s="2" t="s">
        <v>1399</v>
      </c>
      <c r="E10" s="1" t="s">
        <v>1186</v>
      </c>
      <c r="F10" s="2" t="s">
        <v>1394</v>
      </c>
    </row>
    <row r="11" spans="1:8">
      <c r="A11" s="2" t="s">
        <v>1320</v>
      </c>
      <c r="B11" s="2" t="s">
        <v>1402</v>
      </c>
      <c r="C11" s="2" t="s">
        <v>1399</v>
      </c>
      <c r="E11" s="1" t="s">
        <v>882</v>
      </c>
      <c r="F11" s="2" t="s">
        <v>1354</v>
      </c>
    </row>
    <row r="12" spans="1:8">
      <c r="A12" s="2" t="s">
        <v>1320</v>
      </c>
      <c r="B12" s="2" t="s">
        <v>1402</v>
      </c>
      <c r="C12" s="2" t="s">
        <v>1399</v>
      </c>
      <c r="E12" s="1" t="s">
        <v>1230</v>
      </c>
      <c r="F12" s="2" t="s">
        <v>1350</v>
      </c>
    </row>
    <row r="13" spans="1:8">
      <c r="A13" s="2" t="s">
        <v>1320</v>
      </c>
      <c r="B13" s="2" t="s">
        <v>1402</v>
      </c>
      <c r="C13" s="2" t="s">
        <v>1399</v>
      </c>
      <c r="E13" s="1" t="s">
        <v>1370</v>
      </c>
      <c r="F13" s="2" t="s">
        <v>1371</v>
      </c>
    </row>
    <row r="14" spans="1:8">
      <c r="A14" s="2" t="s">
        <v>1320</v>
      </c>
      <c r="B14" s="2" t="s">
        <v>1402</v>
      </c>
      <c r="C14" s="2" t="s">
        <v>1399</v>
      </c>
      <c r="E14" s="1" t="s">
        <v>1233</v>
      </c>
      <c r="F14" s="2" t="s">
        <v>1349</v>
      </c>
    </row>
    <row r="15" spans="1:8">
      <c r="A15" s="2" t="s">
        <v>1320</v>
      </c>
      <c r="B15" s="2" t="s">
        <v>1402</v>
      </c>
      <c r="C15" s="2" t="s">
        <v>1399</v>
      </c>
      <c r="E15" s="1" t="s">
        <v>1232</v>
      </c>
      <c r="F15" s="2" t="s">
        <v>1353</v>
      </c>
    </row>
    <row r="16" spans="1:8">
      <c r="A16" s="2" t="s">
        <v>1320</v>
      </c>
      <c r="B16" s="2" t="s">
        <v>1402</v>
      </c>
      <c r="C16" s="2" t="s">
        <v>1399</v>
      </c>
      <c r="E16" s="1" t="s">
        <v>1229</v>
      </c>
      <c r="F16" s="2" t="s">
        <v>1352</v>
      </c>
    </row>
    <row r="17" spans="1:6">
      <c r="A17" s="2" t="s">
        <v>1320</v>
      </c>
      <c r="B17" s="2" t="s">
        <v>1402</v>
      </c>
      <c r="C17" s="2" t="s">
        <v>1399</v>
      </c>
      <c r="E17" s="1" t="s">
        <v>1234</v>
      </c>
      <c r="F17" s="2" t="s">
        <v>1348</v>
      </c>
    </row>
    <row r="18" spans="1:6">
      <c r="A18" s="2" t="s">
        <v>1320</v>
      </c>
      <c r="B18" s="2" t="s">
        <v>1402</v>
      </c>
      <c r="C18" s="2" t="s">
        <v>1399</v>
      </c>
      <c r="E18" s="1" t="s">
        <v>189</v>
      </c>
      <c r="F18" s="2" t="s">
        <v>1351</v>
      </c>
    </row>
    <row r="19" spans="1:6">
      <c r="A19" s="2" t="s">
        <v>1320</v>
      </c>
      <c r="B19" s="2" t="s">
        <v>1402</v>
      </c>
      <c r="C19" s="2" t="s">
        <v>1399</v>
      </c>
      <c r="E19" s="1" t="s">
        <v>1367</v>
      </c>
      <c r="F19" s="2" t="s">
        <v>1368</v>
      </c>
    </row>
    <row r="20" spans="1:6">
      <c r="A20" s="2" t="s">
        <v>1320</v>
      </c>
      <c r="B20" s="2" t="s">
        <v>1402</v>
      </c>
      <c r="C20" s="2" t="s">
        <v>1405</v>
      </c>
      <c r="E20" s="1" t="s">
        <v>1372</v>
      </c>
      <c r="F20" s="2" t="s">
        <v>1373</v>
      </c>
    </row>
    <row r="21" spans="1:6">
      <c r="A21" s="2" t="s">
        <v>1320</v>
      </c>
      <c r="B21" s="2" t="s">
        <v>1402</v>
      </c>
      <c r="C21" s="2" t="s">
        <v>1405</v>
      </c>
      <c r="E21" s="1" t="s">
        <v>1227</v>
      </c>
      <c r="F21" s="2" t="s">
        <v>1342</v>
      </c>
    </row>
    <row r="22" spans="1:6">
      <c r="A22" s="2" t="s">
        <v>1320</v>
      </c>
      <c r="B22" s="2" t="s">
        <v>1402</v>
      </c>
      <c r="C22" s="2" t="s">
        <v>1403</v>
      </c>
      <c r="E22" s="1" t="s">
        <v>1380</v>
      </c>
      <c r="F22" s="2" t="s">
        <v>1381</v>
      </c>
    </row>
    <row r="23" spans="1:6">
      <c r="A23" s="2" t="s">
        <v>1320</v>
      </c>
      <c r="B23" s="2" t="s">
        <v>1402</v>
      </c>
      <c r="C23" s="2" t="s">
        <v>1403</v>
      </c>
      <c r="E23" s="1" t="s">
        <v>1384</v>
      </c>
      <c r="F23" s="2" t="s">
        <v>1385</v>
      </c>
    </row>
    <row r="24" spans="1:6">
      <c r="A24" s="2" t="s">
        <v>1320</v>
      </c>
      <c r="B24" s="2" t="s">
        <v>1402</v>
      </c>
      <c r="C24" s="2" t="s">
        <v>1403</v>
      </c>
      <c r="E24" s="1" t="s">
        <v>1386</v>
      </c>
      <c r="F24" s="2" t="s">
        <v>1387</v>
      </c>
    </row>
    <row r="25" spans="1:6">
      <c r="A25" s="2" t="s">
        <v>1320</v>
      </c>
      <c r="B25" s="2" t="s">
        <v>1402</v>
      </c>
      <c r="C25" s="2" t="s">
        <v>1403</v>
      </c>
      <c r="E25" s="1" t="s">
        <v>509</v>
      </c>
      <c r="F25" s="2" t="s">
        <v>1341</v>
      </c>
    </row>
    <row r="26" spans="1:6">
      <c r="A26" s="2" t="s">
        <v>1320</v>
      </c>
      <c r="B26" s="2" t="s">
        <v>1402</v>
      </c>
      <c r="C26" s="2" t="s">
        <v>1403</v>
      </c>
      <c r="E26" s="1" t="s">
        <v>1378</v>
      </c>
      <c r="F26" s="2" t="s">
        <v>1379</v>
      </c>
    </row>
    <row r="27" spans="1:6">
      <c r="A27" s="2" t="s">
        <v>1320</v>
      </c>
      <c r="B27" s="2" t="s">
        <v>1402</v>
      </c>
      <c r="C27" s="2" t="s">
        <v>1398</v>
      </c>
      <c r="E27" s="1" t="s">
        <v>1228</v>
      </c>
      <c r="F27" s="2" t="s">
        <v>1344</v>
      </c>
    </row>
    <row r="28" spans="1:6">
      <c r="A28" s="2" t="s">
        <v>1320</v>
      </c>
      <c r="B28" s="2" t="s">
        <v>1402</v>
      </c>
      <c r="C28" s="2" t="s">
        <v>1398</v>
      </c>
      <c r="E28" s="1" t="s">
        <v>1376</v>
      </c>
      <c r="F28" s="2" t="s">
        <v>1377</v>
      </c>
    </row>
    <row r="29" spans="1:6">
      <c r="A29" s="2" t="s">
        <v>1320</v>
      </c>
      <c r="B29" s="2" t="s">
        <v>1402</v>
      </c>
      <c r="C29" s="2" t="s">
        <v>1398</v>
      </c>
      <c r="E29" s="1" t="s">
        <v>1374</v>
      </c>
      <c r="F29" s="2" t="s">
        <v>1375</v>
      </c>
    </row>
    <row r="30" spans="1:6">
      <c r="A30" s="2" t="s">
        <v>1320</v>
      </c>
      <c r="B30" s="2" t="s">
        <v>1402</v>
      </c>
      <c r="C30" s="2" t="s">
        <v>1398</v>
      </c>
      <c r="E30" s="1" t="s">
        <v>1236</v>
      </c>
      <c r="F30" s="2" t="s">
        <v>1568</v>
      </c>
    </row>
    <row r="31" spans="1:6">
      <c r="A31" s="2" t="s">
        <v>1320</v>
      </c>
      <c r="B31" s="2" t="s">
        <v>1402</v>
      </c>
      <c r="C31" s="2" t="s">
        <v>1398</v>
      </c>
      <c r="E31" s="1" t="s">
        <v>666</v>
      </c>
      <c r="F31" s="2" t="s">
        <v>1343</v>
      </c>
    </row>
    <row r="32" spans="1:6">
      <c r="A32" s="2" t="s">
        <v>1320</v>
      </c>
      <c r="B32" s="2" t="s">
        <v>1402</v>
      </c>
      <c r="C32" s="2" t="s">
        <v>1398</v>
      </c>
      <c r="E32" s="1" t="s">
        <v>885</v>
      </c>
      <c r="F32" s="2" t="s">
        <v>1345</v>
      </c>
    </row>
    <row r="33" spans="1:6">
      <c r="A33" s="2" t="s">
        <v>1320</v>
      </c>
      <c r="B33" s="2" t="s">
        <v>1402</v>
      </c>
      <c r="C33" s="2" t="s">
        <v>1398</v>
      </c>
      <c r="E33" s="1" t="s">
        <v>1392</v>
      </c>
      <c r="F33" s="2" t="s">
        <v>1393</v>
      </c>
    </row>
    <row r="34" spans="1:6">
      <c r="A34" s="2" t="s">
        <v>1240</v>
      </c>
      <c r="B34" s="2" t="s">
        <v>1401</v>
      </c>
      <c r="C34" s="2" t="s">
        <v>1418</v>
      </c>
      <c r="E34" s="1" t="s">
        <v>1359</v>
      </c>
      <c r="F34" s="2" t="s">
        <v>1360</v>
      </c>
    </row>
    <row r="35" spans="1:6">
      <c r="A35" s="2" t="s">
        <v>1240</v>
      </c>
      <c r="B35" s="2" t="s">
        <v>1321</v>
      </c>
      <c r="C35" s="2" t="s">
        <v>1406</v>
      </c>
      <c r="E35" s="1" t="s">
        <v>49</v>
      </c>
      <c r="F35" s="2" t="s">
        <v>565</v>
      </c>
    </row>
    <row r="36" spans="1:6">
      <c r="A36" s="2" t="s">
        <v>1240</v>
      </c>
      <c r="B36" s="2" t="s">
        <v>1321</v>
      </c>
      <c r="C36" s="2" t="s">
        <v>1406</v>
      </c>
      <c r="E36" s="1" t="s">
        <v>1241</v>
      </c>
      <c r="F36" s="2" t="s">
        <v>1356</v>
      </c>
    </row>
    <row r="37" spans="1:6">
      <c r="A37" s="2" t="s">
        <v>1240</v>
      </c>
      <c r="B37" s="2" t="s">
        <v>1321</v>
      </c>
      <c r="C37" s="2" t="s">
        <v>1406</v>
      </c>
      <c r="E37" s="1" t="s">
        <v>50</v>
      </c>
      <c r="F37" s="2" t="s">
        <v>1355</v>
      </c>
    </row>
    <row r="38" spans="1:6">
      <c r="A38" s="2" t="s">
        <v>1240</v>
      </c>
      <c r="B38" s="2" t="s">
        <v>1321</v>
      </c>
      <c r="C38" s="2" t="s">
        <v>1406</v>
      </c>
      <c r="E38" s="1" t="s">
        <v>119</v>
      </c>
      <c r="F38" s="2" t="s">
        <v>1358</v>
      </c>
    </row>
    <row r="39" spans="1:6">
      <c r="A39" s="2" t="s">
        <v>1240</v>
      </c>
      <c r="B39" s="2" t="s">
        <v>1321</v>
      </c>
      <c r="C39" s="2" t="s">
        <v>1406</v>
      </c>
      <c r="E39" s="1" t="s">
        <v>6</v>
      </c>
      <c r="F39" s="2" t="s">
        <v>408</v>
      </c>
    </row>
    <row r="40" spans="1:6">
      <c r="A40" s="2" t="s">
        <v>1240</v>
      </c>
      <c r="B40" s="2" t="s">
        <v>1321</v>
      </c>
      <c r="C40" s="2" t="s">
        <v>1406</v>
      </c>
      <c r="E40" s="1" t="s">
        <v>5</v>
      </c>
      <c r="F40" s="2" t="s">
        <v>1357</v>
      </c>
    </row>
    <row r="41" spans="1:6">
      <c r="A41" s="2" t="s">
        <v>1240</v>
      </c>
      <c r="B41" s="2" t="s">
        <v>1321</v>
      </c>
      <c r="C41" s="2" t="s">
        <v>1406</v>
      </c>
      <c r="E41" s="1" t="s">
        <v>3</v>
      </c>
      <c r="F41" s="2" t="s">
        <v>406</v>
      </c>
    </row>
    <row r="42" spans="1:6">
      <c r="A42" s="2" t="s">
        <v>1240</v>
      </c>
      <c r="B42" s="2" t="s">
        <v>1321</v>
      </c>
      <c r="C42" s="2" t="s">
        <v>1406</v>
      </c>
      <c r="E42" s="1" t="s">
        <v>4</v>
      </c>
      <c r="F42" s="2" t="s">
        <v>407</v>
      </c>
    </row>
    <row r="43" spans="1:6">
      <c r="A43" s="2" t="s">
        <v>1240</v>
      </c>
      <c r="B43" s="2" t="s">
        <v>1321</v>
      </c>
      <c r="C43" s="2" t="s">
        <v>1406</v>
      </c>
      <c r="E43" s="1" t="s">
        <v>363</v>
      </c>
      <c r="F43" s="2" t="s">
        <v>1419</v>
      </c>
    </row>
    <row r="44" spans="1:6">
      <c r="A44" s="2" t="s">
        <v>1450</v>
      </c>
      <c r="B44" s="2" t="s">
        <v>528</v>
      </c>
      <c r="E44" s="1" t="s">
        <v>1362</v>
      </c>
      <c r="F44" s="2" t="s">
        <v>1363</v>
      </c>
    </row>
    <row r="45" spans="1:6">
      <c r="A45" s="2" t="s">
        <v>1451</v>
      </c>
      <c r="B45" s="2" t="s">
        <v>1452</v>
      </c>
      <c r="E45" s="1" t="s">
        <v>1388</v>
      </c>
      <c r="F45" s="2" t="s">
        <v>1389</v>
      </c>
    </row>
    <row r="46" spans="1:6">
      <c r="A46" s="2" t="s">
        <v>217</v>
      </c>
      <c r="B46" s="2" t="s">
        <v>1319</v>
      </c>
      <c r="C46" s="2" t="s">
        <v>1448</v>
      </c>
      <c r="E46" s="1" t="s">
        <v>1390</v>
      </c>
      <c r="F46" s="2" t="s">
        <v>1391</v>
      </c>
    </row>
    <row r="47" spans="1:6">
      <c r="A47" s="2" t="s">
        <v>217</v>
      </c>
      <c r="B47" s="2" t="s">
        <v>1319</v>
      </c>
      <c r="C47" s="2" t="s">
        <v>1449</v>
      </c>
      <c r="E47" s="1" t="s">
        <v>1365</v>
      </c>
      <c r="F47" s="2" t="s">
        <v>1366</v>
      </c>
    </row>
    <row r="48" spans="1:6">
      <c r="A48" s="2" t="s">
        <v>217</v>
      </c>
      <c r="B48" s="2" t="s">
        <v>1318</v>
      </c>
      <c r="E48" s="1" t="s">
        <v>1239</v>
      </c>
      <c r="F48" s="2" t="s">
        <v>1325</v>
      </c>
    </row>
    <row r="49" spans="1:6">
      <c r="A49" s="2" t="s">
        <v>217</v>
      </c>
      <c r="B49" s="2" t="s">
        <v>1318</v>
      </c>
      <c r="E49" s="1" t="s">
        <v>1238</v>
      </c>
      <c r="F49" s="2" t="s">
        <v>1324</v>
      </c>
    </row>
    <row r="50" spans="1:6">
      <c r="A50" s="2" t="s">
        <v>217</v>
      </c>
      <c r="B50" s="2" t="s">
        <v>1318</v>
      </c>
      <c r="E50" s="1" t="s">
        <v>1237</v>
      </c>
      <c r="F50" s="2" t="s">
        <v>1420</v>
      </c>
    </row>
    <row r="51" spans="1:6">
      <c r="A51" s="2" t="s">
        <v>217</v>
      </c>
      <c r="B51" s="2" t="s">
        <v>1319</v>
      </c>
      <c r="E51" s="1" t="s">
        <v>1274</v>
      </c>
      <c r="F51" s="2" t="s">
        <v>1336</v>
      </c>
    </row>
    <row r="52" spans="1:6">
      <c r="A52" s="2" t="s">
        <v>217</v>
      </c>
      <c r="B52" s="2" t="s">
        <v>1319</v>
      </c>
      <c r="E52" s="1" t="s">
        <v>1277</v>
      </c>
      <c r="F52" s="2" t="s">
        <v>1337</v>
      </c>
    </row>
    <row r="53" spans="1:6">
      <c r="A53" s="2" t="s">
        <v>217</v>
      </c>
      <c r="B53" s="2" t="s">
        <v>1319</v>
      </c>
      <c r="E53" s="1" t="s">
        <v>1271</v>
      </c>
      <c r="F53" s="2" t="s">
        <v>1440</v>
      </c>
    </row>
    <row r="54" spans="1:6">
      <c r="A54" s="2" t="s">
        <v>217</v>
      </c>
      <c r="B54" s="2" t="s">
        <v>1319</v>
      </c>
      <c r="E54" s="1" t="s">
        <v>1272</v>
      </c>
      <c r="F54" s="2" t="s">
        <v>1334</v>
      </c>
    </row>
    <row r="55" spans="1:6">
      <c r="A55" s="2" t="s">
        <v>217</v>
      </c>
      <c r="B55" s="2" t="s">
        <v>1319</v>
      </c>
      <c r="E55" s="1" t="s">
        <v>1273</v>
      </c>
      <c r="F55" s="2" t="s">
        <v>1335</v>
      </c>
    </row>
    <row r="56" spans="1:6">
      <c r="A56" s="2" t="s">
        <v>217</v>
      </c>
      <c r="B56" s="2" t="s">
        <v>1319</v>
      </c>
      <c r="E56" s="1" t="s">
        <v>1281</v>
      </c>
      <c r="F56" s="2" t="s">
        <v>1338</v>
      </c>
    </row>
    <row r="57" spans="1:6">
      <c r="A57" s="2" t="s">
        <v>217</v>
      </c>
      <c r="B57" s="2" t="s">
        <v>1319</v>
      </c>
      <c r="E57" s="1" t="s">
        <v>1270</v>
      </c>
      <c r="F57" s="2" t="s">
        <v>1333</v>
      </c>
    </row>
    <row r="58" spans="1:6">
      <c r="A58" s="2" t="s">
        <v>217</v>
      </c>
      <c r="B58" s="2" t="s">
        <v>1319</v>
      </c>
      <c r="E58" s="1" t="s">
        <v>1340</v>
      </c>
      <c r="F58" s="2" t="s">
        <v>1364</v>
      </c>
    </row>
    <row r="59" spans="1:6">
      <c r="A59" s="2" t="s">
        <v>217</v>
      </c>
      <c r="B59" s="2" t="s">
        <v>1317</v>
      </c>
      <c r="E59" s="1" t="s">
        <v>1243</v>
      </c>
      <c r="F59" s="2" t="s">
        <v>1322</v>
      </c>
    </row>
    <row r="60" spans="1:6">
      <c r="A60" s="2" t="s">
        <v>217</v>
      </c>
      <c r="B60" s="2" t="s">
        <v>1317</v>
      </c>
      <c r="E60" s="1" t="s">
        <v>1242</v>
      </c>
      <c r="F60" s="2" t="s">
        <v>1323</v>
      </c>
    </row>
    <row r="61" spans="1:6">
      <c r="A61" s="2" t="s">
        <v>217</v>
      </c>
      <c r="B61" s="2" t="s">
        <v>1317</v>
      </c>
      <c r="E61" s="1" t="s">
        <v>1246</v>
      </c>
      <c r="F61" s="2" t="s">
        <v>1332</v>
      </c>
    </row>
    <row r="62" spans="1:6">
      <c r="A62" s="2" t="s">
        <v>217</v>
      </c>
      <c r="B62" s="2" t="s">
        <v>1317</v>
      </c>
      <c r="E62" s="1" t="s">
        <v>1245</v>
      </c>
      <c r="F62" s="2" t="s">
        <v>1331</v>
      </c>
    </row>
    <row r="63" spans="1:6">
      <c r="A63" s="2" t="s">
        <v>217</v>
      </c>
      <c r="B63" s="2" t="s">
        <v>1317</v>
      </c>
      <c r="E63" s="1" t="s">
        <v>1275</v>
      </c>
      <c r="F63" s="2" t="s">
        <v>1328</v>
      </c>
    </row>
    <row r="64" spans="1:6">
      <c r="A64" s="2" t="s">
        <v>217</v>
      </c>
      <c r="B64" s="2" t="s">
        <v>1317</v>
      </c>
      <c r="E64" s="1" t="s">
        <v>1262</v>
      </c>
      <c r="F64" s="2" t="s">
        <v>1329</v>
      </c>
    </row>
    <row r="65" spans="1:7">
      <c r="A65" s="2" t="s">
        <v>217</v>
      </c>
      <c r="B65" s="2" t="s">
        <v>1317</v>
      </c>
      <c r="E65" s="1" t="s">
        <v>1244</v>
      </c>
      <c r="F65" s="2" t="s">
        <v>1330</v>
      </c>
    </row>
    <row r="66" spans="1:7">
      <c r="A66" s="2" t="s">
        <v>217</v>
      </c>
      <c r="B66" s="2" t="s">
        <v>1317</v>
      </c>
      <c r="E66" s="1" t="s">
        <v>1266</v>
      </c>
      <c r="F66" s="2" t="s">
        <v>1327</v>
      </c>
    </row>
    <row r="67" spans="1:7">
      <c r="A67" s="2" t="s">
        <v>217</v>
      </c>
      <c r="B67" s="2" t="s">
        <v>1407</v>
      </c>
      <c r="E67" s="1" t="s">
        <v>1225</v>
      </c>
      <c r="F67" s="2" t="s">
        <v>1326</v>
      </c>
    </row>
    <row r="68" spans="1:7" ht="51">
      <c r="A68" s="2" t="s">
        <v>1410</v>
      </c>
      <c r="B68" s="2" t="s">
        <v>1614</v>
      </c>
      <c r="C68" s="2" t="s">
        <v>1416</v>
      </c>
      <c r="D68" s="2">
        <v>1</v>
      </c>
      <c r="E68" s="1" t="s">
        <v>837</v>
      </c>
      <c r="F68" s="2" t="s">
        <v>1421</v>
      </c>
      <c r="G68" s="2" t="s">
        <v>1616</v>
      </c>
    </row>
    <row r="69" spans="1:7">
      <c r="A69" s="2" t="s">
        <v>1410</v>
      </c>
      <c r="B69" s="2" t="s">
        <v>1251</v>
      </c>
      <c r="C69" s="2" t="s">
        <v>1416</v>
      </c>
      <c r="D69" s="2">
        <v>2</v>
      </c>
      <c r="E69" s="1" t="s">
        <v>552</v>
      </c>
      <c r="F69" s="2" t="s">
        <v>1411</v>
      </c>
    </row>
    <row r="70" spans="1:7">
      <c r="A70" s="2" t="s">
        <v>1410</v>
      </c>
      <c r="B70" s="2" t="s">
        <v>1614</v>
      </c>
      <c r="C70" s="2" t="s">
        <v>1416</v>
      </c>
      <c r="D70" s="2">
        <v>2</v>
      </c>
      <c r="E70" s="1" t="s">
        <v>552</v>
      </c>
      <c r="F70" s="2" t="s">
        <v>1411</v>
      </c>
    </row>
    <row r="71" spans="1:7">
      <c r="A71" s="2" t="s">
        <v>1410</v>
      </c>
      <c r="B71" s="2" t="s">
        <v>1614</v>
      </c>
      <c r="C71" s="2" t="s">
        <v>1406</v>
      </c>
      <c r="D71" s="2">
        <v>2</v>
      </c>
      <c r="E71" s="1" t="s">
        <v>118</v>
      </c>
      <c r="F71" s="2" t="s">
        <v>409</v>
      </c>
      <c r="G71" s="2" t="s">
        <v>406</v>
      </c>
    </row>
    <row r="72" spans="1:7">
      <c r="A72" s="2" t="s">
        <v>1410</v>
      </c>
      <c r="B72" s="2" t="s">
        <v>1614</v>
      </c>
      <c r="C72" s="2" t="s">
        <v>1416</v>
      </c>
      <c r="D72" s="2">
        <v>3</v>
      </c>
      <c r="E72" s="1" t="s">
        <v>0</v>
      </c>
    </row>
    <row r="73" spans="1:7">
      <c r="A73" s="2" t="s">
        <v>1410</v>
      </c>
      <c r="B73" s="2" t="s">
        <v>1614</v>
      </c>
      <c r="C73" s="2" t="s">
        <v>1416</v>
      </c>
      <c r="D73" s="2">
        <v>4</v>
      </c>
      <c r="E73" s="1" t="s">
        <v>390</v>
      </c>
      <c r="F73" s="2" t="s">
        <v>553</v>
      </c>
    </row>
    <row r="74" spans="1:7">
      <c r="A74" s="2" t="s">
        <v>1410</v>
      </c>
      <c r="B74" s="2" t="s">
        <v>1614</v>
      </c>
      <c r="C74" s="2" t="s">
        <v>1416</v>
      </c>
      <c r="D74" s="2">
        <v>5</v>
      </c>
      <c r="E74" s="1" t="s">
        <v>40</v>
      </c>
      <c r="F74" s="2" t="s">
        <v>554</v>
      </c>
    </row>
    <row r="75" spans="1:7">
      <c r="A75" s="2" t="s">
        <v>1410</v>
      </c>
      <c r="B75" s="2" t="s">
        <v>1614</v>
      </c>
      <c r="C75" s="2" t="s">
        <v>1416</v>
      </c>
      <c r="D75" s="2">
        <v>6</v>
      </c>
      <c r="E75" s="1" t="s">
        <v>512</v>
      </c>
      <c r="F75" s="2" t="s">
        <v>555</v>
      </c>
    </row>
    <row r="76" spans="1:7">
      <c r="A76" s="2" t="s">
        <v>1410</v>
      </c>
      <c r="B76" s="2" t="s">
        <v>1614</v>
      </c>
      <c r="C76" s="2" t="s">
        <v>1416</v>
      </c>
      <c r="D76" s="2">
        <v>7</v>
      </c>
      <c r="E76" s="1" t="s">
        <v>527</v>
      </c>
      <c r="F76" s="2" t="s">
        <v>1412</v>
      </c>
      <c r="G76" s="2" t="s">
        <v>1314</v>
      </c>
    </row>
    <row r="77" spans="1:7" ht="25.5">
      <c r="A77" s="2" t="s">
        <v>1410</v>
      </c>
      <c r="B77" s="2" t="s">
        <v>1614</v>
      </c>
      <c r="C77" s="2" t="s">
        <v>1417</v>
      </c>
      <c r="D77" s="2">
        <v>8</v>
      </c>
      <c r="E77" s="1" t="s">
        <v>558</v>
      </c>
      <c r="F77" s="2" t="s">
        <v>1313</v>
      </c>
      <c r="G77" s="2" t="s">
        <v>1312</v>
      </c>
    </row>
    <row r="78" spans="1:7">
      <c r="A78" s="2" t="s">
        <v>1410</v>
      </c>
      <c r="B78" s="2" t="s">
        <v>1614</v>
      </c>
      <c r="C78" s="2" t="s">
        <v>1417</v>
      </c>
      <c r="D78" s="2">
        <v>9</v>
      </c>
      <c r="E78" s="1" t="s">
        <v>9</v>
      </c>
      <c r="F78" s="2" t="s">
        <v>1311</v>
      </c>
      <c r="G78" s="2" t="s">
        <v>1310</v>
      </c>
    </row>
    <row r="79" spans="1:7">
      <c r="A79" s="2" t="s">
        <v>1410</v>
      </c>
      <c r="B79" s="2" t="s">
        <v>1614</v>
      </c>
      <c r="C79" s="2" t="s">
        <v>1417</v>
      </c>
      <c r="D79" s="2">
        <v>10</v>
      </c>
      <c r="E79" s="1" t="s">
        <v>10</v>
      </c>
      <c r="F79" s="2" t="s">
        <v>556</v>
      </c>
    </row>
    <row r="80" spans="1:7">
      <c r="A80" s="2" t="s">
        <v>1410</v>
      </c>
      <c r="B80" s="2" t="s">
        <v>1614</v>
      </c>
      <c r="C80" s="2" t="s">
        <v>1417</v>
      </c>
      <c r="D80" s="2">
        <v>11</v>
      </c>
      <c r="E80" s="1" t="s">
        <v>391</v>
      </c>
      <c r="F80" s="2" t="s">
        <v>395</v>
      </c>
    </row>
    <row r="81" spans="1:7" ht="38.25">
      <c r="A81" s="2" t="s">
        <v>1410</v>
      </c>
      <c r="B81" s="2" t="s">
        <v>1614</v>
      </c>
      <c r="C81" s="2" t="s">
        <v>1417</v>
      </c>
      <c r="D81" s="2">
        <v>12</v>
      </c>
      <c r="E81" s="1" t="s">
        <v>561</v>
      </c>
      <c r="F81" s="2" t="s">
        <v>1453</v>
      </c>
      <c r="G81" s="2" t="s">
        <v>1447</v>
      </c>
    </row>
    <row r="82" spans="1:7">
      <c r="A82" s="2" t="s">
        <v>1410</v>
      </c>
      <c r="B82" s="2" t="s">
        <v>1614</v>
      </c>
      <c r="C82" s="2" t="s">
        <v>1417</v>
      </c>
      <c r="D82" s="2">
        <v>13</v>
      </c>
      <c r="E82" s="1" t="s">
        <v>1309</v>
      </c>
      <c r="F82" s="2" t="s">
        <v>562</v>
      </c>
    </row>
    <row r="83" spans="1:7">
      <c r="A83" s="2" t="s">
        <v>1410</v>
      </c>
      <c r="B83" s="2" t="s">
        <v>1251</v>
      </c>
      <c r="C83" s="2" t="s">
        <v>10</v>
      </c>
      <c r="D83" s="2">
        <v>14</v>
      </c>
      <c r="E83" s="1" t="s">
        <v>156</v>
      </c>
      <c r="F83" s="2" t="s">
        <v>1316</v>
      </c>
      <c r="G83" s="2" t="s">
        <v>1315</v>
      </c>
    </row>
    <row r="84" spans="1:7">
      <c r="A84" s="2" t="s">
        <v>1410</v>
      </c>
      <c r="B84" s="2" t="s">
        <v>1251</v>
      </c>
      <c r="C84" s="2" t="s">
        <v>10</v>
      </c>
      <c r="D84" s="2">
        <v>15</v>
      </c>
      <c r="E84" s="1" t="s">
        <v>42</v>
      </c>
      <c r="F84" s="2" t="s">
        <v>393</v>
      </c>
    </row>
    <row r="85" spans="1:7">
      <c r="A85" s="2" t="s">
        <v>1410</v>
      </c>
      <c r="B85" s="2" t="s">
        <v>1251</v>
      </c>
      <c r="C85" s="2" t="s">
        <v>10</v>
      </c>
      <c r="D85" s="2">
        <v>16</v>
      </c>
      <c r="E85" s="1" t="s">
        <v>379</v>
      </c>
      <c r="F85" s="2" t="s">
        <v>394</v>
      </c>
    </row>
    <row r="86" spans="1:7">
      <c r="A86" s="2" t="s">
        <v>1410</v>
      </c>
      <c r="B86" s="2" t="s">
        <v>1251</v>
      </c>
      <c r="C86" s="2" t="s">
        <v>10</v>
      </c>
      <c r="D86" s="2">
        <v>17</v>
      </c>
      <c r="E86" s="1" t="s">
        <v>43</v>
      </c>
      <c r="F86" s="2" t="s">
        <v>1413</v>
      </c>
    </row>
    <row r="87" spans="1:7">
      <c r="A87" s="2" t="s">
        <v>1410</v>
      </c>
      <c r="B87" s="2" t="s">
        <v>1251</v>
      </c>
      <c r="C87" s="2" t="s">
        <v>10</v>
      </c>
      <c r="D87" s="2">
        <v>18</v>
      </c>
      <c r="E87" s="1" t="s">
        <v>2</v>
      </c>
      <c r="F87" s="2" t="s">
        <v>571</v>
      </c>
    </row>
    <row r="88" spans="1:7">
      <c r="A88" s="2" t="s">
        <v>1410</v>
      </c>
      <c r="B88" s="2" t="s">
        <v>1251</v>
      </c>
      <c r="C88" s="2" t="s">
        <v>10</v>
      </c>
      <c r="D88" s="2">
        <v>19</v>
      </c>
      <c r="E88" s="1" t="s">
        <v>1566</v>
      </c>
      <c r="F88" s="2" t="s">
        <v>400</v>
      </c>
    </row>
    <row r="89" spans="1:7">
      <c r="A89" s="2" t="s">
        <v>1410</v>
      </c>
      <c r="B89" s="2" t="s">
        <v>1251</v>
      </c>
      <c r="C89" s="2" t="s">
        <v>10</v>
      </c>
      <c r="D89" s="2">
        <v>20</v>
      </c>
      <c r="E89" s="1" t="s">
        <v>396</v>
      </c>
      <c r="F89" s="2" t="s">
        <v>402</v>
      </c>
    </row>
    <row r="90" spans="1:7">
      <c r="A90" s="2" t="s">
        <v>1410</v>
      </c>
      <c r="B90" s="2" t="s">
        <v>1251</v>
      </c>
      <c r="C90" s="2" t="s">
        <v>10</v>
      </c>
      <c r="D90" s="2">
        <v>21</v>
      </c>
      <c r="E90" s="1" t="s">
        <v>397</v>
      </c>
      <c r="F90" s="2" t="s">
        <v>401</v>
      </c>
    </row>
    <row r="91" spans="1:7">
      <c r="A91" s="2" t="s">
        <v>1410</v>
      </c>
      <c r="B91" s="2" t="s">
        <v>1251</v>
      </c>
      <c r="C91" s="2" t="s">
        <v>10</v>
      </c>
      <c r="D91" s="2">
        <v>22</v>
      </c>
      <c r="E91" s="1" t="s">
        <v>398</v>
      </c>
      <c r="F91" s="2" t="s">
        <v>403</v>
      </c>
    </row>
    <row r="92" spans="1:7">
      <c r="A92" s="2" t="s">
        <v>1410</v>
      </c>
      <c r="B92" s="2" t="s">
        <v>1251</v>
      </c>
      <c r="C92" s="2" t="s">
        <v>10</v>
      </c>
      <c r="D92" s="2">
        <v>23</v>
      </c>
      <c r="E92" s="1" t="s">
        <v>1565</v>
      </c>
      <c r="F92" s="2" t="s">
        <v>404</v>
      </c>
    </row>
    <row r="93" spans="1:7">
      <c r="A93" s="2" t="s">
        <v>1410</v>
      </c>
      <c r="B93" s="2" t="s">
        <v>1251</v>
      </c>
      <c r="C93" s="2" t="s">
        <v>10</v>
      </c>
      <c r="D93" s="2">
        <v>24</v>
      </c>
      <c r="E93" s="1" t="s">
        <v>1</v>
      </c>
      <c r="F93" s="2" t="s">
        <v>563</v>
      </c>
    </row>
    <row r="94" spans="1:7" ht="89.25">
      <c r="A94" s="2" t="s">
        <v>1410</v>
      </c>
      <c r="B94" s="2" t="s">
        <v>1251</v>
      </c>
      <c r="C94" s="2" t="s">
        <v>10</v>
      </c>
      <c r="D94" s="2">
        <v>25</v>
      </c>
      <c r="E94" s="1" t="s">
        <v>217</v>
      </c>
      <c r="F94" s="2" t="s">
        <v>1444</v>
      </c>
      <c r="G94" s="2" t="s">
        <v>1257</v>
      </c>
    </row>
    <row r="95" spans="1:7" ht="38.25">
      <c r="A95" s="2" t="s">
        <v>1410</v>
      </c>
      <c r="B95" s="2" t="s">
        <v>1614</v>
      </c>
      <c r="C95" s="2" t="s">
        <v>1423</v>
      </c>
      <c r="D95" s="2">
        <v>26</v>
      </c>
      <c r="E95" s="1" t="s">
        <v>1615</v>
      </c>
      <c r="F95" s="2" t="s">
        <v>564</v>
      </c>
      <c r="G95" s="2" t="s">
        <v>1445</v>
      </c>
    </row>
    <row r="96" spans="1:7">
      <c r="A96" s="2" t="s">
        <v>1410</v>
      </c>
      <c r="B96" s="2" t="s">
        <v>1614</v>
      </c>
      <c r="C96" s="2" t="s">
        <v>1423</v>
      </c>
      <c r="D96" s="2">
        <v>27</v>
      </c>
      <c r="E96" s="1" t="s">
        <v>121</v>
      </c>
      <c r="F96" s="2" t="s">
        <v>1414</v>
      </c>
    </row>
    <row r="97" spans="1:7">
      <c r="A97" s="2" t="s">
        <v>1410</v>
      </c>
      <c r="B97" s="2" t="s">
        <v>1614</v>
      </c>
      <c r="C97" s="2" t="s">
        <v>1423</v>
      </c>
      <c r="D97" s="2">
        <v>28</v>
      </c>
      <c r="E97" s="1" t="s">
        <v>122</v>
      </c>
      <c r="F97" s="2" t="s">
        <v>1415</v>
      </c>
    </row>
    <row r="98" spans="1:7">
      <c r="A98" s="2" t="s">
        <v>1410</v>
      </c>
      <c r="B98" s="2" t="s">
        <v>1614</v>
      </c>
      <c r="C98" s="2" t="s">
        <v>1423</v>
      </c>
      <c r="D98" s="2">
        <v>29</v>
      </c>
      <c r="E98" s="1" t="s">
        <v>132</v>
      </c>
      <c r="F98" s="2" t="s">
        <v>405</v>
      </c>
      <c r="G98" s="2" t="s">
        <v>1425</v>
      </c>
    </row>
    <row r="99" spans="1:7">
      <c r="A99" s="2" t="s">
        <v>1410</v>
      </c>
      <c r="B99" s="2" t="s">
        <v>1614</v>
      </c>
      <c r="C99" s="2" t="s">
        <v>1423</v>
      </c>
      <c r="D99" s="2">
        <v>30</v>
      </c>
      <c r="E99" s="1" t="s">
        <v>48</v>
      </c>
      <c r="F99" s="2" t="s">
        <v>1426</v>
      </c>
      <c r="G99" s="2" t="s">
        <v>1446</v>
      </c>
    </row>
    <row r="100" spans="1:7">
      <c r="A100" s="2" t="s">
        <v>1410</v>
      </c>
      <c r="B100" s="2" t="s">
        <v>1614</v>
      </c>
      <c r="C100" s="2" t="s">
        <v>1406</v>
      </c>
      <c r="D100" s="2">
        <v>31</v>
      </c>
      <c r="E100" s="1" t="s">
        <v>49</v>
      </c>
      <c r="F100" s="2" t="s">
        <v>565</v>
      </c>
    </row>
    <row r="101" spans="1:7">
      <c r="A101" s="2" t="s">
        <v>1410</v>
      </c>
      <c r="B101" s="2" t="s">
        <v>1614</v>
      </c>
      <c r="C101" s="2" t="s">
        <v>1406</v>
      </c>
      <c r="D101" s="2">
        <v>32</v>
      </c>
      <c r="E101" s="1" t="s">
        <v>50</v>
      </c>
      <c r="F101" s="2" t="s">
        <v>1355</v>
      </c>
    </row>
    <row r="102" spans="1:7">
      <c r="A102" s="2" t="s">
        <v>1410</v>
      </c>
      <c r="B102" s="2" t="s">
        <v>1614</v>
      </c>
      <c r="C102" s="2" t="s">
        <v>1406</v>
      </c>
      <c r="D102" s="2">
        <v>33</v>
      </c>
      <c r="E102" s="1" t="s">
        <v>51</v>
      </c>
      <c r="F102" s="2" t="s">
        <v>1356</v>
      </c>
    </row>
    <row r="103" spans="1:7">
      <c r="A103" s="2" t="s">
        <v>1410</v>
      </c>
      <c r="B103" s="2" t="s">
        <v>1614</v>
      </c>
      <c r="C103" s="2" t="s">
        <v>1406</v>
      </c>
      <c r="D103" s="2">
        <v>34</v>
      </c>
      <c r="E103" s="1" t="s">
        <v>3</v>
      </c>
      <c r="F103" s="2" t="s">
        <v>406</v>
      </c>
    </row>
    <row r="104" spans="1:7">
      <c r="A104" s="2" t="s">
        <v>1410</v>
      </c>
      <c r="B104" s="2" t="s">
        <v>1614</v>
      </c>
      <c r="C104" s="2" t="s">
        <v>1406</v>
      </c>
      <c r="D104" s="2">
        <v>35</v>
      </c>
      <c r="E104" s="1" t="s">
        <v>4</v>
      </c>
      <c r="F104" s="2" t="s">
        <v>407</v>
      </c>
    </row>
    <row r="105" spans="1:7">
      <c r="A105" s="2" t="s">
        <v>1410</v>
      </c>
      <c r="B105" s="2" t="s">
        <v>1614</v>
      </c>
      <c r="C105" s="2" t="s">
        <v>1406</v>
      </c>
      <c r="D105" s="2">
        <v>36</v>
      </c>
      <c r="E105" s="1" t="s">
        <v>5</v>
      </c>
      <c r="F105" s="2" t="s">
        <v>1357</v>
      </c>
    </row>
    <row r="106" spans="1:7">
      <c r="A106" s="2" t="s">
        <v>1410</v>
      </c>
      <c r="B106" s="2" t="s">
        <v>1614</v>
      </c>
      <c r="C106" s="2" t="s">
        <v>1406</v>
      </c>
      <c r="D106" s="2">
        <v>37</v>
      </c>
      <c r="E106" s="1" t="s">
        <v>6</v>
      </c>
      <c r="F106" s="2" t="s">
        <v>408</v>
      </c>
    </row>
    <row r="107" spans="1:7">
      <c r="A107" s="2" t="s">
        <v>1410</v>
      </c>
      <c r="B107" s="2" t="s">
        <v>1614</v>
      </c>
      <c r="C107" s="2" t="s">
        <v>1406</v>
      </c>
      <c r="D107" s="2">
        <v>39</v>
      </c>
      <c r="E107" s="1" t="s">
        <v>119</v>
      </c>
      <c r="F107" s="2" t="s">
        <v>1358</v>
      </c>
    </row>
    <row r="108" spans="1:7">
      <c r="A108" s="2" t="s">
        <v>1410</v>
      </c>
      <c r="B108" s="2" t="s">
        <v>1614</v>
      </c>
      <c r="C108" s="2" t="s">
        <v>399</v>
      </c>
      <c r="D108" s="2">
        <v>40</v>
      </c>
      <c r="E108" s="1" t="s">
        <v>293</v>
      </c>
      <c r="F108" s="2" t="s">
        <v>566</v>
      </c>
    </row>
    <row r="109" spans="1:7">
      <c r="A109" s="2" t="s">
        <v>1410</v>
      </c>
      <c r="B109" s="2" t="s">
        <v>1614</v>
      </c>
      <c r="C109" s="2" t="s">
        <v>399</v>
      </c>
      <c r="D109" s="2">
        <v>41</v>
      </c>
      <c r="E109" s="1" t="s">
        <v>294</v>
      </c>
      <c r="F109" s="2" t="s">
        <v>567</v>
      </c>
    </row>
    <row r="110" spans="1:7">
      <c r="A110" s="2" t="s">
        <v>1410</v>
      </c>
      <c r="B110" s="2" t="s">
        <v>1614</v>
      </c>
      <c r="C110" s="2" t="s">
        <v>399</v>
      </c>
      <c r="E110" s="1" t="s">
        <v>331</v>
      </c>
      <c r="F110" s="2" t="s">
        <v>570</v>
      </c>
    </row>
    <row r="111" spans="1:7">
      <c r="A111" s="2" t="s">
        <v>1410</v>
      </c>
      <c r="B111" s="2" t="s">
        <v>1614</v>
      </c>
      <c r="C111" s="2" t="s">
        <v>399</v>
      </c>
      <c r="E111" s="1" t="s">
        <v>392</v>
      </c>
      <c r="F111" s="2" t="s">
        <v>1422</v>
      </c>
    </row>
    <row r="112" spans="1:7">
      <c r="A112" s="2" t="s">
        <v>1410</v>
      </c>
      <c r="B112" s="2" t="s">
        <v>1614</v>
      </c>
      <c r="C112" s="2" t="s">
        <v>399</v>
      </c>
      <c r="E112" s="1" t="s">
        <v>7</v>
      </c>
      <c r="F112" s="2" t="s">
        <v>568</v>
      </c>
    </row>
    <row r="113" spans="1:6">
      <c r="A113" s="2" t="s">
        <v>1410</v>
      </c>
      <c r="B113" s="2" t="s">
        <v>1614</v>
      </c>
      <c r="C113" s="2" t="s">
        <v>399</v>
      </c>
      <c r="E113" s="1" t="s">
        <v>139</v>
      </c>
      <c r="F113" s="2" t="s">
        <v>569</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00BDD-A275-4944-8588-8384F47605EF}">
  <dimension ref="A1:I6"/>
  <sheetViews>
    <sheetView tabSelected="1" workbookViewId="0"/>
  </sheetViews>
  <sheetFormatPr defaultRowHeight="12.75"/>
  <cols>
    <col min="1" max="1" width="26.28515625" style="2" customWidth="1"/>
    <col min="2" max="2" width="16.42578125" style="2" customWidth="1"/>
    <col min="3" max="3" width="8.85546875" style="2" bestFit="1" customWidth="1"/>
    <col min="4" max="4" width="17.85546875" style="2" customWidth="1"/>
    <col min="5" max="5" width="12.42578125" style="2" customWidth="1"/>
    <col min="6" max="6" width="11.42578125" style="2" bestFit="1" customWidth="1"/>
    <col min="7" max="7" width="53.42578125" style="2" bestFit="1" customWidth="1"/>
    <col min="8" max="8" width="57.7109375" style="2" customWidth="1"/>
    <col min="9" max="9" width="32.5703125" style="2" customWidth="1"/>
    <col min="10" max="16384" width="9.140625" style="2"/>
  </cols>
  <sheetData>
    <row r="1" spans="1:9" s="1" customFormat="1" ht="43.5" customHeight="1">
      <c r="A1" s="36" t="s">
        <v>16</v>
      </c>
      <c r="B1" s="36" t="s">
        <v>17</v>
      </c>
      <c r="C1" s="36" t="s">
        <v>1216</v>
      </c>
      <c r="D1" s="36" t="s">
        <v>1207</v>
      </c>
      <c r="E1" s="36" t="s">
        <v>1172</v>
      </c>
      <c r="F1" s="36" t="s">
        <v>1209</v>
      </c>
      <c r="G1" s="36" t="s">
        <v>548</v>
      </c>
      <c r="H1" s="36" t="s">
        <v>1208</v>
      </c>
      <c r="I1" s="36" t="s">
        <v>1224</v>
      </c>
    </row>
    <row r="2" spans="1:9" ht="63.75">
      <c r="A2" s="2" t="s">
        <v>1215</v>
      </c>
      <c r="B2" s="2" t="s">
        <v>342</v>
      </c>
      <c r="C2" s="4" t="str">
        <f>HYPERLINK(H2, "Link")</f>
        <v>Link</v>
      </c>
      <c r="D2" s="2" t="s">
        <v>343</v>
      </c>
      <c r="E2" s="2" t="s">
        <v>1173</v>
      </c>
      <c r="F2" s="2" t="s">
        <v>1180</v>
      </c>
      <c r="G2" s="2" t="s">
        <v>1220</v>
      </c>
      <c r="H2" s="13" t="s">
        <v>1175</v>
      </c>
      <c r="I2" s="13"/>
    </row>
    <row r="3" spans="1:9" ht="51">
      <c r="A3" s="2" t="s">
        <v>1214</v>
      </c>
      <c r="B3" s="2" t="s">
        <v>346</v>
      </c>
      <c r="C3" s="4" t="str">
        <f t="shared" ref="C3:C6" si="0">HYPERLINK(H3, "Link")</f>
        <v>Link</v>
      </c>
      <c r="D3" s="2" t="s">
        <v>345</v>
      </c>
      <c r="F3" s="2" t="s">
        <v>1180</v>
      </c>
      <c r="G3" s="2" t="s">
        <v>1221</v>
      </c>
      <c r="H3" s="13" t="s">
        <v>344</v>
      </c>
      <c r="I3" s="13"/>
    </row>
    <row r="4" spans="1:9" ht="25.5">
      <c r="A4" s="2" t="s">
        <v>1213</v>
      </c>
      <c r="B4" s="2" t="s">
        <v>1051</v>
      </c>
      <c r="C4" s="4" t="str">
        <f t="shared" si="0"/>
        <v>Link</v>
      </c>
      <c r="D4" s="2" t="s">
        <v>345</v>
      </c>
      <c r="E4" s="2" t="s">
        <v>1176</v>
      </c>
      <c r="F4" s="2" t="s">
        <v>1180</v>
      </c>
      <c r="H4" s="13" t="s">
        <v>1174</v>
      </c>
      <c r="I4" s="13" t="s">
        <v>1222</v>
      </c>
    </row>
    <row r="5" spans="1:9" ht="25.5">
      <c r="A5" s="2" t="s">
        <v>1212</v>
      </c>
      <c r="B5" s="2" t="s">
        <v>1052</v>
      </c>
      <c r="C5" s="4" t="str">
        <f t="shared" si="0"/>
        <v>Link</v>
      </c>
      <c r="D5" s="2" t="s">
        <v>345</v>
      </c>
      <c r="E5" s="2" t="s">
        <v>1178</v>
      </c>
      <c r="F5" s="2" t="s">
        <v>1179</v>
      </c>
      <c r="H5" s="13" t="s">
        <v>1177</v>
      </c>
      <c r="I5" s="13"/>
    </row>
    <row r="6" spans="1:9" ht="25.5">
      <c r="A6" s="2" t="s">
        <v>1211</v>
      </c>
      <c r="B6" s="2" t="s">
        <v>1210</v>
      </c>
      <c r="C6" s="4" t="str">
        <f t="shared" si="0"/>
        <v>Link</v>
      </c>
      <c r="D6" s="2" t="s">
        <v>1219</v>
      </c>
      <c r="E6" s="2" t="s">
        <v>1182</v>
      </c>
      <c r="F6" s="2" t="s">
        <v>1218</v>
      </c>
      <c r="H6" s="13" t="s">
        <v>1217</v>
      </c>
      <c r="I6" s="13"/>
    </row>
  </sheetData>
  <phoneticPr fontId="5" type="noConversion"/>
  <hyperlinks>
    <hyperlink ref="H3" r:id="rId1" xr:uid="{C6A53362-BD94-4E5F-8158-449C5B05358A}"/>
    <hyperlink ref="I4" r:id="rId2" xr:uid="{3ED19E60-EE52-4FF1-AE83-02EEE77B3267}"/>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STUDIES</vt:lpstr>
      <vt:lpstr>SCORES</vt:lpstr>
      <vt:lpstr>ACRONYMS</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Hernandez Perez</dc:creator>
  <cp:lastModifiedBy>Hernandez Perez, Bernard A</cp:lastModifiedBy>
  <cp:lastPrinted>2023-08-07T13:24:55Z</cp:lastPrinted>
  <dcterms:created xsi:type="dcterms:W3CDTF">2023-01-13T15:25:03Z</dcterms:created>
  <dcterms:modified xsi:type="dcterms:W3CDTF">2024-02-23T14:55:27Z</dcterms:modified>
</cp:coreProperties>
</file>