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Hydraulic Model V2.0\input\"/>
    </mc:Choice>
  </mc:AlternateContent>
  <bookViews>
    <workbookView xWindow="0" yWindow="25800" windowWidth="28800" windowHeight="12420" tabRatio="937"/>
  </bookViews>
  <sheets>
    <sheet name="well1" sheetId="1" r:id="rId1"/>
    <sheet name="well2" sheetId="2" r:id="rId2"/>
    <sheet name="well3" sheetId="3" r:id="rId3"/>
    <sheet name="well4" sheetId="4" r:id="rId4"/>
    <sheet name="well5" sheetId="5" r:id="rId5"/>
    <sheet name="vertical" sheetId="7" r:id="rId6"/>
    <sheet name="horizontal" sheetId="8" r:id="rId7"/>
    <sheet name="horizontal_tj" sheetId="9" r:id="rId8"/>
    <sheet name="vertical_tj" sheetId="10" r:id="rId9"/>
    <sheet name="implement_vertical_tj" sheetId="11" r:id="rId10"/>
    <sheet name="dswellplan_big_pipe" sheetId="12" r:id="rId11"/>
    <sheet name="dswellplan_slim_hole" sheetId="13" r:id="rId12"/>
    <sheet name="dswellplan_big_pipe_tj" sheetId="14" r:id="rId13"/>
  </sheets>
  <calcPr calcId="152511"/>
</workbook>
</file>

<file path=xl/calcChain.xml><?xml version="1.0" encoding="utf-8"?>
<calcChain xmlns="http://schemas.openxmlformats.org/spreadsheetml/2006/main">
  <c r="M15" i="10" l="1"/>
  <c r="M14" i="10"/>
  <c r="M14" i="9"/>
  <c r="M15" i="9"/>
  <c r="M16" i="9"/>
</calcChain>
</file>

<file path=xl/sharedStrings.xml><?xml version="1.0" encoding="utf-8"?>
<sst xmlns="http://schemas.openxmlformats.org/spreadsheetml/2006/main" count="502" uniqueCount="36">
  <si>
    <t>Casing</t>
  </si>
  <si>
    <t>OD, in</t>
  </si>
  <si>
    <t>ID, in</t>
  </si>
  <si>
    <t>Bottom Depth, ft</t>
  </si>
  <si>
    <t>Top Depth, ft</t>
  </si>
  <si>
    <t>Drill String</t>
  </si>
  <si>
    <t>BHA</t>
  </si>
  <si>
    <t>Bit Nozzles</t>
  </si>
  <si>
    <t>Shear Rate</t>
  </si>
  <si>
    <t>Shear Stress</t>
  </si>
  <si>
    <t>Fluid Type (PL/YPL)</t>
  </si>
  <si>
    <t>Bit Size</t>
  </si>
  <si>
    <t>Flow Rate, gpm</t>
  </si>
  <si>
    <t>Density, ppg</t>
  </si>
  <si>
    <t>Eccentricity</t>
  </si>
  <si>
    <t>Unit System for Output (field or SI)</t>
  </si>
  <si>
    <t>field</t>
  </si>
  <si>
    <t>MWD</t>
  </si>
  <si>
    <t>Motor</t>
  </si>
  <si>
    <t>Type</t>
  </si>
  <si>
    <t>Liner</t>
  </si>
  <si>
    <t>Push Pipe</t>
  </si>
  <si>
    <t>Drill Pipe</t>
  </si>
  <si>
    <t>Drill Collar</t>
  </si>
  <si>
    <t>Bit ID</t>
  </si>
  <si>
    <t>Top Depth</t>
  </si>
  <si>
    <t>Bottom Depth</t>
  </si>
  <si>
    <t>Hole Size</t>
  </si>
  <si>
    <t>YPL</t>
  </si>
  <si>
    <t>Calculations step difference</t>
  </si>
  <si>
    <t>Surface lines IADC Class (1,2,3,4)</t>
  </si>
  <si>
    <t>PL</t>
  </si>
  <si>
    <t>Tool Joint, OD</t>
  </si>
  <si>
    <t>Tool Joint, ID</t>
  </si>
  <si>
    <t>Tool joint frequency</t>
  </si>
  <si>
    <t>Tool joint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</si>
</sst>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B17" sqref="B17:B18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6.75</v>
      </c>
      <c r="C22" s="1">
        <v>6.75</v>
      </c>
      <c r="D22" s="1">
        <v>6.75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2.8130000000000002</v>
      </c>
      <c r="C23" s="1">
        <v>2.8130000000000002</v>
      </c>
      <c r="D23" s="1">
        <v>2.8130000000000002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3" workbookViewId="0">
      <selection activeCell="B35" sqref="B3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8000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8001</v>
      </c>
    </row>
    <row r="35" spans="1:11" x14ac:dyDescent="0.25">
      <c r="A35" s="1" t="s">
        <v>25</v>
      </c>
      <c r="B35" s="1">
        <v>8000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5" workbookViewId="0">
      <selection activeCell="I60" sqref="I60"/>
    </sheetView>
  </sheetViews>
  <sheetFormatPr defaultRowHeight="15" x14ac:dyDescent="0.25"/>
  <cols>
    <col min="1" max="1" width="32.28515625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15998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15999</v>
      </c>
    </row>
    <row r="35" spans="1:11" x14ac:dyDescent="0.25">
      <c r="A35" s="1" t="s">
        <v>25</v>
      </c>
      <c r="B35" s="1">
        <v>15998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200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7" workbookViewId="0">
      <selection activeCell="B11" sqref="A11:B18"/>
    </sheetView>
  </sheetViews>
  <sheetFormatPr defaultRowHeight="15" x14ac:dyDescent="0.25"/>
  <cols>
    <col min="1" max="1" width="32.28515625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5.375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2.8130000000000002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  <row r="62" spans="1:2" x14ac:dyDescent="0.25">
      <c r="A62" s="4" t="s">
        <v>34</v>
      </c>
      <c r="B62" s="1">
        <v>30</v>
      </c>
    </row>
    <row r="63" spans="1:2" x14ac:dyDescent="0.25">
      <c r="A63" s="4" t="s">
        <v>35</v>
      </c>
      <c r="B63" s="1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" workbookViewId="0">
      <selection activeCell="A17" sqref="A17:B18"/>
    </sheetView>
  </sheetViews>
  <sheetFormatPr defaultRowHeight="15" x14ac:dyDescent="0.25"/>
  <cols>
    <col min="1" max="1" width="32.28515625" bestFit="1" customWidth="1"/>
    <col min="2" max="2" width="11.42578125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15198</v>
      </c>
      <c r="C14" s="1">
        <v>15998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15198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15999</v>
      </c>
    </row>
    <row r="35" spans="1:11" x14ac:dyDescent="0.25">
      <c r="A35" s="1" t="s">
        <v>25</v>
      </c>
      <c r="B35" s="1">
        <v>15998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200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10" sqref="A1:A1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>
        <v>7.625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>
        <v>6.875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>
        <v>5500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>
        <v>3500</v>
      </c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 t="s">
        <v>20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4.5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3.8260000000000001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3000</v>
      </c>
      <c r="C14" s="1">
        <v>10000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3000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21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5.25</v>
      </c>
      <c r="C22" s="1">
        <v>5.25</v>
      </c>
      <c r="D22" s="1">
        <v>5.25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2.25</v>
      </c>
      <c r="C23" s="1">
        <v>2.25</v>
      </c>
      <c r="D23" s="1">
        <v>2.25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12</v>
      </c>
      <c r="C38" s="1">
        <v>12</v>
      </c>
      <c r="D38" s="1">
        <v>12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12" sqref="B12:B16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M13" sqref="M13:N2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9472.4</v>
      </c>
      <c r="C14" s="1">
        <v>10149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9472.4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4.12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7" sqref="B57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M15" sqref="M1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4.5</v>
      </c>
      <c r="C12" s="1">
        <v>5.375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3.8260000000000001</v>
      </c>
      <c r="C13" s="1">
        <v>3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15199</v>
      </c>
      <c r="C14" s="1">
        <v>15999</v>
      </c>
      <c r="D14" s="1"/>
      <c r="E14" s="1"/>
      <c r="F14" s="1"/>
      <c r="G14" s="1"/>
      <c r="H14" s="1"/>
      <c r="I14" s="1"/>
      <c r="J14" s="1"/>
      <c r="K14" s="1"/>
      <c r="M14">
        <f>15999/30</f>
        <v>533.29999999999995</v>
      </c>
    </row>
    <row r="15" spans="1:13" x14ac:dyDescent="0.25">
      <c r="A15" s="1" t="s">
        <v>4</v>
      </c>
      <c r="B15" s="1">
        <v>0</v>
      </c>
      <c r="C15" s="1">
        <v>15199</v>
      </c>
      <c r="D15" s="1"/>
      <c r="E15" s="1"/>
      <c r="F15" s="1"/>
      <c r="G15" s="1"/>
      <c r="H15" s="1"/>
      <c r="I15" s="1"/>
      <c r="J15" s="1"/>
      <c r="K15" s="1"/>
      <c r="M15">
        <f>M14*1.5</f>
        <v>799.94999999999993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  <c r="M16">
        <f>B14-800</f>
        <v>14399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18" sqref="C18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9500</v>
      </c>
      <c r="C14" s="1">
        <v>10000</v>
      </c>
      <c r="D14" s="1"/>
      <c r="E14" s="1"/>
      <c r="F14" s="1"/>
      <c r="G14" s="1"/>
      <c r="H14" s="1"/>
      <c r="I14" s="1"/>
      <c r="J14" s="1"/>
      <c r="K14" s="1"/>
      <c r="M14">
        <f>10000/30</f>
        <v>333.33333333333331</v>
      </c>
    </row>
    <row r="15" spans="1:13" x14ac:dyDescent="0.25">
      <c r="A15" s="1" t="s">
        <v>4</v>
      </c>
      <c r="B15" s="1">
        <v>0</v>
      </c>
      <c r="C15" s="1">
        <v>9500</v>
      </c>
      <c r="D15" s="1"/>
      <c r="E15" s="1"/>
      <c r="F15" s="1"/>
      <c r="G15" s="1"/>
      <c r="H15" s="1"/>
      <c r="I15" s="1"/>
      <c r="J15" s="1"/>
      <c r="K15" s="1"/>
      <c r="M15">
        <f>M14*1.5</f>
        <v>500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well1</vt:lpstr>
      <vt:lpstr>well2</vt:lpstr>
      <vt:lpstr>well3</vt:lpstr>
      <vt:lpstr>well4</vt:lpstr>
      <vt:lpstr>well5</vt:lpstr>
      <vt:lpstr>vertical</vt:lpstr>
      <vt:lpstr>horizontal</vt:lpstr>
      <vt:lpstr>horizontal_tj</vt:lpstr>
      <vt:lpstr>vertical_tj</vt:lpstr>
      <vt:lpstr>implement_vertical_tj</vt:lpstr>
      <vt:lpstr>dswellplan_big_pipe</vt:lpstr>
      <vt:lpstr>dswellplan_slim_hole</vt:lpstr>
      <vt:lpstr>dswellplan_big_pipe_tj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2020-04-28T01:17:49Z</dcterms:created>
  <dcterms:modified xsi:type="dcterms:W3CDTF">2020-05-10T11:30:06Z</dcterms:modified>
</cp:coreProperties>
</file>