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AMARTH BAHUKHANDI\Desktop\"/>
    </mc:Choice>
  </mc:AlternateContent>
  <xr:revisionPtr revIDLastSave="0" documentId="13_ncr:1_{399C6B56-8557-4A7A-A445-2CB97846CB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C" sheetId="7" r:id="rId1"/>
    <sheet name="Amazon Inc" sheetId="3" r:id="rId2"/>
    <sheet name="Fedex" sheetId="4" r:id="rId3"/>
    <sheet name="Nvidia Inc" sheetId="5" r:id="rId4"/>
    <sheet name="Closing Prices" sheetId="1" r:id="rId5"/>
    <sheet name="Variance Covariance Method" sheetId="6" r:id="rId6"/>
    <sheet name="Historical Simulation Method" sheetId="9" r:id="rId7"/>
    <sheet name="Monte Carlo Method" sheetId="10" r:id="rId8"/>
  </sheets>
  <definedNames>
    <definedName name="_xlchart.v1.0" hidden="1">'Historical Simulation Method'!$N$4:$N$252</definedName>
    <definedName name="_xlchart.v1.1" hidden="1">'Monte Carlo Method'!$AR$4:$AR$1002</definedName>
    <definedName name="_xlchart.v1.2" hidden="1">'Monte Carlo Method'!$AR$4:$AR$1002</definedName>
    <definedName name="ExternalData_1" localSheetId="1" hidden="1">'Amazon Inc'!$B$2:$H$252</definedName>
    <definedName name="ExternalData_1" localSheetId="2" hidden="1">Fedex!$B$2:$H$252</definedName>
    <definedName name="ExternalData_1" localSheetId="3" hidden="1">'Nvidia Inc'!$B$2:$H$252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15" i="10" l="1"/>
  <c r="AI15" i="10"/>
  <c r="AG15" i="10"/>
  <c r="AH13" i="10"/>
  <c r="AI13" i="10"/>
  <c r="AG13" i="10"/>
  <c r="AH12" i="10"/>
  <c r="AI12" i="10"/>
  <c r="AG12" i="10"/>
  <c r="AH11" i="10"/>
  <c r="AI11" i="10"/>
  <c r="AG11" i="10"/>
  <c r="AH10" i="10"/>
  <c r="AI10" i="10"/>
  <c r="AG10" i="10"/>
  <c r="AH8" i="10"/>
  <c r="AI8" i="10"/>
  <c r="AG8" i="10"/>
  <c r="S27" i="10"/>
  <c r="T27" i="10"/>
  <c r="R27" i="10"/>
  <c r="R10" i="10"/>
  <c r="R11" i="10" s="1"/>
  <c r="Q21" i="10" l="1"/>
  <c r="S11" i="10"/>
  <c r="R12" i="10"/>
  <c r="R21" i="10" l="1"/>
  <c r="S12" i="10"/>
  <c r="T12" i="10" s="1"/>
  <c r="S21" i="10" s="1"/>
  <c r="Q14" i="10" l="1" a="1"/>
  <c r="Q14" i="10" s="1"/>
  <c r="W4" i="10" a="1"/>
  <c r="C6" i="10"/>
  <c r="D6" i="10"/>
  <c r="E6" i="10"/>
  <c r="C7" i="10"/>
  <c r="D7" i="10"/>
  <c r="E7" i="10"/>
  <c r="C8" i="10"/>
  <c r="D8" i="10"/>
  <c r="E8" i="10"/>
  <c r="C9" i="10"/>
  <c r="D9" i="10"/>
  <c r="E9" i="10"/>
  <c r="C10" i="10"/>
  <c r="D10" i="10"/>
  <c r="E10" i="10"/>
  <c r="C11" i="10"/>
  <c r="D11" i="10"/>
  <c r="E11" i="10"/>
  <c r="C12" i="10"/>
  <c r="D12" i="10"/>
  <c r="E12" i="10"/>
  <c r="C13" i="10"/>
  <c r="D13" i="10"/>
  <c r="E13" i="10"/>
  <c r="C14" i="10"/>
  <c r="D14" i="10"/>
  <c r="E14" i="10"/>
  <c r="C15" i="10"/>
  <c r="D15" i="10"/>
  <c r="E15" i="10"/>
  <c r="C16" i="10"/>
  <c r="D16" i="10"/>
  <c r="E16" i="10"/>
  <c r="C17" i="10"/>
  <c r="D17" i="10"/>
  <c r="E17" i="10"/>
  <c r="C18" i="10"/>
  <c r="D18" i="10"/>
  <c r="E18" i="10"/>
  <c r="C19" i="10"/>
  <c r="D19" i="10"/>
  <c r="E19" i="10"/>
  <c r="C20" i="10"/>
  <c r="D20" i="10"/>
  <c r="E20" i="10"/>
  <c r="C21" i="10"/>
  <c r="D21" i="10"/>
  <c r="E21" i="10"/>
  <c r="C22" i="10"/>
  <c r="D22" i="10"/>
  <c r="E22" i="10"/>
  <c r="C23" i="10"/>
  <c r="D23" i="10"/>
  <c r="E23" i="10"/>
  <c r="C24" i="10"/>
  <c r="D24" i="10"/>
  <c r="E24" i="10"/>
  <c r="C25" i="10"/>
  <c r="D25" i="10"/>
  <c r="E25" i="10"/>
  <c r="C26" i="10"/>
  <c r="D26" i="10"/>
  <c r="E26" i="10"/>
  <c r="C27" i="10"/>
  <c r="D27" i="10"/>
  <c r="E27" i="10"/>
  <c r="C28" i="10"/>
  <c r="D28" i="10"/>
  <c r="E28" i="10"/>
  <c r="C29" i="10"/>
  <c r="D29" i="10"/>
  <c r="E29" i="10"/>
  <c r="C30" i="10"/>
  <c r="D30" i="10"/>
  <c r="E30" i="10"/>
  <c r="C31" i="10"/>
  <c r="D31" i="10"/>
  <c r="E31" i="10"/>
  <c r="C32" i="10"/>
  <c r="D32" i="10"/>
  <c r="E32" i="10"/>
  <c r="C33" i="10"/>
  <c r="D33" i="10"/>
  <c r="E33" i="10"/>
  <c r="C34" i="10"/>
  <c r="D34" i="10"/>
  <c r="E34" i="10"/>
  <c r="C35" i="10"/>
  <c r="D35" i="10"/>
  <c r="E35" i="10"/>
  <c r="C36" i="10"/>
  <c r="D36" i="10"/>
  <c r="E36" i="10"/>
  <c r="C37" i="10"/>
  <c r="D37" i="10"/>
  <c r="E37" i="10"/>
  <c r="C38" i="10"/>
  <c r="D38" i="10"/>
  <c r="E38" i="10"/>
  <c r="C39" i="10"/>
  <c r="D39" i="10"/>
  <c r="E39" i="10"/>
  <c r="C40" i="10"/>
  <c r="D40" i="10"/>
  <c r="E40" i="10"/>
  <c r="C41" i="10"/>
  <c r="D41" i="10"/>
  <c r="E41" i="10"/>
  <c r="C42" i="10"/>
  <c r="D42" i="10"/>
  <c r="E42" i="10"/>
  <c r="C43" i="10"/>
  <c r="D43" i="10"/>
  <c r="E43" i="10"/>
  <c r="C44" i="10"/>
  <c r="D44" i="10"/>
  <c r="E44" i="10"/>
  <c r="C45" i="10"/>
  <c r="D45" i="10"/>
  <c r="E45" i="10"/>
  <c r="C46" i="10"/>
  <c r="D46" i="10"/>
  <c r="E46" i="10"/>
  <c r="C47" i="10"/>
  <c r="D47" i="10"/>
  <c r="E47" i="10"/>
  <c r="C48" i="10"/>
  <c r="D48" i="10"/>
  <c r="E48" i="10"/>
  <c r="C49" i="10"/>
  <c r="D49" i="10"/>
  <c r="E49" i="10"/>
  <c r="C50" i="10"/>
  <c r="D50" i="10"/>
  <c r="E50" i="10"/>
  <c r="C51" i="10"/>
  <c r="D51" i="10"/>
  <c r="E51" i="10"/>
  <c r="C52" i="10"/>
  <c r="D52" i="10"/>
  <c r="E52" i="10"/>
  <c r="C53" i="10"/>
  <c r="D53" i="10"/>
  <c r="E53" i="10"/>
  <c r="C54" i="10"/>
  <c r="D54" i="10"/>
  <c r="E54" i="10"/>
  <c r="C55" i="10"/>
  <c r="D55" i="10"/>
  <c r="E55" i="10"/>
  <c r="C56" i="10"/>
  <c r="D56" i="10"/>
  <c r="E56" i="10"/>
  <c r="C57" i="10"/>
  <c r="D57" i="10"/>
  <c r="E57" i="10"/>
  <c r="C58" i="10"/>
  <c r="D58" i="10"/>
  <c r="E58" i="10"/>
  <c r="C59" i="10"/>
  <c r="D59" i="10"/>
  <c r="E59" i="10"/>
  <c r="C60" i="10"/>
  <c r="D60" i="10"/>
  <c r="E60" i="10"/>
  <c r="C61" i="10"/>
  <c r="D61" i="10"/>
  <c r="E61" i="10"/>
  <c r="C62" i="10"/>
  <c r="D62" i="10"/>
  <c r="E62" i="10"/>
  <c r="C63" i="10"/>
  <c r="D63" i="10"/>
  <c r="E63" i="10"/>
  <c r="C64" i="10"/>
  <c r="D64" i="10"/>
  <c r="E64" i="10"/>
  <c r="C65" i="10"/>
  <c r="D65" i="10"/>
  <c r="E65" i="10"/>
  <c r="C66" i="10"/>
  <c r="D66" i="10"/>
  <c r="E66" i="10"/>
  <c r="C67" i="10"/>
  <c r="D67" i="10"/>
  <c r="E67" i="10"/>
  <c r="C68" i="10"/>
  <c r="D68" i="10"/>
  <c r="E68" i="10"/>
  <c r="C69" i="10"/>
  <c r="D69" i="10"/>
  <c r="E69" i="10"/>
  <c r="C70" i="10"/>
  <c r="D70" i="10"/>
  <c r="E70" i="10"/>
  <c r="C71" i="10"/>
  <c r="D71" i="10"/>
  <c r="E71" i="10"/>
  <c r="C72" i="10"/>
  <c r="D72" i="10"/>
  <c r="E72" i="10"/>
  <c r="C73" i="10"/>
  <c r="D73" i="10"/>
  <c r="E73" i="10"/>
  <c r="C74" i="10"/>
  <c r="D74" i="10"/>
  <c r="E74" i="10"/>
  <c r="C75" i="10"/>
  <c r="D75" i="10"/>
  <c r="E75" i="10"/>
  <c r="C76" i="10"/>
  <c r="D76" i="10"/>
  <c r="E76" i="10"/>
  <c r="C77" i="10"/>
  <c r="D77" i="10"/>
  <c r="E77" i="10"/>
  <c r="C78" i="10"/>
  <c r="D78" i="10"/>
  <c r="E78" i="10"/>
  <c r="C79" i="10"/>
  <c r="D79" i="10"/>
  <c r="E79" i="10"/>
  <c r="C80" i="10"/>
  <c r="D80" i="10"/>
  <c r="E80" i="10"/>
  <c r="C81" i="10"/>
  <c r="D81" i="10"/>
  <c r="E81" i="10"/>
  <c r="C82" i="10"/>
  <c r="D82" i="10"/>
  <c r="E82" i="10"/>
  <c r="C83" i="10"/>
  <c r="D83" i="10"/>
  <c r="E83" i="10"/>
  <c r="C84" i="10"/>
  <c r="D84" i="10"/>
  <c r="E84" i="10"/>
  <c r="C85" i="10"/>
  <c r="D85" i="10"/>
  <c r="E85" i="10"/>
  <c r="C86" i="10"/>
  <c r="D86" i="10"/>
  <c r="E86" i="10"/>
  <c r="C87" i="10"/>
  <c r="D87" i="10"/>
  <c r="E87" i="10"/>
  <c r="C88" i="10"/>
  <c r="D88" i="10"/>
  <c r="E88" i="10"/>
  <c r="C89" i="10"/>
  <c r="D89" i="10"/>
  <c r="E89" i="10"/>
  <c r="C90" i="10"/>
  <c r="D90" i="10"/>
  <c r="E90" i="10"/>
  <c r="C91" i="10"/>
  <c r="D91" i="10"/>
  <c r="E91" i="10"/>
  <c r="C92" i="10"/>
  <c r="D92" i="10"/>
  <c r="E92" i="10"/>
  <c r="C93" i="10"/>
  <c r="D93" i="10"/>
  <c r="E93" i="10"/>
  <c r="C94" i="10"/>
  <c r="D94" i="10"/>
  <c r="E94" i="10"/>
  <c r="C95" i="10"/>
  <c r="D95" i="10"/>
  <c r="E95" i="10"/>
  <c r="C96" i="10"/>
  <c r="D96" i="10"/>
  <c r="E96" i="10"/>
  <c r="C97" i="10"/>
  <c r="D97" i="10"/>
  <c r="E97" i="10"/>
  <c r="C98" i="10"/>
  <c r="D98" i="10"/>
  <c r="E98" i="10"/>
  <c r="C99" i="10"/>
  <c r="D99" i="10"/>
  <c r="E99" i="10"/>
  <c r="C100" i="10"/>
  <c r="D100" i="10"/>
  <c r="E100" i="10"/>
  <c r="C101" i="10"/>
  <c r="D101" i="10"/>
  <c r="E101" i="10"/>
  <c r="C102" i="10"/>
  <c r="D102" i="10"/>
  <c r="E102" i="10"/>
  <c r="C103" i="10"/>
  <c r="D103" i="10"/>
  <c r="E103" i="10"/>
  <c r="C104" i="10"/>
  <c r="D104" i="10"/>
  <c r="E104" i="10"/>
  <c r="C105" i="10"/>
  <c r="D105" i="10"/>
  <c r="E105" i="10"/>
  <c r="C106" i="10"/>
  <c r="D106" i="10"/>
  <c r="E106" i="10"/>
  <c r="C107" i="10"/>
  <c r="D107" i="10"/>
  <c r="E107" i="10"/>
  <c r="C108" i="10"/>
  <c r="D108" i="10"/>
  <c r="E108" i="10"/>
  <c r="C109" i="10"/>
  <c r="D109" i="10"/>
  <c r="E109" i="10"/>
  <c r="C110" i="10"/>
  <c r="D110" i="10"/>
  <c r="E110" i="10"/>
  <c r="C111" i="10"/>
  <c r="D111" i="10"/>
  <c r="E111" i="10"/>
  <c r="C112" i="10"/>
  <c r="D112" i="10"/>
  <c r="E112" i="10"/>
  <c r="C113" i="10"/>
  <c r="D113" i="10"/>
  <c r="E113" i="10"/>
  <c r="C114" i="10"/>
  <c r="D114" i="10"/>
  <c r="E114" i="10"/>
  <c r="C115" i="10"/>
  <c r="D115" i="10"/>
  <c r="E115" i="10"/>
  <c r="C116" i="10"/>
  <c r="D116" i="10"/>
  <c r="E116" i="10"/>
  <c r="C117" i="10"/>
  <c r="D117" i="10"/>
  <c r="E117" i="10"/>
  <c r="C118" i="10"/>
  <c r="D118" i="10"/>
  <c r="E118" i="10"/>
  <c r="C119" i="10"/>
  <c r="D119" i="10"/>
  <c r="E119" i="10"/>
  <c r="C120" i="10"/>
  <c r="D120" i="10"/>
  <c r="E120" i="10"/>
  <c r="C121" i="10"/>
  <c r="D121" i="10"/>
  <c r="E121" i="10"/>
  <c r="C122" i="10"/>
  <c r="D122" i="10"/>
  <c r="E122" i="10"/>
  <c r="C123" i="10"/>
  <c r="D123" i="10"/>
  <c r="E123" i="10"/>
  <c r="C124" i="10"/>
  <c r="D124" i="10"/>
  <c r="E124" i="10"/>
  <c r="C125" i="10"/>
  <c r="D125" i="10"/>
  <c r="E125" i="10"/>
  <c r="C126" i="10"/>
  <c r="D126" i="10"/>
  <c r="E126" i="10"/>
  <c r="C127" i="10"/>
  <c r="D127" i="10"/>
  <c r="E127" i="10"/>
  <c r="C128" i="10"/>
  <c r="D128" i="10"/>
  <c r="E128" i="10"/>
  <c r="C129" i="10"/>
  <c r="D129" i="10"/>
  <c r="E129" i="10"/>
  <c r="C130" i="10"/>
  <c r="D130" i="10"/>
  <c r="E130" i="10"/>
  <c r="C131" i="10"/>
  <c r="D131" i="10"/>
  <c r="E131" i="10"/>
  <c r="C132" i="10"/>
  <c r="D132" i="10"/>
  <c r="E132" i="10"/>
  <c r="C133" i="10"/>
  <c r="D133" i="10"/>
  <c r="E133" i="10"/>
  <c r="C134" i="10"/>
  <c r="D134" i="10"/>
  <c r="E134" i="10"/>
  <c r="C135" i="10"/>
  <c r="D135" i="10"/>
  <c r="E135" i="10"/>
  <c r="C136" i="10"/>
  <c r="D136" i="10"/>
  <c r="E136" i="10"/>
  <c r="C137" i="10"/>
  <c r="D137" i="10"/>
  <c r="E137" i="10"/>
  <c r="C138" i="10"/>
  <c r="D138" i="10"/>
  <c r="E138" i="10"/>
  <c r="C139" i="10"/>
  <c r="D139" i="10"/>
  <c r="E139" i="10"/>
  <c r="C140" i="10"/>
  <c r="D140" i="10"/>
  <c r="E140" i="10"/>
  <c r="C141" i="10"/>
  <c r="D141" i="10"/>
  <c r="E141" i="10"/>
  <c r="C142" i="10"/>
  <c r="D142" i="10"/>
  <c r="E142" i="10"/>
  <c r="C143" i="10"/>
  <c r="D143" i="10"/>
  <c r="E143" i="10"/>
  <c r="C144" i="10"/>
  <c r="D144" i="10"/>
  <c r="E144" i="10"/>
  <c r="C145" i="10"/>
  <c r="D145" i="10"/>
  <c r="E145" i="10"/>
  <c r="C146" i="10"/>
  <c r="D146" i="10"/>
  <c r="E146" i="10"/>
  <c r="C147" i="10"/>
  <c r="D147" i="10"/>
  <c r="E147" i="10"/>
  <c r="C148" i="10"/>
  <c r="D148" i="10"/>
  <c r="E148" i="10"/>
  <c r="C149" i="10"/>
  <c r="D149" i="10"/>
  <c r="E149" i="10"/>
  <c r="C150" i="10"/>
  <c r="D150" i="10"/>
  <c r="E150" i="10"/>
  <c r="C151" i="10"/>
  <c r="D151" i="10"/>
  <c r="E151" i="10"/>
  <c r="C152" i="10"/>
  <c r="D152" i="10"/>
  <c r="E152" i="10"/>
  <c r="C153" i="10"/>
  <c r="D153" i="10"/>
  <c r="E153" i="10"/>
  <c r="C154" i="10"/>
  <c r="D154" i="10"/>
  <c r="E154" i="10"/>
  <c r="C155" i="10"/>
  <c r="D155" i="10"/>
  <c r="E155" i="10"/>
  <c r="C156" i="10"/>
  <c r="D156" i="10"/>
  <c r="E156" i="10"/>
  <c r="C157" i="10"/>
  <c r="D157" i="10"/>
  <c r="E157" i="10"/>
  <c r="C158" i="10"/>
  <c r="D158" i="10"/>
  <c r="E158" i="10"/>
  <c r="C159" i="10"/>
  <c r="D159" i="10"/>
  <c r="E159" i="10"/>
  <c r="C160" i="10"/>
  <c r="D160" i="10"/>
  <c r="E160" i="10"/>
  <c r="C161" i="10"/>
  <c r="D161" i="10"/>
  <c r="E161" i="10"/>
  <c r="C162" i="10"/>
  <c r="D162" i="10"/>
  <c r="E162" i="10"/>
  <c r="C163" i="10"/>
  <c r="D163" i="10"/>
  <c r="E163" i="10"/>
  <c r="C164" i="10"/>
  <c r="D164" i="10"/>
  <c r="E164" i="10"/>
  <c r="C165" i="10"/>
  <c r="D165" i="10"/>
  <c r="E165" i="10"/>
  <c r="C166" i="10"/>
  <c r="D166" i="10"/>
  <c r="E166" i="10"/>
  <c r="C167" i="10"/>
  <c r="D167" i="10"/>
  <c r="E167" i="10"/>
  <c r="C168" i="10"/>
  <c r="D168" i="10"/>
  <c r="E168" i="10"/>
  <c r="C169" i="10"/>
  <c r="D169" i="10"/>
  <c r="E169" i="10"/>
  <c r="C170" i="10"/>
  <c r="D170" i="10"/>
  <c r="E170" i="10"/>
  <c r="C171" i="10"/>
  <c r="D171" i="10"/>
  <c r="E171" i="10"/>
  <c r="C172" i="10"/>
  <c r="D172" i="10"/>
  <c r="E172" i="10"/>
  <c r="C173" i="10"/>
  <c r="D173" i="10"/>
  <c r="E173" i="10"/>
  <c r="C174" i="10"/>
  <c r="D174" i="10"/>
  <c r="E174" i="10"/>
  <c r="C175" i="10"/>
  <c r="D175" i="10"/>
  <c r="E175" i="10"/>
  <c r="C176" i="10"/>
  <c r="D176" i="10"/>
  <c r="E176" i="10"/>
  <c r="C177" i="10"/>
  <c r="D177" i="10"/>
  <c r="E177" i="10"/>
  <c r="C178" i="10"/>
  <c r="D178" i="10"/>
  <c r="E178" i="10"/>
  <c r="C179" i="10"/>
  <c r="D179" i="10"/>
  <c r="E179" i="10"/>
  <c r="C180" i="10"/>
  <c r="D180" i="10"/>
  <c r="E180" i="10"/>
  <c r="C181" i="10"/>
  <c r="D181" i="10"/>
  <c r="E181" i="10"/>
  <c r="C182" i="10"/>
  <c r="D182" i="10"/>
  <c r="E182" i="10"/>
  <c r="C183" i="10"/>
  <c r="D183" i="10"/>
  <c r="E183" i="10"/>
  <c r="C184" i="10"/>
  <c r="D184" i="10"/>
  <c r="E184" i="10"/>
  <c r="C185" i="10"/>
  <c r="D185" i="10"/>
  <c r="E185" i="10"/>
  <c r="C186" i="10"/>
  <c r="D186" i="10"/>
  <c r="E186" i="10"/>
  <c r="C187" i="10"/>
  <c r="D187" i="10"/>
  <c r="E187" i="10"/>
  <c r="C188" i="10"/>
  <c r="D188" i="10"/>
  <c r="E188" i="10"/>
  <c r="C189" i="10"/>
  <c r="D189" i="10"/>
  <c r="E189" i="10"/>
  <c r="C190" i="10"/>
  <c r="D190" i="10"/>
  <c r="E190" i="10"/>
  <c r="C191" i="10"/>
  <c r="D191" i="10"/>
  <c r="E191" i="10"/>
  <c r="C192" i="10"/>
  <c r="D192" i="10"/>
  <c r="E192" i="10"/>
  <c r="C193" i="10"/>
  <c r="D193" i="10"/>
  <c r="E193" i="10"/>
  <c r="C194" i="10"/>
  <c r="D194" i="10"/>
  <c r="E194" i="10"/>
  <c r="C195" i="10"/>
  <c r="D195" i="10"/>
  <c r="E195" i="10"/>
  <c r="C196" i="10"/>
  <c r="D196" i="10"/>
  <c r="E196" i="10"/>
  <c r="C197" i="10"/>
  <c r="D197" i="10"/>
  <c r="E197" i="10"/>
  <c r="C198" i="10"/>
  <c r="D198" i="10"/>
  <c r="E198" i="10"/>
  <c r="C199" i="10"/>
  <c r="D199" i="10"/>
  <c r="E199" i="10"/>
  <c r="C200" i="10"/>
  <c r="D200" i="10"/>
  <c r="E200" i="10"/>
  <c r="C201" i="10"/>
  <c r="D201" i="10"/>
  <c r="E201" i="10"/>
  <c r="C202" i="10"/>
  <c r="D202" i="10"/>
  <c r="E202" i="10"/>
  <c r="C203" i="10"/>
  <c r="D203" i="10"/>
  <c r="E203" i="10"/>
  <c r="C204" i="10"/>
  <c r="D204" i="10"/>
  <c r="E204" i="10"/>
  <c r="C205" i="10"/>
  <c r="D205" i="10"/>
  <c r="E205" i="10"/>
  <c r="C206" i="10"/>
  <c r="D206" i="10"/>
  <c r="E206" i="10"/>
  <c r="C207" i="10"/>
  <c r="D207" i="10"/>
  <c r="E207" i="10"/>
  <c r="C208" i="10"/>
  <c r="D208" i="10"/>
  <c r="E208" i="10"/>
  <c r="C209" i="10"/>
  <c r="D209" i="10"/>
  <c r="E209" i="10"/>
  <c r="C210" i="10"/>
  <c r="D210" i="10"/>
  <c r="E210" i="10"/>
  <c r="C211" i="10"/>
  <c r="D211" i="10"/>
  <c r="E211" i="10"/>
  <c r="C212" i="10"/>
  <c r="D212" i="10"/>
  <c r="E212" i="10"/>
  <c r="C213" i="10"/>
  <c r="D213" i="10"/>
  <c r="E213" i="10"/>
  <c r="C214" i="10"/>
  <c r="D214" i="10"/>
  <c r="E214" i="10"/>
  <c r="C215" i="10"/>
  <c r="D215" i="10"/>
  <c r="E215" i="10"/>
  <c r="C216" i="10"/>
  <c r="D216" i="10"/>
  <c r="E216" i="10"/>
  <c r="C217" i="10"/>
  <c r="D217" i="10"/>
  <c r="E217" i="10"/>
  <c r="C218" i="10"/>
  <c r="D218" i="10"/>
  <c r="E218" i="10"/>
  <c r="C219" i="10"/>
  <c r="D219" i="10"/>
  <c r="E219" i="10"/>
  <c r="C220" i="10"/>
  <c r="D220" i="10"/>
  <c r="E220" i="10"/>
  <c r="C221" i="10"/>
  <c r="D221" i="10"/>
  <c r="E221" i="10"/>
  <c r="C222" i="10"/>
  <c r="D222" i="10"/>
  <c r="E222" i="10"/>
  <c r="C223" i="10"/>
  <c r="D223" i="10"/>
  <c r="E223" i="10"/>
  <c r="C224" i="10"/>
  <c r="D224" i="10"/>
  <c r="E224" i="10"/>
  <c r="C225" i="10"/>
  <c r="D225" i="10"/>
  <c r="E225" i="10"/>
  <c r="C226" i="10"/>
  <c r="D226" i="10"/>
  <c r="E226" i="10"/>
  <c r="C227" i="10"/>
  <c r="D227" i="10"/>
  <c r="E227" i="10"/>
  <c r="C228" i="10"/>
  <c r="D228" i="10"/>
  <c r="E228" i="10"/>
  <c r="C229" i="10"/>
  <c r="D229" i="10"/>
  <c r="E229" i="10"/>
  <c r="C230" i="10"/>
  <c r="D230" i="10"/>
  <c r="E230" i="10"/>
  <c r="C231" i="10"/>
  <c r="D231" i="10"/>
  <c r="E231" i="10"/>
  <c r="C232" i="10"/>
  <c r="D232" i="10"/>
  <c r="E232" i="10"/>
  <c r="C233" i="10"/>
  <c r="D233" i="10"/>
  <c r="E233" i="10"/>
  <c r="C234" i="10"/>
  <c r="D234" i="10"/>
  <c r="E234" i="10"/>
  <c r="C235" i="10"/>
  <c r="D235" i="10"/>
  <c r="E235" i="10"/>
  <c r="C236" i="10"/>
  <c r="D236" i="10"/>
  <c r="E236" i="10"/>
  <c r="C237" i="10"/>
  <c r="D237" i="10"/>
  <c r="E237" i="10"/>
  <c r="C238" i="10"/>
  <c r="D238" i="10"/>
  <c r="E238" i="10"/>
  <c r="C239" i="10"/>
  <c r="D239" i="10"/>
  <c r="E239" i="10"/>
  <c r="C240" i="10"/>
  <c r="D240" i="10"/>
  <c r="E240" i="10"/>
  <c r="C241" i="10"/>
  <c r="D241" i="10"/>
  <c r="E241" i="10"/>
  <c r="C242" i="10"/>
  <c r="D242" i="10"/>
  <c r="E242" i="10"/>
  <c r="C243" i="10"/>
  <c r="D243" i="10"/>
  <c r="E243" i="10"/>
  <c r="C244" i="10"/>
  <c r="D244" i="10"/>
  <c r="E244" i="10"/>
  <c r="C245" i="10"/>
  <c r="D245" i="10"/>
  <c r="E245" i="10"/>
  <c r="C246" i="10"/>
  <c r="D246" i="10"/>
  <c r="E246" i="10"/>
  <c r="C247" i="10"/>
  <c r="D247" i="10"/>
  <c r="E247" i="10"/>
  <c r="C248" i="10"/>
  <c r="D248" i="10"/>
  <c r="E248" i="10"/>
  <c r="C249" i="10"/>
  <c r="D249" i="10"/>
  <c r="E249" i="10"/>
  <c r="C250" i="10"/>
  <c r="D250" i="10"/>
  <c r="E250" i="10"/>
  <c r="C251" i="10"/>
  <c r="D251" i="10"/>
  <c r="E251" i="10"/>
  <c r="C252" i="10"/>
  <c r="D252" i="10"/>
  <c r="E252" i="10"/>
  <c r="C253" i="10"/>
  <c r="D253" i="10"/>
  <c r="E253" i="10"/>
  <c r="D5" i="10"/>
  <c r="E5" i="10"/>
  <c r="C5" i="10"/>
  <c r="J14" i="9"/>
  <c r="K14" i="9"/>
  <c r="I14" i="9"/>
  <c r="J12" i="9"/>
  <c r="K12" i="9"/>
  <c r="I12" i="9"/>
  <c r="J11" i="9"/>
  <c r="K11" i="9"/>
  <c r="I11" i="9"/>
  <c r="J10" i="9"/>
  <c r="K10" i="9"/>
  <c r="I10" i="9"/>
  <c r="J9" i="9"/>
  <c r="K9" i="9"/>
  <c r="I9" i="9"/>
  <c r="J7" i="9"/>
  <c r="K7" i="9"/>
  <c r="I7" i="9"/>
  <c r="E253" i="9"/>
  <c r="D253" i="9"/>
  <c r="C253" i="9"/>
  <c r="F253" i="9" s="1"/>
  <c r="E252" i="9"/>
  <c r="D252" i="9"/>
  <c r="C252" i="9"/>
  <c r="F252" i="9" s="1"/>
  <c r="E251" i="9"/>
  <c r="D251" i="9"/>
  <c r="C251" i="9"/>
  <c r="F251" i="9" s="1"/>
  <c r="E250" i="9"/>
  <c r="D250" i="9"/>
  <c r="C250" i="9"/>
  <c r="F250" i="9" s="1"/>
  <c r="E249" i="9"/>
  <c r="D249" i="9"/>
  <c r="C249" i="9"/>
  <c r="F249" i="9" s="1"/>
  <c r="E248" i="9"/>
  <c r="D248" i="9"/>
  <c r="C248" i="9"/>
  <c r="F248" i="9" s="1"/>
  <c r="E247" i="9"/>
  <c r="D247" i="9"/>
  <c r="C247" i="9"/>
  <c r="F247" i="9" s="1"/>
  <c r="E246" i="9"/>
  <c r="D246" i="9"/>
  <c r="C246" i="9"/>
  <c r="F246" i="9" s="1"/>
  <c r="F245" i="9"/>
  <c r="E245" i="9"/>
  <c r="D245" i="9"/>
  <c r="C245" i="9"/>
  <c r="E244" i="9"/>
  <c r="D244" i="9"/>
  <c r="C244" i="9"/>
  <c r="F244" i="9" s="1"/>
  <c r="F243" i="9"/>
  <c r="E243" i="9"/>
  <c r="D243" i="9"/>
  <c r="C243" i="9"/>
  <c r="E242" i="9"/>
  <c r="D242" i="9"/>
  <c r="C242" i="9"/>
  <c r="F242" i="9" s="1"/>
  <c r="F241" i="9"/>
  <c r="E241" i="9"/>
  <c r="D241" i="9"/>
  <c r="C241" i="9"/>
  <c r="E240" i="9"/>
  <c r="D240" i="9"/>
  <c r="C240" i="9"/>
  <c r="F240" i="9" s="1"/>
  <c r="F239" i="9"/>
  <c r="E239" i="9"/>
  <c r="D239" i="9"/>
  <c r="C239" i="9"/>
  <c r="E238" i="9"/>
  <c r="D238" i="9"/>
  <c r="C238" i="9"/>
  <c r="F238" i="9" s="1"/>
  <c r="F237" i="9"/>
  <c r="E237" i="9"/>
  <c r="D237" i="9"/>
  <c r="C237" i="9"/>
  <c r="E236" i="9"/>
  <c r="D236" i="9"/>
  <c r="C236" i="9"/>
  <c r="F236" i="9" s="1"/>
  <c r="F235" i="9"/>
  <c r="E235" i="9"/>
  <c r="D235" i="9"/>
  <c r="C235" i="9"/>
  <c r="E234" i="9"/>
  <c r="D234" i="9"/>
  <c r="C234" i="9"/>
  <c r="F234" i="9" s="1"/>
  <c r="F233" i="9"/>
  <c r="E233" i="9"/>
  <c r="D233" i="9"/>
  <c r="C233" i="9"/>
  <c r="E232" i="9"/>
  <c r="D232" i="9"/>
  <c r="C232" i="9"/>
  <c r="F232" i="9" s="1"/>
  <c r="F231" i="9"/>
  <c r="E231" i="9"/>
  <c r="D231" i="9"/>
  <c r="C231" i="9"/>
  <c r="E230" i="9"/>
  <c r="D230" i="9"/>
  <c r="C230" i="9"/>
  <c r="F230" i="9" s="1"/>
  <c r="F229" i="9"/>
  <c r="E229" i="9"/>
  <c r="D229" i="9"/>
  <c r="C229" i="9"/>
  <c r="E228" i="9"/>
  <c r="D228" i="9"/>
  <c r="C228" i="9"/>
  <c r="F228" i="9" s="1"/>
  <c r="F227" i="9"/>
  <c r="E227" i="9"/>
  <c r="D227" i="9"/>
  <c r="C227" i="9"/>
  <c r="E226" i="9"/>
  <c r="D226" i="9"/>
  <c r="C226" i="9"/>
  <c r="F226" i="9" s="1"/>
  <c r="F225" i="9"/>
  <c r="E225" i="9"/>
  <c r="D225" i="9"/>
  <c r="C225" i="9"/>
  <c r="E224" i="9"/>
  <c r="D224" i="9"/>
  <c r="C224" i="9"/>
  <c r="F224" i="9" s="1"/>
  <c r="F223" i="9"/>
  <c r="E223" i="9"/>
  <c r="D223" i="9"/>
  <c r="C223" i="9"/>
  <c r="E222" i="9"/>
  <c r="D222" i="9"/>
  <c r="C222" i="9"/>
  <c r="F222" i="9" s="1"/>
  <c r="F221" i="9"/>
  <c r="E221" i="9"/>
  <c r="D221" i="9"/>
  <c r="C221" i="9"/>
  <c r="E220" i="9"/>
  <c r="D220" i="9"/>
  <c r="C220" i="9"/>
  <c r="F220" i="9" s="1"/>
  <c r="F219" i="9"/>
  <c r="E219" i="9"/>
  <c r="D219" i="9"/>
  <c r="C219" i="9"/>
  <c r="E218" i="9"/>
  <c r="D218" i="9"/>
  <c r="C218" i="9"/>
  <c r="F218" i="9" s="1"/>
  <c r="F217" i="9"/>
  <c r="E217" i="9"/>
  <c r="D217" i="9"/>
  <c r="C217" i="9"/>
  <c r="E216" i="9"/>
  <c r="D216" i="9"/>
  <c r="C216" i="9"/>
  <c r="F216" i="9" s="1"/>
  <c r="F215" i="9"/>
  <c r="E215" i="9"/>
  <c r="D215" i="9"/>
  <c r="C215" i="9"/>
  <c r="E214" i="9"/>
  <c r="D214" i="9"/>
  <c r="C214" i="9"/>
  <c r="F214" i="9" s="1"/>
  <c r="F213" i="9"/>
  <c r="E213" i="9"/>
  <c r="D213" i="9"/>
  <c r="C213" i="9"/>
  <c r="E212" i="9"/>
  <c r="D212" i="9"/>
  <c r="C212" i="9"/>
  <c r="F212" i="9" s="1"/>
  <c r="F211" i="9"/>
  <c r="E211" i="9"/>
  <c r="D211" i="9"/>
  <c r="C211" i="9"/>
  <c r="E210" i="9"/>
  <c r="D210" i="9"/>
  <c r="C210" i="9"/>
  <c r="F210" i="9" s="1"/>
  <c r="F209" i="9"/>
  <c r="E209" i="9"/>
  <c r="D209" i="9"/>
  <c r="C209" i="9"/>
  <c r="E208" i="9"/>
  <c r="D208" i="9"/>
  <c r="C208" i="9"/>
  <c r="F208" i="9" s="1"/>
  <c r="F207" i="9"/>
  <c r="E207" i="9"/>
  <c r="D207" i="9"/>
  <c r="C207" i="9"/>
  <c r="E206" i="9"/>
  <c r="D206" i="9"/>
  <c r="C206" i="9"/>
  <c r="F206" i="9" s="1"/>
  <c r="F205" i="9"/>
  <c r="E205" i="9"/>
  <c r="D205" i="9"/>
  <c r="C205" i="9"/>
  <c r="E204" i="9"/>
  <c r="D204" i="9"/>
  <c r="C204" i="9"/>
  <c r="F204" i="9" s="1"/>
  <c r="F203" i="9"/>
  <c r="E203" i="9"/>
  <c r="D203" i="9"/>
  <c r="C203" i="9"/>
  <c r="E202" i="9"/>
  <c r="D202" i="9"/>
  <c r="C202" i="9"/>
  <c r="F202" i="9" s="1"/>
  <c r="F201" i="9"/>
  <c r="E201" i="9"/>
  <c r="D201" i="9"/>
  <c r="C201" i="9"/>
  <c r="E200" i="9"/>
  <c r="D200" i="9"/>
  <c r="C200" i="9"/>
  <c r="F200" i="9" s="1"/>
  <c r="F199" i="9"/>
  <c r="E199" i="9"/>
  <c r="D199" i="9"/>
  <c r="C199" i="9"/>
  <c r="E198" i="9"/>
  <c r="D198" i="9"/>
  <c r="C198" i="9"/>
  <c r="F198" i="9" s="1"/>
  <c r="F197" i="9"/>
  <c r="E197" i="9"/>
  <c r="D197" i="9"/>
  <c r="C197" i="9"/>
  <c r="E196" i="9"/>
  <c r="D196" i="9"/>
  <c r="C196" i="9"/>
  <c r="F196" i="9" s="1"/>
  <c r="F195" i="9"/>
  <c r="E195" i="9"/>
  <c r="D195" i="9"/>
  <c r="C195" i="9"/>
  <c r="E194" i="9"/>
  <c r="D194" i="9"/>
  <c r="C194" i="9"/>
  <c r="F194" i="9" s="1"/>
  <c r="F193" i="9"/>
  <c r="E193" i="9"/>
  <c r="D193" i="9"/>
  <c r="C193" i="9"/>
  <c r="E192" i="9"/>
  <c r="D192" i="9"/>
  <c r="C192" i="9"/>
  <c r="F192" i="9" s="1"/>
  <c r="F191" i="9"/>
  <c r="E191" i="9"/>
  <c r="D191" i="9"/>
  <c r="C191" i="9"/>
  <c r="E190" i="9"/>
  <c r="D190" i="9"/>
  <c r="C190" i="9"/>
  <c r="F190" i="9" s="1"/>
  <c r="F189" i="9"/>
  <c r="E189" i="9"/>
  <c r="D189" i="9"/>
  <c r="C189" i="9"/>
  <c r="E188" i="9"/>
  <c r="D188" i="9"/>
  <c r="C188" i="9"/>
  <c r="F188" i="9" s="1"/>
  <c r="F187" i="9"/>
  <c r="E187" i="9"/>
  <c r="D187" i="9"/>
  <c r="C187" i="9"/>
  <c r="E186" i="9"/>
  <c r="D186" i="9"/>
  <c r="C186" i="9"/>
  <c r="F186" i="9" s="1"/>
  <c r="F185" i="9"/>
  <c r="E185" i="9"/>
  <c r="D185" i="9"/>
  <c r="C185" i="9"/>
  <c r="E184" i="9"/>
  <c r="D184" i="9"/>
  <c r="C184" i="9"/>
  <c r="F184" i="9" s="1"/>
  <c r="F183" i="9"/>
  <c r="E183" i="9"/>
  <c r="D183" i="9"/>
  <c r="C183" i="9"/>
  <c r="E182" i="9"/>
  <c r="D182" i="9"/>
  <c r="C182" i="9"/>
  <c r="F182" i="9" s="1"/>
  <c r="F181" i="9"/>
  <c r="E181" i="9"/>
  <c r="D181" i="9"/>
  <c r="C181" i="9"/>
  <c r="E180" i="9"/>
  <c r="D180" i="9"/>
  <c r="C180" i="9"/>
  <c r="F180" i="9" s="1"/>
  <c r="F179" i="9"/>
  <c r="E179" i="9"/>
  <c r="D179" i="9"/>
  <c r="C179" i="9"/>
  <c r="E178" i="9"/>
  <c r="D178" i="9"/>
  <c r="C178" i="9"/>
  <c r="F178" i="9" s="1"/>
  <c r="F177" i="9"/>
  <c r="E177" i="9"/>
  <c r="D177" i="9"/>
  <c r="C177" i="9"/>
  <c r="E176" i="9"/>
  <c r="D176" i="9"/>
  <c r="C176" i="9"/>
  <c r="F176" i="9" s="1"/>
  <c r="F175" i="9"/>
  <c r="E175" i="9"/>
  <c r="D175" i="9"/>
  <c r="C175" i="9"/>
  <c r="E174" i="9"/>
  <c r="D174" i="9"/>
  <c r="C174" i="9"/>
  <c r="F174" i="9" s="1"/>
  <c r="F173" i="9"/>
  <c r="E173" i="9"/>
  <c r="D173" i="9"/>
  <c r="C173" i="9"/>
  <c r="E172" i="9"/>
  <c r="D172" i="9"/>
  <c r="C172" i="9"/>
  <c r="F172" i="9" s="1"/>
  <c r="F171" i="9"/>
  <c r="E171" i="9"/>
  <c r="D171" i="9"/>
  <c r="C171" i="9"/>
  <c r="E170" i="9"/>
  <c r="D170" i="9"/>
  <c r="C170" i="9"/>
  <c r="F170" i="9" s="1"/>
  <c r="F169" i="9"/>
  <c r="E169" i="9"/>
  <c r="D169" i="9"/>
  <c r="C169" i="9"/>
  <c r="E168" i="9"/>
  <c r="D168" i="9"/>
  <c r="C168" i="9"/>
  <c r="F168" i="9" s="1"/>
  <c r="F167" i="9"/>
  <c r="E167" i="9"/>
  <c r="D167" i="9"/>
  <c r="C167" i="9"/>
  <c r="E166" i="9"/>
  <c r="D166" i="9"/>
  <c r="C166" i="9"/>
  <c r="F166" i="9" s="1"/>
  <c r="F165" i="9"/>
  <c r="E165" i="9"/>
  <c r="D165" i="9"/>
  <c r="C165" i="9"/>
  <c r="E164" i="9"/>
  <c r="D164" i="9"/>
  <c r="C164" i="9"/>
  <c r="F164" i="9" s="1"/>
  <c r="F163" i="9"/>
  <c r="E163" i="9"/>
  <c r="D163" i="9"/>
  <c r="C163" i="9"/>
  <c r="E162" i="9"/>
  <c r="D162" i="9"/>
  <c r="C162" i="9"/>
  <c r="F162" i="9" s="1"/>
  <c r="F161" i="9"/>
  <c r="E161" i="9"/>
  <c r="D161" i="9"/>
  <c r="C161" i="9"/>
  <c r="E160" i="9"/>
  <c r="D160" i="9"/>
  <c r="C160" i="9"/>
  <c r="F160" i="9" s="1"/>
  <c r="F159" i="9"/>
  <c r="E159" i="9"/>
  <c r="D159" i="9"/>
  <c r="C159" i="9"/>
  <c r="E158" i="9"/>
  <c r="D158" i="9"/>
  <c r="C158" i="9"/>
  <c r="F158" i="9" s="1"/>
  <c r="F157" i="9"/>
  <c r="E157" i="9"/>
  <c r="D157" i="9"/>
  <c r="C157" i="9"/>
  <c r="E156" i="9"/>
  <c r="D156" i="9"/>
  <c r="C156" i="9"/>
  <c r="F156" i="9" s="1"/>
  <c r="F155" i="9"/>
  <c r="E155" i="9"/>
  <c r="D155" i="9"/>
  <c r="C155" i="9"/>
  <c r="E154" i="9"/>
  <c r="D154" i="9"/>
  <c r="C154" i="9"/>
  <c r="F154" i="9" s="1"/>
  <c r="F153" i="9"/>
  <c r="E153" i="9"/>
  <c r="D153" i="9"/>
  <c r="C153" i="9"/>
  <c r="E152" i="9"/>
  <c r="D152" i="9"/>
  <c r="C152" i="9"/>
  <c r="F152" i="9" s="1"/>
  <c r="F151" i="9"/>
  <c r="E151" i="9"/>
  <c r="D151" i="9"/>
  <c r="C151" i="9"/>
  <c r="E150" i="9"/>
  <c r="D150" i="9"/>
  <c r="C150" i="9"/>
  <c r="F150" i="9" s="1"/>
  <c r="F149" i="9"/>
  <c r="E149" i="9"/>
  <c r="D149" i="9"/>
  <c r="C149" i="9"/>
  <c r="E148" i="9"/>
  <c r="D148" i="9"/>
  <c r="C148" i="9"/>
  <c r="F148" i="9" s="1"/>
  <c r="F147" i="9"/>
  <c r="E147" i="9"/>
  <c r="D147" i="9"/>
  <c r="C147" i="9"/>
  <c r="E146" i="9"/>
  <c r="D146" i="9"/>
  <c r="C146" i="9"/>
  <c r="F146" i="9" s="1"/>
  <c r="F145" i="9"/>
  <c r="E145" i="9"/>
  <c r="D145" i="9"/>
  <c r="C145" i="9"/>
  <c r="E144" i="9"/>
  <c r="D144" i="9"/>
  <c r="C144" i="9"/>
  <c r="F144" i="9" s="1"/>
  <c r="F143" i="9"/>
  <c r="E143" i="9"/>
  <c r="D143" i="9"/>
  <c r="C143" i="9"/>
  <c r="E142" i="9"/>
  <c r="D142" i="9"/>
  <c r="C142" i="9"/>
  <c r="F142" i="9" s="1"/>
  <c r="F141" i="9"/>
  <c r="E141" i="9"/>
  <c r="D141" i="9"/>
  <c r="C141" i="9"/>
  <c r="E140" i="9"/>
  <c r="D140" i="9"/>
  <c r="C140" i="9"/>
  <c r="F140" i="9" s="1"/>
  <c r="F139" i="9"/>
  <c r="E139" i="9"/>
  <c r="D139" i="9"/>
  <c r="C139" i="9"/>
  <c r="E138" i="9"/>
  <c r="D138" i="9"/>
  <c r="C138" i="9"/>
  <c r="F138" i="9" s="1"/>
  <c r="F137" i="9"/>
  <c r="E137" i="9"/>
  <c r="D137" i="9"/>
  <c r="C137" i="9"/>
  <c r="E136" i="9"/>
  <c r="D136" i="9"/>
  <c r="C136" i="9"/>
  <c r="F136" i="9" s="1"/>
  <c r="F135" i="9"/>
  <c r="E135" i="9"/>
  <c r="D135" i="9"/>
  <c r="C135" i="9"/>
  <c r="E134" i="9"/>
  <c r="D134" i="9"/>
  <c r="C134" i="9"/>
  <c r="F134" i="9" s="1"/>
  <c r="F133" i="9"/>
  <c r="E133" i="9"/>
  <c r="D133" i="9"/>
  <c r="C133" i="9"/>
  <c r="E132" i="9"/>
  <c r="D132" i="9"/>
  <c r="C132" i="9"/>
  <c r="F132" i="9" s="1"/>
  <c r="F131" i="9"/>
  <c r="E131" i="9"/>
  <c r="D131" i="9"/>
  <c r="C131" i="9"/>
  <c r="E130" i="9"/>
  <c r="D130" i="9"/>
  <c r="C130" i="9"/>
  <c r="F130" i="9" s="1"/>
  <c r="F129" i="9"/>
  <c r="E129" i="9"/>
  <c r="D129" i="9"/>
  <c r="C129" i="9"/>
  <c r="E128" i="9"/>
  <c r="D128" i="9"/>
  <c r="C128" i="9"/>
  <c r="F128" i="9" s="1"/>
  <c r="F127" i="9"/>
  <c r="E127" i="9"/>
  <c r="D127" i="9"/>
  <c r="C127" i="9"/>
  <c r="E126" i="9"/>
  <c r="D126" i="9"/>
  <c r="C126" i="9"/>
  <c r="F126" i="9" s="1"/>
  <c r="F125" i="9"/>
  <c r="E125" i="9"/>
  <c r="D125" i="9"/>
  <c r="C125" i="9"/>
  <c r="E124" i="9"/>
  <c r="D124" i="9"/>
  <c r="C124" i="9"/>
  <c r="F124" i="9" s="1"/>
  <c r="F123" i="9"/>
  <c r="E123" i="9"/>
  <c r="D123" i="9"/>
  <c r="C123" i="9"/>
  <c r="E122" i="9"/>
  <c r="D122" i="9"/>
  <c r="C122" i="9"/>
  <c r="F122" i="9" s="1"/>
  <c r="F121" i="9"/>
  <c r="E121" i="9"/>
  <c r="D121" i="9"/>
  <c r="C121" i="9"/>
  <c r="E120" i="9"/>
  <c r="D120" i="9"/>
  <c r="C120" i="9"/>
  <c r="F120" i="9" s="1"/>
  <c r="F119" i="9"/>
  <c r="E119" i="9"/>
  <c r="D119" i="9"/>
  <c r="C119" i="9"/>
  <c r="E118" i="9"/>
  <c r="D118" i="9"/>
  <c r="C118" i="9"/>
  <c r="F118" i="9" s="1"/>
  <c r="F117" i="9"/>
  <c r="E117" i="9"/>
  <c r="D117" i="9"/>
  <c r="C117" i="9"/>
  <c r="E116" i="9"/>
  <c r="D116" i="9"/>
  <c r="C116" i="9"/>
  <c r="F116" i="9" s="1"/>
  <c r="F115" i="9"/>
  <c r="E115" i="9"/>
  <c r="D115" i="9"/>
  <c r="C115" i="9"/>
  <c r="E114" i="9"/>
  <c r="D114" i="9"/>
  <c r="C114" i="9"/>
  <c r="F114" i="9" s="1"/>
  <c r="F113" i="9"/>
  <c r="E113" i="9"/>
  <c r="D113" i="9"/>
  <c r="C113" i="9"/>
  <c r="E112" i="9"/>
  <c r="D112" i="9"/>
  <c r="C112" i="9"/>
  <c r="F112" i="9" s="1"/>
  <c r="F111" i="9"/>
  <c r="E111" i="9"/>
  <c r="D111" i="9"/>
  <c r="C111" i="9"/>
  <c r="E110" i="9"/>
  <c r="D110" i="9"/>
  <c r="C110" i="9"/>
  <c r="F110" i="9" s="1"/>
  <c r="F109" i="9"/>
  <c r="E109" i="9"/>
  <c r="D109" i="9"/>
  <c r="C109" i="9"/>
  <c r="E108" i="9"/>
  <c r="D108" i="9"/>
  <c r="C108" i="9"/>
  <c r="F108" i="9" s="1"/>
  <c r="F107" i="9"/>
  <c r="E107" i="9"/>
  <c r="D107" i="9"/>
  <c r="C107" i="9"/>
  <c r="E106" i="9"/>
  <c r="D106" i="9"/>
  <c r="C106" i="9"/>
  <c r="F106" i="9" s="1"/>
  <c r="F105" i="9"/>
  <c r="E105" i="9"/>
  <c r="D105" i="9"/>
  <c r="C105" i="9"/>
  <c r="E104" i="9"/>
  <c r="D104" i="9"/>
  <c r="C104" i="9"/>
  <c r="F104" i="9" s="1"/>
  <c r="F103" i="9"/>
  <c r="E103" i="9"/>
  <c r="D103" i="9"/>
  <c r="C103" i="9"/>
  <c r="E102" i="9"/>
  <c r="D102" i="9"/>
  <c r="C102" i="9"/>
  <c r="F102" i="9" s="1"/>
  <c r="F101" i="9"/>
  <c r="E101" i="9"/>
  <c r="D101" i="9"/>
  <c r="C101" i="9"/>
  <c r="E100" i="9"/>
  <c r="D100" i="9"/>
  <c r="C100" i="9"/>
  <c r="F100" i="9" s="1"/>
  <c r="F99" i="9"/>
  <c r="E99" i="9"/>
  <c r="D99" i="9"/>
  <c r="C99" i="9"/>
  <c r="E98" i="9"/>
  <c r="D98" i="9"/>
  <c r="C98" i="9"/>
  <c r="F98" i="9" s="1"/>
  <c r="F97" i="9"/>
  <c r="E97" i="9"/>
  <c r="D97" i="9"/>
  <c r="C97" i="9"/>
  <c r="E96" i="9"/>
  <c r="D96" i="9"/>
  <c r="C96" i="9"/>
  <c r="F96" i="9" s="1"/>
  <c r="F95" i="9"/>
  <c r="E95" i="9"/>
  <c r="D95" i="9"/>
  <c r="C95" i="9"/>
  <c r="E94" i="9"/>
  <c r="D94" i="9"/>
  <c r="C94" i="9"/>
  <c r="F94" i="9" s="1"/>
  <c r="F93" i="9"/>
  <c r="E93" i="9"/>
  <c r="D93" i="9"/>
  <c r="C93" i="9"/>
  <c r="E92" i="9"/>
  <c r="D92" i="9"/>
  <c r="C92" i="9"/>
  <c r="F92" i="9" s="1"/>
  <c r="F91" i="9"/>
  <c r="E91" i="9"/>
  <c r="D91" i="9"/>
  <c r="C91" i="9"/>
  <c r="E90" i="9"/>
  <c r="D90" i="9"/>
  <c r="C90" i="9"/>
  <c r="F90" i="9" s="1"/>
  <c r="F89" i="9"/>
  <c r="E89" i="9"/>
  <c r="D89" i="9"/>
  <c r="C89" i="9"/>
  <c r="E88" i="9"/>
  <c r="D88" i="9"/>
  <c r="C88" i="9"/>
  <c r="F88" i="9" s="1"/>
  <c r="F87" i="9"/>
  <c r="E87" i="9"/>
  <c r="D87" i="9"/>
  <c r="C87" i="9"/>
  <c r="E86" i="9"/>
  <c r="D86" i="9"/>
  <c r="C86" i="9"/>
  <c r="F86" i="9" s="1"/>
  <c r="F85" i="9"/>
  <c r="E85" i="9"/>
  <c r="D85" i="9"/>
  <c r="C85" i="9"/>
  <c r="E84" i="9"/>
  <c r="D84" i="9"/>
  <c r="C84" i="9"/>
  <c r="F84" i="9" s="1"/>
  <c r="F83" i="9"/>
  <c r="E83" i="9"/>
  <c r="D83" i="9"/>
  <c r="C83" i="9"/>
  <c r="E82" i="9"/>
  <c r="D82" i="9"/>
  <c r="C82" i="9"/>
  <c r="F82" i="9" s="1"/>
  <c r="F81" i="9"/>
  <c r="E81" i="9"/>
  <c r="D81" i="9"/>
  <c r="C81" i="9"/>
  <c r="E80" i="9"/>
  <c r="D80" i="9"/>
  <c r="C80" i="9"/>
  <c r="F80" i="9" s="1"/>
  <c r="F79" i="9"/>
  <c r="E79" i="9"/>
  <c r="D79" i="9"/>
  <c r="C79" i="9"/>
  <c r="E78" i="9"/>
  <c r="D78" i="9"/>
  <c r="C78" i="9"/>
  <c r="F78" i="9" s="1"/>
  <c r="F77" i="9"/>
  <c r="E77" i="9"/>
  <c r="D77" i="9"/>
  <c r="C77" i="9"/>
  <c r="E76" i="9"/>
  <c r="D76" i="9"/>
  <c r="C76" i="9"/>
  <c r="F76" i="9" s="1"/>
  <c r="F75" i="9"/>
  <c r="E75" i="9"/>
  <c r="D75" i="9"/>
  <c r="C75" i="9"/>
  <c r="E74" i="9"/>
  <c r="D74" i="9"/>
  <c r="C74" i="9"/>
  <c r="F74" i="9" s="1"/>
  <c r="F73" i="9"/>
  <c r="E73" i="9"/>
  <c r="D73" i="9"/>
  <c r="C73" i="9"/>
  <c r="E72" i="9"/>
  <c r="D72" i="9"/>
  <c r="C72" i="9"/>
  <c r="F72" i="9" s="1"/>
  <c r="F71" i="9"/>
  <c r="E71" i="9"/>
  <c r="D71" i="9"/>
  <c r="C71" i="9"/>
  <c r="E70" i="9"/>
  <c r="D70" i="9"/>
  <c r="C70" i="9"/>
  <c r="F70" i="9" s="1"/>
  <c r="F69" i="9"/>
  <c r="E69" i="9"/>
  <c r="D69" i="9"/>
  <c r="C69" i="9"/>
  <c r="E68" i="9"/>
  <c r="D68" i="9"/>
  <c r="C68" i="9"/>
  <c r="F68" i="9" s="1"/>
  <c r="F67" i="9"/>
  <c r="E67" i="9"/>
  <c r="D67" i="9"/>
  <c r="C67" i="9"/>
  <c r="E66" i="9"/>
  <c r="D66" i="9"/>
  <c r="C66" i="9"/>
  <c r="F66" i="9" s="1"/>
  <c r="F65" i="9"/>
  <c r="E65" i="9"/>
  <c r="D65" i="9"/>
  <c r="C65" i="9"/>
  <c r="E64" i="9"/>
  <c r="D64" i="9"/>
  <c r="C64" i="9"/>
  <c r="F64" i="9" s="1"/>
  <c r="F63" i="9"/>
  <c r="E63" i="9"/>
  <c r="D63" i="9"/>
  <c r="C63" i="9"/>
  <c r="E62" i="9"/>
  <c r="D62" i="9"/>
  <c r="C62" i="9"/>
  <c r="F62" i="9" s="1"/>
  <c r="F61" i="9"/>
  <c r="E61" i="9"/>
  <c r="D61" i="9"/>
  <c r="C61" i="9"/>
  <c r="E60" i="9"/>
  <c r="D60" i="9"/>
  <c r="C60" i="9"/>
  <c r="F60" i="9" s="1"/>
  <c r="F59" i="9"/>
  <c r="E59" i="9"/>
  <c r="D59" i="9"/>
  <c r="C59" i="9"/>
  <c r="E58" i="9"/>
  <c r="D58" i="9"/>
  <c r="C58" i="9"/>
  <c r="F58" i="9" s="1"/>
  <c r="F57" i="9"/>
  <c r="E57" i="9"/>
  <c r="D57" i="9"/>
  <c r="C57" i="9"/>
  <c r="E56" i="9"/>
  <c r="D56" i="9"/>
  <c r="C56" i="9"/>
  <c r="F56" i="9" s="1"/>
  <c r="F55" i="9"/>
  <c r="E55" i="9"/>
  <c r="D55" i="9"/>
  <c r="C55" i="9"/>
  <c r="E54" i="9"/>
  <c r="D54" i="9"/>
  <c r="C54" i="9"/>
  <c r="F54" i="9" s="1"/>
  <c r="F53" i="9"/>
  <c r="E53" i="9"/>
  <c r="D53" i="9"/>
  <c r="C53" i="9"/>
  <c r="E52" i="9"/>
  <c r="D52" i="9"/>
  <c r="C52" i="9"/>
  <c r="F52" i="9" s="1"/>
  <c r="F51" i="9"/>
  <c r="E51" i="9"/>
  <c r="D51" i="9"/>
  <c r="C51" i="9"/>
  <c r="E50" i="9"/>
  <c r="D50" i="9"/>
  <c r="C50" i="9"/>
  <c r="F50" i="9" s="1"/>
  <c r="F49" i="9"/>
  <c r="E49" i="9"/>
  <c r="D49" i="9"/>
  <c r="C49" i="9"/>
  <c r="E48" i="9"/>
  <c r="D48" i="9"/>
  <c r="C48" i="9"/>
  <c r="F48" i="9" s="1"/>
  <c r="F47" i="9"/>
  <c r="E47" i="9"/>
  <c r="D47" i="9"/>
  <c r="C47" i="9"/>
  <c r="E46" i="9"/>
  <c r="D46" i="9"/>
  <c r="C46" i="9"/>
  <c r="F46" i="9" s="1"/>
  <c r="F45" i="9"/>
  <c r="E45" i="9"/>
  <c r="D45" i="9"/>
  <c r="C45" i="9"/>
  <c r="E44" i="9"/>
  <c r="D44" i="9"/>
  <c r="C44" i="9"/>
  <c r="F44" i="9" s="1"/>
  <c r="F43" i="9"/>
  <c r="E43" i="9"/>
  <c r="D43" i="9"/>
  <c r="C43" i="9"/>
  <c r="E42" i="9"/>
  <c r="D42" i="9"/>
  <c r="C42" i="9"/>
  <c r="F42" i="9" s="1"/>
  <c r="F41" i="9"/>
  <c r="E41" i="9"/>
  <c r="D41" i="9"/>
  <c r="C41" i="9"/>
  <c r="E40" i="9"/>
  <c r="D40" i="9"/>
  <c r="C40" i="9"/>
  <c r="F40" i="9" s="1"/>
  <c r="F39" i="9"/>
  <c r="E39" i="9"/>
  <c r="D39" i="9"/>
  <c r="C39" i="9"/>
  <c r="E38" i="9"/>
  <c r="D38" i="9"/>
  <c r="C38" i="9"/>
  <c r="F38" i="9" s="1"/>
  <c r="F37" i="9"/>
  <c r="E37" i="9"/>
  <c r="D37" i="9"/>
  <c r="C37" i="9"/>
  <c r="E36" i="9"/>
  <c r="D36" i="9"/>
  <c r="C36" i="9"/>
  <c r="F36" i="9" s="1"/>
  <c r="F35" i="9"/>
  <c r="E35" i="9"/>
  <c r="D35" i="9"/>
  <c r="C35" i="9"/>
  <c r="E34" i="9"/>
  <c r="D34" i="9"/>
  <c r="C34" i="9"/>
  <c r="F34" i="9" s="1"/>
  <c r="F33" i="9"/>
  <c r="E33" i="9"/>
  <c r="D33" i="9"/>
  <c r="C33" i="9"/>
  <c r="E32" i="9"/>
  <c r="D32" i="9"/>
  <c r="C32" i="9"/>
  <c r="F32" i="9" s="1"/>
  <c r="F31" i="9"/>
  <c r="E31" i="9"/>
  <c r="D31" i="9"/>
  <c r="C31" i="9"/>
  <c r="E30" i="9"/>
  <c r="D30" i="9"/>
  <c r="C30" i="9"/>
  <c r="F30" i="9" s="1"/>
  <c r="F29" i="9"/>
  <c r="E29" i="9"/>
  <c r="D29" i="9"/>
  <c r="C29" i="9"/>
  <c r="E28" i="9"/>
  <c r="D28" i="9"/>
  <c r="C28" i="9"/>
  <c r="F28" i="9" s="1"/>
  <c r="F27" i="9"/>
  <c r="E27" i="9"/>
  <c r="D27" i="9"/>
  <c r="C27" i="9"/>
  <c r="E26" i="9"/>
  <c r="D26" i="9"/>
  <c r="C26" i="9"/>
  <c r="F26" i="9" s="1"/>
  <c r="F25" i="9"/>
  <c r="E25" i="9"/>
  <c r="D25" i="9"/>
  <c r="C25" i="9"/>
  <c r="E24" i="9"/>
  <c r="D24" i="9"/>
  <c r="C24" i="9"/>
  <c r="F24" i="9" s="1"/>
  <c r="E23" i="9"/>
  <c r="D23" i="9"/>
  <c r="C23" i="9"/>
  <c r="F23" i="9" s="1"/>
  <c r="E22" i="9"/>
  <c r="D22" i="9"/>
  <c r="F22" i="9" s="1"/>
  <c r="C22" i="9"/>
  <c r="E21" i="9"/>
  <c r="D21" i="9"/>
  <c r="C21" i="9"/>
  <c r="F21" i="9" s="1"/>
  <c r="F20" i="9"/>
  <c r="E20" i="9"/>
  <c r="D20" i="9"/>
  <c r="C20" i="9"/>
  <c r="E19" i="9"/>
  <c r="D19" i="9"/>
  <c r="C19" i="9"/>
  <c r="F19" i="9" s="1"/>
  <c r="E18" i="9"/>
  <c r="D18" i="9"/>
  <c r="C18" i="9"/>
  <c r="F18" i="9" s="1"/>
  <c r="E17" i="9"/>
  <c r="D17" i="9"/>
  <c r="F17" i="9" s="1"/>
  <c r="C17" i="9"/>
  <c r="E16" i="9"/>
  <c r="D16" i="9"/>
  <c r="F16" i="9" s="1"/>
  <c r="C16" i="9"/>
  <c r="E15" i="9"/>
  <c r="D15" i="9"/>
  <c r="F15" i="9" s="1"/>
  <c r="C15" i="9"/>
  <c r="E14" i="9"/>
  <c r="F14" i="9" s="1"/>
  <c r="D14" i="9"/>
  <c r="C14" i="9"/>
  <c r="E13" i="9"/>
  <c r="D13" i="9"/>
  <c r="C13" i="9"/>
  <c r="F13" i="9" s="1"/>
  <c r="E12" i="9"/>
  <c r="D12" i="9"/>
  <c r="C12" i="9"/>
  <c r="F12" i="9" s="1"/>
  <c r="E11" i="9"/>
  <c r="D11" i="9"/>
  <c r="C11" i="9"/>
  <c r="F11" i="9" s="1"/>
  <c r="E10" i="9"/>
  <c r="D10" i="9"/>
  <c r="C10" i="9"/>
  <c r="F10" i="9" s="1"/>
  <c r="E9" i="9"/>
  <c r="D9" i="9"/>
  <c r="C9" i="9"/>
  <c r="F9" i="9" s="1"/>
  <c r="E8" i="9"/>
  <c r="D8" i="9"/>
  <c r="C8" i="9"/>
  <c r="F8" i="9" s="1"/>
  <c r="F7" i="9"/>
  <c r="E7" i="9"/>
  <c r="D7" i="9"/>
  <c r="C7" i="9"/>
  <c r="E6" i="9"/>
  <c r="F6" i="9" s="1"/>
  <c r="D6" i="9"/>
  <c r="C6" i="9"/>
  <c r="E5" i="9"/>
  <c r="D5" i="9"/>
  <c r="C5" i="9"/>
  <c r="F5" i="9" s="1"/>
  <c r="J23" i="6"/>
  <c r="K23" i="6"/>
  <c r="I23" i="6"/>
  <c r="J22" i="6"/>
  <c r="K22" i="6"/>
  <c r="I22" i="6"/>
  <c r="J21" i="6"/>
  <c r="K21" i="6"/>
  <c r="I21" i="6"/>
  <c r="J20" i="6"/>
  <c r="K20" i="6"/>
  <c r="I20" i="6"/>
  <c r="J18" i="6"/>
  <c r="K18" i="6"/>
  <c r="I18" i="6"/>
  <c r="J17" i="6"/>
  <c r="K17" i="6"/>
  <c r="I17" i="6"/>
  <c r="Q16" i="10" l="1"/>
  <c r="R26" i="10"/>
  <c r="AB345" i="10" s="1"/>
  <c r="R14" i="10"/>
  <c r="R15" i="10"/>
  <c r="S15" i="10"/>
  <c r="R16" i="10"/>
  <c r="S14" i="10"/>
  <c r="Q15" i="10"/>
  <c r="S16" i="10"/>
  <c r="T26" i="10"/>
  <c r="S26" i="10"/>
  <c r="W4" i="10"/>
  <c r="W126" i="10"/>
  <c r="X252" i="10"/>
  <c r="Y335" i="10"/>
  <c r="W397" i="10"/>
  <c r="Y451" i="10"/>
  <c r="X505" i="10"/>
  <c r="X558" i="10"/>
  <c r="W604" i="10"/>
  <c r="W633" i="10"/>
  <c r="Y646" i="10"/>
  <c r="W658" i="10"/>
  <c r="AB658" i="10" s="1"/>
  <c r="Y668" i="10"/>
  <c r="W681" i="10"/>
  <c r="AB681" i="10" s="1"/>
  <c r="W692" i="10"/>
  <c r="AB692" i="10" s="1"/>
  <c r="Y702" i="10"/>
  <c r="Y714" i="10"/>
  <c r="X726" i="10"/>
  <c r="W737" i="10"/>
  <c r="AB737" i="10" s="1"/>
  <c r="W749" i="10"/>
  <c r="AB749" i="10" s="1"/>
  <c r="W760" i="10"/>
  <c r="Y770" i="10"/>
  <c r="X783" i="10"/>
  <c r="X794" i="10"/>
  <c r="Y803" i="10"/>
  <c r="W814" i="10"/>
  <c r="X822" i="10"/>
  <c r="W829" i="10"/>
  <c r="AB829" i="10" s="1"/>
  <c r="Y836" i="10"/>
  <c r="Y843" i="10"/>
  <c r="X850" i="10"/>
  <c r="W858" i="10"/>
  <c r="AB858" i="10" s="1"/>
  <c r="W865" i="10"/>
  <c r="Y871" i="10"/>
  <c r="X879" i="10"/>
  <c r="X886" i="10"/>
  <c r="W893" i="10"/>
  <c r="Y900" i="10"/>
  <c r="Y907" i="10"/>
  <c r="X914" i="10"/>
  <c r="Y919" i="10"/>
  <c r="W925" i="10"/>
  <c r="X930" i="10"/>
  <c r="Y935" i="10"/>
  <c r="W941" i="10"/>
  <c r="X946" i="10"/>
  <c r="W951" i="10"/>
  <c r="AB951" i="10" s="1"/>
  <c r="X955" i="10"/>
  <c r="X959" i="10"/>
  <c r="Y963" i="10"/>
  <c r="Y967" i="10"/>
  <c r="X972" i="10"/>
  <c r="Y976" i="10"/>
  <c r="Y980" i="10"/>
  <c r="W985" i="10"/>
  <c r="AB985" i="10" s="1"/>
  <c r="W989" i="10"/>
  <c r="AB989" i="10" s="1"/>
  <c r="Y993" i="10"/>
  <c r="W998" i="10"/>
  <c r="W1002" i="10"/>
  <c r="AB1002" i="10" s="1"/>
  <c r="Y144" i="10"/>
  <c r="W263" i="10"/>
  <c r="W345" i="10"/>
  <c r="X403" i="10"/>
  <c r="X458" i="10"/>
  <c r="W513" i="10"/>
  <c r="W564" i="10"/>
  <c r="W610" i="10"/>
  <c r="AB610" i="10" s="1"/>
  <c r="W636" i="10"/>
  <c r="AB636" i="10" s="1"/>
  <c r="X647" i="10"/>
  <c r="Y659" i="10"/>
  <c r="Y670" i="10"/>
  <c r="X681" i="10"/>
  <c r="X693" i="10"/>
  <c r="W705" i="10"/>
  <c r="Y715" i="10"/>
  <c r="Y727" i="10"/>
  <c r="Y738" i="10"/>
  <c r="X749" i="10"/>
  <c r="W762" i="10"/>
  <c r="AB762" i="10" s="1"/>
  <c r="W773" i="10"/>
  <c r="AB773" i="10" s="1"/>
  <c r="Y783" i="10"/>
  <c r="W796" i="10"/>
  <c r="X805" i="10"/>
  <c r="X814" i="10"/>
  <c r="X21" i="10"/>
  <c r="X161" i="10"/>
  <c r="Y273" i="10"/>
  <c r="X353" i="10"/>
  <c r="Y410" i="10"/>
  <c r="W465" i="10"/>
  <c r="W520" i="10"/>
  <c r="AB520" i="10" s="1"/>
  <c r="X569" i="10"/>
  <c r="X615" i="10"/>
  <c r="X638" i="10"/>
  <c r="X649" i="10"/>
  <c r="W660" i="10"/>
  <c r="AB660" i="10" s="1"/>
  <c r="W672" i="10"/>
  <c r="Y683" i="10"/>
  <c r="X694" i="10"/>
  <c r="X706" i="10"/>
  <c r="X717" i="10"/>
  <c r="W728" i="10"/>
  <c r="AB728" i="10" s="1"/>
  <c r="Y740" i="10"/>
  <c r="Y751" i="10"/>
  <c r="X762" i="10"/>
  <c r="Y774" i="10"/>
  <c r="W786" i="10"/>
  <c r="AB786" i="10" s="1"/>
  <c r="Y796" i="10"/>
  <c r="Y806" i="10"/>
  <c r="W816" i="10"/>
  <c r="AB816" i="10" s="1"/>
  <c r="Y823" i="10"/>
  <c r="X831" i="10"/>
  <c r="X838" i="10"/>
  <c r="W845" i="10"/>
  <c r="AB845" i="10" s="1"/>
  <c r="Y852" i="10"/>
  <c r="Y859" i="10"/>
  <c r="X866" i="10"/>
  <c r="W874" i="10"/>
  <c r="AB874" i="10" s="1"/>
  <c r="W881" i="10"/>
  <c r="AB881" i="10" s="1"/>
  <c r="Y887" i="10"/>
  <c r="X895" i="10"/>
  <c r="X902" i="10"/>
  <c r="W909" i="10"/>
  <c r="AB909" i="10" s="1"/>
  <c r="Y915" i="10"/>
  <c r="W921" i="10"/>
  <c r="X926" i="10"/>
  <c r="Y931" i="10"/>
  <c r="W937" i="10"/>
  <c r="AB937" i="10" s="1"/>
  <c r="X942" i="10"/>
  <c r="Y947" i="10"/>
  <c r="Y951" i="10"/>
  <c r="X956" i="10"/>
  <c r="Y960" i="10"/>
  <c r="Y964" i="10"/>
  <c r="W969" i="10"/>
  <c r="AB969" i="10" s="1"/>
  <c r="W973" i="10"/>
  <c r="AB973" i="10" s="1"/>
  <c r="Y977" i="10"/>
  <c r="W982" i="10"/>
  <c r="AB982" i="10" s="1"/>
  <c r="W986" i="10"/>
  <c r="AB986" i="10" s="1"/>
  <c r="AL986" i="10" s="1"/>
  <c r="X990" i="10"/>
  <c r="X994" i="10"/>
  <c r="W999" i="10"/>
  <c r="AB999" i="10" s="1"/>
  <c r="X1003" i="10"/>
  <c r="Y241" i="10"/>
  <c r="W390" i="10"/>
  <c r="AB390" i="10" s="1"/>
  <c r="W445" i="10"/>
  <c r="AB445" i="10" s="1"/>
  <c r="X499" i="10"/>
  <c r="W553" i="10"/>
  <c r="AB553" i="10" s="1"/>
  <c r="W598" i="10"/>
  <c r="W645" i="10"/>
  <c r="AB645" i="10" s="1"/>
  <c r="W668" i="10"/>
  <c r="AB668" i="10" s="1"/>
  <c r="W690" i="10"/>
  <c r="AB690" i="10" s="1"/>
  <c r="X713" i="10"/>
  <c r="Y747" i="10"/>
  <c r="X781" i="10"/>
  <c r="Y812" i="10"/>
  <c r="Y828" i="10"/>
  <c r="W850" i="10"/>
  <c r="AB850" i="10" s="1"/>
  <c r="X871" i="10"/>
  <c r="Y892" i="10"/>
  <c r="X919" i="10"/>
  <c r="X935" i="10"/>
  <c r="X950" i="10"/>
  <c r="X967" i="10"/>
  <c r="X980" i="10"/>
  <c r="Y1001" i="10"/>
  <c r="W38" i="10"/>
  <c r="AB38" i="10" s="1"/>
  <c r="Y178" i="10"/>
  <c r="W285" i="10"/>
  <c r="AB285" i="10" s="1"/>
  <c r="W362" i="10"/>
  <c r="AB362" i="10" s="1"/>
  <c r="X417" i="10"/>
  <c r="Y471" i="10"/>
  <c r="X526" i="10"/>
  <c r="Y575" i="10"/>
  <c r="W621" i="10"/>
  <c r="AB621" i="10" s="1"/>
  <c r="Y638" i="10"/>
  <c r="Y650" i="10"/>
  <c r="X662" i="10"/>
  <c r="W673" i="10"/>
  <c r="AB673" i="10" s="1"/>
  <c r="W685" i="10"/>
  <c r="AB685" i="10" s="1"/>
  <c r="W696" i="10"/>
  <c r="Y706" i="10"/>
  <c r="X719" i="10"/>
  <c r="X730" i="10"/>
  <c r="W741" i="10"/>
  <c r="AB741" i="10" s="1"/>
  <c r="X753" i="10"/>
  <c r="Y764" i="10"/>
  <c r="X775" i="10"/>
  <c r="Y787" i="10"/>
  <c r="X798" i="10"/>
  <c r="X807" i="10"/>
  <c r="X817" i="10"/>
  <c r="W825" i="10"/>
  <c r="AB825" i="10" s="1"/>
  <c r="Y831" i="10"/>
  <c r="X839" i="10"/>
  <c r="X846" i="10"/>
  <c r="W853" i="10"/>
  <c r="Y860" i="10"/>
  <c r="Y867" i="10"/>
  <c r="X874" i="10"/>
  <c r="W882" i="10"/>
  <c r="AB882" i="10" s="1"/>
  <c r="AL882" i="10" s="1"/>
  <c r="W889" i="10"/>
  <c r="AB889" i="10" s="1"/>
  <c r="Y895" i="10"/>
  <c r="X903" i="10"/>
  <c r="X910" i="10"/>
  <c r="Y916" i="10"/>
  <c r="W922" i="10"/>
  <c r="AB922" i="10" s="1"/>
  <c r="X927" i="10"/>
  <c r="Y932" i="10"/>
  <c r="W938" i="10"/>
  <c r="AB938" i="10" s="1"/>
  <c r="AL938" i="10" s="1"/>
  <c r="X943" i="10"/>
  <c r="X948" i="10"/>
  <c r="Y952" i="10"/>
  <c r="Y956" i="10"/>
  <c r="W961" i="10"/>
  <c r="AB961" i="10" s="1"/>
  <c r="W965" i="10"/>
  <c r="AB965" i="10" s="1"/>
  <c r="Y969" i="10"/>
  <c r="W974" i="10"/>
  <c r="AB974" i="10" s="1"/>
  <c r="AL974" i="10" s="1"/>
  <c r="W978" i="10"/>
  <c r="AB978" i="10" s="1"/>
  <c r="X982" i="10"/>
  <c r="X986" i="10"/>
  <c r="W991" i="10"/>
  <c r="AB991" i="10" s="1"/>
  <c r="X995" i="10"/>
  <c r="X999" i="10"/>
  <c r="Y1003" i="10"/>
  <c r="X325" i="10"/>
  <c r="Y655" i="10"/>
  <c r="X702" i="10"/>
  <c r="W736" i="10"/>
  <c r="X770" i="10"/>
  <c r="W792" i="10"/>
  <c r="AB792" i="10" s="1"/>
  <c r="W821" i="10"/>
  <c r="AB821" i="10" s="1"/>
  <c r="X842" i="10"/>
  <c r="Y863" i="10"/>
  <c r="W885" i="10"/>
  <c r="AB885" i="10" s="1"/>
  <c r="X906" i="10"/>
  <c r="Y924" i="10"/>
  <c r="Y940" i="10"/>
  <c r="W946" i="10"/>
  <c r="AB946" i="10" s="1"/>
  <c r="X963" i="10"/>
  <c r="Y975" i="10"/>
  <c r="Y988" i="10"/>
  <c r="X57" i="10"/>
  <c r="Y195" i="10"/>
  <c r="X296" i="10"/>
  <c r="W369" i="10"/>
  <c r="AB369" i="10" s="1"/>
  <c r="W424" i="10"/>
  <c r="AB424" i="10" s="1"/>
  <c r="Y478" i="10"/>
  <c r="X533" i="10"/>
  <c r="X581" i="10"/>
  <c r="X626" i="10"/>
  <c r="W641" i="10"/>
  <c r="AB641" i="10" s="1"/>
  <c r="Y651" i="10"/>
  <c r="Y663" i="10"/>
  <c r="Y674" i="10"/>
  <c r="X685" i="10"/>
  <c r="W698" i="10"/>
  <c r="AB698" i="10" s="1"/>
  <c r="W709" i="10"/>
  <c r="AB709" i="10" s="1"/>
  <c r="Y719" i="10"/>
  <c r="W732" i="10"/>
  <c r="AB732" i="10" s="1"/>
  <c r="X743" i="10"/>
  <c r="W754" i="10"/>
  <c r="AB754" i="10" s="1"/>
  <c r="X766" i="10"/>
  <c r="X777" i="10"/>
  <c r="W788" i="10"/>
  <c r="AB788" i="10" s="1"/>
  <c r="Y799" i="10"/>
  <c r="W809" i="10"/>
  <c r="AB809" i="10" s="1"/>
  <c r="W818" i="10"/>
  <c r="AB818" i="10" s="1"/>
  <c r="W826" i="10"/>
  <c r="W833" i="10"/>
  <c r="AB833" i="10" s="1"/>
  <c r="Y839" i="10"/>
  <c r="X847" i="10"/>
  <c r="X854" i="10"/>
  <c r="W861" i="10"/>
  <c r="AB861" i="10" s="1"/>
  <c r="Y868" i="10"/>
  <c r="Y875" i="10"/>
  <c r="X882" i="10"/>
  <c r="W890" i="10"/>
  <c r="AB890" i="10" s="1"/>
  <c r="AL890" i="10" s="1"/>
  <c r="W897" i="10"/>
  <c r="AB897" i="10" s="1"/>
  <c r="Y903" i="10"/>
  <c r="X911" i="10"/>
  <c r="W917" i="10"/>
  <c r="AB917" i="10" s="1"/>
  <c r="X922" i="10"/>
  <c r="Y927" i="10"/>
  <c r="W933" i="10"/>
  <c r="X938" i="10"/>
  <c r="Y943" i="10"/>
  <c r="Y948" i="10"/>
  <c r="W953" i="10"/>
  <c r="AB953" i="10" s="1"/>
  <c r="W957" i="10"/>
  <c r="AB957" i="10" s="1"/>
  <c r="Y961" i="10"/>
  <c r="W966" i="10"/>
  <c r="AB966" i="10" s="1"/>
  <c r="AL966" i="10" s="1"/>
  <c r="W970" i="10"/>
  <c r="X974" i="10"/>
  <c r="X978" i="10"/>
  <c r="W983" i="10"/>
  <c r="AB983" i="10" s="1"/>
  <c r="AL983" i="10" s="1"/>
  <c r="X987" i="10"/>
  <c r="X991" i="10"/>
  <c r="Y995" i="10"/>
  <c r="Y999" i="10"/>
  <c r="W959" i="10"/>
  <c r="Y984" i="10"/>
  <c r="Y75" i="10"/>
  <c r="W213" i="10"/>
  <c r="AB213" i="10" s="1"/>
  <c r="X306" i="10"/>
  <c r="Y376" i="10"/>
  <c r="Y430" i="10"/>
  <c r="W486" i="10"/>
  <c r="AB486" i="10" s="1"/>
  <c r="Y539" i="10"/>
  <c r="Y586" i="10"/>
  <c r="Y627" i="10"/>
  <c r="X642" i="10"/>
  <c r="X653" i="10"/>
  <c r="W664" i="10"/>
  <c r="AB664" i="10" s="1"/>
  <c r="Y676" i="10"/>
  <c r="Y687" i="10"/>
  <c r="X698" i="10"/>
  <c r="Y710" i="10"/>
  <c r="W722" i="10"/>
  <c r="AB722" i="10" s="1"/>
  <c r="Y732" i="10"/>
  <c r="W745" i="10"/>
  <c r="AB745" i="10" s="1"/>
  <c r="W756" i="10"/>
  <c r="AB756" i="10" s="1"/>
  <c r="Y766" i="10"/>
  <c r="Y778" i="10"/>
  <c r="X790" i="10"/>
  <c r="W800" i="10"/>
  <c r="AB800" i="10" s="1"/>
  <c r="X810" i="10"/>
  <c r="Y819" i="10"/>
  <c r="X826" i="10"/>
  <c r="W834" i="10"/>
  <c r="AB834" i="10" s="1"/>
  <c r="AL834" i="10" s="1"/>
  <c r="W841" i="10"/>
  <c r="AB841" i="10" s="1"/>
  <c r="Y847" i="10"/>
  <c r="X855" i="10"/>
  <c r="X862" i="10"/>
  <c r="W869" i="10"/>
  <c r="AB869" i="10" s="1"/>
  <c r="Y876" i="10"/>
  <c r="Y883" i="10"/>
  <c r="X890" i="10"/>
  <c r="W898" i="10"/>
  <c r="AB898" i="10" s="1"/>
  <c r="AL898" i="10" s="1"/>
  <c r="W905" i="10"/>
  <c r="AB905" i="10" s="1"/>
  <c r="Y911" i="10"/>
  <c r="W918" i="10"/>
  <c r="AB918" i="10" s="1"/>
  <c r="AL918" i="10" s="1"/>
  <c r="X923" i="10"/>
  <c r="Y928" i="10"/>
  <c r="W934" i="10"/>
  <c r="AB934" i="10" s="1"/>
  <c r="X939" i="10"/>
  <c r="Y944" i="10"/>
  <c r="W949" i="10"/>
  <c r="AB949" i="10" s="1"/>
  <c r="Y953" i="10"/>
  <c r="W958" i="10"/>
  <c r="AB958" i="10" s="1"/>
  <c r="AL958" i="10" s="1"/>
  <c r="W962" i="10"/>
  <c r="AB962" i="10" s="1"/>
  <c r="AL962" i="10" s="1"/>
  <c r="X966" i="10"/>
  <c r="X970" i="10"/>
  <c r="W975" i="10"/>
  <c r="AB975" i="10" s="1"/>
  <c r="AL975" i="10" s="1"/>
  <c r="X979" i="10"/>
  <c r="X983" i="10"/>
  <c r="Y987" i="10"/>
  <c r="Y991" i="10"/>
  <c r="X996" i="10"/>
  <c r="Y1000" i="10"/>
  <c r="W110" i="10"/>
  <c r="AB110" i="10" s="1"/>
  <c r="Y632" i="10"/>
  <c r="X679" i="10"/>
  <c r="W724" i="10"/>
  <c r="AB724" i="10" s="1"/>
  <c r="X758" i="10"/>
  <c r="X803" i="10"/>
  <c r="Y835" i="10"/>
  <c r="W857" i="10"/>
  <c r="AB857" i="10" s="1"/>
  <c r="X878" i="10"/>
  <c r="W914" i="10"/>
  <c r="AB914" i="10" s="1"/>
  <c r="W930" i="10"/>
  <c r="AB930" i="10" s="1"/>
  <c r="AL930" i="10" s="1"/>
  <c r="X954" i="10"/>
  <c r="Y971" i="10"/>
  <c r="W997" i="10"/>
  <c r="AB997" i="10" s="1"/>
  <c r="Y91" i="10"/>
  <c r="W231" i="10"/>
  <c r="AB231" i="10" s="1"/>
  <c r="X317" i="10"/>
  <c r="Y383" i="10"/>
  <c r="X437" i="10"/>
  <c r="W492" i="10"/>
  <c r="AB492" i="10" s="1"/>
  <c r="X547" i="10"/>
  <c r="Y592" i="10"/>
  <c r="W630" i="10"/>
  <c r="AB630" i="10" s="1"/>
  <c r="Y642" i="10"/>
  <c r="X655" i="10"/>
  <c r="X666" i="10"/>
  <c r="W677" i="10"/>
  <c r="AB677" i="10" s="1"/>
  <c r="X689" i="10"/>
  <c r="Y700" i="10"/>
  <c r="X711" i="10"/>
  <c r="Y723" i="10"/>
  <c r="Y734" i="10"/>
  <c r="X745" i="10"/>
  <c r="X757" i="10"/>
  <c r="W769" i="10"/>
  <c r="AB769" i="10" s="1"/>
  <c r="Y779" i="10"/>
  <c r="Y791" i="10"/>
  <c r="W802" i="10"/>
  <c r="AB802" i="10" s="1"/>
  <c r="Y810" i="10"/>
  <c r="Y820" i="10"/>
  <c r="Y827" i="10"/>
  <c r="X834" i="10"/>
  <c r="W842" i="10"/>
  <c r="AB842" i="10" s="1"/>
  <c r="AL842" i="10" s="1"/>
  <c r="W849" i="10"/>
  <c r="AB849" i="10" s="1"/>
  <c r="Y855" i="10"/>
  <c r="X863" i="10"/>
  <c r="X870" i="10"/>
  <c r="W877" i="10"/>
  <c r="AB877" i="10" s="1"/>
  <c r="Y884" i="10"/>
  <c r="Y891" i="10"/>
  <c r="X898" i="10"/>
  <c r="W906" i="10"/>
  <c r="AB906" i="10" s="1"/>
  <c r="AL906" i="10" s="1"/>
  <c r="W913" i="10"/>
  <c r="X918" i="10"/>
  <c r="Y923" i="10"/>
  <c r="W929" i="10"/>
  <c r="AB929" i="10" s="1"/>
  <c r="X934" i="10"/>
  <c r="Y939" i="10"/>
  <c r="W945" i="10"/>
  <c r="AB945" i="10" s="1"/>
  <c r="W950" i="10"/>
  <c r="AB950" i="10" s="1"/>
  <c r="AL950" i="10" s="1"/>
  <c r="W954" i="10"/>
  <c r="X958" i="10"/>
  <c r="X962" i="10"/>
  <c r="W967" i="10"/>
  <c r="AB967" i="10" s="1"/>
  <c r="X971" i="10"/>
  <c r="X975" i="10"/>
  <c r="Y979" i="10"/>
  <c r="Y983" i="10"/>
  <c r="X988" i="10"/>
  <c r="Y992" i="10"/>
  <c r="Y996" i="10"/>
  <c r="W1001" i="10"/>
  <c r="AB1001" i="10" s="1"/>
  <c r="Y899" i="10"/>
  <c r="X830" i="10"/>
  <c r="X887" i="10"/>
  <c r="Y936" i="10"/>
  <c r="Y972" i="10"/>
  <c r="X1002" i="10"/>
  <c r="W837" i="10"/>
  <c r="AB837" i="10" s="1"/>
  <c r="X894" i="10"/>
  <c r="W977" i="10"/>
  <c r="AB977" i="10" s="1"/>
  <c r="Y959" i="10"/>
  <c r="W994" i="10"/>
  <c r="AB994" i="10" s="1"/>
  <c r="AL994" i="10" s="1"/>
  <c r="X931" i="10"/>
  <c r="W942" i="10"/>
  <c r="W901" i="10"/>
  <c r="AB901" i="10" s="1"/>
  <c r="X947" i="10"/>
  <c r="Y851" i="10"/>
  <c r="X951" i="10"/>
  <c r="Y985" i="10"/>
  <c r="X858" i="10"/>
  <c r="Y955" i="10"/>
  <c r="W866" i="10"/>
  <c r="W993" i="10"/>
  <c r="AB993" i="10" s="1"/>
  <c r="W926" i="10"/>
  <c r="AB926" i="10" s="1"/>
  <c r="Y879" i="10"/>
  <c r="X998" i="10"/>
  <c r="Y844" i="10"/>
  <c r="W981" i="10"/>
  <c r="AB981" i="10" s="1"/>
  <c r="Y908" i="10"/>
  <c r="X915" i="10"/>
  <c r="W990" i="10"/>
  <c r="AB990" i="10" s="1"/>
  <c r="AL990" i="10" s="1"/>
  <c r="Y920" i="10"/>
  <c r="W873" i="10"/>
  <c r="AB873" i="10" s="1"/>
  <c r="X823" i="10"/>
  <c r="X964" i="10"/>
  <c r="Y968" i="10"/>
  <c r="X932" i="10"/>
  <c r="W911" i="10"/>
  <c r="AB911" i="10" s="1"/>
  <c r="Y889" i="10"/>
  <c r="X868" i="10"/>
  <c r="W847" i="10"/>
  <c r="AB847" i="10" s="1"/>
  <c r="Y825" i="10"/>
  <c r="X799" i="10"/>
  <c r="X765" i="10"/>
  <c r="Y731" i="10"/>
  <c r="X697" i="10"/>
  <c r="X663" i="10"/>
  <c r="W626" i="10"/>
  <c r="AB626" i="10" s="1"/>
  <c r="W580" i="10"/>
  <c r="AB580" i="10" s="1"/>
  <c r="W533" i="10"/>
  <c r="AB533" i="10" s="1"/>
  <c r="W478" i="10"/>
  <c r="AB478" i="10" s="1"/>
  <c r="Y423" i="10"/>
  <c r="Y368" i="10"/>
  <c r="X293" i="10"/>
  <c r="X195" i="10"/>
  <c r="Y54" i="10"/>
  <c r="W988" i="10"/>
  <c r="AB988" i="10" s="1"/>
  <c r="Y966" i="10"/>
  <c r="X945" i="10"/>
  <c r="W924" i="10"/>
  <c r="AB924" i="10" s="1"/>
  <c r="Y902" i="10"/>
  <c r="X881" i="10"/>
  <c r="W860" i="10"/>
  <c r="AB860" i="10" s="1"/>
  <c r="Y838" i="10"/>
  <c r="Y816" i="10"/>
  <c r="X786" i="10"/>
  <c r="W752" i="10"/>
  <c r="AB752" i="10" s="1"/>
  <c r="X718" i="10"/>
  <c r="W684" i="10"/>
  <c r="AB684" i="10" s="1"/>
  <c r="W650" i="10"/>
  <c r="AB650" i="10" s="1"/>
  <c r="W608" i="10"/>
  <c r="AB608" i="10" s="1"/>
  <c r="X562" i="10"/>
  <c r="Y511" i="10"/>
  <c r="Y456" i="10"/>
  <c r="X402" i="10"/>
  <c r="X342" i="10"/>
  <c r="W259" i="10"/>
  <c r="AB259" i="10" s="1"/>
  <c r="W140" i="10"/>
  <c r="AB140" i="10" s="1"/>
  <c r="Y624" i="10"/>
  <c r="X579" i="10"/>
  <c r="Y530" i="10"/>
  <c r="Y475" i="10"/>
  <c r="W422" i="10"/>
  <c r="AB422" i="10" s="1"/>
  <c r="Y366" i="10"/>
  <c r="X292" i="10"/>
  <c r="X189" i="10"/>
  <c r="W49" i="10"/>
  <c r="AB49" i="10" s="1"/>
  <c r="W838" i="10"/>
  <c r="AB838" i="10" s="1"/>
  <c r="AL838" i="10" s="1"/>
  <c r="Y904" i="10"/>
  <c r="Y848" i="10"/>
  <c r="X785" i="10"/>
  <c r="W704" i="10"/>
  <c r="AB704" i="10" s="1"/>
  <c r="X567" i="10"/>
  <c r="Y965" i="10"/>
  <c r="Y853" i="10"/>
  <c r="Y811" i="10"/>
  <c r="W776" i="10"/>
  <c r="AB776" i="10" s="1"/>
  <c r="W738" i="10"/>
  <c r="AB738" i="10" s="1"/>
  <c r="Y703" i="10"/>
  <c r="X669" i="10"/>
  <c r="Y634" i="10"/>
  <c r="W589" i="10"/>
  <c r="AB589" i="10" s="1"/>
  <c r="Y542" i="10"/>
  <c r="W488" i="10"/>
  <c r="AB488" i="10" s="1"/>
  <c r="W433" i="10"/>
  <c r="AB433" i="10" s="1"/>
  <c r="X379" i="10"/>
  <c r="Y310" i="10"/>
  <c r="X221" i="10"/>
  <c r="W80" i="10"/>
  <c r="AB80" i="10" s="1"/>
  <c r="W894" i="10"/>
  <c r="AB894" i="10" s="1"/>
  <c r="Y840" i="10"/>
  <c r="W781" i="10"/>
  <c r="AB781" i="10" s="1"/>
  <c r="Y708" i="10"/>
  <c r="Y644" i="10"/>
  <c r="W590" i="10"/>
  <c r="AB590" i="10" s="1"/>
  <c r="AL590" i="10" s="1"/>
  <c r="W537" i="10"/>
  <c r="AB537" i="10" s="1"/>
  <c r="X482" i="10"/>
  <c r="Y427" i="10"/>
  <c r="X366" i="10"/>
  <c r="Y290" i="10"/>
  <c r="Y187" i="10"/>
  <c r="W927" i="10"/>
  <c r="AB927" i="10" s="1"/>
  <c r="AL927" i="10" s="1"/>
  <c r="Y905" i="10"/>
  <c r="X884" i="10"/>
  <c r="W863" i="10"/>
  <c r="AB863" i="10" s="1"/>
  <c r="Y841" i="10"/>
  <c r="X820" i="10"/>
  <c r="X791" i="10"/>
  <c r="W757" i="10"/>
  <c r="AB757" i="10" s="1"/>
  <c r="AL757" i="10" s="1"/>
  <c r="Y722" i="10"/>
  <c r="W689" i="10"/>
  <c r="AB689" i="10" s="1"/>
  <c r="Y654" i="10"/>
  <c r="Y614" i="10"/>
  <c r="W569" i="10"/>
  <c r="AB569" i="10" s="1"/>
  <c r="X518" i="10"/>
  <c r="Y464" i="10"/>
  <c r="X409" i="10"/>
  <c r="W353" i="10"/>
  <c r="AB353" i="10" s="1"/>
  <c r="W272" i="10"/>
  <c r="AB272" i="10" s="1"/>
  <c r="W158" i="10"/>
  <c r="AB158" i="10" s="1"/>
  <c r="W21" i="10"/>
  <c r="AB21" i="10" s="1"/>
  <c r="Y982" i="10"/>
  <c r="X961" i="10"/>
  <c r="W940" i="10"/>
  <c r="AB940" i="10" s="1"/>
  <c r="Y918" i="10"/>
  <c r="X897" i="10"/>
  <c r="W876" i="10"/>
  <c r="AB876" i="10" s="1"/>
  <c r="Y854" i="10"/>
  <c r="X833" i="10"/>
  <c r="X809" i="10"/>
  <c r="W778" i="10"/>
  <c r="AB778" i="10" s="1"/>
  <c r="Y743" i="10"/>
  <c r="X709" i="10"/>
  <c r="Y675" i="10"/>
  <c r="X641" i="10"/>
  <c r="W597" i="10"/>
  <c r="AB597" i="10" s="1"/>
  <c r="X551" i="10"/>
  <c r="W497" i="10"/>
  <c r="AB497" i="10" s="1"/>
  <c r="X443" i="10"/>
  <c r="W388" i="10"/>
  <c r="AB388" i="10" s="1"/>
  <c r="X324" i="10"/>
  <c r="Y237" i="10"/>
  <c r="W104" i="10"/>
  <c r="AB104" i="10" s="1"/>
  <c r="X613" i="10"/>
  <c r="Y567" i="10"/>
  <c r="X517" i="10"/>
  <c r="X462" i="10"/>
  <c r="Y407" i="10"/>
  <c r="X350" i="10"/>
  <c r="Y269" i="10"/>
  <c r="X155" i="10"/>
  <c r="Y14" i="10"/>
  <c r="Y808" i="10"/>
  <c r="Y888" i="10"/>
  <c r="X835" i="10"/>
  <c r="Y759" i="10"/>
  <c r="X687" i="10"/>
  <c r="X1000" i="10"/>
  <c r="X952" i="10"/>
  <c r="Y837" i="10"/>
  <c r="W801" i="10"/>
  <c r="AB801" i="10" s="1"/>
  <c r="AL801" i="10" s="1"/>
  <c r="Y767" i="10"/>
  <c r="X729" i="10"/>
  <c r="X695" i="10"/>
  <c r="W661" i="10"/>
  <c r="AB661" i="10" s="1"/>
  <c r="AL661" i="10" s="1"/>
  <c r="Y622" i="10"/>
  <c r="W578" i="10"/>
  <c r="AB578" i="10" s="1"/>
  <c r="W529" i="10"/>
  <c r="AB529" i="10" s="1"/>
  <c r="Y474" i="10"/>
  <c r="Y419" i="10"/>
  <c r="Y364" i="10"/>
  <c r="X289" i="10"/>
  <c r="X185" i="10"/>
  <c r="W46" i="10"/>
  <c r="AB46" i="10" s="1"/>
  <c r="W878" i="10"/>
  <c r="AB878" i="10" s="1"/>
  <c r="AL878" i="10" s="1"/>
  <c r="X827" i="10"/>
  <c r="W764" i="10"/>
  <c r="AB764" i="10" s="1"/>
  <c r="Y691" i="10"/>
  <c r="X629" i="10"/>
  <c r="X578" i="10"/>
  <c r="Y522" i="10"/>
  <c r="W469" i="10"/>
  <c r="AB469" i="10" s="1"/>
  <c r="W414" i="10"/>
  <c r="AB414" i="10" s="1"/>
  <c r="X348" i="10"/>
  <c r="X269" i="10"/>
  <c r="W153" i="10"/>
  <c r="AB153" i="10" s="1"/>
  <c r="Y945" i="10"/>
  <c r="X924" i="10"/>
  <c r="W903" i="10"/>
  <c r="AB903" i="10" s="1"/>
  <c r="Y881" i="10"/>
  <c r="X860" i="10"/>
  <c r="W839" i="10"/>
  <c r="AB839" i="10" s="1"/>
  <c r="AL839" i="10" s="1"/>
  <c r="W817" i="10"/>
  <c r="AB817" i="10" s="1"/>
  <c r="AL817" i="10" s="1"/>
  <c r="Y786" i="10"/>
  <c r="W753" i="10"/>
  <c r="AB753" i="10" s="1"/>
  <c r="AL753" i="10" s="1"/>
  <c r="Y718" i="10"/>
  <c r="Y684" i="10"/>
  <c r="X650" i="10"/>
  <c r="Y608" i="10"/>
  <c r="Y563" i="10"/>
  <c r="W512" i="10"/>
  <c r="AB512" i="10" s="1"/>
  <c r="X457" i="10"/>
  <c r="Y402" i="10"/>
  <c r="Y342" i="10"/>
  <c r="Y262" i="10"/>
  <c r="W141" i="10"/>
  <c r="AB141" i="10" s="1"/>
  <c r="AL141" i="10" s="1"/>
  <c r="X1001" i="10"/>
  <c r="W980" i="10"/>
  <c r="AB980" i="10" s="1"/>
  <c r="Y958" i="10"/>
  <c r="X937" i="10"/>
  <c r="W916" i="10"/>
  <c r="AB916" i="10" s="1"/>
  <c r="Y894" i="10"/>
  <c r="X873" i="10"/>
  <c r="W852" i="10"/>
  <c r="AB852" i="10" s="1"/>
  <c r="Y830" i="10"/>
  <c r="W806" i="10"/>
  <c r="AB806" i="10" s="1"/>
  <c r="X773" i="10"/>
  <c r="Y739" i="10"/>
  <c r="X705" i="10"/>
  <c r="X671" i="10"/>
  <c r="Y636" i="10"/>
  <c r="Y590" i="10"/>
  <c r="X545" i="10"/>
  <c r="Y490" i="10"/>
  <c r="W436" i="10"/>
  <c r="AB436" i="10" s="1"/>
  <c r="X381" i="10"/>
  <c r="X314" i="10"/>
  <c r="Y227" i="10"/>
  <c r="Y86" i="10"/>
  <c r="Y607" i="10"/>
  <c r="W562" i="10"/>
  <c r="AB562" i="10" s="1"/>
  <c r="W510" i="10"/>
  <c r="AB510" i="10" s="1"/>
  <c r="W456" i="10"/>
  <c r="AB456" i="10" s="1"/>
  <c r="W401" i="10"/>
  <c r="AB401" i="10" s="1"/>
  <c r="X341" i="10"/>
  <c r="Y258" i="10"/>
  <c r="Y136" i="10"/>
  <c r="W902" i="10"/>
  <c r="AB902" i="10" s="1"/>
  <c r="AL902" i="10" s="1"/>
  <c r="W777" i="10"/>
  <c r="AB777" i="10" s="1"/>
  <c r="AL777" i="10" s="1"/>
  <c r="X883" i="10"/>
  <c r="W830" i="10"/>
  <c r="AB830" i="10" s="1"/>
  <c r="AL830" i="10" s="1"/>
  <c r="X751" i="10"/>
  <c r="Y678" i="10"/>
  <c r="W995" i="10"/>
  <c r="AB995" i="10" s="1"/>
  <c r="Y933" i="10"/>
  <c r="X832" i="10"/>
  <c r="X797" i="10"/>
  <c r="Y763" i="10"/>
  <c r="W725" i="10"/>
  <c r="AB725" i="10" s="1"/>
  <c r="AL725" i="10" s="1"/>
  <c r="Y690" i="10"/>
  <c r="W657" i="10"/>
  <c r="AB657" i="10" s="1"/>
  <c r="X617" i="10"/>
  <c r="W572" i="10"/>
  <c r="AB572" i="10" s="1"/>
  <c r="X522" i="10"/>
  <c r="X467" i="10"/>
  <c r="X413" i="10"/>
  <c r="W357" i="10"/>
  <c r="AB357" i="10" s="1"/>
  <c r="Y278" i="10"/>
  <c r="W168" i="10"/>
  <c r="AB168" i="10" s="1"/>
  <c r="Y27" i="10"/>
  <c r="Y872" i="10"/>
  <c r="W822" i="10"/>
  <c r="AB822" i="10" s="1"/>
  <c r="AL822" i="10" s="1"/>
  <c r="Y755" i="10"/>
  <c r="Y682" i="10"/>
  <c r="W624" i="10"/>
  <c r="AB624" i="10" s="1"/>
  <c r="Y572" i="10"/>
  <c r="W516" i="10"/>
  <c r="AB516" i="10" s="1"/>
  <c r="W462" i="10"/>
  <c r="AB462" i="10" s="1"/>
  <c r="Y406" i="10"/>
  <c r="Y339" i="10"/>
  <c r="X258" i="10"/>
  <c r="W943" i="10"/>
  <c r="AB943" i="10" s="1"/>
  <c r="Y921" i="10"/>
  <c r="X900" i="10"/>
  <c r="W879" i="10"/>
  <c r="AB879" i="10" s="1"/>
  <c r="AL879" i="10" s="1"/>
  <c r="Y857" i="10"/>
  <c r="X836" i="10"/>
  <c r="X813" i="10"/>
  <c r="Y782" i="10"/>
  <c r="Y748" i="10"/>
  <c r="X714" i="10"/>
  <c r="W680" i="10"/>
  <c r="AB680" i="10" s="1"/>
  <c r="X646" i="10"/>
  <c r="X603" i="10"/>
  <c r="W558" i="10"/>
  <c r="AB558" i="10" s="1"/>
  <c r="W505" i="10"/>
  <c r="AB505" i="10" s="1"/>
  <c r="X450" i="10"/>
  <c r="W396" i="10"/>
  <c r="AB396" i="10" s="1"/>
  <c r="X334" i="10"/>
  <c r="Y250" i="10"/>
  <c r="Y123" i="10"/>
  <c r="Y998" i="10"/>
  <c r="X977" i="10"/>
  <c r="W956" i="10"/>
  <c r="AB956" i="10" s="1"/>
  <c r="Y934" i="10"/>
  <c r="X913" i="10"/>
  <c r="W892" i="10"/>
  <c r="AB892" i="10" s="1"/>
  <c r="Y870" i="10"/>
  <c r="X849" i="10"/>
  <c r="W828" i="10"/>
  <c r="AB828" i="10" s="1"/>
  <c r="X802" i="10"/>
  <c r="X769" i="10"/>
  <c r="X735" i="10"/>
  <c r="W701" i="10"/>
  <c r="AB701" i="10" s="1"/>
  <c r="Y666" i="10"/>
  <c r="X631" i="10"/>
  <c r="X585" i="10"/>
  <c r="Y538" i="10"/>
  <c r="Y483" i="10"/>
  <c r="W429" i="10"/>
  <c r="AB429" i="10" s="1"/>
  <c r="Y374" i="10"/>
  <c r="W304" i="10"/>
  <c r="AB304" i="10" s="1"/>
  <c r="W209" i="10"/>
  <c r="AB209" i="10" s="1"/>
  <c r="W70" i="10"/>
  <c r="AB70" i="10" s="1"/>
  <c r="X601" i="10"/>
  <c r="Y556" i="10"/>
  <c r="Y503" i="10"/>
  <c r="W449" i="10"/>
  <c r="AB449" i="10" s="1"/>
  <c r="X394" i="10"/>
  <c r="Y331" i="10"/>
  <c r="X248" i="10"/>
  <c r="Y119" i="10"/>
  <c r="X891" i="10"/>
  <c r="X721" i="10"/>
  <c r="X875" i="10"/>
  <c r="X819" i="10"/>
  <c r="Y742" i="10"/>
  <c r="X670" i="10"/>
  <c r="Y989" i="10"/>
  <c r="X880" i="10"/>
  <c r="W827" i="10"/>
  <c r="AB827" i="10" s="1"/>
  <c r="X793" i="10"/>
  <c r="X759" i="10"/>
  <c r="W721" i="10"/>
  <c r="AB721" i="10" s="1"/>
  <c r="Y686" i="10"/>
  <c r="Y652" i="10"/>
  <c r="Y611" i="10"/>
  <c r="W566" i="10"/>
  <c r="AB566" i="10" s="1"/>
  <c r="Y515" i="10"/>
  <c r="W461" i="10"/>
  <c r="AB461" i="10" s="1"/>
  <c r="X406" i="10"/>
  <c r="W348" i="10"/>
  <c r="AB348" i="10" s="1"/>
  <c r="Y266" i="10"/>
  <c r="Y151" i="10"/>
  <c r="Y10" i="10"/>
  <c r="Y864" i="10"/>
  <c r="Y815" i="10"/>
  <c r="Y746" i="10"/>
  <c r="X674" i="10"/>
  <c r="W612" i="10"/>
  <c r="AB612" i="10" s="1"/>
  <c r="X561" i="10"/>
  <c r="X509" i="10"/>
  <c r="X454" i="10"/>
  <c r="Y400" i="10"/>
  <c r="Y330" i="10"/>
  <c r="Y245" i="10"/>
  <c r="X940" i="10"/>
  <c r="W919" i="10"/>
  <c r="AB919" i="10" s="1"/>
  <c r="AL919" i="10" s="1"/>
  <c r="Y897" i="10"/>
  <c r="X876" i="10"/>
  <c r="W855" i="10"/>
  <c r="AB855" i="10" s="1"/>
  <c r="Y833" i="10"/>
  <c r="W810" i="10"/>
  <c r="AB810" i="10" s="1"/>
  <c r="X778" i="10"/>
  <c r="W744" i="10"/>
  <c r="AB744" i="10" s="1"/>
  <c r="X710" i="10"/>
  <c r="W676" i="10"/>
  <c r="AB676" i="10" s="1"/>
  <c r="W642" i="10"/>
  <c r="AB642" i="10" s="1"/>
  <c r="X597" i="10"/>
  <c r="Y551" i="10"/>
  <c r="Y498" i="10"/>
  <c r="Y443" i="10"/>
  <c r="X389" i="10"/>
  <c r="W325" i="10"/>
  <c r="AB325" i="10" s="1"/>
  <c r="Y239" i="10"/>
  <c r="Y106" i="10"/>
  <c r="W996" i="10"/>
  <c r="AB996" i="10" s="1"/>
  <c r="AL996" i="10" s="1"/>
  <c r="Y974" i="10"/>
  <c r="X953" i="10"/>
  <c r="W932" i="10"/>
  <c r="AB932" i="10" s="1"/>
  <c r="Y910" i="10"/>
  <c r="X889" i="10"/>
  <c r="W868" i="10"/>
  <c r="AB868" i="10" s="1"/>
  <c r="Y846" i="10"/>
  <c r="X825" i="10"/>
  <c r="Y798" i="10"/>
  <c r="W765" i="10"/>
  <c r="AB765" i="10" s="1"/>
  <c r="Y730" i="10"/>
  <c r="W697" i="10"/>
  <c r="AB697" i="10" s="1"/>
  <c r="Y662" i="10"/>
  <c r="X625" i="10"/>
  <c r="Y579" i="10"/>
  <c r="X531" i="10"/>
  <c r="X477" i="10"/>
  <c r="X422" i="10"/>
  <c r="W368" i="10"/>
  <c r="AB368" i="10" s="1"/>
  <c r="W293" i="10"/>
  <c r="AB293" i="10" s="1"/>
  <c r="Y191" i="10"/>
  <c r="W53" i="10"/>
  <c r="AB53" i="10" s="1"/>
  <c r="W596" i="10"/>
  <c r="AB596" i="10" s="1"/>
  <c r="Y550" i="10"/>
  <c r="Y496" i="10"/>
  <c r="X441" i="10"/>
  <c r="Y387" i="10"/>
  <c r="W323" i="10"/>
  <c r="AB323" i="10" s="1"/>
  <c r="X237" i="10"/>
  <c r="X102" i="10"/>
  <c r="Y880" i="10"/>
  <c r="X618" i="10"/>
  <c r="X867" i="10"/>
  <c r="W812" i="10"/>
  <c r="AB812" i="10" s="1"/>
  <c r="X734" i="10"/>
  <c r="X661" i="10"/>
  <c r="Y981" i="10"/>
  <c r="W875" i="10"/>
  <c r="AB875" i="10" s="1"/>
  <c r="AL875" i="10" s="1"/>
  <c r="X824" i="10"/>
  <c r="W789" i="10"/>
  <c r="AB789" i="10" s="1"/>
  <c r="AL789" i="10" s="1"/>
  <c r="Y754" i="10"/>
  <c r="Y716" i="10"/>
  <c r="X682" i="10"/>
  <c r="W648" i="10"/>
  <c r="AB648" i="10" s="1"/>
  <c r="X606" i="10"/>
  <c r="Y560" i="10"/>
  <c r="W509" i="10"/>
  <c r="AB509" i="10" s="1"/>
  <c r="W454" i="10"/>
  <c r="AB454" i="10" s="1"/>
  <c r="Y398" i="10"/>
  <c r="W339" i="10"/>
  <c r="AB339" i="10" s="1"/>
  <c r="X256" i="10"/>
  <c r="W134" i="10"/>
  <c r="AB134" i="10" s="1"/>
  <c r="Y912" i="10"/>
  <c r="X859" i="10"/>
  <c r="W805" i="10"/>
  <c r="AB805" i="10" s="1"/>
  <c r="X738" i="10"/>
  <c r="W666" i="10"/>
  <c r="AB666" i="10" s="1"/>
  <c r="Y606" i="10"/>
  <c r="X555" i="10"/>
  <c r="Y502" i="10"/>
  <c r="W448" i="10"/>
  <c r="AB448" i="10" s="1"/>
  <c r="X393" i="10"/>
  <c r="Y321" i="10"/>
  <c r="W236" i="10"/>
  <c r="AB236" i="10" s="1"/>
  <c r="Y937" i="10"/>
  <c r="X916" i="10"/>
  <c r="W895" i="10"/>
  <c r="AB895" i="10" s="1"/>
  <c r="AL895" i="10" s="1"/>
  <c r="Y873" i="10"/>
  <c r="X852" i="10"/>
  <c r="W831" i="10"/>
  <c r="AB831" i="10" s="1"/>
  <c r="X806" i="10"/>
  <c r="X774" i="10"/>
  <c r="W740" i="10"/>
  <c r="AB740" i="10" s="1"/>
  <c r="W706" i="10"/>
  <c r="AB706" i="10" s="1"/>
  <c r="Y671" i="10"/>
  <c r="W637" i="10"/>
  <c r="AB637" i="10" s="1"/>
  <c r="W592" i="10"/>
  <c r="AB592" i="10" s="1"/>
  <c r="X546" i="10"/>
  <c r="Y491" i="10"/>
  <c r="W437" i="10"/>
  <c r="AB437" i="10" s="1"/>
  <c r="AL437" i="10" s="1"/>
  <c r="W382" i="10"/>
  <c r="AB382" i="10" s="1"/>
  <c r="X316" i="10"/>
  <c r="Y228" i="10"/>
  <c r="X89" i="10"/>
  <c r="X993" i="10"/>
  <c r="W972" i="10"/>
  <c r="AB972" i="10" s="1"/>
  <c r="Y950" i="10"/>
  <c r="X929" i="10"/>
  <c r="W908" i="10"/>
  <c r="AB908" i="10" s="1"/>
  <c r="Y886" i="10"/>
  <c r="X865" i="10"/>
  <c r="W844" i="10"/>
  <c r="AB844" i="10" s="1"/>
  <c r="Y822" i="10"/>
  <c r="Y794" i="10"/>
  <c r="W761" i="10"/>
  <c r="AB761" i="10" s="1"/>
  <c r="Y726" i="10"/>
  <c r="Y692" i="10"/>
  <c r="X658" i="10"/>
  <c r="X619" i="10"/>
  <c r="X574" i="10"/>
  <c r="W525" i="10"/>
  <c r="AB525" i="10" s="1"/>
  <c r="X470" i="10"/>
  <c r="Y415" i="10"/>
  <c r="Y359" i="10"/>
  <c r="Y282" i="10"/>
  <c r="X174" i="10"/>
  <c r="Y35" i="10"/>
  <c r="X590" i="10"/>
  <c r="W544" i="10"/>
  <c r="AB544" i="10" s="1"/>
  <c r="X490" i="10"/>
  <c r="X435" i="10"/>
  <c r="W381" i="10"/>
  <c r="AB381" i="10" s="1"/>
  <c r="Y313" i="10"/>
  <c r="Y223" i="10"/>
  <c r="X85" i="10"/>
  <c r="W870" i="10"/>
  <c r="AB870" i="10" s="1"/>
  <c r="AL870" i="10" s="1"/>
  <c r="X386" i="10"/>
  <c r="W862" i="10"/>
  <c r="AB862" i="10" s="1"/>
  <c r="AL862" i="10" s="1"/>
  <c r="X801" i="10"/>
  <c r="X725" i="10"/>
  <c r="W653" i="10"/>
  <c r="AB653" i="10" s="1"/>
  <c r="X976" i="10"/>
  <c r="W867" i="10"/>
  <c r="AB867" i="10" s="1"/>
  <c r="Y818" i="10"/>
  <c r="W785" i="10"/>
  <c r="AB785" i="10" s="1"/>
  <c r="Y750" i="10"/>
  <c r="W712" i="10"/>
  <c r="AB712" i="10" s="1"/>
  <c r="X678" i="10"/>
  <c r="W644" i="10"/>
  <c r="AB644" i="10" s="1"/>
  <c r="Y600" i="10"/>
  <c r="Y554" i="10"/>
  <c r="X501" i="10"/>
  <c r="Y447" i="10"/>
  <c r="Y392" i="10"/>
  <c r="X330" i="10"/>
  <c r="X245" i="10"/>
  <c r="X114" i="10"/>
  <c r="X907" i="10"/>
  <c r="X851" i="10"/>
  <c r="W798" i="10"/>
  <c r="AB798" i="10" s="1"/>
  <c r="AL798" i="10" s="1"/>
  <c r="W730" i="10"/>
  <c r="AB730" i="10" s="1"/>
  <c r="X657" i="10"/>
  <c r="W601" i="10"/>
  <c r="AB601" i="10" s="1"/>
  <c r="W550" i="10"/>
  <c r="AB550" i="10" s="1"/>
  <c r="W496" i="10"/>
  <c r="AB496" i="10" s="1"/>
  <c r="W441" i="10"/>
  <c r="AB441" i="10" s="1"/>
  <c r="Y379" i="10"/>
  <c r="X312" i="10"/>
  <c r="W222" i="10"/>
  <c r="AB222" i="10" s="1"/>
  <c r="Y865" i="10"/>
  <c r="X761" i="10"/>
  <c r="Y620" i="10"/>
  <c r="W416" i="10"/>
  <c r="AB416" i="10" s="1"/>
  <c r="X37" i="10"/>
  <c r="X921" i="10"/>
  <c r="W836" i="10"/>
  <c r="AB836" i="10" s="1"/>
  <c r="AL836" i="10" s="1"/>
  <c r="W714" i="10"/>
  <c r="AB714" i="10" s="1"/>
  <c r="W557" i="10"/>
  <c r="AB557" i="10" s="1"/>
  <c r="Y333" i="10"/>
  <c r="W573" i="10"/>
  <c r="AB573" i="10" s="1"/>
  <c r="AL573" i="10" s="1"/>
  <c r="W359" i="10"/>
  <c r="AB359" i="10" s="1"/>
  <c r="Y824" i="10"/>
  <c r="Y695" i="10"/>
  <c r="Y804" i="10"/>
  <c r="X665" i="10"/>
  <c r="X481" i="10"/>
  <c r="X202" i="10"/>
  <c r="Y772" i="10"/>
  <c r="X530" i="10"/>
  <c r="Y279" i="10"/>
  <c r="Y48" i="10"/>
  <c r="Y973" i="10"/>
  <c r="Y941" i="10"/>
  <c r="Y917" i="10"/>
  <c r="X896" i="10"/>
  <c r="Y869" i="10"/>
  <c r="W835" i="10"/>
  <c r="AB835" i="10" s="1"/>
  <c r="AL835" i="10" s="1"/>
  <c r="Y994" i="10"/>
  <c r="X973" i="10"/>
  <c r="W952" i="10"/>
  <c r="AB952" i="10" s="1"/>
  <c r="AL952" i="10" s="1"/>
  <c r="Y930" i="10"/>
  <c r="X909" i="10"/>
  <c r="W888" i="10"/>
  <c r="AB888" i="10" s="1"/>
  <c r="Y866" i="10"/>
  <c r="X845" i="10"/>
  <c r="W824" i="10"/>
  <c r="AB824" i="10" s="1"/>
  <c r="W797" i="10"/>
  <c r="AB797" i="10" s="1"/>
  <c r="Y762" i="10"/>
  <c r="W729" i="10"/>
  <c r="AB729" i="10" s="1"/>
  <c r="AL729" i="10" s="1"/>
  <c r="Y694" i="10"/>
  <c r="Y660" i="10"/>
  <c r="X622" i="10"/>
  <c r="Y576" i="10"/>
  <c r="Y528" i="10"/>
  <c r="X473" i="10"/>
  <c r="X419" i="10"/>
  <c r="Y363" i="10"/>
  <c r="W287" i="10"/>
  <c r="AB287" i="10" s="1"/>
  <c r="W185" i="10"/>
  <c r="AB185" i="10" s="1"/>
  <c r="W44" i="10"/>
  <c r="AB44" i="10" s="1"/>
  <c r="X593" i="10"/>
  <c r="Y547" i="10"/>
  <c r="W493" i="10"/>
  <c r="AB493" i="10" s="1"/>
  <c r="Y438" i="10"/>
  <c r="W384" i="10"/>
  <c r="AB384" i="10" s="1"/>
  <c r="X318" i="10"/>
  <c r="Y231" i="10"/>
  <c r="W93" i="10"/>
  <c r="AB93" i="10" s="1"/>
  <c r="X12" i="10"/>
  <c r="Y33" i="10"/>
  <c r="W55" i="10"/>
  <c r="AB55" i="10" s="1"/>
  <c r="X76" i="10"/>
  <c r="Y97" i="10"/>
  <c r="W119" i="10"/>
  <c r="AB119" i="10" s="1"/>
  <c r="X140" i="10"/>
  <c r="Y161" i="10"/>
  <c r="W183" i="10"/>
  <c r="AB183" i="10" s="1"/>
  <c r="X204" i="10"/>
  <c r="Y225" i="10"/>
  <c r="Y20" i="10"/>
  <c r="W42" i="10"/>
  <c r="AB42" i="10" s="1"/>
  <c r="X63" i="10"/>
  <c r="Y84" i="10"/>
  <c r="W106" i="10"/>
  <c r="AB106" i="10" s="1"/>
  <c r="X127" i="10"/>
  <c r="Y148" i="10"/>
  <c r="W170" i="10"/>
  <c r="AB170" i="10" s="1"/>
  <c r="X191" i="10"/>
  <c r="Y212" i="10"/>
  <c r="Y13" i="10"/>
  <c r="W35" i="10"/>
  <c r="AB35" i="10" s="1"/>
  <c r="X56" i="10"/>
  <c r="Y77" i="10"/>
  <c r="W99" i="10"/>
  <c r="AB99" i="10" s="1"/>
  <c r="W935" i="10"/>
  <c r="AB935" i="10" s="1"/>
  <c r="AL935" i="10" s="1"/>
  <c r="Y849" i="10"/>
  <c r="Y735" i="10"/>
  <c r="X586" i="10"/>
  <c r="Y375" i="10"/>
  <c r="Y990" i="10"/>
  <c r="X905" i="10"/>
  <c r="W820" i="10"/>
  <c r="AB820" i="10" s="1"/>
  <c r="W688" i="10"/>
  <c r="AB688" i="10" s="1"/>
  <c r="W518" i="10"/>
  <c r="AB518" i="10" s="1"/>
  <c r="Y271" i="10"/>
  <c r="X537" i="10"/>
  <c r="Y303" i="10"/>
  <c r="W910" i="10"/>
  <c r="AB910" i="10" s="1"/>
  <c r="AL910" i="10" s="1"/>
  <c r="X635" i="10"/>
  <c r="Y780" i="10"/>
  <c r="Y639" i="10"/>
  <c r="Y440" i="10"/>
  <c r="X98" i="10"/>
  <c r="W717" i="10"/>
  <c r="AB717" i="10" s="1"/>
  <c r="Y488" i="10"/>
  <c r="X206" i="10"/>
  <c r="X14" i="10"/>
  <c r="X968" i="10"/>
  <c r="W939" i="10"/>
  <c r="AB939" i="10" s="1"/>
  <c r="AL939" i="10" s="1"/>
  <c r="W915" i="10"/>
  <c r="AB915" i="10" s="1"/>
  <c r="AL915" i="10" s="1"/>
  <c r="Y893" i="10"/>
  <c r="X864" i="10"/>
  <c r="Y829" i="10"/>
  <c r="W992" i="10"/>
  <c r="AB992" i="10" s="1"/>
  <c r="AL992" i="10" s="1"/>
  <c r="Y970" i="10"/>
  <c r="X949" i="10"/>
  <c r="W928" i="10"/>
  <c r="AB928" i="10" s="1"/>
  <c r="AL928" i="10" s="1"/>
  <c r="Y906" i="10"/>
  <c r="X885" i="10"/>
  <c r="W864" i="10"/>
  <c r="AB864" i="10" s="1"/>
  <c r="Y842" i="10"/>
  <c r="X821" i="10"/>
  <c r="W793" i="10"/>
  <c r="AB793" i="10" s="1"/>
  <c r="AL793" i="10" s="1"/>
  <c r="Y758" i="10"/>
  <c r="Y724" i="10"/>
  <c r="X690" i="10"/>
  <c r="W656" i="10"/>
  <c r="AB656" i="10" s="1"/>
  <c r="W617" i="10"/>
  <c r="AB617" i="10" s="1"/>
  <c r="X571" i="10"/>
  <c r="X521" i="10"/>
  <c r="Y466" i="10"/>
  <c r="Y411" i="10"/>
  <c r="X356" i="10"/>
  <c r="X276" i="10"/>
  <c r="X166" i="10"/>
  <c r="W25" i="10"/>
  <c r="AB25" i="10" s="1"/>
  <c r="X587" i="10"/>
  <c r="X541" i="10"/>
  <c r="X486" i="10"/>
  <c r="W432" i="10"/>
  <c r="AB432" i="10" s="1"/>
  <c r="W377" i="10"/>
  <c r="AB377" i="10" s="1"/>
  <c r="W308" i="10"/>
  <c r="AB308" i="10" s="1"/>
  <c r="Y216" i="10"/>
  <c r="W76" i="10"/>
  <c r="AB76" i="10" s="1"/>
  <c r="W15" i="10"/>
  <c r="AB15" i="10" s="1"/>
  <c r="X36" i="10"/>
  <c r="Y57" i="10"/>
  <c r="W79" i="10"/>
  <c r="AB79" i="10" s="1"/>
  <c r="X100" i="10"/>
  <c r="Y121" i="10"/>
  <c r="W143" i="10"/>
  <c r="AB143" i="10" s="1"/>
  <c r="X164" i="10"/>
  <c r="Y185" i="10"/>
  <c r="W207" i="10"/>
  <c r="AB207" i="10" s="1"/>
  <c r="X228" i="10"/>
  <c r="X23" i="10"/>
  <c r="Y44" i="10"/>
  <c r="W66" i="10"/>
  <c r="AB66" i="10" s="1"/>
  <c r="X87" i="10"/>
  <c r="Y108" i="10"/>
  <c r="W130" i="10"/>
  <c r="AB130" i="10" s="1"/>
  <c r="X151" i="10"/>
  <c r="Y172" i="10"/>
  <c r="W194" i="10"/>
  <c r="AB194" i="10" s="1"/>
  <c r="X215" i="10"/>
  <c r="X16" i="10"/>
  <c r="Y37" i="10"/>
  <c r="W59" i="10"/>
  <c r="AB59" i="10" s="1"/>
  <c r="X80" i="10"/>
  <c r="Y929" i="10"/>
  <c r="X844" i="10"/>
  <c r="X727" i="10"/>
  <c r="Y574" i="10"/>
  <c r="Y361" i="10"/>
  <c r="X985" i="10"/>
  <c r="W900" i="10"/>
  <c r="AB900" i="10" s="1"/>
  <c r="W813" i="10"/>
  <c r="AB813" i="10" s="1"/>
  <c r="AL813" i="10" s="1"/>
  <c r="Y679" i="10"/>
  <c r="Y504" i="10"/>
  <c r="Y249" i="10"/>
  <c r="W524" i="10"/>
  <c r="AB524" i="10" s="1"/>
  <c r="W280" i="10"/>
  <c r="AB280" i="10" s="1"/>
  <c r="Y896" i="10"/>
  <c r="Y31" i="10"/>
  <c r="W772" i="10"/>
  <c r="AB772" i="10" s="1"/>
  <c r="W629" i="10"/>
  <c r="AB629" i="10" s="1"/>
  <c r="Y426" i="10"/>
  <c r="W64" i="10"/>
  <c r="AB64" i="10" s="1"/>
  <c r="W700" i="10"/>
  <c r="AB700" i="10" s="1"/>
  <c r="X475" i="10"/>
  <c r="Y168" i="10"/>
  <c r="W1003" i="10"/>
  <c r="AB1003" i="10" s="1"/>
  <c r="W963" i="10"/>
  <c r="AB963" i="10" s="1"/>
  <c r="AL963" i="10" s="1"/>
  <c r="X936" i="10"/>
  <c r="X912" i="10"/>
  <c r="W891" i="10"/>
  <c r="AB891" i="10" s="1"/>
  <c r="AL891" i="10" s="1"/>
  <c r="Y861" i="10"/>
  <c r="Y821" i="10"/>
  <c r="X989" i="10"/>
  <c r="W968" i="10"/>
  <c r="AB968" i="10" s="1"/>
  <c r="AL968" i="10" s="1"/>
  <c r="Y946" i="10"/>
  <c r="X925" i="10"/>
  <c r="W904" i="10"/>
  <c r="AB904" i="10" s="1"/>
  <c r="Y882" i="10"/>
  <c r="X861" i="10"/>
  <c r="W840" i="10"/>
  <c r="AB840" i="10" s="1"/>
  <c r="X818" i="10"/>
  <c r="Y788" i="10"/>
  <c r="X754" i="10"/>
  <c r="W720" i="10"/>
  <c r="AB720" i="10" s="1"/>
  <c r="X686" i="10"/>
  <c r="W652" i="10"/>
  <c r="AB652" i="10" s="1"/>
  <c r="X611" i="10"/>
  <c r="X565" i="10"/>
  <c r="X514" i="10"/>
  <c r="W460" i="10"/>
  <c r="AB460" i="10" s="1"/>
  <c r="X405" i="10"/>
  <c r="Y346" i="10"/>
  <c r="Y265" i="10"/>
  <c r="X147" i="10"/>
  <c r="X10" i="10"/>
  <c r="W582" i="10"/>
  <c r="AB582" i="10" s="1"/>
  <c r="X534" i="10"/>
  <c r="Y479" i="10"/>
  <c r="Y424" i="10"/>
  <c r="Y370" i="10"/>
  <c r="X297" i="10"/>
  <c r="Y199" i="10"/>
  <c r="Y58" i="10"/>
  <c r="Y17" i="10"/>
  <c r="W39" i="10"/>
  <c r="AB39" i="10" s="1"/>
  <c r="AL39" i="10" s="1"/>
  <c r="X60" i="10"/>
  <c r="Y81" i="10"/>
  <c r="W103" i="10"/>
  <c r="AB103" i="10" s="1"/>
  <c r="X124" i="10"/>
  <c r="Y145" i="10"/>
  <c r="W167" i="10"/>
  <c r="AB167" i="10" s="1"/>
  <c r="X188" i="10"/>
  <c r="Y209" i="10"/>
  <c r="Y4" i="10"/>
  <c r="W26" i="10"/>
  <c r="AB26" i="10" s="1"/>
  <c r="AL26" i="10" s="1"/>
  <c r="X47" i="10"/>
  <c r="Y68" i="10"/>
  <c r="W90" i="10"/>
  <c r="AB90" i="10" s="1"/>
  <c r="X111" i="10"/>
  <c r="Y132" i="10"/>
  <c r="W154" i="10"/>
  <c r="AB154" i="10" s="1"/>
  <c r="AL154" i="10" s="1"/>
  <c r="X175" i="10"/>
  <c r="Y196" i="10"/>
  <c r="W218" i="10"/>
  <c r="AB218" i="10" s="1"/>
  <c r="W19" i="10"/>
  <c r="AB19" i="10" s="1"/>
  <c r="X40" i="10"/>
  <c r="Y61" i="10"/>
  <c r="W83" i="10"/>
  <c r="AB83" i="10" s="1"/>
  <c r="X104" i="10"/>
  <c r="Y913" i="10"/>
  <c r="X828" i="10"/>
  <c r="X701" i="10"/>
  <c r="X539" i="10"/>
  <c r="Y305" i="10"/>
  <c r="X969" i="10"/>
  <c r="W884" i="10"/>
  <c r="AB884" i="10" s="1"/>
  <c r="Y790" i="10"/>
  <c r="X654" i="10"/>
  <c r="Y462" i="10"/>
  <c r="X157" i="10"/>
  <c r="X483" i="10"/>
  <c r="W208" i="10"/>
  <c r="AB208" i="10" s="1"/>
  <c r="Y856" i="10"/>
  <c r="W971" i="10"/>
  <c r="AB971" i="10" s="1"/>
  <c r="X746" i="10"/>
  <c r="X594" i="10"/>
  <c r="X385" i="10"/>
  <c r="X899" i="10"/>
  <c r="W649" i="10"/>
  <c r="AB649" i="10" s="1"/>
  <c r="Y434" i="10"/>
  <c r="X134" i="10"/>
  <c r="Y997" i="10"/>
  <c r="Y957" i="10"/>
  <c r="W931" i="10"/>
  <c r="AB931" i="10" s="1"/>
  <c r="Y909" i="10"/>
  <c r="X888" i="10"/>
  <c r="X856" i="10"/>
  <c r="W808" i="10"/>
  <c r="AB808" i="10" s="1"/>
  <c r="Y986" i="10"/>
  <c r="X965" i="10"/>
  <c r="W944" i="10"/>
  <c r="AB944" i="10" s="1"/>
  <c r="Y922" i="10"/>
  <c r="X901" i="10"/>
  <c r="W880" i="10"/>
  <c r="AB880" i="10" s="1"/>
  <c r="AL880" i="10" s="1"/>
  <c r="Y858" i="10"/>
  <c r="X837" i="10"/>
  <c r="Y814" i="10"/>
  <c r="W784" i="10"/>
  <c r="AB784" i="10" s="1"/>
  <c r="X750" i="10"/>
  <c r="W716" i="10"/>
  <c r="AB716" i="10" s="1"/>
  <c r="W682" i="10"/>
  <c r="AB682" i="10" s="1"/>
  <c r="AL682" i="10" s="1"/>
  <c r="Y647" i="10"/>
  <c r="W605" i="10"/>
  <c r="AB605" i="10" s="1"/>
  <c r="W560" i="10"/>
  <c r="AB560" i="10" s="1"/>
  <c r="Y507" i="10"/>
  <c r="X453" i="10"/>
  <c r="X398" i="10"/>
  <c r="X337" i="10"/>
  <c r="W255" i="10"/>
  <c r="AB255" i="10" s="1"/>
  <c r="X131" i="10"/>
  <c r="W622" i="10"/>
  <c r="AB622" i="10" s="1"/>
  <c r="AL622" i="10" s="1"/>
  <c r="W576" i="10"/>
  <c r="AB576" i="10" s="1"/>
  <c r="Y526" i="10"/>
  <c r="W473" i="10"/>
  <c r="AB473" i="10" s="1"/>
  <c r="X418" i="10"/>
  <c r="W363" i="10"/>
  <c r="AB363" i="10" s="1"/>
  <c r="AL363" i="10" s="1"/>
  <c r="Y286" i="10"/>
  <c r="W181" i="10"/>
  <c r="AB181" i="10" s="1"/>
  <c r="X42" i="10"/>
  <c r="X20" i="10"/>
  <c r="Y41" i="10"/>
  <c r="W63" i="10"/>
  <c r="AB63" i="10" s="1"/>
  <c r="X84" i="10"/>
  <c r="Y105" i="10"/>
  <c r="W127" i="10"/>
  <c r="AB127" i="10" s="1"/>
  <c r="X148" i="10"/>
  <c r="Y169" i="10"/>
  <c r="W191" i="10"/>
  <c r="AB191" i="10" s="1"/>
  <c r="X212" i="10"/>
  <c r="X7" i="10"/>
  <c r="Y28" i="10"/>
  <c r="W50" i="10"/>
  <c r="AB50" i="10" s="1"/>
  <c r="AL50" i="10" s="1"/>
  <c r="X71" i="10"/>
  <c r="Y92" i="10"/>
  <c r="W114" i="10"/>
  <c r="AB114" i="10" s="1"/>
  <c r="X135" i="10"/>
  <c r="Y156" i="10"/>
  <c r="W178" i="10"/>
  <c r="AB178" i="10" s="1"/>
  <c r="X199" i="10"/>
  <c r="Y220" i="10"/>
  <c r="Y21" i="10"/>
  <c r="W43" i="10"/>
  <c r="AB43" i="10" s="1"/>
  <c r="AL43" i="10" s="1"/>
  <c r="X64" i="10"/>
  <c r="Y85" i="10"/>
  <c r="X908" i="10"/>
  <c r="W823" i="10"/>
  <c r="AB823" i="10" s="1"/>
  <c r="AL823" i="10" s="1"/>
  <c r="W693" i="10"/>
  <c r="AB693" i="10" s="1"/>
  <c r="AL693" i="10" s="1"/>
  <c r="W526" i="10"/>
  <c r="AB526" i="10" s="1"/>
  <c r="AL526" i="10" s="1"/>
  <c r="W284" i="10"/>
  <c r="AB284" i="10" s="1"/>
  <c r="W964" i="10"/>
  <c r="AB964" i="10" s="1"/>
  <c r="AL964" i="10" s="1"/>
  <c r="Y878" i="10"/>
  <c r="X782" i="10"/>
  <c r="X645" i="10"/>
  <c r="X449" i="10"/>
  <c r="X123" i="10"/>
  <c r="X469" i="10"/>
  <c r="W174" i="10"/>
  <c r="AB174" i="10" s="1"/>
  <c r="X843" i="10"/>
  <c r="X960" i="10"/>
  <c r="X733" i="10"/>
  <c r="X583" i="10"/>
  <c r="W372" i="10"/>
  <c r="AB372" i="10" s="1"/>
  <c r="W886" i="10"/>
  <c r="AB886" i="10" s="1"/>
  <c r="W640" i="10"/>
  <c r="AB640" i="10" s="1"/>
  <c r="W420" i="10"/>
  <c r="AB420" i="10" s="1"/>
  <c r="Y118" i="10"/>
  <c r="X992" i="10"/>
  <c r="W955" i="10"/>
  <c r="AB955" i="10" s="1"/>
  <c r="X928" i="10"/>
  <c r="W907" i="10"/>
  <c r="AB907" i="10" s="1"/>
  <c r="Y885" i="10"/>
  <c r="W851" i="10"/>
  <c r="AB851" i="10" s="1"/>
  <c r="AL851" i="10" s="1"/>
  <c r="X742" i="10"/>
  <c r="W984" i="10"/>
  <c r="AB984" i="10" s="1"/>
  <c r="AL984" i="10" s="1"/>
  <c r="Y962" i="10"/>
  <c r="X941" i="10"/>
  <c r="W920" i="10"/>
  <c r="AB920" i="10" s="1"/>
  <c r="AL920" i="10" s="1"/>
  <c r="Y898" i="10"/>
  <c r="X877" i="10"/>
  <c r="W856" i="10"/>
  <c r="AB856" i="10" s="1"/>
  <c r="Y834" i="10"/>
  <c r="X811" i="10"/>
  <c r="W780" i="10"/>
  <c r="AB780" i="10" s="1"/>
  <c r="W746" i="10"/>
  <c r="AB746" i="10" s="1"/>
  <c r="AL746" i="10" s="1"/>
  <c r="Y711" i="10"/>
  <c r="X677" i="10"/>
  <c r="Y643" i="10"/>
  <c r="Y599" i="10"/>
  <c r="X554" i="10"/>
  <c r="W501" i="10"/>
  <c r="AB501" i="10" s="1"/>
  <c r="W446" i="10"/>
  <c r="AB446" i="10" s="1"/>
  <c r="AL446" i="10" s="1"/>
  <c r="W392" i="10"/>
  <c r="AB392" i="10" s="1"/>
  <c r="X328" i="10"/>
  <c r="X244" i="10"/>
  <c r="W113" i="10"/>
  <c r="AB113" i="10" s="1"/>
  <c r="Y615" i="10"/>
  <c r="Y570" i="10"/>
  <c r="Y520" i="10"/>
  <c r="X466" i="10"/>
  <c r="X411" i="10"/>
  <c r="Y353" i="10"/>
  <c r="W276" i="10"/>
  <c r="AB276" i="10" s="1"/>
  <c r="W164" i="10"/>
  <c r="AB164" i="10" s="1"/>
  <c r="Y24" i="10"/>
  <c r="W23" i="10"/>
  <c r="AB23" i="10" s="1"/>
  <c r="X44" i="10"/>
  <c r="Y65" i="10"/>
  <c r="W87" i="10"/>
  <c r="AB87" i="10" s="1"/>
  <c r="X108" i="10"/>
  <c r="Y129" i="10"/>
  <c r="W151" i="10"/>
  <c r="AB151" i="10" s="1"/>
  <c r="X172" i="10"/>
  <c r="Y193" i="10"/>
  <c r="W215" i="10"/>
  <c r="AB215" i="10" s="1"/>
  <c r="W10" i="10"/>
  <c r="AB10" i="10" s="1"/>
  <c r="X31" i="10"/>
  <c r="Y52" i="10"/>
  <c r="W74" i="10"/>
  <c r="AB74" i="10" s="1"/>
  <c r="X95" i="10"/>
  <c r="Y116" i="10"/>
  <c r="W138" i="10"/>
  <c r="AB138" i="10" s="1"/>
  <c r="X159" i="10"/>
  <c r="Y180" i="10"/>
  <c r="W202" i="10"/>
  <c r="AB202" i="10" s="1"/>
  <c r="X223" i="10"/>
  <c r="X24" i="10"/>
  <c r="Y45" i="10"/>
  <c r="W67" i="10"/>
  <c r="AB67" i="10" s="1"/>
  <c r="AL67" i="10" s="1"/>
  <c r="X88" i="10"/>
  <c r="X892" i="10"/>
  <c r="Y802" i="10"/>
  <c r="Y667" i="10"/>
  <c r="W484" i="10"/>
  <c r="AB484" i="10" s="1"/>
  <c r="W212" i="10"/>
  <c r="AB212" i="10" s="1"/>
  <c r="W948" i="10"/>
  <c r="AB948" i="10" s="1"/>
  <c r="Y862" i="10"/>
  <c r="Y756" i="10"/>
  <c r="W614" i="10"/>
  <c r="AB614" i="10" s="1"/>
  <c r="W409" i="10"/>
  <c r="AB409" i="10" s="1"/>
  <c r="Y16" i="10"/>
  <c r="W428" i="10"/>
  <c r="AB428" i="10" s="1"/>
  <c r="W68" i="10"/>
  <c r="AB68" i="10" s="1"/>
  <c r="W794" i="10"/>
  <c r="AB794" i="10" s="1"/>
  <c r="AL794" i="10" s="1"/>
  <c r="W859" i="10"/>
  <c r="AB859" i="10" s="1"/>
  <c r="AL859" i="10" s="1"/>
  <c r="W708" i="10"/>
  <c r="AB708" i="10" s="1"/>
  <c r="X549" i="10"/>
  <c r="W320" i="10"/>
  <c r="AB320" i="10" s="1"/>
  <c r="W846" i="10"/>
  <c r="AB846" i="10" s="1"/>
  <c r="AL846" i="10" s="1"/>
  <c r="Y595" i="10"/>
  <c r="W373" i="10"/>
  <c r="AB373" i="10" s="1"/>
  <c r="AL373" i="10" s="1"/>
  <c r="W100" i="10"/>
  <c r="AB100" i="10" s="1"/>
  <c r="AL100" i="10" s="1"/>
  <c r="W987" i="10"/>
  <c r="AB987" i="10" s="1"/>
  <c r="Y949" i="10"/>
  <c r="Y925" i="10"/>
  <c r="X904" i="10"/>
  <c r="W883" i="10"/>
  <c r="AB883" i="10" s="1"/>
  <c r="AL883" i="10" s="1"/>
  <c r="X848" i="10"/>
  <c r="Y1002" i="10"/>
  <c r="X981" i="10"/>
  <c r="W960" i="10"/>
  <c r="AB960" i="10" s="1"/>
  <c r="Y938" i="10"/>
  <c r="X917" i="10"/>
  <c r="W896" i="10"/>
  <c r="AB896" i="10" s="1"/>
  <c r="Y874" i="10"/>
  <c r="X853" i="10"/>
  <c r="W832" i="10"/>
  <c r="AB832" i="10" s="1"/>
  <c r="AL832" i="10" s="1"/>
  <c r="Y807" i="10"/>
  <c r="Y775" i="10"/>
  <c r="X741" i="10"/>
  <c r="Y707" i="10"/>
  <c r="X673" i="10"/>
  <c r="X639" i="10"/>
  <c r="W594" i="10"/>
  <c r="AB594" i="10" s="1"/>
  <c r="W548" i="10"/>
  <c r="AB548" i="10" s="1"/>
  <c r="X494" i="10"/>
  <c r="Y439" i="10"/>
  <c r="W385" i="10"/>
  <c r="AB385" i="10" s="1"/>
  <c r="AL385" i="10" s="1"/>
  <c r="Y319" i="10"/>
  <c r="X232" i="10"/>
  <c r="W97" i="10"/>
  <c r="AB97" i="10" s="1"/>
  <c r="X610" i="10"/>
  <c r="W565" i="10"/>
  <c r="AB565" i="10" s="1"/>
  <c r="X513" i="10"/>
  <c r="Y458" i="10"/>
  <c r="W405" i="10"/>
  <c r="AB405" i="10" s="1"/>
  <c r="Y345" i="10"/>
  <c r="X265" i="10"/>
  <c r="Y146" i="10"/>
  <c r="X4" i="10"/>
  <c r="Y25" i="10"/>
  <c r="W47" i="10"/>
  <c r="AB47" i="10" s="1"/>
  <c r="AL47" i="10" s="1"/>
  <c r="X68" i="10"/>
  <c r="Y89" i="10"/>
  <c r="W111" i="10"/>
  <c r="AB111" i="10" s="1"/>
  <c r="AL111" i="10" s="1"/>
  <c r="X132" i="10"/>
  <c r="Y153" i="10"/>
  <c r="W175" i="10"/>
  <c r="AB175" i="10" s="1"/>
  <c r="X196" i="10"/>
  <c r="Y217" i="10"/>
  <c r="Y12" i="10"/>
  <c r="W34" i="10"/>
  <c r="AB34" i="10" s="1"/>
  <c r="X55" i="10"/>
  <c r="Y76" i="10"/>
  <c r="W98" i="10"/>
  <c r="AB98" i="10" s="1"/>
  <c r="AL98" i="10" s="1"/>
  <c r="X119" i="10"/>
  <c r="Y140" i="10"/>
  <c r="W162" i="10"/>
  <c r="AB162" i="10" s="1"/>
  <c r="X183" i="10"/>
  <c r="Y204" i="10"/>
  <c r="Y5" i="10"/>
  <c r="W27" i="10"/>
  <c r="AB27" i="10" s="1"/>
  <c r="X48" i="10"/>
  <c r="Y69" i="10"/>
  <c r="W91" i="10"/>
  <c r="AB91" i="10" s="1"/>
  <c r="AL91" i="10" s="1"/>
  <c r="W887" i="10"/>
  <c r="AB887" i="10" s="1"/>
  <c r="AL887" i="10" s="1"/>
  <c r="Y795" i="10"/>
  <c r="Y658" i="10"/>
  <c r="Y470" i="10"/>
  <c r="X178" i="10"/>
  <c r="Y942" i="10"/>
  <c r="X857" i="10"/>
  <c r="W748" i="10"/>
  <c r="AB748" i="10" s="1"/>
  <c r="Y602" i="10"/>
  <c r="Y394" i="10"/>
  <c r="Y618" i="10"/>
  <c r="Y414" i="10"/>
  <c r="W32" i="10"/>
  <c r="AB32" i="10" s="1"/>
  <c r="W768" i="10"/>
  <c r="AB768" i="10" s="1"/>
  <c r="Y845" i="10"/>
  <c r="Y699" i="10"/>
  <c r="Y535" i="10"/>
  <c r="W300" i="10"/>
  <c r="AB300" i="10" s="1"/>
  <c r="Y832" i="10"/>
  <c r="Y583" i="10"/>
  <c r="Y358" i="10"/>
  <c r="Y82" i="10"/>
  <c r="X984" i="10"/>
  <c r="W947" i="10"/>
  <c r="AB947" i="10" s="1"/>
  <c r="AL947" i="10" s="1"/>
  <c r="W923" i="10"/>
  <c r="AB923" i="10" s="1"/>
  <c r="AL923" i="10" s="1"/>
  <c r="Y901" i="10"/>
  <c r="Y877" i="10"/>
  <c r="W843" i="10"/>
  <c r="AB843" i="10" s="1"/>
  <c r="AL843" i="10" s="1"/>
  <c r="W1000" i="10"/>
  <c r="AB1000" i="10" s="1"/>
  <c r="AL1000" i="10" s="1"/>
  <c r="Y978" i="10"/>
  <c r="X957" i="10"/>
  <c r="W936" i="10"/>
  <c r="AB936" i="10" s="1"/>
  <c r="AL936" i="10" s="1"/>
  <c r="Y914" i="10"/>
  <c r="X893" i="10"/>
  <c r="W872" i="10"/>
  <c r="AB872" i="10" s="1"/>
  <c r="Y850" i="10"/>
  <c r="X829" i="10"/>
  <c r="W804" i="10"/>
  <c r="AB804" i="10" s="1"/>
  <c r="Y771" i="10"/>
  <c r="X737" i="10"/>
  <c r="X703" i="10"/>
  <c r="W669" i="10"/>
  <c r="AB669" i="10" s="1"/>
  <c r="AL669" i="10" s="1"/>
  <c r="X633" i="10"/>
  <c r="Y588" i="10"/>
  <c r="W542" i="10"/>
  <c r="AB542" i="10" s="1"/>
  <c r="Y487" i="10"/>
  <c r="Y432" i="10"/>
  <c r="X377" i="10"/>
  <c r="Y309" i="10"/>
  <c r="X219" i="10"/>
  <c r="Y78" i="10"/>
  <c r="Y604" i="10"/>
  <c r="Y558" i="10"/>
  <c r="X507" i="10"/>
  <c r="W452" i="10"/>
  <c r="AB452" i="10" s="1"/>
  <c r="W398" i="10"/>
  <c r="AB398" i="10" s="1"/>
  <c r="W336" i="10"/>
  <c r="AB336" i="10" s="1"/>
  <c r="W253" i="10"/>
  <c r="AB253" i="10" s="1"/>
  <c r="X130" i="10"/>
  <c r="W7" i="10"/>
  <c r="AB7" i="10" s="1"/>
  <c r="X28" i="10"/>
  <c r="Y49" i="10"/>
  <c r="W71" i="10"/>
  <c r="AB71" i="10" s="1"/>
  <c r="AL71" i="10" s="1"/>
  <c r="X92" i="10"/>
  <c r="Y113" i="10"/>
  <c r="W135" i="10"/>
  <c r="AB135" i="10" s="1"/>
  <c r="AL135" i="10" s="1"/>
  <c r="X156" i="10"/>
  <c r="Y177" i="10"/>
  <c r="W199" i="10"/>
  <c r="AB199" i="10" s="1"/>
  <c r="X220" i="10"/>
  <c r="X15" i="10"/>
  <c r="Y36" i="10"/>
  <c r="W58" i="10"/>
  <c r="AB58" i="10" s="1"/>
  <c r="X79" i="10"/>
  <c r="Y100" i="10"/>
  <c r="W122" i="10"/>
  <c r="AB122" i="10" s="1"/>
  <c r="X143" i="10"/>
  <c r="Y164" i="10"/>
  <c r="W186" i="10"/>
  <c r="AB186" i="10" s="1"/>
  <c r="X207" i="10"/>
  <c r="X8" i="10"/>
  <c r="Y29" i="10"/>
  <c r="W51" i="10"/>
  <c r="AB51" i="10" s="1"/>
  <c r="AL51" i="10" s="1"/>
  <c r="X72" i="10"/>
  <c r="Y93" i="10"/>
  <c r="X722" i="10"/>
  <c r="W674" i="10"/>
  <c r="AB674" i="10" s="1"/>
  <c r="X944" i="10"/>
  <c r="X933" i="10"/>
  <c r="W733" i="10"/>
  <c r="AB733" i="10" s="1"/>
  <c r="X371" i="10"/>
  <c r="X390" i="10"/>
  <c r="W95" i="10"/>
  <c r="AB95" i="10" s="1"/>
  <c r="X39" i="10"/>
  <c r="W210" i="10"/>
  <c r="AB210" i="10" s="1"/>
  <c r="Y109" i="10"/>
  <c r="W131" i="10"/>
  <c r="AB131" i="10" s="1"/>
  <c r="X152" i="10"/>
  <c r="Y173" i="10"/>
  <c r="W195" i="10"/>
  <c r="AB195" i="10" s="1"/>
  <c r="AL195" i="10" s="1"/>
  <c r="X216" i="10"/>
  <c r="X13" i="10"/>
  <c r="Y47" i="10"/>
  <c r="X81" i="10"/>
  <c r="Y115" i="10"/>
  <c r="W150" i="10"/>
  <c r="AB150" i="10" s="1"/>
  <c r="W184" i="10"/>
  <c r="AB184" i="10" s="1"/>
  <c r="AL184" i="10" s="1"/>
  <c r="X218" i="10"/>
  <c r="X243" i="10"/>
  <c r="Y264" i="10"/>
  <c r="W286" i="10"/>
  <c r="AB286" i="10" s="1"/>
  <c r="AL286" i="10" s="1"/>
  <c r="X307" i="10"/>
  <c r="Y328" i="10"/>
  <c r="W350" i="10"/>
  <c r="AB350" i="10" s="1"/>
  <c r="X9" i="10"/>
  <c r="Y43" i="10"/>
  <c r="W78" i="10"/>
  <c r="AB78" i="10" s="1"/>
  <c r="W112" i="10"/>
  <c r="AB112" i="10" s="1"/>
  <c r="X146" i="10"/>
  <c r="W180" i="10"/>
  <c r="AB180" i="10" s="1"/>
  <c r="X214" i="10"/>
  <c r="W241" i="10"/>
  <c r="AB241" i="10" s="1"/>
  <c r="X262" i="10"/>
  <c r="Y283" i="10"/>
  <c r="W305" i="10"/>
  <c r="AB305" i="10" s="1"/>
  <c r="W24" i="10"/>
  <c r="AB24" i="10" s="1"/>
  <c r="X58" i="10"/>
  <c r="W92" i="10"/>
  <c r="AB92" i="10" s="1"/>
  <c r="AL92" i="10" s="1"/>
  <c r="X126" i="10"/>
  <c r="Y160" i="10"/>
  <c r="Y194" i="10"/>
  <c r="W228" i="10"/>
  <c r="AB228" i="10" s="1"/>
  <c r="W250" i="10"/>
  <c r="AB250" i="10" s="1"/>
  <c r="X271" i="10"/>
  <c r="Y292" i="10"/>
  <c r="W314" i="10"/>
  <c r="AB314" i="10" s="1"/>
  <c r="X335" i="10"/>
  <c r="Y356" i="10"/>
  <c r="X53" i="10"/>
  <c r="W108" i="10"/>
  <c r="AB108" i="10" s="1"/>
  <c r="X162" i="10"/>
  <c r="W217" i="10"/>
  <c r="AB217" i="10" s="1"/>
  <c r="Y255" i="10"/>
  <c r="Y289" i="10"/>
  <c r="X322" i="10"/>
  <c r="Y350" i="10"/>
  <c r="W375" i="10"/>
  <c r="AB375" i="10" s="1"/>
  <c r="X396" i="10"/>
  <c r="Y417" i="10"/>
  <c r="W439" i="10"/>
  <c r="AB439" i="10" s="1"/>
  <c r="X460" i="10"/>
  <c r="Y481" i="10"/>
  <c r="W503" i="10"/>
  <c r="AB503" i="10" s="1"/>
  <c r="X524" i="10"/>
  <c r="Y545" i="10"/>
  <c r="W567" i="10"/>
  <c r="AB567" i="10" s="1"/>
  <c r="AL567" i="10" s="1"/>
  <c r="X588" i="10"/>
  <c r="Y609" i="10"/>
  <c r="W631" i="10"/>
  <c r="AB631" i="10" s="1"/>
  <c r="AL631" i="10" s="1"/>
  <c r="Y40" i="10"/>
  <c r="Y95" i="10"/>
  <c r="X149" i="10"/>
  <c r="W204" i="10"/>
  <c r="AB204" i="10" s="1"/>
  <c r="Y247" i="10"/>
  <c r="Y281" i="10"/>
  <c r="Y315" i="10"/>
  <c r="W344" i="10"/>
  <c r="AB344" i="10" s="1"/>
  <c r="W370" i="10"/>
  <c r="AB370" i="10" s="1"/>
  <c r="AL370" i="10" s="1"/>
  <c r="X391" i="10"/>
  <c r="Y412" i="10"/>
  <c r="W434" i="10"/>
  <c r="AB434" i="10" s="1"/>
  <c r="AL434" i="10" s="1"/>
  <c r="X455" i="10"/>
  <c r="Y476" i="10"/>
  <c r="W498" i="10"/>
  <c r="AB498" i="10" s="1"/>
  <c r="AL498" i="10" s="1"/>
  <c r="X519" i="10"/>
  <c r="Y540" i="10"/>
  <c r="Y42" i="10"/>
  <c r="X97" i="10"/>
  <c r="Y152" i="10"/>
  <c r="W871" i="10"/>
  <c r="AB871" i="10" s="1"/>
  <c r="AL871" i="10" s="1"/>
  <c r="Y568" i="10"/>
  <c r="Y494" i="10"/>
  <c r="X920" i="10"/>
  <c r="W912" i="10"/>
  <c r="AB912" i="10" s="1"/>
  <c r="AL912" i="10" s="1"/>
  <c r="Y698" i="10"/>
  <c r="W299" i="10"/>
  <c r="AB299" i="10" s="1"/>
  <c r="W328" i="10"/>
  <c r="AB328" i="10" s="1"/>
  <c r="X116" i="10"/>
  <c r="Y60" i="10"/>
  <c r="W11" i="10"/>
  <c r="AB11" i="10" s="1"/>
  <c r="AL11" i="10" s="1"/>
  <c r="X112" i="10"/>
  <c r="Y133" i="10"/>
  <c r="W155" i="10"/>
  <c r="AB155" i="10" s="1"/>
  <c r="AL155" i="10" s="1"/>
  <c r="X176" i="10"/>
  <c r="Y197" i="10"/>
  <c r="W219" i="10"/>
  <c r="AB219" i="10" s="1"/>
  <c r="AL219" i="10" s="1"/>
  <c r="X17" i="10"/>
  <c r="Y51" i="10"/>
  <c r="W86" i="10"/>
  <c r="AB86" i="10" s="1"/>
  <c r="W120" i="10"/>
  <c r="AB120" i="10" s="1"/>
  <c r="AL120" i="10" s="1"/>
  <c r="X154" i="10"/>
  <c r="W188" i="10"/>
  <c r="AB188" i="10" s="1"/>
  <c r="X222" i="10"/>
  <c r="W246" i="10"/>
  <c r="AB246" i="10" s="1"/>
  <c r="X267" i="10"/>
  <c r="Y288" i="10"/>
  <c r="W310" i="10"/>
  <c r="AB310" i="10" s="1"/>
  <c r="X331" i="10"/>
  <c r="Y352" i="10"/>
  <c r="W14" i="10"/>
  <c r="AB14" i="10" s="1"/>
  <c r="W48" i="10"/>
  <c r="AB48" i="10" s="1"/>
  <c r="AL48" i="10" s="1"/>
  <c r="X82" i="10"/>
  <c r="W116" i="10"/>
  <c r="AB116" i="10" s="1"/>
  <c r="X150" i="10"/>
  <c r="Y184" i="10"/>
  <c r="Y218" i="10"/>
  <c r="Y243" i="10"/>
  <c r="W265" i="10"/>
  <c r="AB265" i="10" s="1"/>
  <c r="X286" i="10"/>
  <c r="Y307" i="10"/>
  <c r="W28" i="10"/>
  <c r="AB28" i="10" s="1"/>
  <c r="AL28" i="10" s="1"/>
  <c r="X62" i="10"/>
  <c r="Y96" i="10"/>
  <c r="Y130" i="10"/>
  <c r="W165" i="10"/>
  <c r="AB165" i="10" s="1"/>
  <c r="AL165" i="10" s="1"/>
  <c r="Y198" i="10"/>
  <c r="X231" i="10"/>
  <c r="Y252" i="10"/>
  <c r="W274" i="10"/>
  <c r="AB274" i="10" s="1"/>
  <c r="X295" i="10"/>
  <c r="Y316" i="10"/>
  <c r="W338" i="10"/>
  <c r="AB338" i="10" s="1"/>
  <c r="W6" i="10"/>
  <c r="AB6" i="10" s="1"/>
  <c r="Y59" i="10"/>
  <c r="Y114" i="10"/>
  <c r="X169" i="10"/>
  <c r="W224" i="10"/>
  <c r="AB224" i="10" s="1"/>
  <c r="W260" i="10"/>
  <c r="AB260" i="10" s="1"/>
  <c r="Y293" i="10"/>
  <c r="Y325" i="10"/>
  <c r="X354" i="10"/>
  <c r="Y377" i="10"/>
  <c r="W399" i="10"/>
  <c r="AB399" i="10" s="1"/>
  <c r="AL399" i="10" s="1"/>
  <c r="X420" i="10"/>
  <c r="Y441" i="10"/>
  <c r="W463" i="10"/>
  <c r="AB463" i="10" s="1"/>
  <c r="AL463" i="10" s="1"/>
  <c r="X484" i="10"/>
  <c r="Y505" i="10"/>
  <c r="W527" i="10"/>
  <c r="AB527" i="10" s="1"/>
  <c r="AL527" i="10" s="1"/>
  <c r="X548" i="10"/>
  <c r="Y569" i="10"/>
  <c r="W591" i="10"/>
  <c r="AB591" i="10" s="1"/>
  <c r="AL591" i="10" s="1"/>
  <c r="X612" i="10"/>
  <c r="Y633" i="10"/>
  <c r="Y46" i="10"/>
  <c r="W102" i="10"/>
  <c r="AB102" i="10" s="1"/>
  <c r="AL102" i="10" s="1"/>
  <c r="W157" i="10"/>
  <c r="AB157" i="10" s="1"/>
  <c r="X211" i="10"/>
  <c r="W252" i="10"/>
  <c r="AB252" i="10" s="1"/>
  <c r="Y285" i="10"/>
  <c r="W319" i="10"/>
  <c r="AB319" i="10" s="1"/>
  <c r="Y347" i="10"/>
  <c r="Y372" i="10"/>
  <c r="W394" i="10"/>
  <c r="AB394" i="10" s="1"/>
  <c r="X415" i="10"/>
  <c r="Y436" i="10"/>
  <c r="W458" i="10"/>
  <c r="AB458" i="10" s="1"/>
  <c r="X479" i="10"/>
  <c r="Y500" i="10"/>
  <c r="W522" i="10"/>
  <c r="AB522" i="10" s="1"/>
  <c r="X543" i="10"/>
  <c r="X50" i="10"/>
  <c r="Y104" i="10"/>
  <c r="Y159" i="10"/>
  <c r="X213" i="10"/>
  <c r="W770" i="10"/>
  <c r="AB770" i="10" s="1"/>
  <c r="AL770" i="10" s="1"/>
  <c r="Y351" i="10"/>
  <c r="W235" i="10"/>
  <c r="AB235" i="10" s="1"/>
  <c r="W899" i="10"/>
  <c r="AB899" i="10" s="1"/>
  <c r="Y890" i="10"/>
  <c r="W665" i="10"/>
  <c r="AB665" i="10" s="1"/>
  <c r="AL665" i="10" s="1"/>
  <c r="Y200" i="10"/>
  <c r="X242" i="10"/>
  <c r="Y137" i="10"/>
  <c r="W82" i="10"/>
  <c r="AB82" i="10" s="1"/>
  <c r="X32" i="10"/>
  <c r="W115" i="10"/>
  <c r="AB115" i="10" s="1"/>
  <c r="AL115" i="10" s="1"/>
  <c r="X136" i="10"/>
  <c r="Y157" i="10"/>
  <c r="W179" i="10"/>
  <c r="AB179" i="10" s="1"/>
  <c r="AL179" i="10" s="1"/>
  <c r="X200" i="10"/>
  <c r="Y221" i="10"/>
  <c r="W22" i="10"/>
  <c r="AB22" i="10" s="1"/>
  <c r="W56" i="10"/>
  <c r="AB56" i="10" s="1"/>
  <c r="AL56" i="10" s="1"/>
  <c r="X90" i="10"/>
  <c r="W124" i="10"/>
  <c r="AB124" i="10" s="1"/>
  <c r="X158" i="10"/>
  <c r="Y192" i="10"/>
  <c r="X226" i="10"/>
  <c r="Y248" i="10"/>
  <c r="W270" i="10"/>
  <c r="AB270" i="10" s="1"/>
  <c r="X291" i="10"/>
  <c r="Y312" i="10"/>
  <c r="W334" i="10"/>
  <c r="AB334" i="10" s="1"/>
  <c r="AL334" i="10" s="1"/>
  <c r="X355" i="10"/>
  <c r="X18" i="10"/>
  <c r="W52" i="10"/>
  <c r="AB52" i="10" s="1"/>
  <c r="AL52" i="10" s="1"/>
  <c r="X86" i="10"/>
  <c r="Y120" i="10"/>
  <c r="Y154" i="10"/>
  <c r="W189" i="10"/>
  <c r="AB189" i="10" s="1"/>
  <c r="Y222" i="10"/>
  <c r="X246" i="10"/>
  <c r="Y267" i="10"/>
  <c r="W289" i="10"/>
  <c r="AB289" i="10" s="1"/>
  <c r="X310" i="10"/>
  <c r="Y32" i="10"/>
  <c r="Y66" i="10"/>
  <c r="W101" i="10"/>
  <c r="AB101" i="10" s="1"/>
  <c r="Y134" i="10"/>
  <c r="W169" i="10"/>
  <c r="AB169" i="10" s="1"/>
  <c r="AL169" i="10" s="1"/>
  <c r="X203" i="10"/>
  <c r="W234" i="10"/>
  <c r="AB234" i="10" s="1"/>
  <c r="X255" i="10"/>
  <c r="Y276" i="10"/>
  <c r="W298" i="10"/>
  <c r="AB298" i="10" s="1"/>
  <c r="X319" i="10"/>
  <c r="Y340" i="10"/>
  <c r="W12" i="10"/>
  <c r="AB12" i="10" s="1"/>
  <c r="AL12" i="10" s="1"/>
  <c r="X67" i="10"/>
  <c r="X121" i="10"/>
  <c r="Y176" i="10"/>
  <c r="X229" i="10"/>
  <c r="W264" i="10"/>
  <c r="AB264" i="10" s="1"/>
  <c r="X298" i="10"/>
  <c r="X329" i="10"/>
  <c r="Y357" i="10"/>
  <c r="X380" i="10"/>
  <c r="Y401" i="10"/>
  <c r="W423" i="10"/>
  <c r="AB423" i="10" s="1"/>
  <c r="AL423" i="10" s="1"/>
  <c r="X444" i="10"/>
  <c r="Y465" i="10"/>
  <c r="W487" i="10"/>
  <c r="AB487" i="10" s="1"/>
  <c r="X508" i="10"/>
  <c r="Y529" i="10"/>
  <c r="W551" i="10"/>
  <c r="AB551" i="10" s="1"/>
  <c r="X572" i="10"/>
  <c r="Y593" i="10"/>
  <c r="W615" i="10"/>
  <c r="AB615" i="10" s="1"/>
  <c r="X636" i="10"/>
  <c r="X54" i="10"/>
  <c r="W109" i="10"/>
  <c r="AB109" i="10" s="1"/>
  <c r="Y163" i="10"/>
  <c r="X217" i="10"/>
  <c r="W256" i="10"/>
  <c r="AB256" i="10" s="1"/>
  <c r="AL256" i="10" s="1"/>
  <c r="X290" i="10"/>
  <c r="Y322" i="10"/>
  <c r="W351" i="10"/>
  <c r="AB351" i="10" s="1"/>
  <c r="AL351" i="10" s="1"/>
  <c r="X375" i="10"/>
  <c r="Y396" i="10"/>
  <c r="W418" i="10"/>
  <c r="AB418" i="10" s="1"/>
  <c r="X439" i="10"/>
  <c r="Y460" i="10"/>
  <c r="W482" i="10"/>
  <c r="AB482" i="10" s="1"/>
  <c r="X503" i="10"/>
  <c r="Y524" i="10"/>
  <c r="W546" i="10"/>
  <c r="AB546" i="10" s="1"/>
  <c r="W57" i="10"/>
  <c r="AB57" i="10" s="1"/>
  <c r="AL57" i="10" s="1"/>
  <c r="Y110" i="10"/>
  <c r="W166" i="10"/>
  <c r="AB166" i="10" s="1"/>
  <c r="AL166" i="10" s="1"/>
  <c r="Y631" i="10"/>
  <c r="W585" i="10"/>
  <c r="AB585" i="10" s="1"/>
  <c r="X789" i="10"/>
  <c r="X872" i="10"/>
  <c r="X869" i="10"/>
  <c r="W628" i="10"/>
  <c r="AB628" i="10" s="1"/>
  <c r="X59" i="10"/>
  <c r="Y112" i="10"/>
  <c r="W159" i="10"/>
  <c r="AB159" i="10" s="1"/>
  <c r="AL159" i="10" s="1"/>
  <c r="X103" i="10"/>
  <c r="Y53" i="10"/>
  <c r="Y117" i="10"/>
  <c r="W139" i="10"/>
  <c r="AB139" i="10" s="1"/>
  <c r="X160" i="10"/>
  <c r="Y181" i="10"/>
  <c r="W203" i="10"/>
  <c r="AB203" i="10" s="1"/>
  <c r="AL203" i="10" s="1"/>
  <c r="X224" i="10"/>
  <c r="X26" i="10"/>
  <c r="W60" i="10"/>
  <c r="AB60" i="10" s="1"/>
  <c r="AL60" i="10" s="1"/>
  <c r="X94" i="10"/>
  <c r="Y128" i="10"/>
  <c r="Y162" i="10"/>
  <c r="W197" i="10"/>
  <c r="AB197" i="10" s="1"/>
  <c r="W230" i="10"/>
  <c r="AB230" i="10" s="1"/>
  <c r="X251" i="10"/>
  <c r="Y272" i="10"/>
  <c r="W294" i="10"/>
  <c r="AB294" i="10" s="1"/>
  <c r="AL294" i="10" s="1"/>
  <c r="X315" i="10"/>
  <c r="Y336" i="10"/>
  <c r="W358" i="10"/>
  <c r="AB358" i="10" s="1"/>
  <c r="X22" i="10"/>
  <c r="Y56" i="10"/>
  <c r="Y90" i="10"/>
  <c r="W125" i="10"/>
  <c r="AB125" i="10" s="1"/>
  <c r="Y158" i="10"/>
  <c r="W193" i="10"/>
  <c r="AB193" i="10" s="1"/>
  <c r="Y226" i="10"/>
  <c r="W249" i="10"/>
  <c r="AB249" i="10" s="1"/>
  <c r="X270" i="10"/>
  <c r="Y291" i="10"/>
  <c r="W313" i="10"/>
  <c r="AB313" i="10" s="1"/>
  <c r="W37" i="10"/>
  <c r="AB37" i="10" s="1"/>
  <c r="Y70" i="10"/>
  <c r="W105" i="10"/>
  <c r="AB105" i="10" s="1"/>
  <c r="AL105" i="10" s="1"/>
  <c r="X139" i="10"/>
  <c r="X173" i="10"/>
  <c r="Y207" i="10"/>
  <c r="Y236" i="10"/>
  <c r="W258" i="10"/>
  <c r="AB258" i="10" s="1"/>
  <c r="X279" i="10"/>
  <c r="Y300" i="10"/>
  <c r="W322" i="10"/>
  <c r="AB322" i="10" s="1"/>
  <c r="X343" i="10"/>
  <c r="X19" i="10"/>
  <c r="X74" i="10"/>
  <c r="W128" i="10"/>
  <c r="AB128" i="10" s="1"/>
  <c r="Y182" i="10"/>
  <c r="X234" i="10"/>
  <c r="X268" i="10"/>
  <c r="Y302" i="10"/>
  <c r="W333" i="10"/>
  <c r="AB333" i="10" s="1"/>
  <c r="W361" i="10"/>
  <c r="AB361" i="10" s="1"/>
  <c r="W383" i="10"/>
  <c r="AB383" i="10" s="1"/>
  <c r="AL383" i="10" s="1"/>
  <c r="X404" i="10"/>
  <c r="Y425" i="10"/>
  <c r="W447" i="10"/>
  <c r="AB447" i="10" s="1"/>
  <c r="AL447" i="10" s="1"/>
  <c r="X468" i="10"/>
  <c r="Y489" i="10"/>
  <c r="W511" i="10"/>
  <c r="AB511" i="10" s="1"/>
  <c r="X532" i="10"/>
  <c r="Y553" i="10"/>
  <c r="W575" i="10"/>
  <c r="AB575" i="10" s="1"/>
  <c r="X596" i="10"/>
  <c r="Y617" i="10"/>
  <c r="X6" i="10"/>
  <c r="X61" i="10"/>
  <c r="X115" i="10"/>
  <c r="X170" i="10"/>
  <c r="W225" i="10"/>
  <c r="AB225" i="10" s="1"/>
  <c r="AL225" i="10" s="1"/>
  <c r="X260" i="10"/>
  <c r="Y294" i="10"/>
  <c r="X326" i="10"/>
  <c r="Y354" i="10"/>
  <c r="W378" i="10"/>
  <c r="AB378" i="10" s="1"/>
  <c r="AL378" i="10" s="1"/>
  <c r="X399" i="10"/>
  <c r="Y420" i="10"/>
  <c r="W442" i="10"/>
  <c r="AB442" i="10" s="1"/>
  <c r="AL442" i="10" s="1"/>
  <c r="X463" i="10"/>
  <c r="Y484" i="10"/>
  <c r="W506" i="10"/>
  <c r="AB506" i="10" s="1"/>
  <c r="AL506" i="10" s="1"/>
  <c r="X527" i="10"/>
  <c r="Y8" i="10"/>
  <c r="Y63" i="10"/>
  <c r="X118" i="10"/>
  <c r="W173" i="10"/>
  <c r="AB173" i="10" s="1"/>
  <c r="X430" i="10"/>
  <c r="X373" i="10"/>
  <c r="Y543" i="10"/>
  <c r="X840" i="10"/>
  <c r="W848" i="10"/>
  <c r="AB848" i="10" s="1"/>
  <c r="AL848" i="10" s="1"/>
  <c r="Y582" i="10"/>
  <c r="X599" i="10"/>
  <c r="Y9" i="10"/>
  <c r="X180" i="10"/>
  <c r="Y124" i="10"/>
  <c r="W75" i="10"/>
  <c r="AB75" i="10" s="1"/>
  <c r="AL75" i="10" s="1"/>
  <c r="X120" i="10"/>
  <c r="Y141" i="10"/>
  <c r="W163" i="10"/>
  <c r="AB163" i="10" s="1"/>
  <c r="X184" i="10"/>
  <c r="Y205" i="10"/>
  <c r="W227" i="10"/>
  <c r="AB227" i="10" s="1"/>
  <c r="X30" i="10"/>
  <c r="Y64" i="10"/>
  <c r="Y98" i="10"/>
  <c r="W133" i="10"/>
  <c r="AB133" i="10" s="1"/>
  <c r="Y166" i="10"/>
  <c r="W201" i="10"/>
  <c r="AB201" i="10" s="1"/>
  <c r="Y232" i="10"/>
  <c r="W254" i="10"/>
  <c r="AB254" i="10" s="1"/>
  <c r="AL254" i="10" s="1"/>
  <c r="X275" i="10"/>
  <c r="Y296" i="10"/>
  <c r="W318" i="10"/>
  <c r="AB318" i="10" s="1"/>
  <c r="X339" i="10"/>
  <c r="Y360" i="10"/>
  <c r="Y26" i="10"/>
  <c r="W61" i="10"/>
  <c r="AB61" i="10" s="1"/>
  <c r="AL61" i="10" s="1"/>
  <c r="Y94" i="10"/>
  <c r="W129" i="10"/>
  <c r="AB129" i="10" s="1"/>
  <c r="X163" i="10"/>
  <c r="X197" i="10"/>
  <c r="X230" i="10"/>
  <c r="Y251" i="10"/>
  <c r="W273" i="10"/>
  <c r="AB273" i="10" s="1"/>
  <c r="AL273" i="10" s="1"/>
  <c r="X294" i="10"/>
  <c r="Y6" i="10"/>
  <c r="W41" i="10"/>
  <c r="AB41" i="10" s="1"/>
  <c r="X75" i="10"/>
  <c r="X109" i="10"/>
  <c r="Y143" i="10"/>
  <c r="X177" i="10"/>
  <c r="Y211" i="10"/>
  <c r="X239" i="10"/>
  <c r="Y260" i="10"/>
  <c r="W282" i="10"/>
  <c r="AB282" i="10" s="1"/>
  <c r="X303" i="10"/>
  <c r="Y324" i="10"/>
  <c r="W346" i="10"/>
  <c r="AB346" i="10" s="1"/>
  <c r="X25" i="10"/>
  <c r="Y80" i="10"/>
  <c r="Y135" i="10"/>
  <c r="W190" i="10"/>
  <c r="AB190" i="10" s="1"/>
  <c r="AL190" i="10" s="1"/>
  <c r="Y238" i="10"/>
  <c r="X272" i="10"/>
  <c r="Y306" i="10"/>
  <c r="X336" i="10"/>
  <c r="W364" i="10"/>
  <c r="AB364" i="10" s="1"/>
  <c r="AL364" i="10" s="1"/>
  <c r="Y385" i="10"/>
  <c r="W407" i="10"/>
  <c r="AB407" i="10" s="1"/>
  <c r="X428" i="10"/>
  <c r="Y449" i="10"/>
  <c r="W471" i="10"/>
  <c r="AB471" i="10" s="1"/>
  <c r="X492" i="10"/>
  <c r="Y513" i="10"/>
  <c r="W535" i="10"/>
  <c r="AB535" i="10" s="1"/>
  <c r="X556" i="10"/>
  <c r="Y577" i="10"/>
  <c r="W599" i="10"/>
  <c r="AB599" i="10" s="1"/>
  <c r="X620" i="10"/>
  <c r="W13" i="10"/>
  <c r="AB13" i="10" s="1"/>
  <c r="AL13" i="10" s="1"/>
  <c r="Y67" i="10"/>
  <c r="Y122" i="10"/>
  <c r="W177" i="10"/>
  <c r="AB177" i="10" s="1"/>
  <c r="Y230" i="10"/>
  <c r="X264" i="10"/>
  <c r="Y298" i="10"/>
  <c r="Y329" i="10"/>
  <c r="X358" i="10"/>
  <c r="Y380" i="10"/>
  <c r="W402" i="10"/>
  <c r="AB402" i="10" s="1"/>
  <c r="AL402" i="10" s="1"/>
  <c r="X423" i="10"/>
  <c r="Y444" i="10"/>
  <c r="W466" i="10"/>
  <c r="AB466" i="10" s="1"/>
  <c r="X487" i="10"/>
  <c r="Y508" i="10"/>
  <c r="W530" i="10"/>
  <c r="AB530" i="10" s="1"/>
  <c r="AL530" i="10" s="1"/>
  <c r="W16" i="10"/>
  <c r="AB16" i="10" s="1"/>
  <c r="X70" i="10"/>
  <c r="X125" i="10"/>
  <c r="Y71" i="10"/>
  <c r="W854" i="10"/>
  <c r="AB854" i="10" s="1"/>
  <c r="W301" i="10"/>
  <c r="AB301" i="10" s="1"/>
  <c r="AL301" i="10" s="1"/>
  <c r="X997" i="10"/>
  <c r="Y826" i="10"/>
  <c r="Y534" i="10"/>
  <c r="X553" i="10"/>
  <c r="W31" i="10"/>
  <c r="AB31" i="10" s="1"/>
  <c r="Y201" i="10"/>
  <c r="W146" i="10"/>
  <c r="AB146" i="10" s="1"/>
  <c r="X96" i="10"/>
  <c r="W123" i="10"/>
  <c r="AB123" i="10" s="1"/>
  <c r="X144" i="10"/>
  <c r="Y165" i="10"/>
  <c r="W187" i="10"/>
  <c r="AB187" i="10" s="1"/>
  <c r="AL187" i="10" s="1"/>
  <c r="X208" i="10"/>
  <c r="Y229" i="10"/>
  <c r="Y34" i="10"/>
  <c r="W69" i="10"/>
  <c r="AB69" i="10" s="1"/>
  <c r="AL69" i="10" s="1"/>
  <c r="Y102" i="10"/>
  <c r="W137" i="10"/>
  <c r="AB137" i="10" s="1"/>
  <c r="X171" i="10"/>
  <c r="X205" i="10"/>
  <c r="X235" i="10"/>
  <c r="Y256" i="10"/>
  <c r="W278" i="10"/>
  <c r="AB278" i="10" s="1"/>
  <c r="X299" i="10"/>
  <c r="Y320" i="10"/>
  <c r="W342" i="10"/>
  <c r="AB342" i="10" s="1"/>
  <c r="X363" i="10"/>
  <c r="Y30" i="10"/>
  <c r="W65" i="10"/>
  <c r="AB65" i="10" s="1"/>
  <c r="AL65" i="10" s="1"/>
  <c r="X99" i="10"/>
  <c r="X133" i="10"/>
  <c r="Y167" i="10"/>
  <c r="X201" i="10"/>
  <c r="W233" i="10"/>
  <c r="AB233" i="10" s="1"/>
  <c r="X254" i="10"/>
  <c r="Y275" i="10"/>
  <c r="W297" i="10"/>
  <c r="AB297" i="10" s="1"/>
  <c r="X11" i="10"/>
  <c r="X45" i="10"/>
  <c r="Y79" i="10"/>
  <c r="X113" i="10"/>
  <c r="Y147" i="10"/>
  <c r="W182" i="10"/>
  <c r="AB182" i="10" s="1"/>
  <c r="W216" i="10"/>
  <c r="AB216" i="10" s="1"/>
  <c r="W242" i="10"/>
  <c r="AB242" i="10" s="1"/>
  <c r="AL242" i="10" s="1"/>
  <c r="X263" i="10"/>
  <c r="Y284" i="10"/>
  <c r="W306" i="10"/>
  <c r="AB306" i="10" s="1"/>
  <c r="AL306" i="10" s="1"/>
  <c r="X327" i="10"/>
  <c r="Y348" i="10"/>
  <c r="W33" i="10"/>
  <c r="AB33" i="10" s="1"/>
  <c r="AL33" i="10" s="1"/>
  <c r="Y87" i="10"/>
  <c r="X142" i="10"/>
  <c r="W196" i="10"/>
  <c r="AB196" i="10" s="1"/>
  <c r="Y242" i="10"/>
  <c r="W277" i="10"/>
  <c r="AB277" i="10" s="1"/>
  <c r="AL277" i="10" s="1"/>
  <c r="W311" i="10"/>
  <c r="AB311" i="10" s="1"/>
  <c r="AL311" i="10" s="1"/>
  <c r="W340" i="10"/>
  <c r="AB340" i="10" s="1"/>
  <c r="AL340" i="10" s="1"/>
  <c r="W367" i="10"/>
  <c r="AB367" i="10" s="1"/>
  <c r="X388" i="10"/>
  <c r="Y409" i="10"/>
  <c r="W431" i="10"/>
  <c r="AB431" i="10" s="1"/>
  <c r="X452" i="10"/>
  <c r="Y473" i="10"/>
  <c r="W495" i="10"/>
  <c r="AB495" i="10" s="1"/>
  <c r="X516" i="10"/>
  <c r="Y537" i="10"/>
  <c r="W559" i="10"/>
  <c r="AB559" i="10" s="1"/>
  <c r="AL559" i="10" s="1"/>
  <c r="X580" i="10"/>
  <c r="Y601" i="10"/>
  <c r="W623" i="10"/>
  <c r="AB623" i="10" s="1"/>
  <c r="AL623" i="10" s="1"/>
  <c r="W20" i="10"/>
  <c r="AB20" i="10" s="1"/>
  <c r="AL20" i="10" s="1"/>
  <c r="Y74" i="10"/>
  <c r="X129" i="10"/>
  <c r="Y183" i="10"/>
  <c r="Y234" i="10"/>
  <c r="W269" i="10"/>
  <c r="AB269" i="10" s="1"/>
  <c r="W303" i="10"/>
  <c r="AB303" i="10" s="1"/>
  <c r="X333" i="10"/>
  <c r="X361" i="10"/>
  <c r="X383" i="10"/>
  <c r="Y404" i="10"/>
  <c r="W426" i="10"/>
  <c r="AB426" i="10" s="1"/>
  <c r="X447" i="10"/>
  <c r="Y468" i="10"/>
  <c r="W490" i="10"/>
  <c r="AB490" i="10" s="1"/>
  <c r="X511" i="10"/>
  <c r="Y532" i="10"/>
  <c r="Y22" i="10"/>
  <c r="W77" i="10"/>
  <c r="AB77" i="10" s="1"/>
  <c r="AL77" i="10" s="1"/>
  <c r="Y131" i="10"/>
  <c r="Y186" i="10"/>
  <c r="Y926" i="10"/>
  <c r="W713" i="10"/>
  <c r="AB713" i="10" s="1"/>
  <c r="X65" i="10"/>
  <c r="W976" i="10"/>
  <c r="AB976" i="10" s="1"/>
  <c r="AL976" i="10" s="1"/>
  <c r="Y800" i="10"/>
  <c r="W480" i="10"/>
  <c r="AB480" i="10" s="1"/>
  <c r="W500" i="10"/>
  <c r="AB500" i="10" s="1"/>
  <c r="X52" i="10"/>
  <c r="W223" i="10"/>
  <c r="AB223" i="10" s="1"/>
  <c r="AL223" i="10" s="1"/>
  <c r="X167" i="10"/>
  <c r="Y101" i="10"/>
  <c r="Y125" i="10"/>
  <c r="W147" i="10"/>
  <c r="AB147" i="10" s="1"/>
  <c r="AL147" i="10" s="1"/>
  <c r="X168" i="10"/>
  <c r="Y189" i="10"/>
  <c r="W211" i="10"/>
  <c r="AB211" i="10" s="1"/>
  <c r="AL211" i="10" s="1"/>
  <c r="W5" i="10"/>
  <c r="AB5" i="10" s="1"/>
  <c r="Y38" i="10"/>
  <c r="W73" i="10"/>
  <c r="AB73" i="10" s="1"/>
  <c r="X107" i="10"/>
  <c r="X141" i="10"/>
  <c r="Y175" i="10"/>
  <c r="X209" i="10"/>
  <c r="W238" i="10"/>
  <c r="AB238" i="10" s="1"/>
  <c r="X259" i="10"/>
  <c r="Y280" i="10"/>
  <c r="W302" i="10"/>
  <c r="AB302" i="10" s="1"/>
  <c r="AL302" i="10" s="1"/>
  <c r="X323" i="10"/>
  <c r="Y344" i="10"/>
  <c r="W366" i="10"/>
  <c r="AB366" i="10" s="1"/>
  <c r="X35" i="10"/>
  <c r="X69" i="10"/>
  <c r="Y103" i="10"/>
  <c r="X137" i="10"/>
  <c r="Y171" i="10"/>
  <c r="W206" i="10"/>
  <c r="AB206" i="10" s="1"/>
  <c r="Y235" i="10"/>
  <c r="W257" i="10"/>
  <c r="AB257" i="10" s="1"/>
  <c r="AL257" i="10" s="1"/>
  <c r="X278" i="10"/>
  <c r="Y299" i="10"/>
  <c r="Y15" i="10"/>
  <c r="X49" i="10"/>
  <c r="Y83" i="10"/>
  <c r="W118" i="10"/>
  <c r="AB118" i="10" s="1"/>
  <c r="W152" i="10"/>
  <c r="AB152" i="10" s="1"/>
  <c r="AL152" i="10" s="1"/>
  <c r="X186" i="10"/>
  <c r="W220" i="10"/>
  <c r="AB220" i="10" s="1"/>
  <c r="Y244" i="10"/>
  <c r="W266" i="10"/>
  <c r="AB266" i="10" s="1"/>
  <c r="AL266" i="10" s="1"/>
  <c r="X287" i="10"/>
  <c r="Y308" i="10"/>
  <c r="W330" i="10"/>
  <c r="AB330" i="10" s="1"/>
  <c r="X351" i="10"/>
  <c r="W40" i="10"/>
  <c r="AB40" i="10" s="1"/>
  <c r="AL40" i="10" s="1"/>
  <c r="W94" i="10"/>
  <c r="AB94" i="10" s="1"/>
  <c r="W149" i="10"/>
  <c r="AB149" i="10" s="1"/>
  <c r="Y203" i="10"/>
  <c r="W247" i="10"/>
  <c r="AB247" i="10" s="1"/>
  <c r="X281" i="10"/>
  <c r="W315" i="10"/>
  <c r="AB315" i="10" s="1"/>
  <c r="AL315" i="10" s="1"/>
  <c r="Y343" i="10"/>
  <c r="Y369" i="10"/>
  <c r="W391" i="10"/>
  <c r="AB391" i="10" s="1"/>
  <c r="AL391" i="10" s="1"/>
  <c r="X412" i="10"/>
  <c r="Y433" i="10"/>
  <c r="W455" i="10"/>
  <c r="AB455" i="10" s="1"/>
  <c r="X476" i="10"/>
  <c r="Y497" i="10"/>
  <c r="W519" i="10"/>
  <c r="AB519" i="10" s="1"/>
  <c r="AL519" i="10" s="1"/>
  <c r="X540" i="10"/>
  <c r="Y561" i="10"/>
  <c r="W583" i="10"/>
  <c r="AB583" i="10" s="1"/>
  <c r="AL583" i="10" s="1"/>
  <c r="X604" i="10"/>
  <c r="Y625" i="10"/>
  <c r="X27" i="10"/>
  <c r="W81" i="10"/>
  <c r="AB81" i="10" s="1"/>
  <c r="W136" i="10"/>
  <c r="AB136" i="10" s="1"/>
  <c r="AL136" i="10" s="1"/>
  <c r="Y190" i="10"/>
  <c r="W239" i="10"/>
  <c r="AB239" i="10" s="1"/>
  <c r="X273" i="10"/>
  <c r="W307" i="10"/>
  <c r="AB307" i="10" s="1"/>
  <c r="W337" i="10"/>
  <c r="AB337" i="10" s="1"/>
  <c r="AL337" i="10" s="1"/>
  <c r="X364" i="10"/>
  <c r="W386" i="10"/>
  <c r="AB386" i="10" s="1"/>
  <c r="X407" i="10"/>
  <c r="Y428" i="10"/>
  <c r="W450" i="10"/>
  <c r="AB450" i="10" s="1"/>
  <c r="AL450" i="10" s="1"/>
  <c r="X841" i="10"/>
  <c r="X815" i="10"/>
  <c r="W979" i="10"/>
  <c r="AB979" i="10" s="1"/>
  <c r="Y954" i="10"/>
  <c r="X767" i="10"/>
  <c r="X426" i="10"/>
  <c r="X445" i="10"/>
  <c r="Y73" i="10"/>
  <c r="W18" i="10"/>
  <c r="AB18" i="10" s="1"/>
  <c r="Y188" i="10"/>
  <c r="W107" i="10"/>
  <c r="AB107" i="10" s="1"/>
  <c r="X128" i="10"/>
  <c r="Y149" i="10"/>
  <c r="W171" i="10"/>
  <c r="AB171" i="10" s="1"/>
  <c r="AL171" i="10" s="1"/>
  <c r="X192" i="10"/>
  <c r="Y213" i="10"/>
  <c r="W9" i="10"/>
  <c r="AB9" i="10" s="1"/>
  <c r="X43" i="10"/>
  <c r="X77" i="10"/>
  <c r="Y111" i="10"/>
  <c r="X145" i="10"/>
  <c r="Y179" i="10"/>
  <c r="W214" i="10"/>
  <c r="AB214" i="10" s="1"/>
  <c r="AL214" i="10" s="1"/>
  <c r="Y240" i="10"/>
  <c r="W262" i="10"/>
  <c r="AB262" i="10" s="1"/>
  <c r="X283" i="10"/>
  <c r="Y304" i="10"/>
  <c r="W326" i="10"/>
  <c r="AB326" i="10" s="1"/>
  <c r="AL326" i="10" s="1"/>
  <c r="X347" i="10"/>
  <c r="X5" i="10"/>
  <c r="Y39" i="10"/>
  <c r="X73" i="10"/>
  <c r="Y107" i="10"/>
  <c r="W142" i="10"/>
  <c r="AB142" i="10" s="1"/>
  <c r="AL142" i="10" s="1"/>
  <c r="W176" i="10"/>
  <c r="AB176" i="10" s="1"/>
  <c r="AL176" i="10" s="1"/>
  <c r="X210" i="10"/>
  <c r="X238" i="10"/>
  <c r="Y259" i="10"/>
  <c r="W281" i="10"/>
  <c r="AB281" i="10" s="1"/>
  <c r="AL281" i="10" s="1"/>
  <c r="X302" i="10"/>
  <c r="Y19" i="10"/>
  <c r="W54" i="10"/>
  <c r="AB54" i="10" s="1"/>
  <c r="AL54" i="10" s="1"/>
  <c r="W88" i="10"/>
  <c r="AB88" i="10" s="1"/>
  <c r="AL88" i="10" s="1"/>
  <c r="X122" i="10"/>
  <c r="W156" i="10"/>
  <c r="AB156" i="10" s="1"/>
  <c r="AL156" i="10" s="1"/>
  <c r="X190" i="10"/>
  <c r="Y224" i="10"/>
  <c r="X247" i="10"/>
  <c r="Y268" i="10"/>
  <c r="W290" i="10"/>
  <c r="AB290" i="10" s="1"/>
  <c r="X311" i="10"/>
  <c r="Y332" i="10"/>
  <c r="W354" i="10"/>
  <c r="AB354" i="10" s="1"/>
  <c r="AL354" i="10" s="1"/>
  <c r="X46" i="10"/>
  <c r="X101" i="10"/>
  <c r="Y155" i="10"/>
  <c r="Y210" i="10"/>
  <c r="W251" i="10"/>
  <c r="AB251" i="10" s="1"/>
  <c r="AL251" i="10" s="1"/>
  <c r="X285" i="10"/>
  <c r="Y318" i="10"/>
  <c r="W347" i="10"/>
  <c r="AB347" i="10" s="1"/>
  <c r="AL347" i="10" s="1"/>
  <c r="X372" i="10"/>
  <c r="Y393" i="10"/>
  <c r="W415" i="10"/>
  <c r="AB415" i="10" s="1"/>
  <c r="AL415" i="10" s="1"/>
  <c r="X436" i="10"/>
  <c r="Y457" i="10"/>
  <c r="W479" i="10"/>
  <c r="AB479" i="10" s="1"/>
  <c r="AL479" i="10" s="1"/>
  <c r="X500" i="10"/>
  <c r="Y521" i="10"/>
  <c r="W543" i="10"/>
  <c r="AB543" i="10" s="1"/>
  <c r="AL543" i="10" s="1"/>
  <c r="X564" i="10"/>
  <c r="Y585" i="10"/>
  <c r="W607" i="10"/>
  <c r="AB607" i="10" s="1"/>
  <c r="X628" i="10"/>
  <c r="X33" i="10"/>
  <c r="Y88" i="10"/>
  <c r="Y142" i="10"/>
  <c r="W198" i="10"/>
  <c r="AB198" i="10" s="1"/>
  <c r="AL198" i="10" s="1"/>
  <c r="W243" i="10"/>
  <c r="AB243" i="10" s="1"/>
  <c r="AL243" i="10" s="1"/>
  <c r="X277" i="10"/>
  <c r="Y311" i="10"/>
  <c r="X340" i="10"/>
  <c r="X367" i="10"/>
  <c r="Y388" i="10"/>
  <c r="W410" i="10"/>
  <c r="AB410" i="10" s="1"/>
  <c r="AL410" i="10" s="1"/>
  <c r="Y516" i="10"/>
  <c r="W145" i="10"/>
  <c r="AB145" i="10" s="1"/>
  <c r="X236" i="10"/>
  <c r="Y270" i="10"/>
  <c r="X304" i="10"/>
  <c r="Y334" i="10"/>
  <c r="X362" i="10"/>
  <c r="X384" i="10"/>
  <c r="Y405" i="10"/>
  <c r="W427" i="10"/>
  <c r="AB427" i="10" s="1"/>
  <c r="AL427" i="10" s="1"/>
  <c r="X448" i="10"/>
  <c r="Y469" i="10"/>
  <c r="W491" i="10"/>
  <c r="AB491" i="10" s="1"/>
  <c r="X512" i="10"/>
  <c r="Y533" i="10"/>
  <c r="W555" i="10"/>
  <c r="AB555" i="10" s="1"/>
  <c r="X576" i="10"/>
  <c r="Y597" i="10"/>
  <c r="W619" i="10"/>
  <c r="AB619" i="10" s="1"/>
  <c r="Y7" i="10"/>
  <c r="X93" i="10"/>
  <c r="X181" i="10"/>
  <c r="Y253" i="10"/>
  <c r="X308" i="10"/>
  <c r="W355" i="10"/>
  <c r="AB355" i="10" s="1"/>
  <c r="Y390" i="10"/>
  <c r="W425" i="10"/>
  <c r="AB425" i="10" s="1"/>
  <c r="AL425" i="10" s="1"/>
  <c r="X459" i="10"/>
  <c r="X493" i="10"/>
  <c r="Y527" i="10"/>
  <c r="X559" i="10"/>
  <c r="Y587" i="10"/>
  <c r="W616" i="10"/>
  <c r="AB616" i="10" s="1"/>
  <c r="AL616" i="10" s="1"/>
  <c r="W643" i="10"/>
  <c r="AB643" i="10" s="1"/>
  <c r="AL643" i="10" s="1"/>
  <c r="X664" i="10"/>
  <c r="Y685" i="10"/>
  <c r="W707" i="10"/>
  <c r="AB707" i="10" s="1"/>
  <c r="AL707" i="10" s="1"/>
  <c r="X728" i="10"/>
  <c r="Y749" i="10"/>
  <c r="W771" i="10"/>
  <c r="AB771" i="10" s="1"/>
  <c r="X792" i="10"/>
  <c r="Y813" i="10"/>
  <c r="Y62" i="10"/>
  <c r="Y150" i="10"/>
  <c r="Y233" i="10"/>
  <c r="X288" i="10"/>
  <c r="Y338" i="10"/>
  <c r="Y378" i="10"/>
  <c r="W413" i="10"/>
  <c r="AB413" i="10" s="1"/>
  <c r="Y446" i="10"/>
  <c r="W481" i="10"/>
  <c r="AB481" i="10" s="1"/>
  <c r="X515" i="10"/>
  <c r="W549" i="10"/>
  <c r="AB549" i="10" s="1"/>
  <c r="AL549" i="10" s="1"/>
  <c r="X577" i="10"/>
  <c r="W606" i="10"/>
  <c r="AB606" i="10" s="1"/>
  <c r="AL606" i="10" s="1"/>
  <c r="X634" i="10"/>
  <c r="Y656" i="10"/>
  <c r="W678" i="10"/>
  <c r="AB678" i="10" s="1"/>
  <c r="AL678" i="10" s="1"/>
  <c r="X699" i="10"/>
  <c r="Y720" i="10"/>
  <c r="W742" i="10"/>
  <c r="AB742" i="10" s="1"/>
  <c r="AL742" i="10" s="1"/>
  <c r="X763" i="10"/>
  <c r="Y784" i="10"/>
  <c r="W45" i="10"/>
  <c r="AB45" i="10" s="1"/>
  <c r="W132" i="10"/>
  <c r="AB132" i="10" s="1"/>
  <c r="AL132" i="10" s="1"/>
  <c r="Y219" i="10"/>
  <c r="Y277" i="10"/>
  <c r="W329" i="10"/>
  <c r="AB329" i="10" s="1"/>
  <c r="Y371" i="10"/>
  <c r="W406" i="10"/>
  <c r="AB406" i="10" s="1"/>
  <c r="W440" i="10"/>
  <c r="AB440" i="10" s="1"/>
  <c r="AL440" i="10" s="1"/>
  <c r="X474" i="10"/>
  <c r="W508" i="10"/>
  <c r="AB508" i="10" s="1"/>
  <c r="X542" i="10"/>
  <c r="Y571" i="10"/>
  <c r="W600" i="10"/>
  <c r="AB600" i="10" s="1"/>
  <c r="AL600" i="10" s="1"/>
  <c r="Y628" i="10"/>
  <c r="X652" i="10"/>
  <c r="Y673" i="10"/>
  <c r="W695" i="10"/>
  <c r="AB695" i="10" s="1"/>
  <c r="X716" i="10"/>
  <c r="Y737" i="10"/>
  <c r="W759" i="10"/>
  <c r="AB759" i="10" s="1"/>
  <c r="X780" i="10"/>
  <c r="Y801" i="10"/>
  <c r="X431" i="10"/>
  <c r="X535" i="10"/>
  <c r="X179" i="10"/>
  <c r="X240" i="10"/>
  <c r="Y274" i="10"/>
  <c r="W309" i="10"/>
  <c r="AB309" i="10" s="1"/>
  <c r="AL309" i="10" s="1"/>
  <c r="X338" i="10"/>
  <c r="X365" i="10"/>
  <c r="W387" i="10"/>
  <c r="AB387" i="10" s="1"/>
  <c r="AL387" i="10" s="1"/>
  <c r="X408" i="10"/>
  <c r="Y429" i="10"/>
  <c r="W451" i="10"/>
  <c r="AB451" i="10" s="1"/>
  <c r="AL451" i="10" s="1"/>
  <c r="X472" i="10"/>
  <c r="Y493" i="10"/>
  <c r="W515" i="10"/>
  <c r="AB515" i="10" s="1"/>
  <c r="X536" i="10"/>
  <c r="Y557" i="10"/>
  <c r="W579" i="10"/>
  <c r="AB579" i="10" s="1"/>
  <c r="AL579" i="10" s="1"/>
  <c r="X600" i="10"/>
  <c r="Y621" i="10"/>
  <c r="W17" i="10"/>
  <c r="AB17" i="10" s="1"/>
  <c r="AL17" i="10" s="1"/>
  <c r="X105" i="10"/>
  <c r="W192" i="10"/>
  <c r="AB192" i="10" s="1"/>
  <c r="AL192" i="10" s="1"/>
  <c r="W261" i="10"/>
  <c r="AB261" i="10" s="1"/>
  <c r="AL261" i="10" s="1"/>
  <c r="Y314" i="10"/>
  <c r="W360" i="10"/>
  <c r="AB360" i="10" s="1"/>
  <c r="AL360" i="10" s="1"/>
  <c r="X395" i="10"/>
  <c r="X429" i="10"/>
  <c r="Y463" i="10"/>
  <c r="X497" i="10"/>
  <c r="Y531" i="10"/>
  <c r="Y562" i="10"/>
  <c r="X591" i="10"/>
  <c r="Y619" i="10"/>
  <c r="Y645" i="10"/>
  <c r="W667" i="10"/>
  <c r="AB667" i="10" s="1"/>
  <c r="AL667" i="10" s="1"/>
  <c r="X688" i="10"/>
  <c r="Y709" i="10"/>
  <c r="W731" i="10"/>
  <c r="AB731" i="10" s="1"/>
  <c r="AL731" i="10" s="1"/>
  <c r="X752" i="10"/>
  <c r="Y773" i="10"/>
  <c r="W795" i="10"/>
  <c r="AB795" i="10" s="1"/>
  <c r="AL795" i="10" s="1"/>
  <c r="X816" i="10"/>
  <c r="Y72" i="10"/>
  <c r="W161" i="10"/>
  <c r="AB161" i="10" s="1"/>
  <c r="X241" i="10"/>
  <c r="Y295" i="10"/>
  <c r="X344" i="10"/>
  <c r="Y382" i="10"/>
  <c r="W417" i="10"/>
  <c r="AB417" i="10" s="1"/>
  <c r="AL417" i="10" s="1"/>
  <c r="X451" i="10"/>
  <c r="X485" i="10"/>
  <c r="Y519" i="10"/>
  <c r="Y552" i="10"/>
  <c r="W581" i="10"/>
  <c r="AB581" i="10" s="1"/>
  <c r="AL581" i="10" s="1"/>
  <c r="X609" i="10"/>
  <c r="W638" i="10"/>
  <c r="AB638" i="10" s="1"/>
  <c r="AL638" i="10" s="1"/>
  <c r="X659" i="10"/>
  <c r="Y680" i="10"/>
  <c r="W702" i="10"/>
  <c r="AB702" i="10" s="1"/>
  <c r="AL702" i="10" s="1"/>
  <c r="X723" i="10"/>
  <c r="Y744" i="10"/>
  <c r="W766" i="10"/>
  <c r="AB766" i="10" s="1"/>
  <c r="AL766" i="10" s="1"/>
  <c r="X787" i="10"/>
  <c r="Y55" i="10"/>
  <c r="W144" i="10"/>
  <c r="AB144" i="10" s="1"/>
  <c r="AL144" i="10" s="1"/>
  <c r="W229" i="10"/>
  <c r="AB229" i="10" s="1"/>
  <c r="X284" i="10"/>
  <c r="W335" i="10"/>
  <c r="AB335" i="10" s="1"/>
  <c r="AL335" i="10" s="1"/>
  <c r="W376" i="10"/>
  <c r="AB376" i="10" s="1"/>
  <c r="X410" i="10"/>
  <c r="W444" i="10"/>
  <c r="AB444" i="10" s="1"/>
  <c r="X478" i="10"/>
  <c r="Y512" i="10"/>
  <c r="Y546" i="10"/>
  <c r="X575" i="10"/>
  <c r="Y603" i="10"/>
  <c r="W632" i="10"/>
  <c r="AB632" i="10" s="1"/>
  <c r="AL632" i="10" s="1"/>
  <c r="W655" i="10"/>
  <c r="AB655" i="10" s="1"/>
  <c r="X676" i="10"/>
  <c r="Y697" i="10"/>
  <c r="W719" i="10"/>
  <c r="AB719" i="10" s="1"/>
  <c r="X740" i="10"/>
  <c r="Y761" i="10"/>
  <c r="W783" i="10"/>
  <c r="AB783" i="10" s="1"/>
  <c r="X804" i="10"/>
  <c r="Y817" i="10"/>
  <c r="Y452" i="10"/>
  <c r="W538" i="10"/>
  <c r="AB538" i="10" s="1"/>
  <c r="X193" i="10"/>
  <c r="W245" i="10"/>
  <c r="AB245" i="10" s="1"/>
  <c r="AL245" i="10" s="1"/>
  <c r="W279" i="10"/>
  <c r="AB279" i="10" s="1"/>
  <c r="AL279" i="10" s="1"/>
  <c r="X313" i="10"/>
  <c r="Y341" i="10"/>
  <c r="X368" i="10"/>
  <c r="Y389" i="10"/>
  <c r="W411" i="10"/>
  <c r="AB411" i="10" s="1"/>
  <c r="AL411" i="10" s="1"/>
  <c r="X432" i="10"/>
  <c r="Y453" i="10"/>
  <c r="W475" i="10"/>
  <c r="AB475" i="10" s="1"/>
  <c r="X496" i="10"/>
  <c r="Y517" i="10"/>
  <c r="W539" i="10"/>
  <c r="AB539" i="10" s="1"/>
  <c r="X560" i="10"/>
  <c r="Y581" i="10"/>
  <c r="W603" i="10"/>
  <c r="AB603" i="10" s="1"/>
  <c r="X624" i="10"/>
  <c r="W29" i="10"/>
  <c r="AB29" i="10" s="1"/>
  <c r="AL29" i="10" s="1"/>
  <c r="W117" i="10"/>
  <c r="AB117" i="10" s="1"/>
  <c r="AL117" i="10" s="1"/>
  <c r="Y202" i="10"/>
  <c r="W267" i="10"/>
  <c r="AB267" i="10" s="1"/>
  <c r="AL267" i="10" s="1"/>
  <c r="W321" i="10"/>
  <c r="AB321" i="10" s="1"/>
  <c r="AL321" i="10" s="1"/>
  <c r="W365" i="10"/>
  <c r="AB365" i="10" s="1"/>
  <c r="AL365" i="10" s="1"/>
  <c r="Y399" i="10"/>
  <c r="X433" i="10"/>
  <c r="Y467" i="10"/>
  <c r="W502" i="10"/>
  <c r="AB502" i="10" s="1"/>
  <c r="AL502" i="10" s="1"/>
  <c r="W536" i="10"/>
  <c r="AB536" i="10" s="1"/>
  <c r="AL536" i="10" s="1"/>
  <c r="X566" i="10"/>
  <c r="Y594" i="10"/>
  <c r="X623" i="10"/>
  <c r="X648" i="10"/>
  <c r="Y669" i="10"/>
  <c r="W691" i="10"/>
  <c r="AB691" i="10" s="1"/>
  <c r="AL691" i="10" s="1"/>
  <c r="X712" i="10"/>
  <c r="Y733" i="10"/>
  <c r="W755" i="10"/>
  <c r="AB755" i="10" s="1"/>
  <c r="AL755" i="10" s="1"/>
  <c r="X776" i="10"/>
  <c r="Y797" i="10"/>
  <c r="W819" i="10"/>
  <c r="AB819" i="10" s="1"/>
  <c r="W85" i="10"/>
  <c r="AB85" i="10" s="1"/>
  <c r="W172" i="10"/>
  <c r="AB172" i="10" s="1"/>
  <c r="AL172" i="10" s="1"/>
  <c r="W248" i="10"/>
  <c r="AB248" i="10" s="1"/>
  <c r="AL248" i="10" s="1"/>
  <c r="Y301" i="10"/>
  <c r="Y349" i="10"/>
  <c r="X387" i="10"/>
  <c r="X421" i="10"/>
  <c r="Y455" i="10"/>
  <c r="X489" i="10"/>
  <c r="Y523" i="10"/>
  <c r="W556" i="10"/>
  <c r="AB556" i="10" s="1"/>
  <c r="AL556" i="10" s="1"/>
  <c r="Y584" i="10"/>
  <c r="W613" i="10"/>
  <c r="AB613" i="10" s="1"/>
  <c r="AL613" i="10" s="1"/>
  <c r="Y640" i="10"/>
  <c r="W662" i="10"/>
  <c r="AB662" i="10" s="1"/>
  <c r="AL662" i="10" s="1"/>
  <c r="X683" i="10"/>
  <c r="Y704" i="10"/>
  <c r="W726" i="10"/>
  <c r="AB726" i="10" s="1"/>
  <c r="X747" i="10"/>
  <c r="Y768" i="10"/>
  <c r="W790" i="10"/>
  <c r="AB790" i="10" s="1"/>
  <c r="X66" i="10"/>
  <c r="X153" i="10"/>
  <c r="W237" i="10"/>
  <c r="AB237" i="10" s="1"/>
  <c r="W291" i="10"/>
  <c r="AB291" i="10" s="1"/>
  <c r="AL291" i="10" s="1"/>
  <c r="W341" i="10"/>
  <c r="AB341" i="10" s="1"/>
  <c r="W380" i="10"/>
  <c r="AB380" i="10" s="1"/>
  <c r="X414" i="10"/>
  <c r="Y448" i="10"/>
  <c r="Y482" i="10"/>
  <c r="W517" i="10"/>
  <c r="AB517" i="10" s="1"/>
  <c r="AL517" i="10" s="1"/>
  <c r="X550" i="10"/>
  <c r="Y578" i="10"/>
  <c r="X607" i="10"/>
  <c r="Y635" i="10"/>
  <c r="Y657" i="10"/>
  <c r="W679" i="10"/>
  <c r="AB679" i="10" s="1"/>
  <c r="X700" i="10"/>
  <c r="Y721" i="10"/>
  <c r="W743" i="10"/>
  <c r="AB743" i="10" s="1"/>
  <c r="AL743" i="10" s="1"/>
  <c r="X764" i="10"/>
  <c r="Y785" i="10"/>
  <c r="W807" i="10"/>
  <c r="AB807" i="10" s="1"/>
  <c r="AL807" i="10" s="1"/>
  <c r="X471" i="10"/>
  <c r="X29" i="10"/>
  <c r="W200" i="10"/>
  <c r="AB200" i="10" s="1"/>
  <c r="AL200" i="10" s="1"/>
  <c r="X249" i="10"/>
  <c r="W283" i="10"/>
  <c r="AB283" i="10" s="1"/>
  <c r="W317" i="10"/>
  <c r="AB317" i="10" s="1"/>
  <c r="X345" i="10"/>
  <c r="W371" i="10"/>
  <c r="AB371" i="10" s="1"/>
  <c r="AL371" i="10" s="1"/>
  <c r="X392" i="10"/>
  <c r="Y413" i="10"/>
  <c r="W435" i="10"/>
  <c r="AB435" i="10" s="1"/>
  <c r="X456" i="10"/>
  <c r="Y477" i="10"/>
  <c r="W499" i="10"/>
  <c r="AB499" i="10" s="1"/>
  <c r="AL499" i="10" s="1"/>
  <c r="X520" i="10"/>
  <c r="Y541" i="10"/>
  <c r="W563" i="10"/>
  <c r="AB563" i="10" s="1"/>
  <c r="AL563" i="10" s="1"/>
  <c r="X584" i="10"/>
  <c r="Y605" i="10"/>
  <c r="W627" i="10"/>
  <c r="AB627" i="10" s="1"/>
  <c r="AL627" i="10" s="1"/>
  <c r="X38" i="10"/>
  <c r="Y126" i="10"/>
  <c r="Y214" i="10"/>
  <c r="X274" i="10"/>
  <c r="Y326" i="10"/>
  <c r="X369" i="10"/>
  <c r="Y403" i="10"/>
  <c r="W438" i="10"/>
  <c r="AB438" i="10" s="1"/>
  <c r="W472" i="10"/>
  <c r="AB472" i="10" s="1"/>
  <c r="X506" i="10"/>
  <c r="W540" i="10"/>
  <c r="AB540" i="10" s="1"/>
  <c r="AL540" i="10" s="1"/>
  <c r="W570" i="10"/>
  <c r="AB570" i="10" s="1"/>
  <c r="AL570" i="10" s="1"/>
  <c r="X598" i="10"/>
  <c r="Y626" i="10"/>
  <c r="W651" i="10"/>
  <c r="AB651" i="10" s="1"/>
  <c r="AL651" i="10" s="1"/>
  <c r="X672" i="10"/>
  <c r="Y693" i="10"/>
  <c r="W715" i="10"/>
  <c r="AB715" i="10" s="1"/>
  <c r="AL715" i="10" s="1"/>
  <c r="X736" i="10"/>
  <c r="Y757" i="10"/>
  <c r="W779" i="10"/>
  <c r="AB779" i="10" s="1"/>
  <c r="AL779" i="10" s="1"/>
  <c r="X800" i="10"/>
  <c r="W8" i="10"/>
  <c r="AB8" i="10" s="1"/>
  <c r="W96" i="10"/>
  <c r="AB96" i="10" s="1"/>
  <c r="AL96" i="10" s="1"/>
  <c r="X182" i="10"/>
  <c r="Y254" i="10"/>
  <c r="X309" i="10"/>
  <c r="Y355" i="10"/>
  <c r="Y391" i="10"/>
  <c r="X425" i="10"/>
  <c r="Y459" i="10"/>
  <c r="W494" i="10"/>
  <c r="AB494" i="10" s="1"/>
  <c r="AL494" i="10" s="1"/>
  <c r="W528" i="10"/>
  <c r="AB528" i="10" s="1"/>
  <c r="AL528" i="10" s="1"/>
  <c r="Y559" i="10"/>
  <c r="W588" i="10"/>
  <c r="AB588" i="10" s="1"/>
  <c r="Y616" i="10"/>
  <c r="X643" i="10"/>
  <c r="Y664" i="10"/>
  <c r="W686" i="10"/>
  <c r="AB686" i="10" s="1"/>
  <c r="X707" i="10"/>
  <c r="Y728" i="10"/>
  <c r="W750" i="10"/>
  <c r="AB750" i="10" s="1"/>
  <c r="X771" i="10"/>
  <c r="Y792" i="10"/>
  <c r="X78" i="10"/>
  <c r="X165" i="10"/>
  <c r="W244" i="10"/>
  <c r="AB244" i="10" s="1"/>
  <c r="Y297" i="10"/>
  <c r="X346" i="10"/>
  <c r="Y384" i="10"/>
  <c r="Y418" i="10"/>
  <c r="W453" i="10"/>
  <c r="AB453" i="10" s="1"/>
  <c r="AL453" i="10" s="1"/>
  <c r="Y486" i="10"/>
  <c r="W521" i="10"/>
  <c r="AB521" i="10" s="1"/>
  <c r="W554" i="10"/>
  <c r="AB554" i="10" s="1"/>
  <c r="X582" i="10"/>
  <c r="Y610" i="10"/>
  <c r="W639" i="10"/>
  <c r="AB639" i="10" s="1"/>
  <c r="X660" i="10"/>
  <c r="Y681" i="10"/>
  <c r="W703" i="10"/>
  <c r="AB703" i="10" s="1"/>
  <c r="X724" i="10"/>
  <c r="Y745" i="10"/>
  <c r="W767" i="10"/>
  <c r="AB767" i="10" s="1"/>
  <c r="AL767" i="10" s="1"/>
  <c r="X788" i="10"/>
  <c r="Y809" i="10"/>
  <c r="W474" i="10"/>
  <c r="AB474" i="10" s="1"/>
  <c r="AL474" i="10" s="1"/>
  <c r="W36" i="10"/>
  <c r="AB36" i="10" s="1"/>
  <c r="AL36" i="10" s="1"/>
  <c r="Y206" i="10"/>
  <c r="X253" i="10"/>
  <c r="Y287" i="10"/>
  <c r="X320" i="10"/>
  <c r="W349" i="10"/>
  <c r="AB349" i="10" s="1"/>
  <c r="AL349" i="10" s="1"/>
  <c r="Y373" i="10"/>
  <c r="W395" i="10"/>
  <c r="AB395" i="10" s="1"/>
  <c r="AL395" i="10" s="1"/>
  <c r="X416" i="10"/>
  <c r="Y437" i="10"/>
  <c r="W459" i="10"/>
  <c r="AB459" i="10" s="1"/>
  <c r="X480" i="10"/>
  <c r="Y501" i="10"/>
  <c r="W523" i="10"/>
  <c r="AB523" i="10" s="1"/>
  <c r="AL523" i="10" s="1"/>
  <c r="X544" i="10"/>
  <c r="Y565" i="10"/>
  <c r="W587" i="10"/>
  <c r="AB587" i="10" s="1"/>
  <c r="AL587" i="10" s="1"/>
  <c r="X608" i="10"/>
  <c r="Y629" i="10"/>
  <c r="Y50" i="10"/>
  <c r="X138" i="10"/>
  <c r="X225" i="10"/>
  <c r="X280" i="10"/>
  <c r="W332" i="10"/>
  <c r="AB332" i="10" s="1"/>
  <c r="W374" i="10"/>
  <c r="AB374" i="10" s="1"/>
  <c r="AL374" i="10" s="1"/>
  <c r="W408" i="10"/>
  <c r="AB408" i="10" s="1"/>
  <c r="X442" i="10"/>
  <c r="W476" i="10"/>
  <c r="AB476" i="10" s="1"/>
  <c r="X510" i="10"/>
  <c r="Y544" i="10"/>
  <c r="X573" i="10"/>
  <c r="W602" i="10"/>
  <c r="AB602" i="10" s="1"/>
  <c r="AL602" i="10" s="1"/>
  <c r="X630" i="10"/>
  <c r="Y653" i="10"/>
  <c r="W675" i="10"/>
  <c r="AB675" i="10" s="1"/>
  <c r="AL675" i="10" s="1"/>
  <c r="X696" i="10"/>
  <c r="Y717" i="10"/>
  <c r="W739" i="10"/>
  <c r="AB739" i="10" s="1"/>
  <c r="AL739" i="10" s="1"/>
  <c r="X760" i="10"/>
  <c r="Y781" i="10"/>
  <c r="W803" i="10"/>
  <c r="AB803" i="10" s="1"/>
  <c r="AL803" i="10" s="1"/>
  <c r="Y18" i="10"/>
  <c r="X106" i="10"/>
  <c r="X194" i="10"/>
  <c r="X261" i="10"/>
  <c r="W316" i="10"/>
  <c r="AB316" i="10" s="1"/>
  <c r="AL316" i="10" s="1"/>
  <c r="X360" i="10"/>
  <c r="Y395" i="10"/>
  <c r="W430" i="10"/>
  <c r="AB430" i="10" s="1"/>
  <c r="AL430" i="10" s="1"/>
  <c r="W464" i="10"/>
  <c r="AB464" i="10" s="1"/>
  <c r="AL464" i="10" s="1"/>
  <c r="X498" i="10"/>
  <c r="W532" i="10"/>
  <c r="AB532" i="10" s="1"/>
  <c r="X563" i="10"/>
  <c r="Y591" i="10"/>
  <c r="W620" i="10"/>
  <c r="AB620" i="10" s="1"/>
  <c r="AL620" i="10" s="1"/>
  <c r="W646" i="10"/>
  <c r="AB646" i="10" s="1"/>
  <c r="AL646" i="10" s="1"/>
  <c r="X667" i="10"/>
  <c r="Y688" i="10"/>
  <c r="W710" i="10"/>
  <c r="AB710" i="10" s="1"/>
  <c r="AL710" i="10" s="1"/>
  <c r="X731" i="10"/>
  <c r="Y752" i="10"/>
  <c r="W774" i="10"/>
  <c r="AB774" i="10" s="1"/>
  <c r="AL774" i="10" s="1"/>
  <c r="X795" i="10"/>
  <c r="W89" i="10"/>
  <c r="AB89" i="10" s="1"/>
  <c r="AL89" i="10" s="1"/>
  <c r="Y174" i="10"/>
  <c r="X250" i="10"/>
  <c r="X305" i="10"/>
  <c r="W352" i="10"/>
  <c r="AB352" i="10" s="1"/>
  <c r="AL352" i="10" s="1"/>
  <c r="W389" i="10"/>
  <c r="AB389" i="10" s="1"/>
  <c r="AL389" i="10" s="1"/>
  <c r="Y422" i="10"/>
  <c r="W457" i="10"/>
  <c r="AB457" i="10" s="1"/>
  <c r="X491" i="10"/>
  <c r="X525" i="10"/>
  <c r="X557" i="10"/>
  <c r="W586" i="10"/>
  <c r="AB586" i="10" s="1"/>
  <c r="X614" i="10"/>
  <c r="Y641" i="10"/>
  <c r="W663" i="10"/>
  <c r="AB663" i="10" s="1"/>
  <c r="AL663" i="10" s="1"/>
  <c r="X684" i="10"/>
  <c r="Y705" i="10"/>
  <c r="W727" i="10"/>
  <c r="AB727" i="10" s="1"/>
  <c r="AL727" i="10" s="1"/>
  <c r="X748" i="10"/>
  <c r="Y769" i="10"/>
  <c r="W791" i="10"/>
  <c r="AB791" i="10" s="1"/>
  <c r="X812" i="10"/>
  <c r="W799" i="10"/>
  <c r="AB799" i="10" s="1"/>
  <c r="AL799" i="10" s="1"/>
  <c r="Y492" i="10"/>
  <c r="W84" i="10"/>
  <c r="AB84" i="10" s="1"/>
  <c r="AL84" i="10" s="1"/>
  <c r="W221" i="10"/>
  <c r="AB221" i="10" s="1"/>
  <c r="AL221" i="10" s="1"/>
  <c r="Y257" i="10"/>
  <c r="W292" i="10"/>
  <c r="AB292" i="10" s="1"/>
  <c r="AL292" i="10" s="1"/>
  <c r="W324" i="10"/>
  <c r="AB324" i="10" s="1"/>
  <c r="AL324" i="10" s="1"/>
  <c r="X352" i="10"/>
  <c r="X376" i="10"/>
  <c r="Y397" i="10"/>
  <c r="W419" i="10"/>
  <c r="AB419" i="10" s="1"/>
  <c r="AL419" i="10" s="1"/>
  <c r="X440" i="10"/>
  <c r="Y461" i="10"/>
  <c r="W483" i="10"/>
  <c r="AB483" i="10" s="1"/>
  <c r="X504" i="10"/>
  <c r="Y525" i="10"/>
  <c r="W547" i="10"/>
  <c r="AB547" i="10" s="1"/>
  <c r="AL547" i="10" s="1"/>
  <c r="X568" i="10"/>
  <c r="Y589" i="10"/>
  <c r="W611" i="10"/>
  <c r="AB611" i="10" s="1"/>
  <c r="AL611" i="10" s="1"/>
  <c r="X632" i="10"/>
  <c r="W62" i="10"/>
  <c r="AB62" i="10" s="1"/>
  <c r="AL62" i="10" s="1"/>
  <c r="W148" i="10"/>
  <c r="AB148" i="10" s="1"/>
  <c r="X233" i="10"/>
  <c r="W288" i="10"/>
  <c r="AB288" i="10" s="1"/>
  <c r="AL288" i="10" s="1"/>
  <c r="Y337" i="10"/>
  <c r="X378" i="10"/>
  <c r="W412" i="10"/>
  <c r="AB412" i="10" s="1"/>
  <c r="AL412" i="10" s="1"/>
  <c r="X446" i="10"/>
  <c r="Y480" i="10"/>
  <c r="Y514" i="10"/>
  <c r="Y548" i="10"/>
  <c r="W577" i="10"/>
  <c r="AB577" i="10" s="1"/>
  <c r="AL577" i="10" s="1"/>
  <c r="X605" i="10"/>
  <c r="W634" i="10"/>
  <c r="AB634" i="10" s="1"/>
  <c r="X656" i="10"/>
  <c r="Y677" i="10"/>
  <c r="W699" i="10"/>
  <c r="AB699" i="10" s="1"/>
  <c r="AL699" i="10" s="1"/>
  <c r="X720" i="10"/>
  <c r="Y741" i="10"/>
  <c r="W763" i="10"/>
  <c r="AB763" i="10" s="1"/>
  <c r="AL763" i="10" s="1"/>
  <c r="X784" i="10"/>
  <c r="Y805" i="10"/>
  <c r="W30" i="10"/>
  <c r="AB30" i="10" s="1"/>
  <c r="AL30" i="10" s="1"/>
  <c r="X117" i="10"/>
  <c r="W205" i="10"/>
  <c r="AB205" i="10" s="1"/>
  <c r="W268" i="10"/>
  <c r="AB268" i="10" s="1"/>
  <c r="X321" i="10"/>
  <c r="Y365" i="10"/>
  <c r="W400" i="10"/>
  <c r="AB400" i="10" s="1"/>
  <c r="X434" i="10"/>
  <c r="W468" i="10"/>
  <c r="AB468" i="10" s="1"/>
  <c r="AL468" i="10" s="1"/>
  <c r="X502" i="10"/>
  <c r="Y536" i="10"/>
  <c r="Y566" i="10"/>
  <c r="X595" i="10"/>
  <c r="Y623" i="10"/>
  <c r="Y648" i="10"/>
  <c r="W670" i="10"/>
  <c r="AB670" i="10" s="1"/>
  <c r="AL670" i="10" s="1"/>
  <c r="X691" i="10"/>
  <c r="Y712" i="10"/>
  <c r="W734" i="10"/>
  <c r="AB734" i="10" s="1"/>
  <c r="AL734" i="10" s="1"/>
  <c r="X755" i="10"/>
  <c r="Y776" i="10"/>
  <c r="Y11" i="10"/>
  <c r="Y99" i="10"/>
  <c r="X187" i="10"/>
  <c r="X257" i="10"/>
  <c r="W312" i="10"/>
  <c r="AB312" i="10" s="1"/>
  <c r="X357" i="10"/>
  <c r="W393" i="10"/>
  <c r="AB393" i="10" s="1"/>
  <c r="AL393" i="10" s="1"/>
  <c r="X427" i="10"/>
  <c r="X461" i="10"/>
  <c r="Y495" i="10"/>
  <c r="X529" i="10"/>
  <c r="W561" i="10"/>
  <c r="AB561" i="10" s="1"/>
  <c r="AL561" i="10" s="1"/>
  <c r="X589" i="10"/>
  <c r="W618" i="10"/>
  <c r="AB618" i="10" s="1"/>
  <c r="AL618" i="10" s="1"/>
  <c r="X644" i="10"/>
  <c r="Y665" i="10"/>
  <c r="W687" i="10"/>
  <c r="AB687" i="10" s="1"/>
  <c r="AL687" i="10" s="1"/>
  <c r="X708" i="10"/>
  <c r="Y729" i="10"/>
  <c r="W751" i="10"/>
  <c r="AB751" i="10" s="1"/>
  <c r="AL751" i="10" s="1"/>
  <c r="X772" i="10"/>
  <c r="Y793" i="10"/>
  <c r="W815" i="10"/>
  <c r="AB815" i="10" s="1"/>
  <c r="X756" i="10"/>
  <c r="X495" i="10"/>
  <c r="X91" i="10"/>
  <c r="X227" i="10"/>
  <c r="Y261" i="10"/>
  <c r="W296" i="10"/>
  <c r="AB296" i="10" s="1"/>
  <c r="Y327" i="10"/>
  <c r="W356" i="10"/>
  <c r="AB356" i="10" s="1"/>
  <c r="W379" i="10"/>
  <c r="AB379" i="10" s="1"/>
  <c r="AL379" i="10" s="1"/>
  <c r="X400" i="10"/>
  <c r="Y421" i="10"/>
  <c r="W443" i="10"/>
  <c r="AB443" i="10" s="1"/>
  <c r="AL443" i="10" s="1"/>
  <c r="X464" i="10"/>
  <c r="Y485" i="10"/>
  <c r="W507" i="10"/>
  <c r="AB507" i="10" s="1"/>
  <c r="X528" i="10"/>
  <c r="Y549" i="10"/>
  <c r="W571" i="10"/>
  <c r="AB571" i="10" s="1"/>
  <c r="X592" i="10"/>
  <c r="Y613" i="10"/>
  <c r="W635" i="10"/>
  <c r="AB635" i="10" s="1"/>
  <c r="AL635" i="10" s="1"/>
  <c r="W72" i="10"/>
  <c r="AB72" i="10" s="1"/>
  <c r="AL72" i="10" s="1"/>
  <c r="W160" i="10"/>
  <c r="AB160" i="10" s="1"/>
  <c r="W240" i="10"/>
  <c r="AB240" i="10" s="1"/>
  <c r="AL240" i="10" s="1"/>
  <c r="W295" i="10"/>
  <c r="AB295" i="10" s="1"/>
  <c r="AL295" i="10" s="1"/>
  <c r="W343" i="10"/>
  <c r="AB343" i="10" s="1"/>
  <c r="X382" i="10"/>
  <c r="Y416" i="10"/>
  <c r="Y450" i="10"/>
  <c r="W485" i="10"/>
  <c r="AB485" i="10" s="1"/>
  <c r="AL485" i="10" s="1"/>
  <c r="Y518" i="10"/>
  <c r="W552" i="10"/>
  <c r="AB552" i="10" s="1"/>
  <c r="AL552" i="10" s="1"/>
  <c r="Y580" i="10"/>
  <c r="W609" i="10"/>
  <c r="AB609" i="10" s="1"/>
  <c r="AL609" i="10" s="1"/>
  <c r="X637" i="10"/>
  <c r="W659" i="10"/>
  <c r="AB659" i="10" s="1"/>
  <c r="X680" i="10"/>
  <c r="Y701" i="10"/>
  <c r="W723" i="10"/>
  <c r="AB723" i="10" s="1"/>
  <c r="AL723" i="10" s="1"/>
  <c r="X744" i="10"/>
  <c r="Y765" i="10"/>
  <c r="W787" i="10"/>
  <c r="AB787" i="10" s="1"/>
  <c r="X808" i="10"/>
  <c r="X41" i="10"/>
  <c r="Y127" i="10"/>
  <c r="Y215" i="10"/>
  <c r="W275" i="10"/>
  <c r="AB275" i="10" s="1"/>
  <c r="AL275" i="10" s="1"/>
  <c r="W327" i="10"/>
  <c r="AB327" i="10" s="1"/>
  <c r="AL327" i="10" s="1"/>
  <c r="X370" i="10"/>
  <c r="W404" i="10"/>
  <c r="AB404" i="10" s="1"/>
  <c r="X438" i="10"/>
  <c r="Y472" i="10"/>
  <c r="Y506" i="10"/>
  <c r="W541" i="10"/>
  <c r="AB541" i="10" s="1"/>
  <c r="X570" i="10"/>
  <c r="Y598" i="10"/>
  <c r="X627" i="10"/>
  <c r="X651" i="10"/>
  <c r="Y672" i="10"/>
  <c r="W694" i="10"/>
  <c r="AB694" i="10" s="1"/>
  <c r="AL694" i="10" s="1"/>
  <c r="X715" i="10"/>
  <c r="Y736" i="10"/>
  <c r="W758" i="10"/>
  <c r="AB758" i="10" s="1"/>
  <c r="AL758" i="10" s="1"/>
  <c r="X779" i="10"/>
  <c r="Y23" i="10"/>
  <c r="X110" i="10"/>
  <c r="X198" i="10"/>
  <c r="Y263" i="10"/>
  <c r="Y317" i="10"/>
  <c r="Y362" i="10"/>
  <c r="X397" i="10"/>
  <c r="Y431" i="10"/>
  <c r="X465" i="10"/>
  <c r="Y499" i="10"/>
  <c r="W534" i="10"/>
  <c r="AB534" i="10" s="1"/>
  <c r="AL534" i="10" s="1"/>
  <c r="Y564" i="10"/>
  <c r="W593" i="10"/>
  <c r="AB593" i="10" s="1"/>
  <c r="AL593" i="10" s="1"/>
  <c r="X621" i="10"/>
  <c r="W647" i="10"/>
  <c r="AB647" i="10" s="1"/>
  <c r="X668" i="10"/>
  <c r="Y689" i="10"/>
  <c r="W711" i="10"/>
  <c r="AB711" i="10" s="1"/>
  <c r="AL711" i="10" s="1"/>
  <c r="X732" i="10"/>
  <c r="Y753" i="10"/>
  <c r="W775" i="10"/>
  <c r="AB775" i="10" s="1"/>
  <c r="AL775" i="10" s="1"/>
  <c r="X796" i="10"/>
  <c r="W514" i="10"/>
  <c r="AB514" i="10" s="1"/>
  <c r="Y138" i="10"/>
  <c r="W232" i="10"/>
  <c r="AB232" i="10" s="1"/>
  <c r="AL232" i="10" s="1"/>
  <c r="X266" i="10"/>
  <c r="X300" i="10"/>
  <c r="W331" i="10"/>
  <c r="AB331" i="10" s="1"/>
  <c r="AL331" i="10" s="1"/>
  <c r="X359" i="10"/>
  <c r="Y381" i="10"/>
  <c r="W403" i="10"/>
  <c r="AB403" i="10" s="1"/>
  <c r="AL403" i="10" s="1"/>
  <c r="X424" i="10"/>
  <c r="Y445" i="10"/>
  <c r="W467" i="10"/>
  <c r="AB467" i="10" s="1"/>
  <c r="AL467" i="10" s="1"/>
  <c r="X488" i="10"/>
  <c r="Y509" i="10"/>
  <c r="W531" i="10"/>
  <c r="AB531" i="10" s="1"/>
  <c r="AL531" i="10" s="1"/>
  <c r="X552" i="10"/>
  <c r="Y573" i="10"/>
  <c r="W595" i="10"/>
  <c r="AB595" i="10" s="1"/>
  <c r="AL595" i="10" s="1"/>
  <c r="X616" i="10"/>
  <c r="Y637" i="10"/>
  <c r="X83" i="10"/>
  <c r="Y170" i="10"/>
  <c r="Y246" i="10"/>
  <c r="X301" i="10"/>
  <c r="X349" i="10"/>
  <c r="Y386" i="10"/>
  <c r="W421" i="10"/>
  <c r="AB421" i="10" s="1"/>
  <c r="Y454" i="10"/>
  <c r="W489" i="10"/>
  <c r="AB489" i="10" s="1"/>
  <c r="AL489" i="10" s="1"/>
  <c r="X523" i="10"/>
  <c r="Y555" i="10"/>
  <c r="W584" i="10"/>
  <c r="AB584" i="10" s="1"/>
  <c r="Y612" i="10"/>
  <c r="X640" i="10"/>
  <c r="Y661" i="10"/>
  <c r="W683" i="10"/>
  <c r="AB683" i="10" s="1"/>
  <c r="X704" i="10"/>
  <c r="Y725" i="10"/>
  <c r="W747" i="10"/>
  <c r="AB747" i="10" s="1"/>
  <c r="AL747" i="10" s="1"/>
  <c r="X768" i="10"/>
  <c r="Y789" i="10"/>
  <c r="W811" i="10"/>
  <c r="AB811" i="10" s="1"/>
  <c r="AL811" i="10" s="1"/>
  <c r="X51" i="10"/>
  <c r="Y139" i="10"/>
  <c r="W226" i="10"/>
  <c r="AB226" i="10" s="1"/>
  <c r="AL226" i="10" s="1"/>
  <c r="X282" i="10"/>
  <c r="X332" i="10"/>
  <c r="X374" i="10"/>
  <c r="Y408" i="10"/>
  <c r="Y442" i="10"/>
  <c r="W477" i="10"/>
  <c r="AB477" i="10" s="1"/>
  <c r="AL477" i="10" s="1"/>
  <c r="Y510" i="10"/>
  <c r="W545" i="10"/>
  <c r="AB545" i="10" s="1"/>
  <c r="AL545" i="10" s="1"/>
  <c r="W574" i="10"/>
  <c r="AB574" i="10" s="1"/>
  <c r="X602" i="10"/>
  <c r="Y630" i="10"/>
  <c r="W654" i="10"/>
  <c r="AB654" i="10" s="1"/>
  <c r="AL654" i="10" s="1"/>
  <c r="X675" i="10"/>
  <c r="Y696" i="10"/>
  <c r="W718" i="10"/>
  <c r="AB718" i="10" s="1"/>
  <c r="AL718" i="10" s="1"/>
  <c r="X739" i="10"/>
  <c r="Y760" i="10"/>
  <c r="W782" i="10"/>
  <c r="AB782" i="10" s="1"/>
  <c r="AL782" i="10" s="1"/>
  <c r="X34" i="10"/>
  <c r="W121" i="10"/>
  <c r="AB121" i="10" s="1"/>
  <c r="AL121" i="10" s="1"/>
  <c r="Y208" i="10"/>
  <c r="W271" i="10"/>
  <c r="AB271" i="10" s="1"/>
  <c r="AL271" i="10" s="1"/>
  <c r="Y323" i="10"/>
  <c r="Y367" i="10"/>
  <c r="X401" i="10"/>
  <c r="Y435" i="10"/>
  <c r="W470" i="10"/>
  <c r="AB470" i="10" s="1"/>
  <c r="AL470" i="10" s="1"/>
  <c r="W504" i="10"/>
  <c r="AB504" i="10" s="1"/>
  <c r="AL504" i="10" s="1"/>
  <c r="X538" i="10"/>
  <c r="W568" i="10"/>
  <c r="AB568" i="10" s="1"/>
  <c r="Y596" i="10"/>
  <c r="W625" i="10"/>
  <c r="AB625" i="10" s="1"/>
  <c r="Y649" i="10"/>
  <c r="W671" i="10"/>
  <c r="AB671" i="10" s="1"/>
  <c r="AL671" i="10" s="1"/>
  <c r="X692" i="10"/>
  <c r="Y713" i="10"/>
  <c r="W735" i="10"/>
  <c r="AB735" i="10" s="1"/>
  <c r="Y777" i="10"/>
  <c r="J6" i="6"/>
  <c r="K6" i="6"/>
  <c r="I6" i="6"/>
  <c r="C6" i="6"/>
  <c r="D6" i="6"/>
  <c r="E6" i="6"/>
  <c r="C7" i="6"/>
  <c r="D7" i="6"/>
  <c r="E7" i="6"/>
  <c r="C8" i="6"/>
  <c r="D8" i="6"/>
  <c r="E8" i="6"/>
  <c r="C9" i="6"/>
  <c r="D9" i="6"/>
  <c r="E9" i="6"/>
  <c r="C10" i="6"/>
  <c r="D10" i="6"/>
  <c r="E10" i="6"/>
  <c r="C11" i="6"/>
  <c r="D11" i="6"/>
  <c r="E11" i="6"/>
  <c r="C12" i="6"/>
  <c r="D12" i="6"/>
  <c r="E12" i="6"/>
  <c r="C13" i="6"/>
  <c r="D13" i="6"/>
  <c r="E13" i="6"/>
  <c r="C14" i="6"/>
  <c r="D14" i="6"/>
  <c r="E14" i="6"/>
  <c r="C15" i="6"/>
  <c r="D15" i="6"/>
  <c r="E15" i="6"/>
  <c r="C16" i="6"/>
  <c r="D16" i="6"/>
  <c r="E16" i="6"/>
  <c r="C17" i="6"/>
  <c r="D17" i="6"/>
  <c r="E17" i="6"/>
  <c r="C18" i="6"/>
  <c r="D18" i="6"/>
  <c r="E18" i="6"/>
  <c r="C19" i="6"/>
  <c r="D19" i="6"/>
  <c r="E19" i="6"/>
  <c r="C20" i="6"/>
  <c r="D20" i="6"/>
  <c r="E20" i="6"/>
  <c r="C21" i="6"/>
  <c r="D21" i="6"/>
  <c r="E21" i="6"/>
  <c r="C22" i="6"/>
  <c r="D22" i="6"/>
  <c r="E22" i="6"/>
  <c r="C23" i="6"/>
  <c r="D23" i="6"/>
  <c r="E23" i="6"/>
  <c r="C24" i="6"/>
  <c r="D24" i="6"/>
  <c r="E24" i="6"/>
  <c r="C25" i="6"/>
  <c r="D25" i="6"/>
  <c r="E25" i="6"/>
  <c r="C26" i="6"/>
  <c r="D26" i="6"/>
  <c r="E26" i="6"/>
  <c r="C27" i="6"/>
  <c r="D27" i="6"/>
  <c r="E27" i="6"/>
  <c r="C28" i="6"/>
  <c r="D28" i="6"/>
  <c r="E28" i="6"/>
  <c r="C29" i="6"/>
  <c r="D29" i="6"/>
  <c r="E29" i="6"/>
  <c r="C30" i="6"/>
  <c r="D30" i="6"/>
  <c r="E30" i="6"/>
  <c r="C31" i="6"/>
  <c r="D31" i="6"/>
  <c r="E31" i="6"/>
  <c r="C32" i="6"/>
  <c r="D32" i="6"/>
  <c r="E32" i="6"/>
  <c r="C33" i="6"/>
  <c r="D33" i="6"/>
  <c r="E33" i="6"/>
  <c r="C34" i="6"/>
  <c r="D34" i="6"/>
  <c r="E34" i="6"/>
  <c r="C35" i="6"/>
  <c r="D35" i="6"/>
  <c r="E35" i="6"/>
  <c r="C36" i="6"/>
  <c r="D36" i="6"/>
  <c r="E36" i="6"/>
  <c r="C37" i="6"/>
  <c r="D37" i="6"/>
  <c r="E37" i="6"/>
  <c r="C38" i="6"/>
  <c r="D38" i="6"/>
  <c r="E38" i="6"/>
  <c r="C39" i="6"/>
  <c r="D39" i="6"/>
  <c r="E39" i="6"/>
  <c r="C40" i="6"/>
  <c r="D40" i="6"/>
  <c r="E40" i="6"/>
  <c r="C41" i="6"/>
  <c r="D41" i="6"/>
  <c r="E41" i="6"/>
  <c r="C42" i="6"/>
  <c r="D42" i="6"/>
  <c r="E42" i="6"/>
  <c r="C43" i="6"/>
  <c r="D43" i="6"/>
  <c r="E43" i="6"/>
  <c r="C44" i="6"/>
  <c r="D44" i="6"/>
  <c r="E44" i="6"/>
  <c r="C45" i="6"/>
  <c r="D45" i="6"/>
  <c r="E45" i="6"/>
  <c r="C46" i="6"/>
  <c r="D46" i="6"/>
  <c r="E46" i="6"/>
  <c r="C47" i="6"/>
  <c r="D47" i="6"/>
  <c r="E47" i="6"/>
  <c r="C48" i="6"/>
  <c r="D48" i="6"/>
  <c r="E48" i="6"/>
  <c r="C49" i="6"/>
  <c r="D49" i="6"/>
  <c r="E49" i="6"/>
  <c r="C50" i="6"/>
  <c r="D50" i="6"/>
  <c r="E50" i="6"/>
  <c r="C51" i="6"/>
  <c r="D51" i="6"/>
  <c r="E51" i="6"/>
  <c r="C52" i="6"/>
  <c r="D52" i="6"/>
  <c r="E52" i="6"/>
  <c r="C53" i="6"/>
  <c r="D53" i="6"/>
  <c r="E53" i="6"/>
  <c r="C54" i="6"/>
  <c r="D54" i="6"/>
  <c r="E54" i="6"/>
  <c r="C55" i="6"/>
  <c r="D55" i="6"/>
  <c r="E55" i="6"/>
  <c r="C56" i="6"/>
  <c r="D56" i="6"/>
  <c r="E56" i="6"/>
  <c r="C57" i="6"/>
  <c r="D57" i="6"/>
  <c r="E57" i="6"/>
  <c r="C58" i="6"/>
  <c r="D58" i="6"/>
  <c r="E58" i="6"/>
  <c r="C59" i="6"/>
  <c r="D59" i="6"/>
  <c r="E59" i="6"/>
  <c r="C60" i="6"/>
  <c r="D60" i="6"/>
  <c r="E60" i="6"/>
  <c r="C61" i="6"/>
  <c r="D61" i="6"/>
  <c r="E61" i="6"/>
  <c r="C62" i="6"/>
  <c r="D62" i="6"/>
  <c r="E62" i="6"/>
  <c r="C63" i="6"/>
  <c r="D63" i="6"/>
  <c r="E63" i="6"/>
  <c r="C64" i="6"/>
  <c r="D64" i="6"/>
  <c r="E64" i="6"/>
  <c r="C65" i="6"/>
  <c r="D65" i="6"/>
  <c r="E65" i="6"/>
  <c r="C66" i="6"/>
  <c r="D66" i="6"/>
  <c r="E66" i="6"/>
  <c r="C67" i="6"/>
  <c r="D67" i="6"/>
  <c r="E67" i="6"/>
  <c r="C68" i="6"/>
  <c r="D68" i="6"/>
  <c r="E68" i="6"/>
  <c r="C69" i="6"/>
  <c r="D69" i="6"/>
  <c r="E69" i="6"/>
  <c r="C70" i="6"/>
  <c r="D70" i="6"/>
  <c r="E70" i="6"/>
  <c r="C71" i="6"/>
  <c r="D71" i="6"/>
  <c r="E71" i="6"/>
  <c r="C72" i="6"/>
  <c r="D72" i="6"/>
  <c r="E72" i="6"/>
  <c r="C73" i="6"/>
  <c r="D73" i="6"/>
  <c r="E73" i="6"/>
  <c r="C74" i="6"/>
  <c r="D74" i="6"/>
  <c r="E74" i="6"/>
  <c r="C75" i="6"/>
  <c r="D75" i="6"/>
  <c r="E75" i="6"/>
  <c r="C76" i="6"/>
  <c r="D76" i="6"/>
  <c r="E76" i="6"/>
  <c r="C77" i="6"/>
  <c r="D77" i="6"/>
  <c r="E77" i="6"/>
  <c r="C78" i="6"/>
  <c r="D78" i="6"/>
  <c r="E78" i="6"/>
  <c r="C79" i="6"/>
  <c r="D79" i="6"/>
  <c r="E79" i="6"/>
  <c r="C80" i="6"/>
  <c r="D80" i="6"/>
  <c r="E80" i="6"/>
  <c r="C81" i="6"/>
  <c r="D81" i="6"/>
  <c r="E81" i="6"/>
  <c r="C82" i="6"/>
  <c r="D82" i="6"/>
  <c r="E82" i="6"/>
  <c r="C83" i="6"/>
  <c r="D83" i="6"/>
  <c r="E83" i="6"/>
  <c r="C84" i="6"/>
  <c r="D84" i="6"/>
  <c r="E84" i="6"/>
  <c r="C85" i="6"/>
  <c r="D85" i="6"/>
  <c r="E85" i="6"/>
  <c r="C86" i="6"/>
  <c r="D86" i="6"/>
  <c r="E86" i="6"/>
  <c r="C87" i="6"/>
  <c r="D87" i="6"/>
  <c r="E87" i="6"/>
  <c r="C88" i="6"/>
  <c r="D88" i="6"/>
  <c r="E88" i="6"/>
  <c r="C89" i="6"/>
  <c r="D89" i="6"/>
  <c r="E89" i="6"/>
  <c r="C90" i="6"/>
  <c r="D90" i="6"/>
  <c r="E90" i="6"/>
  <c r="C91" i="6"/>
  <c r="D91" i="6"/>
  <c r="E91" i="6"/>
  <c r="C92" i="6"/>
  <c r="D92" i="6"/>
  <c r="E92" i="6"/>
  <c r="C93" i="6"/>
  <c r="D93" i="6"/>
  <c r="E93" i="6"/>
  <c r="C94" i="6"/>
  <c r="D94" i="6"/>
  <c r="E94" i="6"/>
  <c r="C95" i="6"/>
  <c r="D95" i="6"/>
  <c r="E95" i="6"/>
  <c r="C96" i="6"/>
  <c r="D96" i="6"/>
  <c r="E96" i="6"/>
  <c r="C97" i="6"/>
  <c r="D97" i="6"/>
  <c r="E97" i="6"/>
  <c r="C98" i="6"/>
  <c r="D98" i="6"/>
  <c r="E98" i="6"/>
  <c r="C99" i="6"/>
  <c r="D99" i="6"/>
  <c r="E99" i="6"/>
  <c r="C100" i="6"/>
  <c r="D100" i="6"/>
  <c r="E100" i="6"/>
  <c r="C101" i="6"/>
  <c r="D101" i="6"/>
  <c r="E101" i="6"/>
  <c r="C102" i="6"/>
  <c r="D102" i="6"/>
  <c r="E102" i="6"/>
  <c r="C103" i="6"/>
  <c r="D103" i="6"/>
  <c r="E103" i="6"/>
  <c r="C104" i="6"/>
  <c r="D104" i="6"/>
  <c r="E104" i="6"/>
  <c r="C105" i="6"/>
  <c r="D105" i="6"/>
  <c r="E105" i="6"/>
  <c r="C106" i="6"/>
  <c r="D106" i="6"/>
  <c r="E106" i="6"/>
  <c r="C107" i="6"/>
  <c r="D107" i="6"/>
  <c r="E107" i="6"/>
  <c r="C108" i="6"/>
  <c r="D108" i="6"/>
  <c r="E108" i="6"/>
  <c r="C109" i="6"/>
  <c r="D109" i="6"/>
  <c r="E109" i="6"/>
  <c r="C110" i="6"/>
  <c r="D110" i="6"/>
  <c r="E110" i="6"/>
  <c r="C111" i="6"/>
  <c r="D111" i="6"/>
  <c r="E111" i="6"/>
  <c r="C112" i="6"/>
  <c r="D112" i="6"/>
  <c r="E112" i="6"/>
  <c r="C113" i="6"/>
  <c r="D113" i="6"/>
  <c r="E113" i="6"/>
  <c r="C114" i="6"/>
  <c r="D114" i="6"/>
  <c r="E114" i="6"/>
  <c r="C115" i="6"/>
  <c r="D115" i="6"/>
  <c r="E115" i="6"/>
  <c r="C116" i="6"/>
  <c r="D116" i="6"/>
  <c r="E116" i="6"/>
  <c r="C117" i="6"/>
  <c r="D117" i="6"/>
  <c r="E117" i="6"/>
  <c r="C118" i="6"/>
  <c r="D118" i="6"/>
  <c r="E118" i="6"/>
  <c r="C119" i="6"/>
  <c r="D119" i="6"/>
  <c r="E119" i="6"/>
  <c r="C120" i="6"/>
  <c r="D120" i="6"/>
  <c r="E120" i="6"/>
  <c r="C121" i="6"/>
  <c r="D121" i="6"/>
  <c r="E121" i="6"/>
  <c r="C122" i="6"/>
  <c r="D122" i="6"/>
  <c r="E122" i="6"/>
  <c r="C123" i="6"/>
  <c r="D123" i="6"/>
  <c r="E123" i="6"/>
  <c r="C124" i="6"/>
  <c r="D124" i="6"/>
  <c r="E124" i="6"/>
  <c r="C125" i="6"/>
  <c r="D125" i="6"/>
  <c r="E125" i="6"/>
  <c r="C126" i="6"/>
  <c r="D126" i="6"/>
  <c r="E126" i="6"/>
  <c r="C127" i="6"/>
  <c r="D127" i="6"/>
  <c r="E127" i="6"/>
  <c r="C128" i="6"/>
  <c r="D128" i="6"/>
  <c r="E128" i="6"/>
  <c r="C129" i="6"/>
  <c r="D129" i="6"/>
  <c r="E129" i="6"/>
  <c r="C130" i="6"/>
  <c r="D130" i="6"/>
  <c r="E130" i="6"/>
  <c r="C131" i="6"/>
  <c r="D131" i="6"/>
  <c r="E131" i="6"/>
  <c r="C132" i="6"/>
  <c r="D132" i="6"/>
  <c r="E132" i="6"/>
  <c r="C133" i="6"/>
  <c r="D133" i="6"/>
  <c r="E133" i="6"/>
  <c r="C134" i="6"/>
  <c r="D134" i="6"/>
  <c r="E134" i="6"/>
  <c r="C135" i="6"/>
  <c r="D135" i="6"/>
  <c r="E135" i="6"/>
  <c r="C136" i="6"/>
  <c r="D136" i="6"/>
  <c r="E136" i="6"/>
  <c r="C137" i="6"/>
  <c r="D137" i="6"/>
  <c r="E137" i="6"/>
  <c r="C138" i="6"/>
  <c r="D138" i="6"/>
  <c r="E138" i="6"/>
  <c r="C139" i="6"/>
  <c r="D139" i="6"/>
  <c r="E139" i="6"/>
  <c r="C140" i="6"/>
  <c r="D140" i="6"/>
  <c r="E140" i="6"/>
  <c r="C141" i="6"/>
  <c r="D141" i="6"/>
  <c r="E141" i="6"/>
  <c r="C142" i="6"/>
  <c r="D142" i="6"/>
  <c r="E142" i="6"/>
  <c r="C143" i="6"/>
  <c r="D143" i="6"/>
  <c r="E143" i="6"/>
  <c r="C144" i="6"/>
  <c r="D144" i="6"/>
  <c r="E144" i="6"/>
  <c r="C145" i="6"/>
  <c r="D145" i="6"/>
  <c r="E145" i="6"/>
  <c r="C146" i="6"/>
  <c r="D146" i="6"/>
  <c r="E146" i="6"/>
  <c r="C147" i="6"/>
  <c r="D147" i="6"/>
  <c r="E147" i="6"/>
  <c r="C148" i="6"/>
  <c r="D148" i="6"/>
  <c r="E148" i="6"/>
  <c r="C149" i="6"/>
  <c r="D149" i="6"/>
  <c r="E149" i="6"/>
  <c r="C150" i="6"/>
  <c r="D150" i="6"/>
  <c r="E150" i="6"/>
  <c r="C151" i="6"/>
  <c r="D151" i="6"/>
  <c r="E151" i="6"/>
  <c r="C152" i="6"/>
  <c r="D152" i="6"/>
  <c r="E152" i="6"/>
  <c r="C153" i="6"/>
  <c r="D153" i="6"/>
  <c r="E153" i="6"/>
  <c r="C154" i="6"/>
  <c r="D154" i="6"/>
  <c r="E154" i="6"/>
  <c r="C155" i="6"/>
  <c r="D155" i="6"/>
  <c r="E155" i="6"/>
  <c r="C156" i="6"/>
  <c r="D156" i="6"/>
  <c r="E156" i="6"/>
  <c r="C157" i="6"/>
  <c r="D157" i="6"/>
  <c r="E157" i="6"/>
  <c r="C158" i="6"/>
  <c r="D158" i="6"/>
  <c r="E158" i="6"/>
  <c r="C159" i="6"/>
  <c r="D159" i="6"/>
  <c r="E159" i="6"/>
  <c r="C160" i="6"/>
  <c r="D160" i="6"/>
  <c r="E160" i="6"/>
  <c r="C161" i="6"/>
  <c r="D161" i="6"/>
  <c r="E161" i="6"/>
  <c r="C162" i="6"/>
  <c r="D162" i="6"/>
  <c r="E162" i="6"/>
  <c r="C163" i="6"/>
  <c r="D163" i="6"/>
  <c r="E163" i="6"/>
  <c r="C164" i="6"/>
  <c r="D164" i="6"/>
  <c r="E164" i="6"/>
  <c r="C165" i="6"/>
  <c r="D165" i="6"/>
  <c r="E165" i="6"/>
  <c r="C166" i="6"/>
  <c r="D166" i="6"/>
  <c r="E166" i="6"/>
  <c r="C167" i="6"/>
  <c r="D167" i="6"/>
  <c r="E167" i="6"/>
  <c r="C168" i="6"/>
  <c r="D168" i="6"/>
  <c r="E168" i="6"/>
  <c r="C169" i="6"/>
  <c r="D169" i="6"/>
  <c r="E169" i="6"/>
  <c r="C170" i="6"/>
  <c r="D170" i="6"/>
  <c r="E170" i="6"/>
  <c r="C171" i="6"/>
  <c r="D171" i="6"/>
  <c r="E171" i="6"/>
  <c r="C172" i="6"/>
  <c r="D172" i="6"/>
  <c r="E172" i="6"/>
  <c r="C173" i="6"/>
  <c r="D173" i="6"/>
  <c r="E173" i="6"/>
  <c r="C174" i="6"/>
  <c r="D174" i="6"/>
  <c r="E174" i="6"/>
  <c r="C175" i="6"/>
  <c r="D175" i="6"/>
  <c r="E175" i="6"/>
  <c r="C176" i="6"/>
  <c r="D176" i="6"/>
  <c r="E176" i="6"/>
  <c r="C177" i="6"/>
  <c r="D177" i="6"/>
  <c r="E177" i="6"/>
  <c r="C178" i="6"/>
  <c r="D178" i="6"/>
  <c r="E178" i="6"/>
  <c r="C179" i="6"/>
  <c r="D179" i="6"/>
  <c r="E179" i="6"/>
  <c r="C180" i="6"/>
  <c r="D180" i="6"/>
  <c r="E180" i="6"/>
  <c r="C181" i="6"/>
  <c r="D181" i="6"/>
  <c r="E181" i="6"/>
  <c r="C182" i="6"/>
  <c r="D182" i="6"/>
  <c r="E182" i="6"/>
  <c r="C183" i="6"/>
  <c r="D183" i="6"/>
  <c r="E183" i="6"/>
  <c r="C184" i="6"/>
  <c r="D184" i="6"/>
  <c r="E184" i="6"/>
  <c r="C185" i="6"/>
  <c r="D185" i="6"/>
  <c r="E185" i="6"/>
  <c r="C186" i="6"/>
  <c r="D186" i="6"/>
  <c r="E186" i="6"/>
  <c r="C187" i="6"/>
  <c r="D187" i="6"/>
  <c r="E187" i="6"/>
  <c r="C188" i="6"/>
  <c r="D188" i="6"/>
  <c r="E188" i="6"/>
  <c r="C189" i="6"/>
  <c r="D189" i="6"/>
  <c r="E189" i="6"/>
  <c r="C190" i="6"/>
  <c r="D190" i="6"/>
  <c r="E190" i="6"/>
  <c r="C191" i="6"/>
  <c r="D191" i="6"/>
  <c r="E191" i="6"/>
  <c r="C192" i="6"/>
  <c r="D192" i="6"/>
  <c r="E192" i="6"/>
  <c r="C193" i="6"/>
  <c r="D193" i="6"/>
  <c r="E193" i="6"/>
  <c r="C194" i="6"/>
  <c r="D194" i="6"/>
  <c r="E194" i="6"/>
  <c r="C195" i="6"/>
  <c r="D195" i="6"/>
  <c r="E195" i="6"/>
  <c r="C196" i="6"/>
  <c r="D196" i="6"/>
  <c r="E196" i="6"/>
  <c r="C197" i="6"/>
  <c r="D197" i="6"/>
  <c r="E197" i="6"/>
  <c r="C198" i="6"/>
  <c r="D198" i="6"/>
  <c r="E198" i="6"/>
  <c r="C199" i="6"/>
  <c r="D199" i="6"/>
  <c r="E199" i="6"/>
  <c r="C200" i="6"/>
  <c r="D200" i="6"/>
  <c r="E200" i="6"/>
  <c r="C201" i="6"/>
  <c r="D201" i="6"/>
  <c r="E201" i="6"/>
  <c r="C202" i="6"/>
  <c r="D202" i="6"/>
  <c r="E202" i="6"/>
  <c r="C203" i="6"/>
  <c r="D203" i="6"/>
  <c r="E203" i="6"/>
  <c r="C204" i="6"/>
  <c r="D204" i="6"/>
  <c r="E204" i="6"/>
  <c r="C205" i="6"/>
  <c r="D205" i="6"/>
  <c r="E205" i="6"/>
  <c r="C206" i="6"/>
  <c r="D206" i="6"/>
  <c r="E206" i="6"/>
  <c r="C207" i="6"/>
  <c r="D207" i="6"/>
  <c r="E207" i="6"/>
  <c r="C208" i="6"/>
  <c r="D208" i="6"/>
  <c r="E208" i="6"/>
  <c r="C209" i="6"/>
  <c r="D209" i="6"/>
  <c r="E209" i="6"/>
  <c r="C210" i="6"/>
  <c r="D210" i="6"/>
  <c r="E210" i="6"/>
  <c r="C211" i="6"/>
  <c r="D211" i="6"/>
  <c r="E211" i="6"/>
  <c r="C212" i="6"/>
  <c r="D212" i="6"/>
  <c r="E212" i="6"/>
  <c r="C213" i="6"/>
  <c r="D213" i="6"/>
  <c r="E213" i="6"/>
  <c r="C214" i="6"/>
  <c r="D214" i="6"/>
  <c r="E214" i="6"/>
  <c r="C215" i="6"/>
  <c r="D215" i="6"/>
  <c r="E215" i="6"/>
  <c r="C216" i="6"/>
  <c r="D216" i="6"/>
  <c r="E216" i="6"/>
  <c r="C217" i="6"/>
  <c r="D217" i="6"/>
  <c r="E217" i="6"/>
  <c r="C218" i="6"/>
  <c r="D218" i="6"/>
  <c r="E218" i="6"/>
  <c r="C219" i="6"/>
  <c r="D219" i="6"/>
  <c r="E219" i="6"/>
  <c r="C220" i="6"/>
  <c r="D220" i="6"/>
  <c r="E220" i="6"/>
  <c r="C221" i="6"/>
  <c r="D221" i="6"/>
  <c r="E221" i="6"/>
  <c r="C222" i="6"/>
  <c r="D222" i="6"/>
  <c r="E222" i="6"/>
  <c r="C223" i="6"/>
  <c r="D223" i="6"/>
  <c r="E223" i="6"/>
  <c r="C224" i="6"/>
  <c r="D224" i="6"/>
  <c r="E224" i="6"/>
  <c r="C225" i="6"/>
  <c r="D225" i="6"/>
  <c r="E225" i="6"/>
  <c r="C226" i="6"/>
  <c r="D226" i="6"/>
  <c r="E226" i="6"/>
  <c r="C227" i="6"/>
  <c r="D227" i="6"/>
  <c r="E227" i="6"/>
  <c r="C228" i="6"/>
  <c r="D228" i="6"/>
  <c r="E228" i="6"/>
  <c r="C229" i="6"/>
  <c r="D229" i="6"/>
  <c r="E229" i="6"/>
  <c r="C230" i="6"/>
  <c r="D230" i="6"/>
  <c r="E230" i="6"/>
  <c r="C231" i="6"/>
  <c r="D231" i="6"/>
  <c r="E231" i="6"/>
  <c r="C232" i="6"/>
  <c r="D232" i="6"/>
  <c r="E232" i="6"/>
  <c r="C233" i="6"/>
  <c r="D233" i="6"/>
  <c r="E233" i="6"/>
  <c r="C234" i="6"/>
  <c r="D234" i="6"/>
  <c r="E234" i="6"/>
  <c r="C235" i="6"/>
  <c r="D235" i="6"/>
  <c r="E235" i="6"/>
  <c r="C236" i="6"/>
  <c r="D236" i="6"/>
  <c r="E236" i="6"/>
  <c r="C237" i="6"/>
  <c r="D237" i="6"/>
  <c r="E237" i="6"/>
  <c r="C238" i="6"/>
  <c r="D238" i="6"/>
  <c r="E238" i="6"/>
  <c r="C239" i="6"/>
  <c r="D239" i="6"/>
  <c r="E239" i="6"/>
  <c r="C240" i="6"/>
  <c r="D240" i="6"/>
  <c r="E240" i="6"/>
  <c r="C241" i="6"/>
  <c r="D241" i="6"/>
  <c r="E241" i="6"/>
  <c r="C242" i="6"/>
  <c r="D242" i="6"/>
  <c r="E242" i="6"/>
  <c r="C243" i="6"/>
  <c r="D243" i="6"/>
  <c r="E243" i="6"/>
  <c r="C244" i="6"/>
  <c r="D244" i="6"/>
  <c r="E244" i="6"/>
  <c r="C245" i="6"/>
  <c r="D245" i="6"/>
  <c r="E245" i="6"/>
  <c r="C246" i="6"/>
  <c r="D246" i="6"/>
  <c r="E246" i="6"/>
  <c r="C247" i="6"/>
  <c r="D247" i="6"/>
  <c r="E247" i="6"/>
  <c r="C248" i="6"/>
  <c r="D248" i="6"/>
  <c r="E248" i="6"/>
  <c r="C249" i="6"/>
  <c r="D249" i="6"/>
  <c r="E249" i="6"/>
  <c r="C250" i="6"/>
  <c r="D250" i="6"/>
  <c r="E250" i="6"/>
  <c r="C251" i="6"/>
  <c r="D251" i="6"/>
  <c r="E251" i="6"/>
  <c r="C252" i="6"/>
  <c r="D252" i="6"/>
  <c r="E252" i="6"/>
  <c r="C253" i="6"/>
  <c r="D253" i="6"/>
  <c r="E253" i="6"/>
  <c r="D5" i="6"/>
  <c r="E5" i="6"/>
  <c r="C5" i="6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4" i="1"/>
  <c r="AL659" i="10" l="1"/>
  <c r="AL341" i="10"/>
  <c r="AL123" i="10"/>
  <c r="AL625" i="10"/>
  <c r="AL400" i="10"/>
  <c r="AL457" i="10"/>
  <c r="AL639" i="10"/>
  <c r="AL750" i="10"/>
  <c r="AL317" i="10"/>
  <c r="AL229" i="10"/>
  <c r="AL45" i="10"/>
  <c r="AL771" i="10"/>
  <c r="AL386" i="10"/>
  <c r="AL81" i="10"/>
  <c r="AL330" i="10"/>
  <c r="AL128" i="10"/>
  <c r="AL551" i="10"/>
  <c r="AL265" i="10"/>
  <c r="AL299" i="10"/>
  <c r="AL733" i="10"/>
  <c r="AL987" i="10"/>
  <c r="AL856" i="10"/>
  <c r="AL931" i="10"/>
  <c r="AL1003" i="10"/>
  <c r="AL864" i="10"/>
  <c r="AL831" i="10"/>
  <c r="AL868" i="10"/>
  <c r="AB465" i="10"/>
  <c r="AB796" i="10"/>
  <c r="AB705" i="10"/>
  <c r="AB564" i="10"/>
  <c r="AB998" i="10"/>
  <c r="AB925" i="10"/>
  <c r="AB814" i="10"/>
  <c r="AL815" i="10" s="1"/>
  <c r="AB633" i="10"/>
  <c r="AL634" i="10" s="1"/>
  <c r="AB126" i="10"/>
  <c r="AL127" i="10" s="1"/>
  <c r="AL787" i="10"/>
  <c r="AL343" i="10"/>
  <c r="AL571" i="10"/>
  <c r="AL472" i="10"/>
  <c r="AL283" i="10"/>
  <c r="AL237" i="10"/>
  <c r="AL819" i="10"/>
  <c r="AL466" i="10"/>
  <c r="AL131" i="10"/>
  <c r="AL886" i="10"/>
  <c r="AL944" i="10"/>
  <c r="AL738" i="10"/>
  <c r="AL934" i="10"/>
  <c r="AB672" i="10"/>
  <c r="AL673" i="10" s="1"/>
  <c r="AB513" i="10"/>
  <c r="AB865" i="10"/>
  <c r="AB604" i="10"/>
  <c r="AB4" i="10"/>
  <c r="AL421" i="10"/>
  <c r="AL438" i="10"/>
  <c r="AL538" i="10"/>
  <c r="AL406" i="10"/>
  <c r="AL107" i="10"/>
  <c r="AL979" i="10"/>
  <c r="AL455" i="10"/>
  <c r="AL247" i="10"/>
  <c r="AL713" i="10"/>
  <c r="AL303" i="10"/>
  <c r="AL196" i="10"/>
  <c r="AL358" i="10"/>
  <c r="AL109" i="10"/>
  <c r="AL565" i="10"/>
  <c r="AL907" i="10"/>
  <c r="AL971" i="10"/>
  <c r="AL840" i="10"/>
  <c r="AL637" i="10"/>
  <c r="AL967" i="10"/>
  <c r="AL726" i="10"/>
  <c r="AL568" i="10"/>
  <c r="AL735" i="10"/>
  <c r="AL356" i="10"/>
  <c r="AL268" i="10"/>
  <c r="AL148" i="10"/>
  <c r="AL791" i="10"/>
  <c r="AL476" i="10"/>
  <c r="AL554" i="10"/>
  <c r="AL244" i="10"/>
  <c r="AL686" i="10"/>
  <c r="AL8" i="10"/>
  <c r="AL435" i="10"/>
  <c r="AL491" i="10"/>
  <c r="AL290" i="10"/>
  <c r="AL5" i="10"/>
  <c r="AL163" i="10"/>
  <c r="AL511" i="10"/>
  <c r="AL139" i="10"/>
  <c r="AL487" i="10"/>
  <c r="AL101" i="10"/>
  <c r="AL899" i="10"/>
  <c r="AL210" i="10"/>
  <c r="AL674" i="10"/>
  <c r="AL186" i="10"/>
  <c r="AL493" i="10"/>
  <c r="AL797" i="10"/>
  <c r="AL995" i="10"/>
  <c r="AL926" i="10"/>
  <c r="AL922" i="10"/>
  <c r="AL683" i="10"/>
  <c r="AL514" i="10"/>
  <c r="AL507" i="10"/>
  <c r="AL483" i="10"/>
  <c r="AL586" i="10"/>
  <c r="AL459" i="10"/>
  <c r="AL679" i="10"/>
  <c r="AL329" i="10"/>
  <c r="AL607" i="10"/>
  <c r="AL216" i="10"/>
  <c r="AL346" i="10"/>
  <c r="AL260" i="10"/>
  <c r="AL24" i="10"/>
  <c r="AL112" i="10"/>
  <c r="AL706" i="10"/>
  <c r="AL765" i="10"/>
  <c r="AL810" i="10"/>
  <c r="AL999" i="10"/>
  <c r="AL574" i="10"/>
  <c r="AL642" i="10"/>
  <c r="AL647" i="10"/>
  <c r="AL160" i="10"/>
  <c r="AL205" i="10"/>
  <c r="AL521" i="10"/>
  <c r="AL790" i="10"/>
  <c r="AL584" i="10"/>
  <c r="AL541" i="10"/>
  <c r="AL312" i="10"/>
  <c r="AL408" i="10"/>
  <c r="AL703" i="10"/>
  <c r="AL376" i="10"/>
  <c r="AL481" i="10"/>
  <c r="AL239" i="10"/>
  <c r="AL94" i="10"/>
  <c r="AL220" i="10"/>
  <c r="AL182" i="10"/>
  <c r="AL16" i="10"/>
  <c r="AL615" i="10"/>
  <c r="AL22" i="10"/>
  <c r="AL116" i="10"/>
  <c r="AL305" i="10"/>
  <c r="AL27" i="10"/>
  <c r="AL896" i="10"/>
  <c r="AL605" i="10"/>
  <c r="AL649" i="10"/>
  <c r="AL904" i="10"/>
  <c r="AB866" i="10"/>
  <c r="AL866" i="10" s="1"/>
  <c r="AB942" i="10"/>
  <c r="AB954" i="10"/>
  <c r="AL954" i="10" s="1"/>
  <c r="AB913" i="10"/>
  <c r="AL914" i="10" s="1"/>
  <c r="AB959" i="10"/>
  <c r="AL960" i="10" s="1"/>
  <c r="AB970" i="10"/>
  <c r="AL970" i="10" s="1"/>
  <c r="AB933" i="10"/>
  <c r="AB826" i="10"/>
  <c r="AL826" i="10" s="1"/>
  <c r="AB736" i="10"/>
  <c r="AL736" i="10" s="1"/>
  <c r="AB853" i="10"/>
  <c r="AL854" i="10" s="1"/>
  <c r="AB696" i="10"/>
  <c r="AL697" i="10" s="1"/>
  <c r="AB598" i="10"/>
  <c r="AL599" i="10" s="1"/>
  <c r="AB921" i="10"/>
  <c r="AB263" i="10"/>
  <c r="AL264" i="10" s="1"/>
  <c r="AB941" i="10"/>
  <c r="AB893" i="10"/>
  <c r="AL894" i="10" s="1"/>
  <c r="AB760" i="10"/>
  <c r="AL761" i="10" s="1"/>
  <c r="AB397" i="10"/>
  <c r="AL398" i="10" s="1"/>
  <c r="AL532" i="10"/>
  <c r="AL444" i="10"/>
  <c r="AL307" i="10"/>
  <c r="AL269" i="10"/>
  <c r="AL297" i="10"/>
  <c r="AL31" i="10"/>
  <c r="AL177" i="10"/>
  <c r="AL535" i="10"/>
  <c r="AL333" i="10"/>
  <c r="AL546" i="10"/>
  <c r="AL189" i="10"/>
  <c r="AL310" i="10"/>
  <c r="AL86" i="10"/>
  <c r="AL344" i="10"/>
  <c r="AL452" i="10"/>
  <c r="AL175" i="10"/>
  <c r="AL594" i="10"/>
  <c r="AL428" i="10"/>
  <c r="AL484" i="10"/>
  <c r="AL167" i="10"/>
  <c r="AL700" i="10"/>
  <c r="AL524" i="10"/>
  <c r="AL377" i="10"/>
  <c r="AL688" i="10"/>
  <c r="AL170" i="10"/>
  <c r="AL55" i="10"/>
  <c r="AL368" i="10"/>
  <c r="AL932" i="10"/>
  <c r="AL461" i="10"/>
  <c r="AL828" i="10"/>
  <c r="AL462" i="10"/>
  <c r="AL388" i="10"/>
  <c r="AL940" i="10"/>
  <c r="AL781" i="10"/>
  <c r="AL488" i="10"/>
  <c r="AL626" i="10"/>
  <c r="AL837" i="10"/>
  <c r="AL630" i="10"/>
  <c r="AL869" i="10"/>
  <c r="AL722" i="10"/>
  <c r="AL897" i="10"/>
  <c r="AL424" i="10"/>
  <c r="AL946" i="10"/>
  <c r="AL792" i="10"/>
  <c r="AL961" i="10"/>
  <c r="AL621" i="10"/>
  <c r="AL38" i="10"/>
  <c r="AL668" i="10"/>
  <c r="AL969" i="10"/>
  <c r="AL881" i="10"/>
  <c r="AL762" i="10"/>
  <c r="AL985" i="10"/>
  <c r="AL951" i="10"/>
  <c r="AL692" i="10"/>
  <c r="AL539" i="10"/>
  <c r="AL655" i="10"/>
  <c r="AL515" i="10"/>
  <c r="AL262" i="10"/>
  <c r="AL9" i="10"/>
  <c r="AL18" i="10"/>
  <c r="AL149" i="10"/>
  <c r="AL238" i="10"/>
  <c r="AL133" i="10"/>
  <c r="AL322" i="10"/>
  <c r="AL193" i="10"/>
  <c r="AL298" i="10"/>
  <c r="AL235" i="10"/>
  <c r="AL522" i="10"/>
  <c r="AL439" i="10"/>
  <c r="AL217" i="10"/>
  <c r="AL804" i="10"/>
  <c r="AL768" i="10"/>
  <c r="AL97" i="10"/>
  <c r="AL202" i="10"/>
  <c r="AL87" i="10"/>
  <c r="AL392" i="10"/>
  <c r="AL191" i="10"/>
  <c r="AL576" i="10"/>
  <c r="AL560" i="10"/>
  <c r="AL808" i="10"/>
  <c r="AL208" i="10"/>
  <c r="AL90" i="10"/>
  <c r="AL652" i="10"/>
  <c r="AL64" i="10"/>
  <c r="AL194" i="10"/>
  <c r="AL79" i="10"/>
  <c r="AL432" i="10"/>
  <c r="AL820" i="10"/>
  <c r="AL99" i="10"/>
  <c r="AL824" i="10"/>
  <c r="AL441" i="10"/>
  <c r="AL339" i="10"/>
  <c r="AL812" i="10"/>
  <c r="AL516" i="10"/>
  <c r="AL168" i="10"/>
  <c r="AL657" i="10"/>
  <c r="AL916" i="10"/>
  <c r="AL778" i="10"/>
  <c r="AL49" i="10"/>
  <c r="AL608" i="10"/>
  <c r="AL860" i="10"/>
  <c r="AL993" i="10"/>
  <c r="AL901" i="10"/>
  <c r="AL802" i="10"/>
  <c r="AL997" i="10"/>
  <c r="AL800" i="10"/>
  <c r="AL833" i="10"/>
  <c r="AL754" i="10"/>
  <c r="AL369" i="10"/>
  <c r="AL991" i="10"/>
  <c r="AL850" i="10"/>
  <c r="AL645" i="10"/>
  <c r="AL874" i="10"/>
  <c r="AL816" i="10"/>
  <c r="AL728" i="10"/>
  <c r="AL681" i="10"/>
  <c r="AL296" i="10"/>
  <c r="AL759" i="10"/>
  <c r="AL619" i="10"/>
  <c r="AL500" i="10"/>
  <c r="AL426" i="10"/>
  <c r="AL367" i="10"/>
  <c r="AL318" i="10"/>
  <c r="AL270" i="10"/>
  <c r="AL82" i="10"/>
  <c r="AL319" i="10"/>
  <c r="AL224" i="10"/>
  <c r="AL274" i="10"/>
  <c r="AL250" i="10"/>
  <c r="AL78" i="10"/>
  <c r="AL95" i="10"/>
  <c r="AL199" i="10"/>
  <c r="AL542" i="10"/>
  <c r="AL32" i="10"/>
  <c r="AL320" i="10"/>
  <c r="AL409" i="10"/>
  <c r="AL10" i="10"/>
  <c r="AL780" i="10"/>
  <c r="AL114" i="10"/>
  <c r="AL19" i="10"/>
  <c r="AL183" i="10"/>
  <c r="AL359" i="10"/>
  <c r="AL416" i="10"/>
  <c r="AL496" i="10"/>
  <c r="AL644" i="10"/>
  <c r="AL653" i="10"/>
  <c r="AL908" i="10"/>
  <c r="AL382" i="10"/>
  <c r="AL740" i="10"/>
  <c r="AL666" i="10"/>
  <c r="AL566" i="10"/>
  <c r="AL70" i="10"/>
  <c r="AL680" i="10"/>
  <c r="AL401" i="10"/>
  <c r="AL153" i="10"/>
  <c r="AL497" i="10"/>
  <c r="AL569" i="10"/>
  <c r="AL589" i="10"/>
  <c r="AL140" i="10"/>
  <c r="AL650" i="10"/>
  <c r="AL911" i="10"/>
  <c r="AL913" i="10"/>
  <c r="AL959" i="10"/>
  <c r="AL933" i="10"/>
  <c r="AL853" i="10"/>
  <c r="AL696" i="10"/>
  <c r="AL598" i="10"/>
  <c r="AL921" i="10"/>
  <c r="AL263" i="10"/>
  <c r="AL941" i="10"/>
  <c r="AL893" i="10"/>
  <c r="AL397" i="10"/>
  <c r="AL380" i="10"/>
  <c r="AL783" i="10"/>
  <c r="AL161" i="10"/>
  <c r="AL145" i="10"/>
  <c r="AL366" i="10"/>
  <c r="AL480" i="10"/>
  <c r="AL233" i="10"/>
  <c r="AL342" i="10"/>
  <c r="AL137" i="10"/>
  <c r="AL471" i="10"/>
  <c r="AL37" i="10"/>
  <c r="AL125" i="10"/>
  <c r="AL585" i="10"/>
  <c r="AL482" i="10"/>
  <c r="AL246" i="10"/>
  <c r="AL108" i="10"/>
  <c r="AL228" i="10"/>
  <c r="AL122" i="10"/>
  <c r="AL7" i="10"/>
  <c r="AL614" i="10"/>
  <c r="AL215" i="10"/>
  <c r="AL501" i="10"/>
  <c r="AL181" i="10"/>
  <c r="AL218" i="10"/>
  <c r="AL103" i="10"/>
  <c r="AL720" i="10"/>
  <c r="AL629" i="10"/>
  <c r="AL207" i="10"/>
  <c r="AL106" i="10"/>
  <c r="AL93" i="10"/>
  <c r="AL44" i="10"/>
  <c r="AL550" i="10"/>
  <c r="AL381" i="10"/>
  <c r="AL236" i="10"/>
  <c r="AL454" i="10"/>
  <c r="AL855" i="10"/>
  <c r="AL209" i="10"/>
  <c r="AL892" i="10"/>
  <c r="AL624" i="10"/>
  <c r="AL357" i="10"/>
  <c r="AL456" i="10"/>
  <c r="AL436" i="10"/>
  <c r="AL512" i="10"/>
  <c r="AL764" i="10"/>
  <c r="AL21" i="10"/>
  <c r="AL863" i="10"/>
  <c r="AL80" i="10"/>
  <c r="AL259" i="10"/>
  <c r="AL684" i="10"/>
  <c r="AL849" i="10"/>
  <c r="AL492" i="10"/>
  <c r="AL724" i="10"/>
  <c r="AL949" i="10"/>
  <c r="AL905" i="10"/>
  <c r="AL486" i="10"/>
  <c r="AL818" i="10"/>
  <c r="AL732" i="10"/>
  <c r="AL641" i="10"/>
  <c r="AL685" i="10"/>
  <c r="AL553" i="10"/>
  <c r="AL636" i="10"/>
  <c r="AL829" i="10"/>
  <c r="AL749" i="10"/>
  <c r="AL658" i="10"/>
  <c r="AL332" i="10"/>
  <c r="AL588" i="10"/>
  <c r="AL475" i="10"/>
  <c r="AL508" i="10"/>
  <c r="AL413" i="10"/>
  <c r="AL355" i="10"/>
  <c r="AL495" i="10"/>
  <c r="AL282" i="10"/>
  <c r="AL41" i="10"/>
  <c r="AL129" i="10"/>
  <c r="AL258" i="10"/>
  <c r="AL313" i="10"/>
  <c r="AL234" i="10"/>
  <c r="AL289" i="10"/>
  <c r="AL458" i="10"/>
  <c r="AL252" i="10"/>
  <c r="AL328" i="10"/>
  <c r="AL204" i="10"/>
  <c r="AL375" i="10"/>
  <c r="AL872" i="10"/>
  <c r="AL34" i="10"/>
  <c r="AL405" i="10"/>
  <c r="AL708" i="10"/>
  <c r="AL138" i="10"/>
  <c r="AL23" i="10"/>
  <c r="AL420" i="10"/>
  <c r="AL174" i="10"/>
  <c r="AL284" i="10"/>
  <c r="AL255" i="10"/>
  <c r="AL772" i="10"/>
  <c r="AL130" i="10"/>
  <c r="AL15" i="10"/>
  <c r="AL35" i="10"/>
  <c r="AL185" i="10"/>
  <c r="AL888" i="10"/>
  <c r="AL601" i="10"/>
  <c r="AL712" i="10"/>
  <c r="AL805" i="10"/>
  <c r="AL509" i="10"/>
  <c r="AL596" i="10"/>
  <c r="AL304" i="10"/>
  <c r="AL701" i="10"/>
  <c r="AL396" i="10"/>
  <c r="AL510" i="10"/>
  <c r="AL806" i="10"/>
  <c r="AL980" i="10"/>
  <c r="AL529" i="10"/>
  <c r="AL597" i="10"/>
  <c r="AL158" i="10"/>
  <c r="AL537" i="10"/>
  <c r="AL704" i="10"/>
  <c r="AL924" i="10"/>
  <c r="AL981" i="10"/>
  <c r="AL945" i="10"/>
  <c r="AL769" i="10"/>
  <c r="AL677" i="10"/>
  <c r="AL841" i="10"/>
  <c r="AL809" i="10"/>
  <c r="AL885" i="10"/>
  <c r="AL978" i="10"/>
  <c r="AL909" i="10"/>
  <c r="AL786" i="10"/>
  <c r="AL520" i="10"/>
  <c r="AL610" i="10"/>
  <c r="AL1002" i="10"/>
  <c r="AL85" i="10"/>
  <c r="AL695" i="10"/>
  <c r="AL555" i="10"/>
  <c r="AL118" i="10"/>
  <c r="AL206" i="10"/>
  <c r="AL227" i="10"/>
  <c r="AL575" i="10"/>
  <c r="AL230" i="10"/>
  <c r="AL14" i="10"/>
  <c r="AL188" i="10"/>
  <c r="AL241" i="10"/>
  <c r="AL350" i="10"/>
  <c r="AL150" i="10"/>
  <c r="AL253" i="10"/>
  <c r="AL300" i="10"/>
  <c r="AL640" i="10"/>
  <c r="AL716" i="10"/>
  <c r="AL460" i="10"/>
  <c r="AL900" i="10"/>
  <c r="AL59" i="10"/>
  <c r="AL76" i="10"/>
  <c r="AL25" i="10"/>
  <c r="AL617" i="10"/>
  <c r="AL717" i="10"/>
  <c r="AL119" i="10"/>
  <c r="AL287" i="10"/>
  <c r="AL557" i="10"/>
  <c r="AL972" i="10"/>
  <c r="AL53" i="10"/>
  <c r="AL676" i="10"/>
  <c r="AL562" i="10"/>
  <c r="AL414" i="10"/>
  <c r="AL578" i="10"/>
  <c r="AL104" i="10"/>
  <c r="AL876" i="10"/>
  <c r="AL272" i="10"/>
  <c r="AL689" i="10"/>
  <c r="AL422" i="10"/>
  <c r="AL752" i="10"/>
  <c r="AL478" i="10"/>
  <c r="AL756" i="10"/>
  <c r="AL664" i="10"/>
  <c r="AL957" i="10"/>
  <c r="AL917" i="10"/>
  <c r="AL861" i="10"/>
  <c r="AL709" i="10"/>
  <c r="AL889" i="10"/>
  <c r="AL362" i="10"/>
  <c r="AL445" i="10"/>
  <c r="AL982" i="10"/>
  <c r="AL845" i="10"/>
  <c r="AL465" i="10"/>
  <c r="AL796" i="10"/>
  <c r="AL705" i="10"/>
  <c r="AL564" i="10"/>
  <c r="AL998" i="10"/>
  <c r="AL925" i="10"/>
  <c r="AL633" i="10"/>
  <c r="AL126" i="10"/>
  <c r="AL404" i="10"/>
  <c r="AL603" i="10"/>
  <c r="AL719" i="10"/>
  <c r="AL73" i="10"/>
  <c r="AL278" i="10"/>
  <c r="AL146" i="10"/>
  <c r="AL407" i="10"/>
  <c r="AL173" i="10"/>
  <c r="AL197" i="10"/>
  <c r="AL418" i="10"/>
  <c r="AL157" i="10"/>
  <c r="AL6" i="10"/>
  <c r="AL503" i="10"/>
  <c r="AL58" i="10"/>
  <c r="AL336" i="10"/>
  <c r="AL162" i="10"/>
  <c r="AL948" i="10"/>
  <c r="AL151" i="10"/>
  <c r="AL164" i="10"/>
  <c r="AL113" i="10"/>
  <c r="AL143" i="10"/>
  <c r="AL656" i="10"/>
  <c r="AL42" i="10"/>
  <c r="AL384" i="10"/>
  <c r="AL714" i="10"/>
  <c r="AL222" i="10"/>
  <c r="AL730" i="10"/>
  <c r="AL785" i="10"/>
  <c r="AL544" i="10"/>
  <c r="AL525" i="10"/>
  <c r="AL592" i="10"/>
  <c r="AL448" i="10"/>
  <c r="AL325" i="10"/>
  <c r="AL612" i="10"/>
  <c r="AL348" i="10"/>
  <c r="AL721" i="10"/>
  <c r="AL449" i="10"/>
  <c r="AL429" i="10"/>
  <c r="AL956" i="10"/>
  <c r="AL505" i="10"/>
  <c r="AL852" i="10"/>
  <c r="AL469" i="10"/>
  <c r="AL46" i="10"/>
  <c r="AL353" i="10"/>
  <c r="AL533" i="10"/>
  <c r="AL977" i="10"/>
  <c r="AL110" i="10"/>
  <c r="AL745" i="10"/>
  <c r="AL953" i="10"/>
  <c r="AL788" i="10"/>
  <c r="AL698" i="10"/>
  <c r="AL825" i="10"/>
  <c r="AL741" i="10"/>
  <c r="AL285" i="10"/>
  <c r="AL390" i="10"/>
  <c r="AL672" i="10"/>
  <c r="AL513" i="10"/>
  <c r="AL865" i="10"/>
  <c r="AL604" i="10"/>
  <c r="AL490" i="10"/>
  <c r="AL431" i="10"/>
  <c r="AL201" i="10"/>
  <c r="AL361" i="10"/>
  <c r="AL249" i="10"/>
  <c r="AL628" i="10"/>
  <c r="AL124" i="10"/>
  <c r="AL394" i="10"/>
  <c r="AL338" i="10"/>
  <c r="AL314" i="10"/>
  <c r="AL180" i="10"/>
  <c r="AL748" i="10"/>
  <c r="AL548" i="10"/>
  <c r="AL68" i="10"/>
  <c r="AL212" i="10"/>
  <c r="AL74" i="10"/>
  <c r="AL276" i="10"/>
  <c r="AL372" i="10"/>
  <c r="AL178" i="10"/>
  <c r="AL63" i="10"/>
  <c r="AL473" i="10"/>
  <c r="AL784" i="10"/>
  <c r="AL884" i="10"/>
  <c r="AL83" i="10"/>
  <c r="AL582" i="10"/>
  <c r="AL280" i="10"/>
  <c r="AL66" i="10"/>
  <c r="AL308" i="10"/>
  <c r="AL518" i="10"/>
  <c r="AL844" i="10"/>
  <c r="AL134" i="10"/>
  <c r="AL648" i="10"/>
  <c r="AL323" i="10"/>
  <c r="AL293" i="10"/>
  <c r="AL744" i="10"/>
  <c r="AL558" i="10"/>
  <c r="AL572" i="10"/>
  <c r="AL903" i="10"/>
  <c r="AL433" i="10"/>
  <c r="AL776" i="10"/>
  <c r="AL988" i="10"/>
  <c r="AL580" i="10"/>
  <c r="AL847" i="10"/>
  <c r="AL873" i="10"/>
  <c r="AL1001" i="10"/>
  <c r="AL929" i="10"/>
  <c r="AL877" i="10"/>
  <c r="AL231" i="10"/>
  <c r="AL857" i="10"/>
  <c r="AL213" i="10"/>
  <c r="AL821" i="10"/>
  <c r="AL965" i="10"/>
  <c r="AL690" i="10"/>
  <c r="AL973" i="10"/>
  <c r="AL937" i="10"/>
  <c r="AL660" i="10"/>
  <c r="AL773" i="10"/>
  <c r="AL989" i="10"/>
  <c r="AL858" i="10"/>
  <c r="AC10" i="10"/>
  <c r="AC983" i="10"/>
  <c r="AC919" i="10"/>
  <c r="AC855" i="10"/>
  <c r="AC791" i="10"/>
  <c r="AC727" i="10"/>
  <c r="AC663" i="10"/>
  <c r="AC599" i="10"/>
  <c r="AC535" i="10"/>
  <c r="AC471" i="10"/>
  <c r="AC407" i="10"/>
  <c r="AC343" i="10"/>
  <c r="AC279" i="10"/>
  <c r="AC215" i="10"/>
  <c r="AC147" i="10"/>
  <c r="AC74" i="10"/>
  <c r="AC61" i="10"/>
  <c r="AC125" i="10"/>
  <c r="AC966" i="10"/>
  <c r="AC902" i="10"/>
  <c r="AC838" i="10"/>
  <c r="AM838" i="10" s="1"/>
  <c r="AO838" i="10" s="1"/>
  <c r="AC774" i="10"/>
  <c r="AC710" i="10"/>
  <c r="AC646" i="10"/>
  <c r="AC582" i="10"/>
  <c r="AC518" i="10"/>
  <c r="AC454" i="10"/>
  <c r="AC390" i="10"/>
  <c r="AC326" i="10"/>
  <c r="AM326" i="10" s="1"/>
  <c r="AO326" i="10" s="1"/>
  <c r="AC262" i="10"/>
  <c r="AC198" i="10"/>
  <c r="AC128" i="10"/>
  <c r="AC55" i="10"/>
  <c r="AC965" i="10"/>
  <c r="AC901" i="10"/>
  <c r="AC837" i="10"/>
  <c r="AC773" i="10"/>
  <c r="AC709" i="10"/>
  <c r="AC645" i="10"/>
  <c r="AC581" i="10"/>
  <c r="AC517" i="10"/>
  <c r="AC453" i="10"/>
  <c r="AC389" i="10"/>
  <c r="AC325" i="10"/>
  <c r="AC261" i="10"/>
  <c r="AC197" i="10"/>
  <c r="AC127" i="10"/>
  <c r="AC54" i="10"/>
  <c r="AC4" i="10"/>
  <c r="AC980" i="10"/>
  <c r="AC916" i="10"/>
  <c r="AC852" i="10"/>
  <c r="AC788" i="10"/>
  <c r="AC724" i="10"/>
  <c r="AC660" i="10"/>
  <c r="AC596" i="10"/>
  <c r="AC532" i="10"/>
  <c r="AC468" i="10"/>
  <c r="AC404" i="10"/>
  <c r="AC340" i="10"/>
  <c r="AC276" i="10"/>
  <c r="AC212" i="10"/>
  <c r="AC144" i="10"/>
  <c r="AC71" i="10"/>
  <c r="AC995" i="10"/>
  <c r="AC931" i="10"/>
  <c r="AC867" i="10"/>
  <c r="AC803" i="10"/>
  <c r="AC739" i="10"/>
  <c r="AC675" i="10"/>
  <c r="AC611" i="10"/>
  <c r="AC547" i="10"/>
  <c r="AC483" i="10"/>
  <c r="AC419" i="10"/>
  <c r="AC355" i="10"/>
  <c r="AC291" i="10"/>
  <c r="AC227" i="10"/>
  <c r="AC161" i="10"/>
  <c r="AC88" i="10"/>
  <c r="AC15" i="10"/>
  <c r="AC946" i="10"/>
  <c r="AC882" i="10"/>
  <c r="AC818" i="10"/>
  <c r="AC754" i="10"/>
  <c r="AC690" i="10"/>
  <c r="AM690" i="10" s="1"/>
  <c r="AC626" i="10"/>
  <c r="AC562" i="10"/>
  <c r="AC498" i="10"/>
  <c r="AC434" i="10"/>
  <c r="AC370" i="10"/>
  <c r="AC306" i="10"/>
  <c r="AC242" i="10"/>
  <c r="AC178" i="10"/>
  <c r="AM178" i="10" s="1"/>
  <c r="AC105" i="10"/>
  <c r="AC32" i="10"/>
  <c r="AC945" i="10"/>
  <c r="AC881" i="10"/>
  <c r="AC817" i="10"/>
  <c r="AC753" i="10"/>
  <c r="AC689" i="10"/>
  <c r="AC625" i="10"/>
  <c r="AM625" i="10" s="1"/>
  <c r="AC561" i="10"/>
  <c r="AC497" i="10"/>
  <c r="AC433" i="10"/>
  <c r="AC369" i="10"/>
  <c r="AC305" i="10"/>
  <c r="AC241" i="10"/>
  <c r="AC177" i="10"/>
  <c r="AC104" i="10"/>
  <c r="AC31" i="10"/>
  <c r="AC944" i="10"/>
  <c r="AC880" i="10"/>
  <c r="AC816" i="10"/>
  <c r="AC752" i="10"/>
  <c r="AC688" i="10"/>
  <c r="AC624" i="10"/>
  <c r="AC975" i="10"/>
  <c r="AC911" i="10"/>
  <c r="AC847" i="10"/>
  <c r="AC783" i="10"/>
  <c r="AC719" i="10"/>
  <c r="AC655" i="10"/>
  <c r="AC591" i="10"/>
  <c r="AC527" i="10"/>
  <c r="AC463" i="10"/>
  <c r="AC399" i="10"/>
  <c r="AC335" i="10"/>
  <c r="AC271" i="10"/>
  <c r="AC207" i="10"/>
  <c r="AC138" i="10"/>
  <c r="AC65" i="10"/>
  <c r="AC5" i="10"/>
  <c r="AM5" i="10" s="1"/>
  <c r="AC69" i="10"/>
  <c r="AC133" i="10"/>
  <c r="AC958" i="10"/>
  <c r="AC894" i="10"/>
  <c r="AC830" i="10"/>
  <c r="AC766" i="10"/>
  <c r="AC702" i="10"/>
  <c r="AC638" i="10"/>
  <c r="AC574" i="10"/>
  <c r="AM574" i="10" s="1"/>
  <c r="AO574" i="10" s="1"/>
  <c r="AC510" i="10"/>
  <c r="AC446" i="10"/>
  <c r="AC382" i="10"/>
  <c r="AC318" i="10"/>
  <c r="AC254" i="10"/>
  <c r="AC190" i="10"/>
  <c r="AC119" i="10"/>
  <c r="AC46" i="10"/>
  <c r="AC957" i="10"/>
  <c r="AC893" i="10"/>
  <c r="AC829" i="10"/>
  <c r="AC765" i="10"/>
  <c r="AC701" i="10"/>
  <c r="AC637" i="10"/>
  <c r="AC573" i="10"/>
  <c r="AC509" i="10"/>
  <c r="AC445" i="10"/>
  <c r="AC381" i="10"/>
  <c r="AC317" i="10"/>
  <c r="AC253" i="10"/>
  <c r="AC189" i="10"/>
  <c r="AC118" i="10"/>
  <c r="AC44" i="10"/>
  <c r="AC972" i="10"/>
  <c r="AC908" i="10"/>
  <c r="AC844" i="10"/>
  <c r="AC780" i="10"/>
  <c r="AC716" i="10"/>
  <c r="AC652" i="10"/>
  <c r="AC588" i="10"/>
  <c r="AC524" i="10"/>
  <c r="AC460" i="10"/>
  <c r="AC396" i="10"/>
  <c r="AC332" i="10"/>
  <c r="AC268" i="10"/>
  <c r="AC204" i="10"/>
  <c r="AC135" i="10"/>
  <c r="AC62" i="10"/>
  <c r="AM62" i="10" s="1"/>
  <c r="AC987" i="10"/>
  <c r="AC923" i="10"/>
  <c r="AC859" i="10"/>
  <c r="AC795" i="10"/>
  <c r="AC731" i="10"/>
  <c r="AC667" i="10"/>
  <c r="AC603" i="10"/>
  <c r="AC539" i="10"/>
  <c r="AC475" i="10"/>
  <c r="AC411" i="10"/>
  <c r="AC347" i="10"/>
  <c r="AC283" i="10"/>
  <c r="AC219" i="10"/>
  <c r="AC152" i="10"/>
  <c r="AC79" i="10"/>
  <c r="AC6" i="10"/>
  <c r="AM6" i="10" s="1"/>
  <c r="AC1002" i="10"/>
  <c r="AC938" i="10"/>
  <c r="AC874" i="10"/>
  <c r="AC810" i="10"/>
  <c r="AC746" i="10"/>
  <c r="AC682" i="10"/>
  <c r="AC618" i="10"/>
  <c r="AC554" i="10"/>
  <c r="AC490" i="10"/>
  <c r="AC426" i="10"/>
  <c r="AC362" i="10"/>
  <c r="AC298" i="10"/>
  <c r="AC234" i="10"/>
  <c r="AC169" i="10"/>
  <c r="AC96" i="10"/>
  <c r="AC23" i="10"/>
  <c r="AC1001" i="10"/>
  <c r="AC937" i="10"/>
  <c r="AC873" i="10"/>
  <c r="AC809" i="10"/>
  <c r="AC745" i="10"/>
  <c r="AC681" i="10"/>
  <c r="AC617" i="10"/>
  <c r="AC553" i="10"/>
  <c r="AC489" i="10"/>
  <c r="AC425" i="10"/>
  <c r="AC361" i="10"/>
  <c r="AC297" i="10"/>
  <c r="AC233" i="10"/>
  <c r="AC168" i="10"/>
  <c r="AC95" i="10"/>
  <c r="AC22" i="10"/>
  <c r="AC1000" i="10"/>
  <c r="AC936" i="10"/>
  <c r="AC872" i="10"/>
  <c r="AC808" i="10"/>
  <c r="AC744" i="10"/>
  <c r="AC680" i="10"/>
  <c r="AC967" i="10"/>
  <c r="AM967" i="10" s="1"/>
  <c r="AC903" i="10"/>
  <c r="AM903" i="10" s="1"/>
  <c r="AC839" i="10"/>
  <c r="AC775" i="10"/>
  <c r="AM775" i="10" s="1"/>
  <c r="AC711" i="10"/>
  <c r="AM711" i="10" s="1"/>
  <c r="AC647" i="10"/>
  <c r="AM647" i="10" s="1"/>
  <c r="AC583" i="10"/>
  <c r="AM583" i="10" s="1"/>
  <c r="AC519" i="10"/>
  <c r="AM519" i="10" s="1"/>
  <c r="AC455" i="10"/>
  <c r="AM455" i="10" s="1"/>
  <c r="AC391" i="10"/>
  <c r="AM391" i="10" s="1"/>
  <c r="AC327" i="10"/>
  <c r="AC263" i="10"/>
  <c r="AM263" i="10" s="1"/>
  <c r="AC199" i="10"/>
  <c r="AM199" i="10" s="1"/>
  <c r="AC129" i="10"/>
  <c r="AM129" i="10" s="1"/>
  <c r="AC56" i="10"/>
  <c r="AM56" i="10" s="1"/>
  <c r="AC13" i="10"/>
  <c r="AC77" i="10"/>
  <c r="AC141" i="10"/>
  <c r="AC950" i="10"/>
  <c r="AC886" i="10"/>
  <c r="AM886" i="10" s="1"/>
  <c r="AC822" i="10"/>
  <c r="AC758" i="10"/>
  <c r="AC694" i="10"/>
  <c r="AC630" i="10"/>
  <c r="AC566" i="10"/>
  <c r="AC502" i="10"/>
  <c r="AC438" i="10"/>
  <c r="AC374" i="10"/>
  <c r="AM374" i="10" s="1"/>
  <c r="AC310" i="10"/>
  <c r="AC246" i="10"/>
  <c r="AC182" i="10"/>
  <c r="AC110" i="10"/>
  <c r="AC36" i="10"/>
  <c r="AC949" i="10"/>
  <c r="AC885" i="10"/>
  <c r="AC821" i="10"/>
  <c r="AC757" i="10"/>
  <c r="AC693" i="10"/>
  <c r="AC629" i="10"/>
  <c r="AC565" i="10"/>
  <c r="AC501" i="10"/>
  <c r="AC437" i="10"/>
  <c r="AC373" i="10"/>
  <c r="AC309" i="10"/>
  <c r="AC245" i="10"/>
  <c r="AC181" i="10"/>
  <c r="AC108" i="10"/>
  <c r="AC35" i="10"/>
  <c r="AC964" i="10"/>
  <c r="AC900" i="10"/>
  <c r="AC836" i="10"/>
  <c r="AC772" i="10"/>
  <c r="AC708" i="10"/>
  <c r="AC644" i="10"/>
  <c r="AC580" i="10"/>
  <c r="AC516" i="10"/>
  <c r="AC452" i="10"/>
  <c r="AC388" i="10"/>
  <c r="AC324" i="10"/>
  <c r="AC260" i="10"/>
  <c r="AC196" i="10"/>
  <c r="AC126" i="10"/>
  <c r="AM126" i="10" s="1"/>
  <c r="AC52" i="10"/>
  <c r="AC979" i="10"/>
  <c r="AC915" i="10"/>
  <c r="AC851" i="10"/>
  <c r="AC787" i="10"/>
  <c r="AC723" i="10"/>
  <c r="AC659" i="10"/>
  <c r="AC595" i="10"/>
  <c r="AC531" i="10"/>
  <c r="AC467" i="10"/>
  <c r="AC403" i="10"/>
  <c r="AC339" i="10"/>
  <c r="AC275" i="10"/>
  <c r="AC211" i="10"/>
  <c r="AC143" i="10"/>
  <c r="AC70" i="10"/>
  <c r="AC994" i="10"/>
  <c r="AC930" i="10"/>
  <c r="AC866" i="10"/>
  <c r="AC802" i="10"/>
  <c r="AC738" i="10"/>
  <c r="AC674" i="10"/>
  <c r="AC610" i="10"/>
  <c r="AC546" i="10"/>
  <c r="AC482" i="10"/>
  <c r="AC418" i="10"/>
  <c r="AC354" i="10"/>
  <c r="AC290" i="10"/>
  <c r="AC226" i="10"/>
  <c r="AC160" i="10"/>
  <c r="AC87" i="10"/>
  <c r="AC14" i="10"/>
  <c r="AM14" i="10" s="1"/>
  <c r="AC993" i="10"/>
  <c r="AC929" i="10"/>
  <c r="AC865" i="10"/>
  <c r="AC801" i="10"/>
  <c r="AC737" i="10"/>
  <c r="AC673" i="10"/>
  <c r="AC609" i="10"/>
  <c r="AC545" i="10"/>
  <c r="AC481" i="10"/>
  <c r="AC417" i="10"/>
  <c r="AC353" i="10"/>
  <c r="AC289" i="10"/>
  <c r="AC225" i="10"/>
  <c r="AC159" i="10"/>
  <c r="AC86" i="10"/>
  <c r="AC12" i="10"/>
  <c r="AC992" i="10"/>
  <c r="AC928" i="10"/>
  <c r="AC864" i="10"/>
  <c r="AC800" i="10"/>
  <c r="AC736" i="10"/>
  <c r="AC672" i="10"/>
  <c r="AC608" i="10"/>
  <c r="AC544" i="10"/>
  <c r="AC480" i="10"/>
  <c r="AC416" i="10"/>
  <c r="AC352" i="10"/>
  <c r="AC288" i="10"/>
  <c r="AC224" i="10"/>
  <c r="AC158" i="10"/>
  <c r="AC959" i="10"/>
  <c r="AM959" i="10" s="1"/>
  <c r="AC895" i="10"/>
  <c r="AM895" i="10" s="1"/>
  <c r="AC831" i="10"/>
  <c r="AM831" i="10" s="1"/>
  <c r="AC767" i="10"/>
  <c r="AM767" i="10" s="1"/>
  <c r="AC703" i="10"/>
  <c r="AM703" i="10" s="1"/>
  <c r="AC639" i="10"/>
  <c r="AM639" i="10" s="1"/>
  <c r="AC575" i="10"/>
  <c r="AC511" i="10"/>
  <c r="AM511" i="10" s="1"/>
  <c r="AO511" i="10" s="1"/>
  <c r="AC447" i="10"/>
  <c r="AM447" i="10" s="1"/>
  <c r="AC383" i="10"/>
  <c r="AM383" i="10" s="1"/>
  <c r="AC319" i="10"/>
  <c r="AM319" i="10" s="1"/>
  <c r="AC255" i="10"/>
  <c r="AM255" i="10" s="1"/>
  <c r="AC191" i="10"/>
  <c r="AM191" i="10" s="1"/>
  <c r="AC120" i="10"/>
  <c r="AM120" i="10" s="1"/>
  <c r="AC47" i="10"/>
  <c r="AC21" i="10"/>
  <c r="AC85" i="10"/>
  <c r="AC149" i="10"/>
  <c r="AC942" i="10"/>
  <c r="AC878" i="10"/>
  <c r="AC814" i="10"/>
  <c r="AC750" i="10"/>
  <c r="AC686" i="10"/>
  <c r="AC622" i="10"/>
  <c r="AM622" i="10" s="1"/>
  <c r="AC558" i="10"/>
  <c r="AC494" i="10"/>
  <c r="AC430" i="10"/>
  <c r="AC366" i="10"/>
  <c r="AC302" i="10"/>
  <c r="AC238" i="10"/>
  <c r="AC174" i="10"/>
  <c r="AC100" i="10"/>
  <c r="AM100" i="10" s="1"/>
  <c r="AC27" i="10"/>
  <c r="AC941" i="10"/>
  <c r="AC877" i="10"/>
  <c r="AC813" i="10"/>
  <c r="AC749" i="10"/>
  <c r="AC685" i="10"/>
  <c r="AC621" i="10"/>
  <c r="AC557" i="10"/>
  <c r="AC493" i="10"/>
  <c r="AC429" i="10"/>
  <c r="AC365" i="10"/>
  <c r="AC301" i="10"/>
  <c r="AC237" i="10"/>
  <c r="AC172" i="10"/>
  <c r="AC99" i="10"/>
  <c r="AC26" i="10"/>
  <c r="AC956" i="10"/>
  <c r="AC892" i="10"/>
  <c r="AC828" i="10"/>
  <c r="AC764" i="10"/>
  <c r="AC700" i="10"/>
  <c r="AC636" i="10"/>
  <c r="AC572" i="10"/>
  <c r="AC508" i="10"/>
  <c r="AC444" i="10"/>
  <c r="AC380" i="10"/>
  <c r="AC316" i="10"/>
  <c r="AC252" i="10"/>
  <c r="AC188" i="10"/>
  <c r="AC116" i="10"/>
  <c r="AC43" i="10"/>
  <c r="AC971" i="10"/>
  <c r="AC907" i="10"/>
  <c r="AC843" i="10"/>
  <c r="AC779" i="10"/>
  <c r="AC715" i="10"/>
  <c r="AC651" i="10"/>
  <c r="AC587" i="10"/>
  <c r="AC523" i="10"/>
  <c r="AC459" i="10"/>
  <c r="AC395" i="10"/>
  <c r="AC331" i="10"/>
  <c r="AC267" i="10"/>
  <c r="AC203" i="10"/>
  <c r="AC134" i="10"/>
  <c r="AM134" i="10" s="1"/>
  <c r="AC60" i="10"/>
  <c r="AC986" i="10"/>
  <c r="AC922" i="10"/>
  <c r="AM922" i="10" s="1"/>
  <c r="AO922" i="10" s="1"/>
  <c r="AC858" i="10"/>
  <c r="AC794" i="10"/>
  <c r="AC730" i="10"/>
  <c r="AC666" i="10"/>
  <c r="AC602" i="10"/>
  <c r="AC538" i="10"/>
  <c r="AC474" i="10"/>
  <c r="AC410" i="10"/>
  <c r="AM410" i="10" s="1"/>
  <c r="AO410" i="10" s="1"/>
  <c r="AC346" i="10"/>
  <c r="AC282" i="10"/>
  <c r="AC218" i="10"/>
  <c r="AC151" i="10"/>
  <c r="AC78" i="10"/>
  <c r="AM78" i="10" s="1"/>
  <c r="AC985" i="10"/>
  <c r="AC921" i="10"/>
  <c r="AC857" i="10"/>
  <c r="AM857" i="10" s="1"/>
  <c r="AC793" i="10"/>
  <c r="AC729" i="10"/>
  <c r="AC665" i="10"/>
  <c r="AC601" i="10"/>
  <c r="AC537" i="10"/>
  <c r="AC473" i="10"/>
  <c r="AC409" i="10"/>
  <c r="AC345" i="10"/>
  <c r="AM345" i="10" s="1"/>
  <c r="AC281" i="10"/>
  <c r="AC217" i="10"/>
  <c r="AC150" i="10"/>
  <c r="AM150" i="10" s="1"/>
  <c r="AC76" i="10"/>
  <c r="AC984" i="10"/>
  <c r="AM984" i="10" s="1"/>
  <c r="AC920" i="10"/>
  <c r="AM920" i="10" s="1"/>
  <c r="AC856" i="10"/>
  <c r="AM856" i="10" s="1"/>
  <c r="AC792" i="10"/>
  <c r="AM792" i="10" s="1"/>
  <c r="AC728" i="10"/>
  <c r="AM728" i="10" s="1"/>
  <c r="AC664" i="10"/>
  <c r="AM664" i="10" s="1"/>
  <c r="AC600" i="10"/>
  <c r="AM600" i="10" s="1"/>
  <c r="AC536" i="10"/>
  <c r="AM536" i="10" s="1"/>
  <c r="AC472" i="10"/>
  <c r="AM472" i="10" s="1"/>
  <c r="AC408" i="10"/>
  <c r="AM408" i="10" s="1"/>
  <c r="AC344" i="10"/>
  <c r="AM344" i="10" s="1"/>
  <c r="AC280" i="10"/>
  <c r="AM280" i="10" s="1"/>
  <c r="AC216" i="10"/>
  <c r="AM216" i="10" s="1"/>
  <c r="AC148" i="10"/>
  <c r="AM148" i="10" s="1"/>
  <c r="AC951" i="10"/>
  <c r="AM951" i="10" s="1"/>
  <c r="AC887" i="10"/>
  <c r="AC823" i="10"/>
  <c r="AM823" i="10" s="1"/>
  <c r="AC759" i="10"/>
  <c r="AM759" i="10" s="1"/>
  <c r="AC695" i="10"/>
  <c r="AM695" i="10" s="1"/>
  <c r="AC631" i="10"/>
  <c r="AM631" i="10" s="1"/>
  <c r="AO631" i="10" s="1"/>
  <c r="AC567" i="10"/>
  <c r="AM567" i="10" s="1"/>
  <c r="AC503" i="10"/>
  <c r="AM503" i="10" s="1"/>
  <c r="AC439" i="10"/>
  <c r="AM439" i="10" s="1"/>
  <c r="AC375" i="10"/>
  <c r="AC311" i="10"/>
  <c r="AM311" i="10" s="1"/>
  <c r="AC247" i="10"/>
  <c r="AM247" i="10" s="1"/>
  <c r="AC183" i="10"/>
  <c r="AM183" i="10" s="1"/>
  <c r="AC111" i="10"/>
  <c r="AM111" i="10" s="1"/>
  <c r="AC38" i="10"/>
  <c r="AC29" i="10"/>
  <c r="AC93" i="10"/>
  <c r="AC157" i="10"/>
  <c r="AC998" i="10"/>
  <c r="AC934" i="10"/>
  <c r="AC870" i="10"/>
  <c r="AC806" i="10"/>
  <c r="AC742" i="10"/>
  <c r="AC678" i="10"/>
  <c r="AC614" i="10"/>
  <c r="AC550" i="10"/>
  <c r="AC486" i="10"/>
  <c r="AC422" i="10"/>
  <c r="AC358" i="10"/>
  <c r="AC294" i="10"/>
  <c r="AC230" i="10"/>
  <c r="AC164" i="10"/>
  <c r="AC91" i="10"/>
  <c r="AC18" i="10"/>
  <c r="AC997" i="10"/>
  <c r="AC933" i="10"/>
  <c r="AC869" i="10"/>
  <c r="AC805" i="10"/>
  <c r="AC741" i="10"/>
  <c r="AC677" i="10"/>
  <c r="AC613" i="10"/>
  <c r="AC549" i="10"/>
  <c r="AC485" i="10"/>
  <c r="AC421" i="10"/>
  <c r="AC357" i="10"/>
  <c r="AC293" i="10"/>
  <c r="AC229" i="10"/>
  <c r="AC163" i="10"/>
  <c r="AC90" i="10"/>
  <c r="AC17" i="10"/>
  <c r="AC948" i="10"/>
  <c r="AC884" i="10"/>
  <c r="AC820" i="10"/>
  <c r="AC756" i="10"/>
  <c r="AC692" i="10"/>
  <c r="AC628" i="10"/>
  <c r="AC564" i="10"/>
  <c r="AC500" i="10"/>
  <c r="AC436" i="10"/>
  <c r="AC372" i="10"/>
  <c r="AC308" i="10"/>
  <c r="AC244" i="10"/>
  <c r="AC180" i="10"/>
  <c r="AC107" i="10"/>
  <c r="AC34" i="10"/>
  <c r="AC963" i="10"/>
  <c r="AC899" i="10"/>
  <c r="AC835" i="10"/>
  <c r="AC771" i="10"/>
  <c r="AC707" i="10"/>
  <c r="AC643" i="10"/>
  <c r="AC579" i="10"/>
  <c r="AC515" i="10"/>
  <c r="AC451" i="10"/>
  <c r="AC387" i="10"/>
  <c r="AC323" i="10"/>
  <c r="AC259" i="10"/>
  <c r="AC195" i="10"/>
  <c r="AC124" i="10"/>
  <c r="AC51" i="10"/>
  <c r="AC978" i="10"/>
  <c r="AC914" i="10"/>
  <c r="AC850" i="10"/>
  <c r="AC786" i="10"/>
  <c r="AC722" i="10"/>
  <c r="AC658" i="10"/>
  <c r="AM658" i="10" s="1"/>
  <c r="AC594" i="10"/>
  <c r="AC530" i="10"/>
  <c r="AC466" i="10"/>
  <c r="AC402" i="10"/>
  <c r="AC338" i="10"/>
  <c r="AC274" i="10"/>
  <c r="AC210" i="10"/>
  <c r="AC142" i="10"/>
  <c r="AM142" i="10" s="1"/>
  <c r="AO142" i="10" s="1"/>
  <c r="AC68" i="10"/>
  <c r="AC977" i="10"/>
  <c r="AC913" i="10"/>
  <c r="AC849" i="10"/>
  <c r="AC785" i="10"/>
  <c r="AC721" i="10"/>
  <c r="AC657" i="10"/>
  <c r="AC593" i="10"/>
  <c r="AC529" i="10"/>
  <c r="AC465" i="10"/>
  <c r="AC401" i="10"/>
  <c r="AC337" i="10"/>
  <c r="AC273" i="10"/>
  <c r="AC209" i="10"/>
  <c r="AC140" i="10"/>
  <c r="AC67" i="10"/>
  <c r="AC976" i="10"/>
  <c r="AC912" i="10"/>
  <c r="AM912" i="10" s="1"/>
  <c r="AC848" i="10"/>
  <c r="AM848" i="10" s="1"/>
  <c r="AC784" i="10"/>
  <c r="AM784" i="10" s="1"/>
  <c r="AC720" i="10"/>
  <c r="AM720" i="10" s="1"/>
  <c r="AC656" i="10"/>
  <c r="AM656" i="10" s="1"/>
  <c r="AC943" i="10"/>
  <c r="AM943" i="10" s="1"/>
  <c r="AC879" i="10"/>
  <c r="AM879" i="10" s="1"/>
  <c r="AC815" i="10"/>
  <c r="AM815" i="10" s="1"/>
  <c r="AC751" i="10"/>
  <c r="AM751" i="10" s="1"/>
  <c r="AC687" i="10"/>
  <c r="AM687" i="10" s="1"/>
  <c r="AC623" i="10"/>
  <c r="AC559" i="10"/>
  <c r="AM559" i="10" s="1"/>
  <c r="AC495" i="10"/>
  <c r="AM495" i="10" s="1"/>
  <c r="AC431" i="10"/>
  <c r="AM431" i="10" s="1"/>
  <c r="AC367" i="10"/>
  <c r="AM367" i="10" s="1"/>
  <c r="AC303" i="10"/>
  <c r="AM303" i="10" s="1"/>
  <c r="AC239" i="10"/>
  <c r="AM239" i="10" s="1"/>
  <c r="AC175" i="10"/>
  <c r="AM175" i="10" s="1"/>
  <c r="AC102" i="10"/>
  <c r="AM102" i="10" s="1"/>
  <c r="AC28" i="10"/>
  <c r="AM28" i="10" s="1"/>
  <c r="AC37" i="10"/>
  <c r="AM37" i="10" s="1"/>
  <c r="AC101" i="10"/>
  <c r="AC165" i="10"/>
  <c r="AM165" i="10" s="1"/>
  <c r="AO165" i="10" s="1"/>
  <c r="AC990" i="10"/>
  <c r="AC926" i="10"/>
  <c r="AC862" i="10"/>
  <c r="AC798" i="10"/>
  <c r="AC734" i="10"/>
  <c r="AC670" i="10"/>
  <c r="AC606" i="10"/>
  <c r="AC542" i="10"/>
  <c r="AC478" i="10"/>
  <c r="AC414" i="10"/>
  <c r="AC350" i="10"/>
  <c r="AC286" i="10"/>
  <c r="AC222" i="10"/>
  <c r="AC155" i="10"/>
  <c r="AC82" i="10"/>
  <c r="AC9" i="10"/>
  <c r="AC989" i="10"/>
  <c r="AC925" i="10"/>
  <c r="AC861" i="10"/>
  <c r="AC797" i="10"/>
  <c r="AC733" i="10"/>
  <c r="AC669" i="10"/>
  <c r="AC605" i="10"/>
  <c r="AC541" i="10"/>
  <c r="AC477" i="10"/>
  <c r="AC413" i="10"/>
  <c r="AC349" i="10"/>
  <c r="AC285" i="10"/>
  <c r="AC221" i="10"/>
  <c r="AC154" i="10"/>
  <c r="AC81" i="10"/>
  <c r="AC8" i="10"/>
  <c r="AC940" i="10"/>
  <c r="AC876" i="10"/>
  <c r="AC812" i="10"/>
  <c r="AC748" i="10"/>
  <c r="AC684" i="10"/>
  <c r="AC620" i="10"/>
  <c r="AC556" i="10"/>
  <c r="AC492" i="10"/>
  <c r="AC428" i="10"/>
  <c r="AC364" i="10"/>
  <c r="AC300" i="10"/>
  <c r="AC236" i="10"/>
  <c r="AC171" i="10"/>
  <c r="AC98" i="10"/>
  <c r="AC25" i="10"/>
  <c r="AC955" i="10"/>
  <c r="AC891" i="10"/>
  <c r="AC827" i="10"/>
  <c r="AC763" i="10"/>
  <c r="AC699" i="10"/>
  <c r="AC635" i="10"/>
  <c r="AC571" i="10"/>
  <c r="AC507" i="10"/>
  <c r="AC443" i="10"/>
  <c r="AC379" i="10"/>
  <c r="AC315" i="10"/>
  <c r="AC251" i="10"/>
  <c r="AC187" i="10"/>
  <c r="AC115" i="10"/>
  <c r="AC42" i="10"/>
  <c r="AC970" i="10"/>
  <c r="AC906" i="10"/>
  <c r="AM906" i="10" s="1"/>
  <c r="AO906" i="10" s="1"/>
  <c r="AC842" i="10"/>
  <c r="AC778" i="10"/>
  <c r="AC714" i="10"/>
  <c r="AC650" i="10"/>
  <c r="AC586" i="10"/>
  <c r="AC522" i="10"/>
  <c r="AC458" i="10"/>
  <c r="AC394" i="10"/>
  <c r="AM394" i="10" s="1"/>
  <c r="AC330" i="10"/>
  <c r="AC266" i="10"/>
  <c r="AC202" i="10"/>
  <c r="AC132" i="10"/>
  <c r="AC59" i="10"/>
  <c r="AC969" i="10"/>
  <c r="AC905" i="10"/>
  <c r="AC841" i="10"/>
  <c r="AC777" i="10"/>
  <c r="AC713" i="10"/>
  <c r="AC649" i="10"/>
  <c r="AC585" i="10"/>
  <c r="AC521" i="10"/>
  <c r="AC457" i="10"/>
  <c r="AC393" i="10"/>
  <c r="AC329" i="10"/>
  <c r="AC265" i="10"/>
  <c r="AC201" i="10"/>
  <c r="AC131" i="10"/>
  <c r="AC58" i="10"/>
  <c r="AC999" i="10"/>
  <c r="AM999" i="10" s="1"/>
  <c r="AC935" i="10"/>
  <c r="AM935" i="10" s="1"/>
  <c r="AC871" i="10"/>
  <c r="AM871" i="10" s="1"/>
  <c r="AC807" i="10"/>
  <c r="AM807" i="10" s="1"/>
  <c r="AC743" i="10"/>
  <c r="AM743" i="10" s="1"/>
  <c r="AC679" i="10"/>
  <c r="AM679" i="10" s="1"/>
  <c r="AC615" i="10"/>
  <c r="AM615" i="10" s="1"/>
  <c r="AC551" i="10"/>
  <c r="AM551" i="10" s="1"/>
  <c r="AC487" i="10"/>
  <c r="AM487" i="10" s="1"/>
  <c r="AC423" i="10"/>
  <c r="AM423" i="10" s="1"/>
  <c r="AC359" i="10"/>
  <c r="AM359" i="10" s="1"/>
  <c r="AC295" i="10"/>
  <c r="AM295" i="10" s="1"/>
  <c r="AC231" i="10"/>
  <c r="AM231" i="10" s="1"/>
  <c r="AC166" i="10"/>
  <c r="AC92" i="10"/>
  <c r="AM92" i="10" s="1"/>
  <c r="AC19" i="10"/>
  <c r="AM19" i="10" s="1"/>
  <c r="AC45" i="10"/>
  <c r="AM45" i="10" s="1"/>
  <c r="AC109" i="10"/>
  <c r="AM109" i="10" s="1"/>
  <c r="AC173" i="10"/>
  <c r="AM173" i="10" s="1"/>
  <c r="AC982" i="10"/>
  <c r="AM982" i="10" s="1"/>
  <c r="AC918" i="10"/>
  <c r="AC854" i="10"/>
  <c r="AC790" i="10"/>
  <c r="AC726" i="10"/>
  <c r="AC662" i="10"/>
  <c r="AC598" i="10"/>
  <c r="AC534" i="10"/>
  <c r="AC470" i="10"/>
  <c r="AM470" i="10" s="1"/>
  <c r="AO470" i="10" s="1"/>
  <c r="AC406" i="10"/>
  <c r="AC342" i="10"/>
  <c r="AC278" i="10"/>
  <c r="AC214" i="10"/>
  <c r="AC146" i="10"/>
  <c r="AC73" i="10"/>
  <c r="AC981" i="10"/>
  <c r="AM981" i="10" s="1"/>
  <c r="AC917" i="10"/>
  <c r="AM917" i="10" s="1"/>
  <c r="AC853" i="10"/>
  <c r="AM853" i="10" s="1"/>
  <c r="AC789" i="10"/>
  <c r="AC725" i="10"/>
  <c r="AM725" i="10" s="1"/>
  <c r="AC661" i="10"/>
  <c r="AM661" i="10" s="1"/>
  <c r="AC597" i="10"/>
  <c r="AM597" i="10" s="1"/>
  <c r="AC533" i="10"/>
  <c r="AM533" i="10" s="1"/>
  <c r="AC469" i="10"/>
  <c r="AM469" i="10" s="1"/>
  <c r="AC405" i="10"/>
  <c r="AM405" i="10" s="1"/>
  <c r="AC341" i="10"/>
  <c r="AM341" i="10" s="1"/>
  <c r="AC277" i="10"/>
  <c r="AC213" i="10"/>
  <c r="AM213" i="10" s="1"/>
  <c r="AC145" i="10"/>
  <c r="AM145" i="10" s="1"/>
  <c r="AC72" i="10"/>
  <c r="AM72" i="10" s="1"/>
  <c r="AC996" i="10"/>
  <c r="AM996" i="10" s="1"/>
  <c r="AC932" i="10"/>
  <c r="AM932" i="10" s="1"/>
  <c r="AC868" i="10"/>
  <c r="AM868" i="10" s="1"/>
  <c r="AC804" i="10"/>
  <c r="AM804" i="10" s="1"/>
  <c r="AC740" i="10"/>
  <c r="AC676" i="10"/>
  <c r="AM676" i="10" s="1"/>
  <c r="AC612" i="10"/>
  <c r="AM612" i="10" s="1"/>
  <c r="AC548" i="10"/>
  <c r="AM548" i="10" s="1"/>
  <c r="AC484" i="10"/>
  <c r="AM484" i="10" s="1"/>
  <c r="AC420" i="10"/>
  <c r="AM420" i="10" s="1"/>
  <c r="AC356" i="10"/>
  <c r="AM356" i="10" s="1"/>
  <c r="AC292" i="10"/>
  <c r="AM292" i="10" s="1"/>
  <c r="AC228" i="10"/>
  <c r="AC162" i="10"/>
  <c r="AM162" i="10" s="1"/>
  <c r="AC89" i="10"/>
  <c r="AM89" i="10" s="1"/>
  <c r="AC16" i="10"/>
  <c r="AM16" i="10" s="1"/>
  <c r="AC947" i="10"/>
  <c r="AM947" i="10" s="1"/>
  <c r="AC883" i="10"/>
  <c r="AM883" i="10" s="1"/>
  <c r="AC819" i="10"/>
  <c r="AM819" i="10" s="1"/>
  <c r="AC755" i="10"/>
  <c r="AM755" i="10" s="1"/>
  <c r="AC691" i="10"/>
  <c r="AC627" i="10"/>
  <c r="AM627" i="10" s="1"/>
  <c r="AC563" i="10"/>
  <c r="AM563" i="10" s="1"/>
  <c r="AC499" i="10"/>
  <c r="AM499" i="10" s="1"/>
  <c r="AC435" i="10"/>
  <c r="AM435" i="10" s="1"/>
  <c r="AC371" i="10"/>
  <c r="AM371" i="10" s="1"/>
  <c r="AC307" i="10"/>
  <c r="AM307" i="10" s="1"/>
  <c r="AC243" i="10"/>
  <c r="AM243" i="10" s="1"/>
  <c r="AC179" i="10"/>
  <c r="AC106" i="10"/>
  <c r="AM106" i="10" s="1"/>
  <c r="AC33" i="10"/>
  <c r="AM33" i="10" s="1"/>
  <c r="AC962" i="10"/>
  <c r="AC898" i="10"/>
  <c r="AC834" i="10"/>
  <c r="AC770" i="10"/>
  <c r="AM770" i="10" s="1"/>
  <c r="AC706" i="10"/>
  <c r="AC642" i="10"/>
  <c r="AC578" i="10"/>
  <c r="AC514" i="10"/>
  <c r="AM514" i="10" s="1"/>
  <c r="AC450" i="10"/>
  <c r="AC386" i="10"/>
  <c r="AC322" i="10"/>
  <c r="AC258" i="10"/>
  <c r="AM258" i="10" s="1"/>
  <c r="AC194" i="10"/>
  <c r="AC123" i="10"/>
  <c r="AC50" i="10"/>
  <c r="AC961" i="10"/>
  <c r="AC897" i="10"/>
  <c r="AC833" i="10"/>
  <c r="AC769" i="10"/>
  <c r="AC705" i="10"/>
  <c r="AC641" i="10"/>
  <c r="AC577" i="10"/>
  <c r="AC513" i="10"/>
  <c r="AC449" i="10"/>
  <c r="AC385" i="10"/>
  <c r="AC321" i="10"/>
  <c r="AC257" i="10"/>
  <c r="AC193" i="10"/>
  <c r="AC122" i="10"/>
  <c r="AC49" i="10"/>
  <c r="AC991" i="10"/>
  <c r="AM991" i="10" s="1"/>
  <c r="AC927" i="10"/>
  <c r="AM927" i="10" s="1"/>
  <c r="AC863" i="10"/>
  <c r="AM863" i="10" s="1"/>
  <c r="AC799" i="10"/>
  <c r="AM799" i="10" s="1"/>
  <c r="AC735" i="10"/>
  <c r="AM735" i="10" s="1"/>
  <c r="AC671" i="10"/>
  <c r="AM671" i="10" s="1"/>
  <c r="AO671" i="10" s="1"/>
  <c r="AC607" i="10"/>
  <c r="AM607" i="10" s="1"/>
  <c r="AC543" i="10"/>
  <c r="AC479" i="10"/>
  <c r="AM479" i="10" s="1"/>
  <c r="AC415" i="10"/>
  <c r="AM415" i="10" s="1"/>
  <c r="AC351" i="10"/>
  <c r="AM351" i="10" s="1"/>
  <c r="AC287" i="10"/>
  <c r="AM287" i="10" s="1"/>
  <c r="AC223" i="10"/>
  <c r="AM223" i="10" s="1"/>
  <c r="AC156" i="10"/>
  <c r="AM156" i="10" s="1"/>
  <c r="AO156" i="10" s="1"/>
  <c r="AC83" i="10"/>
  <c r="AM83" i="10" s="1"/>
  <c r="AC53" i="10"/>
  <c r="AM53" i="10" s="1"/>
  <c r="AC117" i="10"/>
  <c r="AM117" i="10" s="1"/>
  <c r="AC974" i="10"/>
  <c r="AM974" i="10" s="1"/>
  <c r="AC910" i="10"/>
  <c r="AC846" i="10"/>
  <c r="AC782" i="10"/>
  <c r="AC718" i="10"/>
  <c r="AM718" i="10" s="1"/>
  <c r="AC654" i="10"/>
  <c r="AC590" i="10"/>
  <c r="AC526" i="10"/>
  <c r="AC462" i="10"/>
  <c r="AM462" i="10" s="1"/>
  <c r="AC398" i="10"/>
  <c r="AC334" i="10"/>
  <c r="AC270" i="10"/>
  <c r="AC206" i="10"/>
  <c r="AM206" i="10" s="1"/>
  <c r="AC137" i="10"/>
  <c r="AC64" i="10"/>
  <c r="AC973" i="10"/>
  <c r="AC909" i="10"/>
  <c r="AM909" i="10" s="1"/>
  <c r="AC845" i="10"/>
  <c r="AM845" i="10" s="1"/>
  <c r="AC781" i="10"/>
  <c r="AM781" i="10" s="1"/>
  <c r="AC717" i="10"/>
  <c r="AM717" i="10" s="1"/>
  <c r="AC653" i="10"/>
  <c r="AM653" i="10" s="1"/>
  <c r="AC589" i="10"/>
  <c r="AM589" i="10" s="1"/>
  <c r="AC525" i="10"/>
  <c r="AM525" i="10" s="1"/>
  <c r="AC461" i="10"/>
  <c r="AC397" i="10"/>
  <c r="AM397" i="10" s="1"/>
  <c r="AC333" i="10"/>
  <c r="AM333" i="10" s="1"/>
  <c r="AC269" i="10"/>
  <c r="AM269" i="10" s="1"/>
  <c r="AC205" i="10"/>
  <c r="AM205" i="10" s="1"/>
  <c r="AC136" i="10"/>
  <c r="AM136" i="10" s="1"/>
  <c r="AC63" i="10"/>
  <c r="AM63" i="10" s="1"/>
  <c r="AC988" i="10"/>
  <c r="AM988" i="10" s="1"/>
  <c r="AC924" i="10"/>
  <c r="AC860" i="10"/>
  <c r="AM860" i="10" s="1"/>
  <c r="AC796" i="10"/>
  <c r="AM796" i="10" s="1"/>
  <c r="AC732" i="10"/>
  <c r="AM732" i="10" s="1"/>
  <c r="AC668" i="10"/>
  <c r="AM668" i="10" s="1"/>
  <c r="AC604" i="10"/>
  <c r="AM604" i="10" s="1"/>
  <c r="AC540" i="10"/>
  <c r="AM540" i="10" s="1"/>
  <c r="AC476" i="10"/>
  <c r="AM476" i="10" s="1"/>
  <c r="AC412" i="10"/>
  <c r="AC348" i="10"/>
  <c r="AM348" i="10" s="1"/>
  <c r="AC284" i="10"/>
  <c r="AM284" i="10" s="1"/>
  <c r="AC220" i="10"/>
  <c r="AM220" i="10" s="1"/>
  <c r="AC153" i="10"/>
  <c r="AM153" i="10" s="1"/>
  <c r="AC80" i="10"/>
  <c r="AM80" i="10" s="1"/>
  <c r="AC7" i="10"/>
  <c r="AM7" i="10" s="1"/>
  <c r="AC1003" i="10"/>
  <c r="AM1003" i="10" s="1"/>
  <c r="AC939" i="10"/>
  <c r="AC875" i="10"/>
  <c r="AM875" i="10" s="1"/>
  <c r="AC811" i="10"/>
  <c r="AM811" i="10" s="1"/>
  <c r="AC747" i="10"/>
  <c r="AM747" i="10" s="1"/>
  <c r="AC683" i="10"/>
  <c r="AM683" i="10" s="1"/>
  <c r="AC619" i="10"/>
  <c r="AM619" i="10" s="1"/>
  <c r="AC555" i="10"/>
  <c r="AM555" i="10" s="1"/>
  <c r="AC491" i="10"/>
  <c r="AM491" i="10" s="1"/>
  <c r="AC427" i="10"/>
  <c r="AC363" i="10"/>
  <c r="AM363" i="10" s="1"/>
  <c r="AC299" i="10"/>
  <c r="AM299" i="10" s="1"/>
  <c r="AC235" i="10"/>
  <c r="AM235" i="10" s="1"/>
  <c r="AC170" i="10"/>
  <c r="AM170" i="10" s="1"/>
  <c r="AC97" i="10"/>
  <c r="AM97" i="10" s="1"/>
  <c r="AC24" i="10"/>
  <c r="AM24" i="10" s="1"/>
  <c r="AC954" i="10"/>
  <c r="AC890" i="10"/>
  <c r="AC826" i="10"/>
  <c r="AM826" i="10" s="1"/>
  <c r="AC762" i="10"/>
  <c r="AC698" i="10"/>
  <c r="AC634" i="10"/>
  <c r="AC570" i="10"/>
  <c r="AM570" i="10" s="1"/>
  <c r="AC506" i="10"/>
  <c r="AC442" i="10"/>
  <c r="AC378" i="10"/>
  <c r="AC314" i="10"/>
  <c r="AM314" i="10" s="1"/>
  <c r="AC250" i="10"/>
  <c r="AC186" i="10"/>
  <c r="AC114" i="10"/>
  <c r="AC41" i="10"/>
  <c r="AM41" i="10" s="1"/>
  <c r="AC953" i="10"/>
  <c r="AC889" i="10"/>
  <c r="AC825" i="10"/>
  <c r="AC761" i="10"/>
  <c r="AM761" i="10" s="1"/>
  <c r="AC697" i="10"/>
  <c r="AC633" i="10"/>
  <c r="AC569" i="10"/>
  <c r="AC505" i="10"/>
  <c r="AC441" i="10"/>
  <c r="AC377" i="10"/>
  <c r="AC313" i="10"/>
  <c r="AC249" i="10"/>
  <c r="AC185" i="10"/>
  <c r="AM185" i="10" s="1"/>
  <c r="AC113" i="10"/>
  <c r="AC40" i="10"/>
  <c r="AC952" i="10"/>
  <c r="AM952" i="10" s="1"/>
  <c r="AO952" i="10" s="1"/>
  <c r="AC768" i="10"/>
  <c r="AM768" i="10" s="1"/>
  <c r="AC616" i="10"/>
  <c r="AM616" i="10" s="1"/>
  <c r="AC520" i="10"/>
  <c r="AM520" i="10" s="1"/>
  <c r="AC440" i="10"/>
  <c r="AM440" i="10" s="1"/>
  <c r="AC360" i="10"/>
  <c r="AM360" i="10" s="1"/>
  <c r="AC264" i="10"/>
  <c r="AC184" i="10"/>
  <c r="AM184" i="10" s="1"/>
  <c r="AC94" i="10"/>
  <c r="AM94" i="10" s="1"/>
  <c r="AO94" i="10" s="1"/>
  <c r="AC20" i="10"/>
  <c r="AM20" i="10" s="1"/>
  <c r="AC760" i="10"/>
  <c r="AM760" i="10" s="1"/>
  <c r="AC512" i="10"/>
  <c r="AC432" i="10"/>
  <c r="AM432" i="10" s="1"/>
  <c r="AC176" i="10"/>
  <c r="AM176" i="10" s="1"/>
  <c r="AC896" i="10"/>
  <c r="AM896" i="10" s="1"/>
  <c r="AC712" i="10"/>
  <c r="AM712" i="10" s="1"/>
  <c r="AC584" i="10"/>
  <c r="AM584" i="10" s="1"/>
  <c r="AC504" i="10"/>
  <c r="AM504" i="10" s="1"/>
  <c r="AC424" i="10"/>
  <c r="AM424" i="10" s="1"/>
  <c r="AC328" i="10"/>
  <c r="AM328" i="10" s="1"/>
  <c r="AC248" i="10"/>
  <c r="AM248" i="10" s="1"/>
  <c r="AC167" i="10"/>
  <c r="AM167" i="10" s="1"/>
  <c r="AC75" i="10"/>
  <c r="AM75" i="10" s="1"/>
  <c r="AC560" i="10"/>
  <c r="AM560" i="10" s="1"/>
  <c r="AC384" i="10"/>
  <c r="AM384" i="10" s="1"/>
  <c r="AC208" i="10"/>
  <c r="AM208" i="10" s="1"/>
  <c r="AC121" i="10"/>
  <c r="AM121" i="10" s="1"/>
  <c r="AC888" i="10"/>
  <c r="AM888" i="10" s="1"/>
  <c r="AC704" i="10"/>
  <c r="AM704" i="10" s="1"/>
  <c r="AC576" i="10"/>
  <c r="AM576" i="10" s="1"/>
  <c r="AC496" i="10"/>
  <c r="AM496" i="10" s="1"/>
  <c r="AC400" i="10"/>
  <c r="AM400" i="10" s="1"/>
  <c r="AC320" i="10"/>
  <c r="AM320" i="10" s="1"/>
  <c r="AC240" i="10"/>
  <c r="AM240" i="10" s="1"/>
  <c r="AC139" i="10"/>
  <c r="AM139" i="10" s="1"/>
  <c r="AC66" i="10"/>
  <c r="AM66" i="10" s="1"/>
  <c r="AC832" i="10"/>
  <c r="AM832" i="10" s="1"/>
  <c r="AC648" i="10"/>
  <c r="AM648" i="10" s="1"/>
  <c r="AC464" i="10"/>
  <c r="AC304" i="10"/>
  <c r="AM304" i="10" s="1"/>
  <c r="AC48" i="10"/>
  <c r="AM48" i="10" s="1"/>
  <c r="AO48" i="10" s="1"/>
  <c r="AC840" i="10"/>
  <c r="AM840" i="10" s="1"/>
  <c r="AC696" i="10"/>
  <c r="AM696" i="10" s="1"/>
  <c r="AC568" i="10"/>
  <c r="AM568" i="10" s="1"/>
  <c r="AC488" i="10"/>
  <c r="AM488" i="10" s="1"/>
  <c r="AC392" i="10"/>
  <c r="AM392" i="10" s="1"/>
  <c r="AC312" i="10"/>
  <c r="AM312" i="10" s="1"/>
  <c r="AC232" i="10"/>
  <c r="AM232" i="10" s="1"/>
  <c r="AC130" i="10"/>
  <c r="AM130" i="10" s="1"/>
  <c r="AC57" i="10"/>
  <c r="AM57" i="10" s="1"/>
  <c r="AC968" i="10"/>
  <c r="AM968" i="10" s="1"/>
  <c r="AC824" i="10"/>
  <c r="AM824" i="10" s="1"/>
  <c r="AC640" i="10"/>
  <c r="AM640" i="10" s="1"/>
  <c r="AC552" i="10"/>
  <c r="AM552" i="10" s="1"/>
  <c r="AC456" i="10"/>
  <c r="AM456" i="10" s="1"/>
  <c r="AC376" i="10"/>
  <c r="AM376" i="10" s="1"/>
  <c r="AC296" i="10"/>
  <c r="AM296" i="10" s="1"/>
  <c r="AC200" i="10"/>
  <c r="AM200" i="10" s="1"/>
  <c r="AC112" i="10"/>
  <c r="AC39" i="10"/>
  <c r="AM39" i="10" s="1"/>
  <c r="AC592" i="10"/>
  <c r="AM592" i="10" s="1"/>
  <c r="AC336" i="10"/>
  <c r="AM336" i="10" s="1"/>
  <c r="AC84" i="10"/>
  <c r="AM84" i="10" s="1"/>
  <c r="AC960" i="10"/>
  <c r="AM960" i="10" s="1"/>
  <c r="AC776" i="10"/>
  <c r="AM776" i="10" s="1"/>
  <c r="AC632" i="10"/>
  <c r="AC528" i="10"/>
  <c r="AM528" i="10" s="1"/>
  <c r="AC448" i="10"/>
  <c r="AM448" i="10" s="1"/>
  <c r="AC368" i="10"/>
  <c r="AC272" i="10"/>
  <c r="AM272" i="10" s="1"/>
  <c r="AC192" i="10"/>
  <c r="AM192" i="10" s="1"/>
  <c r="AC103" i="10"/>
  <c r="AM103" i="10" s="1"/>
  <c r="AC30" i="10"/>
  <c r="AM30" i="10" s="1"/>
  <c r="AO30" i="10" s="1"/>
  <c r="AC904" i="10"/>
  <c r="AM904" i="10" s="1"/>
  <c r="AC256" i="10"/>
  <c r="AM256" i="10" s="1"/>
  <c r="AC11" i="10"/>
  <c r="AM11" i="10" s="1"/>
  <c r="AD13" i="10"/>
  <c r="AD38" i="10"/>
  <c r="AD77" i="10"/>
  <c r="AD141" i="10"/>
  <c r="AD205" i="10"/>
  <c r="AD269" i="10"/>
  <c r="AD333" i="10"/>
  <c r="AD397" i="10"/>
  <c r="AD461" i="10"/>
  <c r="AD525" i="10"/>
  <c r="AD589" i="10"/>
  <c r="AD653" i="10"/>
  <c r="AD717" i="10"/>
  <c r="AD781" i="10"/>
  <c r="AD845" i="10"/>
  <c r="AD909" i="10"/>
  <c r="AD35" i="10"/>
  <c r="AD103" i="10"/>
  <c r="AD167" i="10"/>
  <c r="AD231" i="10"/>
  <c r="AD295" i="10"/>
  <c r="AN295" i="10" s="1"/>
  <c r="AD359" i="10"/>
  <c r="AD423" i="10"/>
  <c r="AD487" i="10"/>
  <c r="AD551" i="10"/>
  <c r="AD615" i="10"/>
  <c r="AD679" i="10"/>
  <c r="AD743" i="10"/>
  <c r="AD807" i="10"/>
  <c r="AD871" i="10"/>
  <c r="AD935" i="10"/>
  <c r="AD64" i="10"/>
  <c r="AD128" i="10"/>
  <c r="AD192" i="10"/>
  <c r="AD256" i="10"/>
  <c r="AD320" i="10"/>
  <c r="AD384" i="10"/>
  <c r="AD448" i="10"/>
  <c r="AD512" i="10"/>
  <c r="AD576" i="10"/>
  <c r="AD640" i="10"/>
  <c r="AD704" i="10"/>
  <c r="AD768" i="10"/>
  <c r="AD832" i="10"/>
  <c r="AD896" i="10"/>
  <c r="AD15" i="10"/>
  <c r="AD89" i="10"/>
  <c r="AD153" i="10"/>
  <c r="AD217" i="10"/>
  <c r="AD281" i="10"/>
  <c r="AD345" i="10"/>
  <c r="AD409" i="10"/>
  <c r="AD473" i="10"/>
  <c r="AD537" i="10"/>
  <c r="AD601" i="10"/>
  <c r="AD665" i="10"/>
  <c r="AD729" i="10"/>
  <c r="AD793" i="10"/>
  <c r="AD857" i="10"/>
  <c r="AD921" i="10"/>
  <c r="AD51" i="10"/>
  <c r="AD115" i="10"/>
  <c r="AD179" i="10"/>
  <c r="AD243" i="10"/>
  <c r="AD307" i="10"/>
  <c r="AD371" i="10"/>
  <c r="AD435" i="10"/>
  <c r="AD499" i="10"/>
  <c r="AD563" i="10"/>
  <c r="AD627" i="10"/>
  <c r="AD691" i="10"/>
  <c r="AD755" i="10"/>
  <c r="AD819" i="10"/>
  <c r="AD883" i="10"/>
  <c r="AD947" i="10"/>
  <c r="AD32" i="10"/>
  <c r="AD100" i="10"/>
  <c r="AD164" i="10"/>
  <c r="AD228" i="10"/>
  <c r="AD292" i="10"/>
  <c r="AD356" i="10"/>
  <c r="AD420" i="10"/>
  <c r="AD484" i="10"/>
  <c r="AD548" i="10"/>
  <c r="AD612" i="10"/>
  <c r="AD676" i="10"/>
  <c r="AD740" i="10"/>
  <c r="AD804" i="10"/>
  <c r="AD868" i="10"/>
  <c r="AD932" i="10"/>
  <c r="AD996" i="10"/>
  <c r="AD991" i="10"/>
  <c r="AD806" i="10"/>
  <c r="AD550" i="10"/>
  <c r="AD294" i="10"/>
  <c r="AD34" i="10"/>
  <c r="AD978" i="10"/>
  <c r="AD770" i="10"/>
  <c r="AD514" i="10"/>
  <c r="AD258" i="10"/>
  <c r="AD977" i="10"/>
  <c r="AD766" i="10"/>
  <c r="AD510" i="10"/>
  <c r="AD254" i="10"/>
  <c r="AD997" i="10"/>
  <c r="AN997" i="10" s="1"/>
  <c r="AD826" i="10"/>
  <c r="AD570" i="10"/>
  <c r="AD314" i="10"/>
  <c r="AD58" i="10"/>
  <c r="AD886" i="10"/>
  <c r="AD630" i="10"/>
  <c r="AD374" i="10"/>
  <c r="AD118" i="10"/>
  <c r="AD946" i="10"/>
  <c r="AD690" i="10"/>
  <c r="AD434" i="10"/>
  <c r="AD178" i="10"/>
  <c r="AD942" i="10"/>
  <c r="AD686" i="10"/>
  <c r="AD430" i="10"/>
  <c r="AD174" i="10"/>
  <c r="AD21" i="10"/>
  <c r="AD8" i="10"/>
  <c r="AD85" i="10"/>
  <c r="AD149" i="10"/>
  <c r="AD213" i="10"/>
  <c r="AD277" i="10"/>
  <c r="AD341" i="10"/>
  <c r="AD405" i="10"/>
  <c r="AD469" i="10"/>
  <c r="AD533" i="10"/>
  <c r="AD597" i="10"/>
  <c r="AD661" i="10"/>
  <c r="AD725" i="10"/>
  <c r="AD789" i="10"/>
  <c r="AD853" i="10"/>
  <c r="AD917" i="10"/>
  <c r="AD47" i="10"/>
  <c r="AD111" i="10"/>
  <c r="AD175" i="10"/>
  <c r="AD239" i="10"/>
  <c r="AD303" i="10"/>
  <c r="AD367" i="10"/>
  <c r="AD431" i="10"/>
  <c r="AN431" i="10" s="1"/>
  <c r="AD495" i="10"/>
  <c r="AD559" i="10"/>
  <c r="AD623" i="10"/>
  <c r="AD687" i="10"/>
  <c r="AD751" i="10"/>
  <c r="AD815" i="10"/>
  <c r="AD879" i="10"/>
  <c r="AD943" i="10"/>
  <c r="AD72" i="10"/>
  <c r="AD136" i="10"/>
  <c r="AD200" i="10"/>
  <c r="AD264" i="10"/>
  <c r="AD328" i="10"/>
  <c r="AD392" i="10"/>
  <c r="AD456" i="10"/>
  <c r="AD520" i="10"/>
  <c r="AD584" i="10"/>
  <c r="AD648" i="10"/>
  <c r="AD712" i="10"/>
  <c r="AD776" i="10"/>
  <c r="AD840" i="10"/>
  <c r="AD904" i="10"/>
  <c r="AD26" i="10"/>
  <c r="AD97" i="10"/>
  <c r="AD161" i="10"/>
  <c r="AD225" i="10"/>
  <c r="AD289" i="10"/>
  <c r="AD353" i="10"/>
  <c r="AD417" i="10"/>
  <c r="AD481" i="10"/>
  <c r="AD545" i="10"/>
  <c r="AD609" i="10"/>
  <c r="AD673" i="10"/>
  <c r="AD737" i="10"/>
  <c r="AD801" i="10"/>
  <c r="AD865" i="10"/>
  <c r="AD929" i="10"/>
  <c r="AD59" i="10"/>
  <c r="AD123" i="10"/>
  <c r="AD187" i="10"/>
  <c r="AD251" i="10"/>
  <c r="AD315" i="10"/>
  <c r="AN315" i="10" s="1"/>
  <c r="AD379" i="10"/>
  <c r="AD443" i="10"/>
  <c r="AD507" i="10"/>
  <c r="AD571" i="10"/>
  <c r="AN571" i="10" s="1"/>
  <c r="AD635" i="10"/>
  <c r="AD699" i="10"/>
  <c r="AD763" i="10"/>
  <c r="AD827" i="10"/>
  <c r="AN827" i="10" s="1"/>
  <c r="AD891" i="10"/>
  <c r="AD955" i="10"/>
  <c r="AD43" i="10"/>
  <c r="AD108" i="10"/>
  <c r="AD172" i="10"/>
  <c r="AD236" i="10"/>
  <c r="AD300" i="10"/>
  <c r="AD364" i="10"/>
  <c r="AD428" i="10"/>
  <c r="AD492" i="10"/>
  <c r="AD556" i="10"/>
  <c r="AD620" i="10"/>
  <c r="AD684" i="10"/>
  <c r="AD748" i="10"/>
  <c r="AD812" i="10"/>
  <c r="AD876" i="10"/>
  <c r="AD940" i="10"/>
  <c r="AD981" i="10"/>
  <c r="AD774" i="10"/>
  <c r="AD518" i="10"/>
  <c r="AD262" i="10"/>
  <c r="AD968" i="10"/>
  <c r="AD738" i="10"/>
  <c r="AN738" i="10" s="1"/>
  <c r="AD482" i="10"/>
  <c r="AN482" i="10" s="1"/>
  <c r="AD226" i="10"/>
  <c r="AD967" i="10"/>
  <c r="AD734" i="10"/>
  <c r="AD478" i="10"/>
  <c r="AD222" i="10"/>
  <c r="AD986" i="10"/>
  <c r="AD794" i="10"/>
  <c r="AN794" i="10" s="1"/>
  <c r="AD538" i="10"/>
  <c r="AN538" i="10" s="1"/>
  <c r="AD282" i="10"/>
  <c r="AN282" i="10" s="1"/>
  <c r="AD16" i="10"/>
  <c r="AN16" i="10" s="1"/>
  <c r="AD854" i="10"/>
  <c r="AN854" i="10" s="1"/>
  <c r="AD598" i="10"/>
  <c r="AN598" i="10" s="1"/>
  <c r="AD342" i="10"/>
  <c r="AN342" i="10" s="1"/>
  <c r="AD86" i="10"/>
  <c r="AN86" i="10" s="1"/>
  <c r="AD914" i="10"/>
  <c r="AD658" i="10"/>
  <c r="AD402" i="10"/>
  <c r="AD146" i="10"/>
  <c r="AD910" i="10"/>
  <c r="AN910" i="10" s="1"/>
  <c r="AD654" i="10"/>
  <c r="AN654" i="10" s="1"/>
  <c r="AD398" i="10"/>
  <c r="AN398" i="10" s="1"/>
  <c r="AD142" i="10"/>
  <c r="AN142" i="10" s="1"/>
  <c r="AD12" i="10"/>
  <c r="AD29" i="10"/>
  <c r="AD19" i="10"/>
  <c r="AD93" i="10"/>
  <c r="AD157" i="10"/>
  <c r="AD221" i="10"/>
  <c r="AD285" i="10"/>
  <c r="AD349" i="10"/>
  <c r="AD413" i="10"/>
  <c r="AD477" i="10"/>
  <c r="AD541" i="10"/>
  <c r="AD605" i="10"/>
  <c r="AD669" i="10"/>
  <c r="AD733" i="10"/>
  <c r="AD797" i="10"/>
  <c r="AD861" i="10"/>
  <c r="AD925" i="10"/>
  <c r="AD55" i="10"/>
  <c r="AD119" i="10"/>
  <c r="AN119" i="10" s="1"/>
  <c r="AD183" i="10"/>
  <c r="AD247" i="10"/>
  <c r="AD311" i="10"/>
  <c r="AD375" i="10"/>
  <c r="AN375" i="10" s="1"/>
  <c r="AD439" i="10"/>
  <c r="AD503" i="10"/>
  <c r="AD567" i="10"/>
  <c r="AD631" i="10"/>
  <c r="AN631" i="10" s="1"/>
  <c r="AD695" i="10"/>
  <c r="AD759" i="10"/>
  <c r="AD823" i="10"/>
  <c r="AD887" i="10"/>
  <c r="AN887" i="10" s="1"/>
  <c r="AD951" i="10"/>
  <c r="AD80" i="10"/>
  <c r="AD144" i="10"/>
  <c r="AD208" i="10"/>
  <c r="AD272" i="10"/>
  <c r="AD336" i="10"/>
  <c r="AD400" i="10"/>
  <c r="AD464" i="10"/>
  <c r="AD528" i="10"/>
  <c r="AD592" i="10"/>
  <c r="AD656" i="10"/>
  <c r="AD720" i="10"/>
  <c r="AD784" i="10"/>
  <c r="AD848" i="10"/>
  <c r="AD912" i="10"/>
  <c r="AD40" i="10"/>
  <c r="AD105" i="10"/>
  <c r="AD169" i="10"/>
  <c r="AD233" i="10"/>
  <c r="AD297" i="10"/>
  <c r="AD361" i="10"/>
  <c r="AD425" i="10"/>
  <c r="AD489" i="10"/>
  <c r="AD553" i="10"/>
  <c r="AD617" i="10"/>
  <c r="AD681" i="10"/>
  <c r="AD745" i="10"/>
  <c r="AD809" i="10"/>
  <c r="AD873" i="10"/>
  <c r="AD937" i="10"/>
  <c r="AD67" i="10"/>
  <c r="AD131" i="10"/>
  <c r="AD195" i="10"/>
  <c r="AD259" i="10"/>
  <c r="AN259" i="10" s="1"/>
  <c r="AD323" i="10"/>
  <c r="AD387" i="10"/>
  <c r="AD451" i="10"/>
  <c r="AD515" i="10"/>
  <c r="AN515" i="10" s="1"/>
  <c r="AD579" i="10"/>
  <c r="AD643" i="10"/>
  <c r="AD707" i="10"/>
  <c r="AD771" i="10"/>
  <c r="AN771" i="10" s="1"/>
  <c r="AD835" i="10"/>
  <c r="AD899" i="10"/>
  <c r="AD963" i="10"/>
  <c r="AD52" i="10"/>
  <c r="AN52" i="10" s="1"/>
  <c r="AD116" i="10"/>
  <c r="AN116" i="10" s="1"/>
  <c r="AD180" i="10"/>
  <c r="AN180" i="10" s="1"/>
  <c r="AD244" i="10"/>
  <c r="AN244" i="10" s="1"/>
  <c r="AD308" i="10"/>
  <c r="AN308" i="10" s="1"/>
  <c r="AD372" i="10"/>
  <c r="AN372" i="10" s="1"/>
  <c r="AD436" i="10"/>
  <c r="AN436" i="10" s="1"/>
  <c r="AD500" i="10"/>
  <c r="AN500" i="10" s="1"/>
  <c r="AD564" i="10"/>
  <c r="AN564" i="10" s="1"/>
  <c r="AD628" i="10"/>
  <c r="AN628" i="10" s="1"/>
  <c r="AD692" i="10"/>
  <c r="AN692" i="10" s="1"/>
  <c r="AD756" i="10"/>
  <c r="AN756" i="10" s="1"/>
  <c r="AD820" i="10"/>
  <c r="AN820" i="10" s="1"/>
  <c r="AD884" i="10"/>
  <c r="AN884" i="10" s="1"/>
  <c r="AD948" i="10"/>
  <c r="AN948" i="10" s="1"/>
  <c r="AD969" i="10"/>
  <c r="AN969" i="10" s="1"/>
  <c r="AD742" i="10"/>
  <c r="AN742" i="10" s="1"/>
  <c r="AD486" i="10"/>
  <c r="AD230" i="10"/>
  <c r="AD958" i="10"/>
  <c r="AD706" i="10"/>
  <c r="AD450" i="10"/>
  <c r="AD194" i="10"/>
  <c r="AD957" i="10"/>
  <c r="AD702" i="10"/>
  <c r="AD446" i="10"/>
  <c r="AD190" i="10"/>
  <c r="AD976" i="10"/>
  <c r="AD762" i="10"/>
  <c r="AD506" i="10"/>
  <c r="AD250" i="10"/>
  <c r="AD4" i="10"/>
  <c r="AD995" i="10"/>
  <c r="AD822" i="10"/>
  <c r="AD566" i="10"/>
  <c r="AD310" i="10"/>
  <c r="AD54" i="10"/>
  <c r="AD882" i="10"/>
  <c r="AD626" i="10"/>
  <c r="AD370" i="10"/>
  <c r="AD114" i="10"/>
  <c r="AD878" i="10"/>
  <c r="AD622" i="10"/>
  <c r="AD366" i="10"/>
  <c r="AD110" i="10"/>
  <c r="AD20" i="10"/>
  <c r="AN20" i="10" s="1"/>
  <c r="AD37" i="10"/>
  <c r="AD33" i="10"/>
  <c r="AN33" i="10" s="1"/>
  <c r="AD101" i="10"/>
  <c r="AN101" i="10" s="1"/>
  <c r="AD165" i="10"/>
  <c r="AN165" i="10" s="1"/>
  <c r="AD229" i="10"/>
  <c r="AN229" i="10" s="1"/>
  <c r="AD293" i="10"/>
  <c r="AN293" i="10" s="1"/>
  <c r="AD357" i="10"/>
  <c r="AN357" i="10" s="1"/>
  <c r="AD421" i="10"/>
  <c r="AN421" i="10" s="1"/>
  <c r="AD485" i="10"/>
  <c r="AN485" i="10" s="1"/>
  <c r="AD549" i="10"/>
  <c r="AN549" i="10" s="1"/>
  <c r="AD613" i="10"/>
  <c r="AN613" i="10" s="1"/>
  <c r="AD677" i="10"/>
  <c r="AN677" i="10" s="1"/>
  <c r="AD741" i="10"/>
  <c r="AN741" i="10" s="1"/>
  <c r="AD805" i="10"/>
  <c r="AN805" i="10" s="1"/>
  <c r="AD869" i="10"/>
  <c r="AN869" i="10" s="1"/>
  <c r="AD933" i="10"/>
  <c r="AN933" i="10" s="1"/>
  <c r="AD63" i="10"/>
  <c r="AD127" i="10"/>
  <c r="AD191" i="10"/>
  <c r="AN191" i="10" s="1"/>
  <c r="AD255" i="10"/>
  <c r="AN255" i="10" s="1"/>
  <c r="AD319" i="10"/>
  <c r="AD383" i="10"/>
  <c r="AD447" i="10"/>
  <c r="AN447" i="10" s="1"/>
  <c r="AD511" i="10"/>
  <c r="AN511" i="10" s="1"/>
  <c r="AD575" i="10"/>
  <c r="AD639" i="10"/>
  <c r="AD703" i="10"/>
  <c r="AN703" i="10" s="1"/>
  <c r="AD767" i="10"/>
  <c r="AN767" i="10" s="1"/>
  <c r="AD831" i="10"/>
  <c r="AD895" i="10"/>
  <c r="AD11" i="10"/>
  <c r="AD88" i="10"/>
  <c r="AD152" i="10"/>
  <c r="AD216" i="10"/>
  <c r="AD280" i="10"/>
  <c r="AD344" i="10"/>
  <c r="AD408" i="10"/>
  <c r="AD472" i="10"/>
  <c r="AD536" i="10"/>
  <c r="AD600" i="10"/>
  <c r="AD664" i="10"/>
  <c r="AD728" i="10"/>
  <c r="AD792" i="10"/>
  <c r="AD856" i="10"/>
  <c r="AD920" i="10"/>
  <c r="AD49" i="10"/>
  <c r="AD113" i="10"/>
  <c r="AD177" i="10"/>
  <c r="AD241" i="10"/>
  <c r="AD305" i="10"/>
  <c r="AD369" i="10"/>
  <c r="AD433" i="10"/>
  <c r="AD497" i="10"/>
  <c r="AD561" i="10"/>
  <c r="AD625" i="10"/>
  <c r="AD689" i="10"/>
  <c r="AD753" i="10"/>
  <c r="AD817" i="10"/>
  <c r="AD881" i="10"/>
  <c r="AD945" i="10"/>
  <c r="AD75" i="10"/>
  <c r="AD139" i="10"/>
  <c r="AD203" i="10"/>
  <c r="AD267" i="10"/>
  <c r="AD331" i="10"/>
  <c r="AD395" i="10"/>
  <c r="AD459" i="10"/>
  <c r="AD523" i="10"/>
  <c r="AD587" i="10"/>
  <c r="AD651" i="10"/>
  <c r="AD715" i="10"/>
  <c r="AD779" i="10"/>
  <c r="AD843" i="10"/>
  <c r="AD907" i="10"/>
  <c r="AD971" i="10"/>
  <c r="AD60" i="10"/>
  <c r="AN60" i="10" s="1"/>
  <c r="AD124" i="10"/>
  <c r="AN124" i="10" s="1"/>
  <c r="AD188" i="10"/>
  <c r="AN188" i="10" s="1"/>
  <c r="AD252" i="10"/>
  <c r="AN252" i="10" s="1"/>
  <c r="AD316" i="10"/>
  <c r="AN316" i="10" s="1"/>
  <c r="AD380" i="10"/>
  <c r="AN380" i="10" s="1"/>
  <c r="AD444" i="10"/>
  <c r="AN444" i="10" s="1"/>
  <c r="AD508" i="10"/>
  <c r="AN508" i="10" s="1"/>
  <c r="AD572" i="10"/>
  <c r="AN572" i="10" s="1"/>
  <c r="AD636" i="10"/>
  <c r="AN636" i="10" s="1"/>
  <c r="AD700" i="10"/>
  <c r="AN700" i="10" s="1"/>
  <c r="AD764" i="10"/>
  <c r="AN764" i="10" s="1"/>
  <c r="AD828" i="10"/>
  <c r="AN828" i="10" s="1"/>
  <c r="AD892" i="10"/>
  <c r="AN892" i="10" s="1"/>
  <c r="AD956" i="10"/>
  <c r="AN956" i="10" s="1"/>
  <c r="AD959" i="10"/>
  <c r="AN959" i="10" s="1"/>
  <c r="AD710" i="10"/>
  <c r="AD454" i="10"/>
  <c r="AD198" i="10"/>
  <c r="AD930" i="10"/>
  <c r="AD674" i="10"/>
  <c r="AN674" i="10" s="1"/>
  <c r="AD418" i="10"/>
  <c r="AD162" i="10"/>
  <c r="AN162" i="10" s="1"/>
  <c r="AD926" i="10"/>
  <c r="AN926" i="10" s="1"/>
  <c r="AD670" i="10"/>
  <c r="AD414" i="10"/>
  <c r="AN414" i="10" s="1"/>
  <c r="AD158" i="10"/>
  <c r="AD966" i="10"/>
  <c r="AD730" i="10"/>
  <c r="AN730" i="10" s="1"/>
  <c r="AD474" i="10"/>
  <c r="AD218" i="10"/>
  <c r="AN218" i="10" s="1"/>
  <c r="AD985" i="10"/>
  <c r="AD790" i="10"/>
  <c r="AN790" i="10" s="1"/>
  <c r="AD534" i="10"/>
  <c r="AN534" i="10" s="1"/>
  <c r="AD278" i="10"/>
  <c r="AN278" i="10" s="1"/>
  <c r="AD9" i="10"/>
  <c r="AN9" i="10" s="1"/>
  <c r="AD1003" i="10"/>
  <c r="AN1003" i="10" s="1"/>
  <c r="AD850" i="10"/>
  <c r="AD594" i="10"/>
  <c r="AD338" i="10"/>
  <c r="AD82" i="10"/>
  <c r="AD1002" i="10"/>
  <c r="AD846" i="10"/>
  <c r="AN846" i="10" s="1"/>
  <c r="AD590" i="10"/>
  <c r="AN590" i="10" s="1"/>
  <c r="AD334" i="10"/>
  <c r="AN334" i="10" s="1"/>
  <c r="AD78" i="10"/>
  <c r="AN78" i="10" s="1"/>
  <c r="AD28" i="10"/>
  <c r="AD6" i="10"/>
  <c r="AD45" i="10"/>
  <c r="AD109" i="10"/>
  <c r="AN109" i="10" s="1"/>
  <c r="AD173" i="10"/>
  <c r="AN173" i="10" s="1"/>
  <c r="AD237" i="10"/>
  <c r="AN237" i="10" s="1"/>
  <c r="AD301" i="10"/>
  <c r="AN301" i="10" s="1"/>
  <c r="AD365" i="10"/>
  <c r="AN365" i="10" s="1"/>
  <c r="AD429" i="10"/>
  <c r="AN429" i="10" s="1"/>
  <c r="AD493" i="10"/>
  <c r="AN493" i="10" s="1"/>
  <c r="AD557" i="10"/>
  <c r="AD621" i="10"/>
  <c r="AN621" i="10" s="1"/>
  <c r="AD685" i="10"/>
  <c r="AN685" i="10" s="1"/>
  <c r="AD749" i="10"/>
  <c r="AN749" i="10" s="1"/>
  <c r="AD813" i="10"/>
  <c r="AN813" i="10" s="1"/>
  <c r="AD877" i="10"/>
  <c r="AN877" i="10" s="1"/>
  <c r="AD941" i="10"/>
  <c r="AN941" i="10" s="1"/>
  <c r="AD71" i="10"/>
  <c r="AD135" i="10"/>
  <c r="AD199" i="10"/>
  <c r="AN199" i="10" s="1"/>
  <c r="AD263" i="10"/>
  <c r="AN263" i="10" s="1"/>
  <c r="AD327" i="10"/>
  <c r="AD391" i="10"/>
  <c r="AD455" i="10"/>
  <c r="AN455" i="10" s="1"/>
  <c r="AD519" i="10"/>
  <c r="AN519" i="10" s="1"/>
  <c r="AD583" i="10"/>
  <c r="AD647" i="10"/>
  <c r="AD711" i="10"/>
  <c r="AD775" i="10"/>
  <c r="AD839" i="10"/>
  <c r="AD903" i="10"/>
  <c r="AD25" i="10"/>
  <c r="AD96" i="10"/>
  <c r="AD160" i="10"/>
  <c r="AD224" i="10"/>
  <c r="AD288" i="10"/>
  <c r="AD352" i="10"/>
  <c r="AD416" i="10"/>
  <c r="AD480" i="10"/>
  <c r="AD544" i="10"/>
  <c r="AD608" i="10"/>
  <c r="AD672" i="10"/>
  <c r="AD736" i="10"/>
  <c r="AD800" i="10"/>
  <c r="AD864" i="10"/>
  <c r="AD928" i="10"/>
  <c r="AD57" i="10"/>
  <c r="AD121" i="10"/>
  <c r="AD185" i="10"/>
  <c r="AD249" i="10"/>
  <c r="AD313" i="10"/>
  <c r="AD377" i="10"/>
  <c r="AD441" i="10"/>
  <c r="AD505" i="10"/>
  <c r="AD569" i="10"/>
  <c r="AD633" i="10"/>
  <c r="AD697" i="10"/>
  <c r="AD761" i="10"/>
  <c r="AD825" i="10"/>
  <c r="AD889" i="10"/>
  <c r="AD953" i="10"/>
  <c r="AD83" i="10"/>
  <c r="AN83" i="10" s="1"/>
  <c r="AD147" i="10"/>
  <c r="AN147" i="10" s="1"/>
  <c r="AD211" i="10"/>
  <c r="AD275" i="10"/>
  <c r="AD339" i="10"/>
  <c r="AN339" i="10" s="1"/>
  <c r="AD403" i="10"/>
  <c r="AN403" i="10" s="1"/>
  <c r="AD467" i="10"/>
  <c r="AD531" i="10"/>
  <c r="AD595" i="10"/>
  <c r="AN595" i="10" s="1"/>
  <c r="AD659" i="10"/>
  <c r="AN659" i="10" s="1"/>
  <c r="AD723" i="10"/>
  <c r="AD787" i="10"/>
  <c r="AD851" i="10"/>
  <c r="AN851" i="10" s="1"/>
  <c r="AD915" i="10"/>
  <c r="AN915" i="10" s="1"/>
  <c r="AD979" i="10"/>
  <c r="AN979" i="10" s="1"/>
  <c r="AD68" i="10"/>
  <c r="AN68" i="10" s="1"/>
  <c r="AD132" i="10"/>
  <c r="AN132" i="10" s="1"/>
  <c r="AD196" i="10"/>
  <c r="AN196" i="10" s="1"/>
  <c r="AD260" i="10"/>
  <c r="AN260" i="10" s="1"/>
  <c r="AD324" i="10"/>
  <c r="AN324" i="10" s="1"/>
  <c r="AD388" i="10"/>
  <c r="AN388" i="10" s="1"/>
  <c r="AD452" i="10"/>
  <c r="AN452" i="10" s="1"/>
  <c r="AD516" i="10"/>
  <c r="AD580" i="10"/>
  <c r="AN580" i="10" s="1"/>
  <c r="AD644" i="10"/>
  <c r="AN644" i="10" s="1"/>
  <c r="AD708" i="10"/>
  <c r="AN708" i="10" s="1"/>
  <c r="AD772" i="10"/>
  <c r="AN772" i="10" s="1"/>
  <c r="AD836" i="10"/>
  <c r="AN836" i="10" s="1"/>
  <c r="AD900" i="10"/>
  <c r="AN900" i="10" s="1"/>
  <c r="AD964" i="10"/>
  <c r="AN964" i="10" s="1"/>
  <c r="AD934" i="10"/>
  <c r="AN934" i="10" s="1"/>
  <c r="AD678" i="10"/>
  <c r="AN678" i="10" s="1"/>
  <c r="AD422" i="10"/>
  <c r="AN422" i="10" s="1"/>
  <c r="AD166" i="10"/>
  <c r="AN166" i="10" s="1"/>
  <c r="AD898" i="10"/>
  <c r="AD642" i="10"/>
  <c r="AD386" i="10"/>
  <c r="AN386" i="10" s="1"/>
  <c r="AD130" i="10"/>
  <c r="AD894" i="10"/>
  <c r="AD638" i="10"/>
  <c r="AD382" i="10"/>
  <c r="AD126" i="10"/>
  <c r="AD954" i="10"/>
  <c r="AN954" i="10" s="1"/>
  <c r="AD698" i="10"/>
  <c r="AN698" i="10" s="1"/>
  <c r="AD442" i="10"/>
  <c r="AN442" i="10" s="1"/>
  <c r="AD186" i="10"/>
  <c r="AN186" i="10" s="1"/>
  <c r="AD975" i="10"/>
  <c r="AD758" i="10"/>
  <c r="AD502" i="10"/>
  <c r="AD246" i="10"/>
  <c r="AD994" i="10"/>
  <c r="AN994" i="10" s="1"/>
  <c r="AD818" i="10"/>
  <c r="AN818" i="10" s="1"/>
  <c r="AD562" i="10"/>
  <c r="AN562" i="10" s="1"/>
  <c r="AD306" i="10"/>
  <c r="AN306" i="10" s="1"/>
  <c r="AD50" i="10"/>
  <c r="AN50" i="10" s="1"/>
  <c r="AD993" i="10"/>
  <c r="AD814" i="10"/>
  <c r="AN814" i="10" s="1"/>
  <c r="AD558" i="10"/>
  <c r="AN558" i="10" s="1"/>
  <c r="AD302" i="10"/>
  <c r="AD46" i="10"/>
  <c r="AD36" i="10"/>
  <c r="AN36" i="10" s="1"/>
  <c r="AD14" i="10"/>
  <c r="AN14" i="10" s="1"/>
  <c r="AD53" i="10"/>
  <c r="AD117" i="10"/>
  <c r="AN117" i="10" s="1"/>
  <c r="AD181" i="10"/>
  <c r="AN181" i="10" s="1"/>
  <c r="AD245" i="10"/>
  <c r="AN245" i="10" s="1"/>
  <c r="AD309" i="10"/>
  <c r="AN309" i="10" s="1"/>
  <c r="AD373" i="10"/>
  <c r="AN373" i="10" s="1"/>
  <c r="AD437" i="10"/>
  <c r="AN437" i="10" s="1"/>
  <c r="AD501" i="10"/>
  <c r="AN501" i="10" s="1"/>
  <c r="AD565" i="10"/>
  <c r="AD629" i="10"/>
  <c r="AN629" i="10" s="1"/>
  <c r="AD693" i="10"/>
  <c r="AN693" i="10" s="1"/>
  <c r="AD757" i="10"/>
  <c r="AN757" i="10" s="1"/>
  <c r="AD821" i="10"/>
  <c r="AN821" i="10" s="1"/>
  <c r="AD885" i="10"/>
  <c r="AN885" i="10" s="1"/>
  <c r="AD949" i="10"/>
  <c r="AN949" i="10" s="1"/>
  <c r="AD79" i="10"/>
  <c r="AN79" i="10" s="1"/>
  <c r="AD143" i="10"/>
  <c r="AN143" i="10" s="1"/>
  <c r="AD207" i="10"/>
  <c r="AD271" i="10"/>
  <c r="AD335" i="10"/>
  <c r="AN335" i="10" s="1"/>
  <c r="AD399" i="10"/>
  <c r="AN399" i="10" s="1"/>
  <c r="AD463" i="10"/>
  <c r="AD527" i="10"/>
  <c r="AD591" i="10"/>
  <c r="AN591" i="10" s="1"/>
  <c r="AD655" i="10"/>
  <c r="AN655" i="10" s="1"/>
  <c r="AD719" i="10"/>
  <c r="AD783" i="10"/>
  <c r="AD847" i="10"/>
  <c r="AN847" i="10" s="1"/>
  <c r="AD911" i="10"/>
  <c r="AD39" i="10"/>
  <c r="AN39" i="10" s="1"/>
  <c r="AD104" i="10"/>
  <c r="AN104" i="10" s="1"/>
  <c r="AD168" i="10"/>
  <c r="AN168" i="10" s="1"/>
  <c r="AD232" i="10"/>
  <c r="AN232" i="10" s="1"/>
  <c r="AD296" i="10"/>
  <c r="AD360" i="10"/>
  <c r="AN360" i="10" s="1"/>
  <c r="AD424" i="10"/>
  <c r="AN424" i="10" s="1"/>
  <c r="AD488" i="10"/>
  <c r="AN488" i="10" s="1"/>
  <c r="AD552" i="10"/>
  <c r="AN552" i="10" s="1"/>
  <c r="AD616" i="10"/>
  <c r="AN616" i="10" s="1"/>
  <c r="AD680" i="10"/>
  <c r="AN680" i="10" s="1"/>
  <c r="AD744" i="10"/>
  <c r="AN744" i="10" s="1"/>
  <c r="AD808" i="10"/>
  <c r="AD872" i="10"/>
  <c r="AN872" i="10" s="1"/>
  <c r="AD936" i="10"/>
  <c r="AN936" i="10" s="1"/>
  <c r="AD65" i="10"/>
  <c r="AN65" i="10" s="1"/>
  <c r="AD129" i="10"/>
  <c r="AN129" i="10" s="1"/>
  <c r="AD193" i="10"/>
  <c r="AN193" i="10" s="1"/>
  <c r="AD257" i="10"/>
  <c r="AN257" i="10" s="1"/>
  <c r="AD321" i="10"/>
  <c r="AN321" i="10" s="1"/>
  <c r="AD385" i="10"/>
  <c r="AD449" i="10"/>
  <c r="AN449" i="10" s="1"/>
  <c r="AD513" i="10"/>
  <c r="AN513" i="10" s="1"/>
  <c r="AD577" i="10"/>
  <c r="AN577" i="10" s="1"/>
  <c r="AD641" i="10"/>
  <c r="AN641" i="10" s="1"/>
  <c r="AD705" i="10"/>
  <c r="AN705" i="10" s="1"/>
  <c r="AD769" i="10"/>
  <c r="AN769" i="10" s="1"/>
  <c r="AD833" i="10"/>
  <c r="AN833" i="10" s="1"/>
  <c r="AD897" i="10"/>
  <c r="AD17" i="10"/>
  <c r="AN17" i="10" s="1"/>
  <c r="AD91" i="10"/>
  <c r="AD155" i="10"/>
  <c r="AD219" i="10"/>
  <c r="AN219" i="10" s="1"/>
  <c r="AD283" i="10"/>
  <c r="AN283" i="10" s="1"/>
  <c r="AD347" i="10"/>
  <c r="AD411" i="10"/>
  <c r="AD475" i="10"/>
  <c r="AN475" i="10" s="1"/>
  <c r="AD539" i="10"/>
  <c r="AN539" i="10" s="1"/>
  <c r="AD603" i="10"/>
  <c r="AD667" i="10"/>
  <c r="AD731" i="10"/>
  <c r="AN731" i="10" s="1"/>
  <c r="AD795" i="10"/>
  <c r="AN795" i="10" s="1"/>
  <c r="AD859" i="10"/>
  <c r="AD923" i="10"/>
  <c r="AD987" i="10"/>
  <c r="AN987" i="10" s="1"/>
  <c r="AD76" i="10"/>
  <c r="AN76" i="10" s="1"/>
  <c r="AD140" i="10"/>
  <c r="AN140" i="10" s="1"/>
  <c r="AD204" i="10"/>
  <c r="AN204" i="10" s="1"/>
  <c r="AD268" i="10"/>
  <c r="AN268" i="10" s="1"/>
  <c r="AD332" i="10"/>
  <c r="AN332" i="10" s="1"/>
  <c r="AD396" i="10"/>
  <c r="AN396" i="10" s="1"/>
  <c r="AD460" i="10"/>
  <c r="AD524" i="10"/>
  <c r="AN524" i="10" s="1"/>
  <c r="AD588" i="10"/>
  <c r="AN588" i="10" s="1"/>
  <c r="AD652" i="10"/>
  <c r="AN652" i="10" s="1"/>
  <c r="AD716" i="10"/>
  <c r="AN716" i="10" s="1"/>
  <c r="AD780" i="10"/>
  <c r="AN780" i="10" s="1"/>
  <c r="AD844" i="10"/>
  <c r="AN844" i="10" s="1"/>
  <c r="AD908" i="10"/>
  <c r="AN908" i="10" s="1"/>
  <c r="AD972" i="10"/>
  <c r="AD902" i="10"/>
  <c r="AD646" i="10"/>
  <c r="AD390" i="10"/>
  <c r="AD134" i="10"/>
  <c r="AD866" i="10"/>
  <c r="AN866" i="10" s="1"/>
  <c r="AD610" i="10"/>
  <c r="AN610" i="10" s="1"/>
  <c r="AD354" i="10"/>
  <c r="AN354" i="10" s="1"/>
  <c r="AD98" i="10"/>
  <c r="AN98" i="10" s="1"/>
  <c r="AD862" i="10"/>
  <c r="AN862" i="10" s="1"/>
  <c r="AD606" i="10"/>
  <c r="AN606" i="10" s="1"/>
  <c r="AD350" i="10"/>
  <c r="AN350" i="10" s="1"/>
  <c r="AD94" i="10"/>
  <c r="AN94" i="10" s="1"/>
  <c r="AD922" i="10"/>
  <c r="AN922" i="10" s="1"/>
  <c r="AD666" i="10"/>
  <c r="AN666" i="10" s="1"/>
  <c r="AD410" i="10"/>
  <c r="AN410" i="10" s="1"/>
  <c r="AD154" i="10"/>
  <c r="AN154" i="10" s="1"/>
  <c r="AD965" i="10"/>
  <c r="AD726" i="10"/>
  <c r="AN726" i="10" s="1"/>
  <c r="AD470" i="10"/>
  <c r="AN470" i="10" s="1"/>
  <c r="AD214" i="10"/>
  <c r="AN214" i="10" s="1"/>
  <c r="AD984" i="10"/>
  <c r="AD786" i="10"/>
  <c r="AD530" i="10"/>
  <c r="AD274" i="10"/>
  <c r="AD983" i="10"/>
  <c r="AD782" i="10"/>
  <c r="AN782" i="10" s="1"/>
  <c r="AD526" i="10"/>
  <c r="AN526" i="10" s="1"/>
  <c r="AD270" i="10"/>
  <c r="AN270" i="10" s="1"/>
  <c r="AD44" i="10"/>
  <c r="AD22" i="10"/>
  <c r="AN22" i="10" s="1"/>
  <c r="AD61" i="10"/>
  <c r="AN61" i="10" s="1"/>
  <c r="AD125" i="10"/>
  <c r="AN125" i="10" s="1"/>
  <c r="AD189" i="10"/>
  <c r="AN189" i="10" s="1"/>
  <c r="AD253" i="10"/>
  <c r="AN253" i="10" s="1"/>
  <c r="AD317" i="10"/>
  <c r="AN317" i="10" s="1"/>
  <c r="AD381" i="10"/>
  <c r="AN381" i="10" s="1"/>
  <c r="AD445" i="10"/>
  <c r="AN445" i="10" s="1"/>
  <c r="AD509" i="10"/>
  <c r="AN509" i="10" s="1"/>
  <c r="AD573" i="10"/>
  <c r="AN573" i="10" s="1"/>
  <c r="AD637" i="10"/>
  <c r="AN637" i="10" s="1"/>
  <c r="AD701" i="10"/>
  <c r="AN701" i="10" s="1"/>
  <c r="AD765" i="10"/>
  <c r="AN765" i="10" s="1"/>
  <c r="AD829" i="10"/>
  <c r="AN829" i="10" s="1"/>
  <c r="AD893" i="10"/>
  <c r="AN893" i="10" s="1"/>
  <c r="AD10" i="10"/>
  <c r="AN10" i="10" s="1"/>
  <c r="AD87" i="10"/>
  <c r="AN87" i="10" s="1"/>
  <c r="AD151" i="10"/>
  <c r="AD215" i="10"/>
  <c r="AN215" i="10" s="1"/>
  <c r="AD279" i="10"/>
  <c r="AN279" i="10" s="1"/>
  <c r="AD343" i="10"/>
  <c r="AN343" i="10" s="1"/>
  <c r="AD407" i="10"/>
  <c r="AD471" i="10"/>
  <c r="AD535" i="10"/>
  <c r="AN535" i="10" s="1"/>
  <c r="AD599" i="10"/>
  <c r="AN599" i="10" s="1"/>
  <c r="AD663" i="10"/>
  <c r="AD727" i="10"/>
  <c r="AD791" i="10"/>
  <c r="AN791" i="10" s="1"/>
  <c r="AD855" i="10"/>
  <c r="AD919" i="10"/>
  <c r="AD48" i="10"/>
  <c r="AN48" i="10" s="1"/>
  <c r="AD112" i="10"/>
  <c r="AN112" i="10" s="1"/>
  <c r="AD176" i="10"/>
  <c r="AN176" i="10" s="1"/>
  <c r="AD240" i="10"/>
  <c r="AD304" i="10"/>
  <c r="AN304" i="10" s="1"/>
  <c r="AD368" i="10"/>
  <c r="AN368" i="10" s="1"/>
  <c r="AD432" i="10"/>
  <c r="AN432" i="10" s="1"/>
  <c r="AD496" i="10"/>
  <c r="AN496" i="10" s="1"/>
  <c r="AD560" i="10"/>
  <c r="AN560" i="10" s="1"/>
  <c r="AD624" i="10"/>
  <c r="AN624" i="10" s="1"/>
  <c r="AD688" i="10"/>
  <c r="AN688" i="10" s="1"/>
  <c r="AD752" i="10"/>
  <c r="AD816" i="10"/>
  <c r="AN816" i="10" s="1"/>
  <c r="AD880" i="10"/>
  <c r="AN880" i="10" s="1"/>
  <c r="AD944" i="10"/>
  <c r="AN944" i="10" s="1"/>
  <c r="AD73" i="10"/>
  <c r="AN73" i="10" s="1"/>
  <c r="AD137" i="10"/>
  <c r="AN137" i="10" s="1"/>
  <c r="AD201" i="10"/>
  <c r="AN201" i="10" s="1"/>
  <c r="AD265" i="10"/>
  <c r="AN265" i="10" s="1"/>
  <c r="AD329" i="10"/>
  <c r="AD393" i="10"/>
  <c r="AN393" i="10" s="1"/>
  <c r="AD457" i="10"/>
  <c r="AN457" i="10" s="1"/>
  <c r="AD521" i="10"/>
  <c r="AN521" i="10" s="1"/>
  <c r="AD585" i="10"/>
  <c r="AN585" i="10" s="1"/>
  <c r="AD649" i="10"/>
  <c r="AN649" i="10" s="1"/>
  <c r="AD713" i="10"/>
  <c r="AN713" i="10" s="1"/>
  <c r="AD777" i="10"/>
  <c r="AN777" i="10" s="1"/>
  <c r="AD841" i="10"/>
  <c r="AD905" i="10"/>
  <c r="AN905" i="10" s="1"/>
  <c r="AD31" i="10"/>
  <c r="AD99" i="10"/>
  <c r="AN99" i="10" s="1"/>
  <c r="AD163" i="10"/>
  <c r="AN163" i="10" s="1"/>
  <c r="AD227" i="10"/>
  <c r="AN227" i="10" s="1"/>
  <c r="AD291" i="10"/>
  <c r="AD355" i="10"/>
  <c r="AN355" i="10" s="1"/>
  <c r="AD419" i="10"/>
  <c r="AN419" i="10" s="1"/>
  <c r="AD483" i="10"/>
  <c r="AN483" i="10" s="1"/>
  <c r="AD547" i="10"/>
  <c r="AD611" i="10"/>
  <c r="AD675" i="10"/>
  <c r="AN675" i="10" s="1"/>
  <c r="AD739" i="10"/>
  <c r="AN739" i="10" s="1"/>
  <c r="AD803" i="10"/>
  <c r="AD867" i="10"/>
  <c r="AN867" i="10" s="1"/>
  <c r="AD931" i="10"/>
  <c r="AN931" i="10" s="1"/>
  <c r="AD7" i="10"/>
  <c r="AD84" i="10"/>
  <c r="AN84" i="10" s="1"/>
  <c r="AD148" i="10"/>
  <c r="AN148" i="10" s="1"/>
  <c r="AD212" i="10"/>
  <c r="AN212" i="10" s="1"/>
  <c r="AD276" i="10"/>
  <c r="AN276" i="10" s="1"/>
  <c r="AD340" i="10"/>
  <c r="AD404" i="10"/>
  <c r="AN404" i="10" s="1"/>
  <c r="AD468" i="10"/>
  <c r="AN468" i="10" s="1"/>
  <c r="AD532" i="10"/>
  <c r="AN532" i="10" s="1"/>
  <c r="AD596" i="10"/>
  <c r="AN596" i="10" s="1"/>
  <c r="AD660" i="10"/>
  <c r="AN660" i="10" s="1"/>
  <c r="AD724" i="10"/>
  <c r="AN724" i="10" s="1"/>
  <c r="AD788" i="10"/>
  <c r="AN788" i="10" s="1"/>
  <c r="AD852" i="10"/>
  <c r="AD916" i="10"/>
  <c r="AN916" i="10" s="1"/>
  <c r="AD980" i="10"/>
  <c r="AN980" i="10" s="1"/>
  <c r="AD870" i="10"/>
  <c r="AN870" i="10" s="1"/>
  <c r="AD614" i="10"/>
  <c r="AD358" i="10"/>
  <c r="AN358" i="10" s="1"/>
  <c r="AD102" i="10"/>
  <c r="AD999" i="10"/>
  <c r="AN999" i="10" s="1"/>
  <c r="AD834" i="10"/>
  <c r="AN834" i="10" s="1"/>
  <c r="AD578" i="10"/>
  <c r="AN578" i="10" s="1"/>
  <c r="AD322" i="10"/>
  <c r="AN322" i="10" s="1"/>
  <c r="AD66" i="10"/>
  <c r="AN66" i="10" s="1"/>
  <c r="AD998" i="10"/>
  <c r="AN998" i="10" s="1"/>
  <c r="AD830" i="10"/>
  <c r="AN830" i="10" s="1"/>
  <c r="AD574" i="10"/>
  <c r="AN574" i="10" s="1"/>
  <c r="AD318" i="10"/>
  <c r="AD62" i="10"/>
  <c r="AD890" i="10"/>
  <c r="AN890" i="10" s="1"/>
  <c r="AD634" i="10"/>
  <c r="AN634" i="10" s="1"/>
  <c r="AD378" i="10"/>
  <c r="AN378" i="10" s="1"/>
  <c r="AD122" i="10"/>
  <c r="AN122" i="10" s="1"/>
  <c r="AD950" i="10"/>
  <c r="AD694" i="10"/>
  <c r="AN694" i="10" s="1"/>
  <c r="AD438" i="10"/>
  <c r="AD182" i="10"/>
  <c r="AN182" i="10" s="1"/>
  <c r="AD974" i="10"/>
  <c r="AN974" i="10" s="1"/>
  <c r="AD754" i="10"/>
  <c r="AN754" i="10" s="1"/>
  <c r="AD498" i="10"/>
  <c r="AN498" i="10" s="1"/>
  <c r="AD242" i="10"/>
  <c r="AN242" i="10" s="1"/>
  <c r="AD973" i="10"/>
  <c r="AN973" i="10" s="1"/>
  <c r="AD750" i="10"/>
  <c r="AN750" i="10" s="1"/>
  <c r="AD494" i="10"/>
  <c r="AD238" i="10"/>
  <c r="AN238" i="10" s="1"/>
  <c r="AD5" i="10"/>
  <c r="AN5" i="10" s="1"/>
  <c r="AD30" i="10"/>
  <c r="AN30" i="10" s="1"/>
  <c r="AD69" i="10"/>
  <c r="AN69" i="10" s="1"/>
  <c r="AD133" i="10"/>
  <c r="AN133" i="10" s="1"/>
  <c r="AD197" i="10"/>
  <c r="AN197" i="10" s="1"/>
  <c r="AD261" i="10"/>
  <c r="AN261" i="10" s="1"/>
  <c r="AD325" i="10"/>
  <c r="AN325" i="10" s="1"/>
  <c r="AD389" i="10"/>
  <c r="AD453" i="10"/>
  <c r="AN453" i="10" s="1"/>
  <c r="AD517" i="10"/>
  <c r="AN517" i="10" s="1"/>
  <c r="AD581" i="10"/>
  <c r="AN581" i="10" s="1"/>
  <c r="AD645" i="10"/>
  <c r="AN645" i="10" s="1"/>
  <c r="AD709" i="10"/>
  <c r="AN709" i="10" s="1"/>
  <c r="AD773" i="10"/>
  <c r="AN773" i="10" s="1"/>
  <c r="AD837" i="10"/>
  <c r="AN837" i="10" s="1"/>
  <c r="AD901" i="10"/>
  <c r="AD24" i="10"/>
  <c r="AD95" i="10"/>
  <c r="AN95" i="10" s="1"/>
  <c r="AD159" i="10"/>
  <c r="AN159" i="10" s="1"/>
  <c r="AD223" i="10"/>
  <c r="AN223" i="10" s="1"/>
  <c r="AD287" i="10"/>
  <c r="AD351" i="10"/>
  <c r="AN351" i="10" s="1"/>
  <c r="AD415" i="10"/>
  <c r="AN415" i="10" s="1"/>
  <c r="AD479" i="10"/>
  <c r="AN479" i="10" s="1"/>
  <c r="AD543" i="10"/>
  <c r="AN543" i="10" s="1"/>
  <c r="AD607" i="10"/>
  <c r="AN607" i="10" s="1"/>
  <c r="AD671" i="10"/>
  <c r="AN671" i="10" s="1"/>
  <c r="AD735" i="10"/>
  <c r="AD799" i="10"/>
  <c r="AD863" i="10"/>
  <c r="AN863" i="10" s="1"/>
  <c r="AD927" i="10"/>
  <c r="AD56" i="10"/>
  <c r="AN56" i="10" s="1"/>
  <c r="AD120" i="10"/>
  <c r="AN120" i="10" s="1"/>
  <c r="AD184" i="10"/>
  <c r="AN184" i="10" s="1"/>
  <c r="AD248" i="10"/>
  <c r="AD312" i="10"/>
  <c r="AN312" i="10" s="1"/>
  <c r="AD376" i="10"/>
  <c r="AN376" i="10" s="1"/>
  <c r="AD440" i="10"/>
  <c r="AN440" i="10" s="1"/>
  <c r="AD504" i="10"/>
  <c r="AN504" i="10" s="1"/>
  <c r="AD568" i="10"/>
  <c r="AN568" i="10" s="1"/>
  <c r="AD632" i="10"/>
  <c r="AN632" i="10" s="1"/>
  <c r="AD696" i="10"/>
  <c r="AN696" i="10" s="1"/>
  <c r="AD760" i="10"/>
  <c r="AD824" i="10"/>
  <c r="AN824" i="10" s="1"/>
  <c r="AD888" i="10"/>
  <c r="AN888" i="10" s="1"/>
  <c r="AD952" i="10"/>
  <c r="AN952" i="10" s="1"/>
  <c r="AD81" i="10"/>
  <c r="AN81" i="10" s="1"/>
  <c r="AD145" i="10"/>
  <c r="AN145" i="10" s="1"/>
  <c r="AD209" i="10"/>
  <c r="AN209" i="10" s="1"/>
  <c r="AD273" i="10"/>
  <c r="AN273" i="10" s="1"/>
  <c r="AD337" i="10"/>
  <c r="AD401" i="10"/>
  <c r="AN401" i="10" s="1"/>
  <c r="AD465" i="10"/>
  <c r="AN465" i="10" s="1"/>
  <c r="AD529" i="10"/>
  <c r="AN529" i="10" s="1"/>
  <c r="AD593" i="10"/>
  <c r="AN593" i="10" s="1"/>
  <c r="AD657" i="10"/>
  <c r="AN657" i="10" s="1"/>
  <c r="AD721" i="10"/>
  <c r="AN721" i="10" s="1"/>
  <c r="AD785" i="10"/>
  <c r="AN785" i="10" s="1"/>
  <c r="AD849" i="10"/>
  <c r="AD913" i="10"/>
  <c r="AN913" i="10" s="1"/>
  <c r="AD42" i="10"/>
  <c r="AD107" i="10"/>
  <c r="AD171" i="10"/>
  <c r="AD235" i="10"/>
  <c r="AD299" i="10"/>
  <c r="AD363" i="10"/>
  <c r="AD427" i="10"/>
  <c r="AD491" i="10"/>
  <c r="AD555" i="10"/>
  <c r="AD619" i="10"/>
  <c r="AD683" i="10"/>
  <c r="AD747" i="10"/>
  <c r="AD811" i="10"/>
  <c r="AN811" i="10" s="1"/>
  <c r="AD875" i="10"/>
  <c r="AD939" i="10"/>
  <c r="AD18" i="10"/>
  <c r="AN18" i="10" s="1"/>
  <c r="AD92" i="10"/>
  <c r="AN92" i="10" s="1"/>
  <c r="AD156" i="10"/>
  <c r="AN156" i="10" s="1"/>
  <c r="AD220" i="10"/>
  <c r="AN220" i="10" s="1"/>
  <c r="AD284" i="10"/>
  <c r="AD348" i="10"/>
  <c r="AN348" i="10" s="1"/>
  <c r="AD412" i="10"/>
  <c r="AN412" i="10" s="1"/>
  <c r="AD476" i="10"/>
  <c r="AN476" i="10" s="1"/>
  <c r="AD540" i="10"/>
  <c r="AN540" i="10" s="1"/>
  <c r="AD604" i="10"/>
  <c r="AN604" i="10" s="1"/>
  <c r="AD668" i="10"/>
  <c r="AN668" i="10" s="1"/>
  <c r="AD732" i="10"/>
  <c r="AN732" i="10" s="1"/>
  <c r="AD796" i="10"/>
  <c r="AD860" i="10"/>
  <c r="AN860" i="10" s="1"/>
  <c r="AD924" i="10"/>
  <c r="AN924" i="10" s="1"/>
  <c r="AD988" i="10"/>
  <c r="AN988" i="10" s="1"/>
  <c r="AD1000" i="10"/>
  <c r="AN1000" i="10" s="1"/>
  <c r="AD838" i="10"/>
  <c r="AN838" i="10" s="1"/>
  <c r="AD582" i="10"/>
  <c r="AN582" i="10" s="1"/>
  <c r="AD326" i="10"/>
  <c r="AN326" i="10" s="1"/>
  <c r="AD70" i="10"/>
  <c r="AN70" i="10" s="1"/>
  <c r="AD990" i="10"/>
  <c r="AD802" i="10"/>
  <c r="AN802" i="10" s="1"/>
  <c r="AD546" i="10"/>
  <c r="AN546" i="10" s="1"/>
  <c r="AD290" i="10"/>
  <c r="AN290" i="10" s="1"/>
  <c r="AD27" i="10"/>
  <c r="AN27" i="10" s="1"/>
  <c r="AD989" i="10"/>
  <c r="AN989" i="10" s="1"/>
  <c r="AD798" i="10"/>
  <c r="AN798" i="10" s="1"/>
  <c r="AD542" i="10"/>
  <c r="AN542" i="10" s="1"/>
  <c r="AD286" i="10"/>
  <c r="AN286" i="10" s="1"/>
  <c r="AD23" i="10"/>
  <c r="AD858" i="10"/>
  <c r="AN858" i="10" s="1"/>
  <c r="AD602" i="10"/>
  <c r="AN602" i="10" s="1"/>
  <c r="AD346" i="10"/>
  <c r="AN346" i="10" s="1"/>
  <c r="AD90" i="10"/>
  <c r="AN90" i="10" s="1"/>
  <c r="AD918" i="10"/>
  <c r="AN918" i="10" s="1"/>
  <c r="AD662" i="10"/>
  <c r="AD406" i="10"/>
  <c r="AN406" i="10" s="1"/>
  <c r="AD150" i="10"/>
  <c r="AD962" i="10"/>
  <c r="AD722" i="10"/>
  <c r="AD466" i="10"/>
  <c r="AN466" i="10" s="1"/>
  <c r="AD210" i="10"/>
  <c r="AD961" i="10"/>
  <c r="AD718" i="10"/>
  <c r="AD462" i="10"/>
  <c r="AN462" i="10" s="1"/>
  <c r="AD206" i="10"/>
  <c r="AD906" i="10"/>
  <c r="AN906" i="10" s="1"/>
  <c r="AD650" i="10"/>
  <c r="AN650" i="10" s="1"/>
  <c r="AD394" i="10"/>
  <c r="AN394" i="10" s="1"/>
  <c r="AD138" i="10"/>
  <c r="AN138" i="10" s="1"/>
  <c r="AD874" i="10"/>
  <c r="AN874" i="10" s="1"/>
  <c r="AD106" i="10"/>
  <c r="AN106" i="10" s="1"/>
  <c r="AD1001" i="10"/>
  <c r="AN1001" i="10" s="1"/>
  <c r="AD842" i="10"/>
  <c r="AN842" i="10" s="1"/>
  <c r="AD586" i="10"/>
  <c r="AN586" i="10" s="1"/>
  <c r="AD330" i="10"/>
  <c r="AD74" i="10"/>
  <c r="AN74" i="10" s="1"/>
  <c r="AD746" i="10"/>
  <c r="AN746" i="10" s="1"/>
  <c r="AD992" i="10"/>
  <c r="AN992" i="10" s="1"/>
  <c r="AD810" i="10"/>
  <c r="AN810" i="10" s="1"/>
  <c r="AD554" i="10"/>
  <c r="AN554" i="10" s="1"/>
  <c r="AD298" i="10"/>
  <c r="AN298" i="10" s="1"/>
  <c r="AD41" i="10"/>
  <c r="AN41" i="10" s="1"/>
  <c r="AD490" i="10"/>
  <c r="AN490" i="10" s="1"/>
  <c r="AD234" i="10"/>
  <c r="AN234" i="10" s="1"/>
  <c r="AD982" i="10"/>
  <c r="AN982" i="10" s="1"/>
  <c r="AD778" i="10"/>
  <c r="AD522" i="10"/>
  <c r="AN522" i="10" s="1"/>
  <c r="AD266" i="10"/>
  <c r="AN266" i="10" s="1"/>
  <c r="AD970" i="10"/>
  <c r="AN970" i="10" s="1"/>
  <c r="AD960" i="10"/>
  <c r="AD714" i="10"/>
  <c r="AN714" i="10" s="1"/>
  <c r="AD458" i="10"/>
  <c r="AN458" i="10" s="1"/>
  <c r="AD202" i="10"/>
  <c r="AN202" i="10" s="1"/>
  <c r="AD618" i="10"/>
  <c r="AN618" i="10" s="1"/>
  <c r="AD938" i="10"/>
  <c r="AD682" i="10"/>
  <c r="AN682" i="10" s="1"/>
  <c r="AD426" i="10"/>
  <c r="AD170" i="10"/>
  <c r="AN170" i="10" s="1"/>
  <c r="AD362" i="10"/>
  <c r="AN362" i="10" s="1"/>
  <c r="AL345" i="10"/>
  <c r="I12" i="6"/>
  <c r="F9" i="6"/>
  <c r="F246" i="6"/>
  <c r="F238" i="6"/>
  <c r="F230" i="6"/>
  <c r="F222" i="6"/>
  <c r="F214" i="6"/>
  <c r="F206" i="6"/>
  <c r="F198" i="6"/>
  <c r="F190" i="6"/>
  <c r="F182" i="6"/>
  <c r="F174" i="6"/>
  <c r="F166" i="6"/>
  <c r="F158" i="6"/>
  <c r="F150" i="6"/>
  <c r="F142" i="6"/>
  <c r="F134" i="6"/>
  <c r="F126" i="6"/>
  <c r="F118" i="6"/>
  <c r="F110" i="6"/>
  <c r="F102" i="6"/>
  <c r="F94" i="6"/>
  <c r="F86" i="6"/>
  <c r="F78" i="6"/>
  <c r="F70" i="6"/>
  <c r="F62" i="6"/>
  <c r="F54" i="6"/>
  <c r="F46" i="6"/>
  <c r="F38" i="6"/>
  <c r="F30" i="6"/>
  <c r="F22" i="6"/>
  <c r="F14" i="6"/>
  <c r="F6" i="6"/>
  <c r="F226" i="6"/>
  <c r="F218" i="6"/>
  <c r="F178" i="6"/>
  <c r="F138" i="6"/>
  <c r="F90" i="6"/>
  <c r="F82" i="6"/>
  <c r="F74" i="6"/>
  <c r="F66" i="6"/>
  <c r="F58" i="6"/>
  <c r="F50" i="6"/>
  <c r="F42" i="6"/>
  <c r="F34" i="6"/>
  <c r="F26" i="6"/>
  <c r="F18" i="6"/>
  <c r="F116" i="6"/>
  <c r="F108" i="6"/>
  <c r="F100" i="6"/>
  <c r="F92" i="6"/>
  <c r="F251" i="6"/>
  <c r="F243" i="6"/>
  <c r="F235" i="6"/>
  <c r="F227" i="6"/>
  <c r="F219" i="6"/>
  <c r="F211" i="6"/>
  <c r="F203" i="6"/>
  <c r="F195" i="6"/>
  <c r="F187" i="6"/>
  <c r="F179" i="6"/>
  <c r="F171" i="6"/>
  <c r="F163" i="6"/>
  <c r="F155" i="6"/>
  <c r="F147" i="6"/>
  <c r="F139" i="6"/>
  <c r="F131" i="6"/>
  <c r="F123" i="6"/>
  <c r="F115" i="6"/>
  <c r="F107" i="6"/>
  <c r="F99" i="6"/>
  <c r="F91" i="6"/>
  <c r="F83" i="6"/>
  <c r="F75" i="6"/>
  <c r="F67" i="6"/>
  <c r="F59" i="6"/>
  <c r="F51" i="6"/>
  <c r="F43" i="6"/>
  <c r="F35" i="6"/>
  <c r="F27" i="6"/>
  <c r="F19" i="6"/>
  <c r="F11" i="6"/>
  <c r="F248" i="6"/>
  <c r="F240" i="6"/>
  <c r="F232" i="6"/>
  <c r="F224" i="6"/>
  <c r="F216" i="6"/>
  <c r="F208" i="6"/>
  <c r="F200" i="6"/>
  <c r="F192" i="6"/>
  <c r="F184" i="6"/>
  <c r="F176" i="6"/>
  <c r="F168" i="6"/>
  <c r="F160" i="6"/>
  <c r="F152" i="6"/>
  <c r="F144" i="6"/>
  <c r="F136" i="6"/>
  <c r="F128" i="6"/>
  <c r="F120" i="6"/>
  <c r="F112" i="6"/>
  <c r="F104" i="6"/>
  <c r="F96" i="6"/>
  <c r="F88" i="6"/>
  <c r="F80" i="6"/>
  <c r="F72" i="6"/>
  <c r="F64" i="6"/>
  <c r="F56" i="6"/>
  <c r="F48" i="6"/>
  <c r="F40" i="6"/>
  <c r="F32" i="6"/>
  <c r="F24" i="6"/>
  <c r="F16" i="6"/>
  <c r="F8" i="6"/>
  <c r="F253" i="6"/>
  <c r="F245" i="6"/>
  <c r="F237" i="6"/>
  <c r="F229" i="6"/>
  <c r="F221" i="6"/>
  <c r="F213" i="6"/>
  <c r="F205" i="6"/>
  <c r="F197" i="6"/>
  <c r="F189" i="6"/>
  <c r="F181" i="6"/>
  <c r="F173" i="6"/>
  <c r="F165" i="6"/>
  <c r="F157" i="6"/>
  <c r="F149" i="6"/>
  <c r="F141" i="6"/>
  <c r="F133" i="6"/>
  <c r="F125" i="6"/>
  <c r="F117" i="6"/>
  <c r="F109" i="6"/>
  <c r="F101" i="6"/>
  <c r="F93" i="6"/>
  <c r="F85" i="6"/>
  <c r="F77" i="6"/>
  <c r="F69" i="6"/>
  <c r="F61" i="6"/>
  <c r="F53" i="6"/>
  <c r="F45" i="6"/>
  <c r="F37" i="6"/>
  <c r="F29" i="6"/>
  <c r="F21" i="6"/>
  <c r="F13" i="6"/>
  <c r="F250" i="6"/>
  <c r="F242" i="6"/>
  <c r="F234" i="6"/>
  <c r="F210" i="6"/>
  <c r="F202" i="6"/>
  <c r="F194" i="6"/>
  <c r="F186" i="6"/>
  <c r="F170" i="6"/>
  <c r="F162" i="6"/>
  <c r="F154" i="6"/>
  <c r="F146" i="6"/>
  <c r="F130" i="6"/>
  <c r="F122" i="6"/>
  <c r="F114" i="6"/>
  <c r="F106" i="6"/>
  <c r="F98" i="6"/>
  <c r="F10" i="6"/>
  <c r="F247" i="6"/>
  <c r="F239" i="6"/>
  <c r="F231" i="6"/>
  <c r="F223" i="6"/>
  <c r="F215" i="6"/>
  <c r="F207" i="6"/>
  <c r="F199" i="6"/>
  <c r="F191" i="6"/>
  <c r="F183" i="6"/>
  <c r="F175" i="6"/>
  <c r="F167" i="6"/>
  <c r="F159" i="6"/>
  <c r="F151" i="6"/>
  <c r="F143" i="6"/>
  <c r="F135" i="6"/>
  <c r="F127" i="6"/>
  <c r="F119" i="6"/>
  <c r="F111" i="6"/>
  <c r="F103" i="6"/>
  <c r="F95" i="6"/>
  <c r="F87" i="6"/>
  <c r="F79" i="6"/>
  <c r="F71" i="6"/>
  <c r="F63" i="6"/>
  <c r="F55" i="6"/>
  <c r="F47" i="6"/>
  <c r="F39" i="6"/>
  <c r="F31" i="6"/>
  <c r="F23" i="6"/>
  <c r="F15" i="6"/>
  <c r="F7" i="6"/>
  <c r="F5" i="6"/>
  <c r="F252" i="6"/>
  <c r="F244" i="6"/>
  <c r="F236" i="6"/>
  <c r="F228" i="6"/>
  <c r="F220" i="6"/>
  <c r="F212" i="6"/>
  <c r="F204" i="6"/>
  <c r="F196" i="6"/>
  <c r="F188" i="6"/>
  <c r="F180" i="6"/>
  <c r="F172" i="6"/>
  <c r="F164" i="6"/>
  <c r="F156" i="6"/>
  <c r="F148" i="6"/>
  <c r="F140" i="6"/>
  <c r="F132" i="6"/>
  <c r="F124" i="6"/>
  <c r="F84" i="6"/>
  <c r="F76" i="6"/>
  <c r="F68" i="6"/>
  <c r="F60" i="6"/>
  <c r="F52" i="6"/>
  <c r="F44" i="6"/>
  <c r="F36" i="6"/>
  <c r="F28" i="6"/>
  <c r="F20" i="6"/>
  <c r="F12" i="6"/>
  <c r="F249" i="6"/>
  <c r="F241" i="6"/>
  <c r="F233" i="6"/>
  <c r="F225" i="6"/>
  <c r="F217" i="6"/>
  <c r="F209" i="6"/>
  <c r="F201" i="6"/>
  <c r="F193" i="6"/>
  <c r="F185" i="6"/>
  <c r="F177" i="6"/>
  <c r="F169" i="6"/>
  <c r="F161" i="6"/>
  <c r="F153" i="6"/>
  <c r="F145" i="6"/>
  <c r="F137" i="6"/>
  <c r="F129" i="6"/>
  <c r="F121" i="6"/>
  <c r="F113" i="6"/>
  <c r="F105" i="6"/>
  <c r="F97" i="6"/>
  <c r="F89" i="6"/>
  <c r="F81" i="6"/>
  <c r="F73" i="6"/>
  <c r="F65" i="6"/>
  <c r="F57" i="6"/>
  <c r="F49" i="6"/>
  <c r="F41" i="6"/>
  <c r="F33" i="6"/>
  <c r="F25" i="6"/>
  <c r="F17" i="6"/>
  <c r="K14" i="6"/>
  <c r="J13" i="6"/>
  <c r="AN426" i="10" l="1"/>
  <c r="AN206" i="10"/>
  <c r="AN150" i="10"/>
  <c r="AN23" i="10"/>
  <c r="AN875" i="10"/>
  <c r="AN363" i="10"/>
  <c r="AN841" i="10"/>
  <c r="AN329" i="10"/>
  <c r="AN752" i="10"/>
  <c r="AN240" i="10"/>
  <c r="AN663" i="10"/>
  <c r="AN130" i="10"/>
  <c r="AN557" i="10"/>
  <c r="AN670" i="10"/>
  <c r="AN486" i="10"/>
  <c r="AO486" i="10" s="1"/>
  <c r="AN311" i="10"/>
  <c r="AO311" i="10" s="1"/>
  <c r="AN59" i="10"/>
  <c r="AM632" i="10"/>
  <c r="AO632" i="10" s="1"/>
  <c r="AO240" i="10"/>
  <c r="AO504" i="10"/>
  <c r="AO20" i="10"/>
  <c r="AO540" i="10"/>
  <c r="AO607" i="10"/>
  <c r="AM976" i="10"/>
  <c r="AO447" i="10"/>
  <c r="AL737" i="10"/>
  <c r="AL942" i="10"/>
  <c r="AL827" i="10"/>
  <c r="AN938" i="10"/>
  <c r="AN718" i="10"/>
  <c r="AO718" i="10" s="1"/>
  <c r="AN662" i="10"/>
  <c r="AN796" i="10"/>
  <c r="AN284" i="10"/>
  <c r="AN901" i="10"/>
  <c r="AN389" i="10"/>
  <c r="AN852" i="10"/>
  <c r="AN340" i="10"/>
  <c r="AN44" i="10"/>
  <c r="AO376" i="10"/>
  <c r="AO232" i="10"/>
  <c r="AO184" i="10"/>
  <c r="AO223" i="10"/>
  <c r="AM101" i="10"/>
  <c r="AO101" i="10" s="1"/>
  <c r="AM47" i="10"/>
  <c r="AM575" i="10"/>
  <c r="AM327" i="10"/>
  <c r="AM839" i="10"/>
  <c r="AO5" i="10"/>
  <c r="AL943" i="10"/>
  <c r="AN778" i="10"/>
  <c r="AN927" i="10"/>
  <c r="AO927" i="10" s="1"/>
  <c r="AN494" i="10"/>
  <c r="AN438" i="10"/>
  <c r="AN911" i="10"/>
  <c r="AN474" i="10"/>
  <c r="AN418" i="10"/>
  <c r="AO84" i="10"/>
  <c r="AO312" i="10"/>
  <c r="AM464" i="10"/>
  <c r="AM264" i="10"/>
  <c r="AO220" i="10"/>
  <c r="AO109" i="10"/>
  <c r="AO120" i="10"/>
  <c r="AL760" i="10"/>
  <c r="AN210" i="10"/>
  <c r="AN619" i="10"/>
  <c r="AO619" i="10" s="1"/>
  <c r="AN107" i="10"/>
  <c r="AN102" i="10"/>
  <c r="AN390" i="10"/>
  <c r="AN126" i="10"/>
  <c r="AN903" i="10"/>
  <c r="AN567" i="10"/>
  <c r="AO567" i="10" s="1"/>
  <c r="AO552" i="10"/>
  <c r="AO176" i="10"/>
  <c r="AO360" i="10"/>
  <c r="AM697" i="10"/>
  <c r="AO811" i="10"/>
  <c r="AO351" i="10"/>
  <c r="AO16" i="10"/>
  <c r="AO999" i="10"/>
  <c r="AO703" i="10"/>
  <c r="AO455" i="10"/>
  <c r="AL955" i="10"/>
  <c r="AN42" i="10"/>
  <c r="AN799" i="10"/>
  <c r="AO799" i="10" s="1"/>
  <c r="AN950" i="10"/>
  <c r="AN611" i="10"/>
  <c r="AN855" i="10"/>
  <c r="AN646" i="10"/>
  <c r="AN271" i="10"/>
  <c r="AN382" i="10"/>
  <c r="AN930" i="10"/>
  <c r="AN110" i="10"/>
  <c r="AN35" i="10"/>
  <c r="AM368" i="10"/>
  <c r="AO440" i="10"/>
  <c r="AO363" i="10"/>
  <c r="AO875" i="10"/>
  <c r="AO974" i="10"/>
  <c r="AO415" i="10"/>
  <c r="AO33" i="10"/>
  <c r="AM214" i="10"/>
  <c r="AO214" i="10" s="1"/>
  <c r="AM726" i="10"/>
  <c r="AO726" i="10" s="1"/>
  <c r="AM132" i="10"/>
  <c r="AO132" i="10" s="1"/>
  <c r="AM650" i="10"/>
  <c r="AO102" i="10"/>
  <c r="AM623" i="10"/>
  <c r="AM849" i="10"/>
  <c r="AM402" i="10"/>
  <c r="AM914" i="10"/>
  <c r="AM375" i="10"/>
  <c r="AO375" i="10" s="1"/>
  <c r="AM887" i="10"/>
  <c r="AO887" i="10" s="1"/>
  <c r="AM601" i="10"/>
  <c r="AM151" i="10"/>
  <c r="AM666" i="10"/>
  <c r="AM366" i="10"/>
  <c r="AM878" i="10"/>
  <c r="AO767" i="10"/>
  <c r="AM630" i="10"/>
  <c r="AO630" i="10" s="1"/>
  <c r="AO519" i="10"/>
  <c r="AM318" i="10"/>
  <c r="AM830" i="10"/>
  <c r="AO830" i="10" s="1"/>
  <c r="AM881" i="10"/>
  <c r="AM434" i="10"/>
  <c r="AM946" i="10"/>
  <c r="AM55" i="10"/>
  <c r="AM582" i="10"/>
  <c r="AO582" i="10" s="1"/>
  <c r="AO295" i="10"/>
  <c r="AN735" i="10"/>
  <c r="AO735" i="10" s="1"/>
  <c r="AN614" i="10"/>
  <c r="AN897" i="10"/>
  <c r="AN385" i="10"/>
  <c r="AN808" i="10"/>
  <c r="AN296" i="10"/>
  <c r="AN775" i="10"/>
  <c r="AO775" i="10" s="1"/>
  <c r="AN158" i="10"/>
  <c r="AO39" i="10"/>
  <c r="AO568" i="10"/>
  <c r="AM512" i="10"/>
  <c r="AM427" i="10"/>
  <c r="AM939" i="10"/>
  <c r="AM412" i="10"/>
  <c r="AO412" i="10" s="1"/>
  <c r="AM924" i="10"/>
  <c r="AO924" i="10" s="1"/>
  <c r="AM461" i="10"/>
  <c r="AM973" i="10"/>
  <c r="AO117" i="10"/>
  <c r="AO479" i="10"/>
  <c r="AO92" i="10"/>
  <c r="AO56" i="10"/>
  <c r="AL814" i="10"/>
  <c r="AN960" i="10"/>
  <c r="AO960" i="10" s="1"/>
  <c r="AN849" i="10"/>
  <c r="AN337" i="10"/>
  <c r="AN760" i="10"/>
  <c r="AN248" i="10"/>
  <c r="AO248" i="10" s="1"/>
  <c r="AN7" i="10"/>
  <c r="AN972" i="10"/>
  <c r="AN460" i="10"/>
  <c r="AN923" i="10"/>
  <c r="AN565" i="10"/>
  <c r="AN53" i="10"/>
  <c r="AN516" i="10"/>
  <c r="AM112" i="10"/>
  <c r="AO112" i="10" s="1"/>
  <c r="AO616" i="10"/>
  <c r="AM889" i="10"/>
  <c r="AO1003" i="10"/>
  <c r="AO476" i="10"/>
  <c r="AM543" i="10"/>
  <c r="AO543" i="10" s="1"/>
  <c r="AM179" i="10"/>
  <c r="AM691" i="10"/>
  <c r="AM228" i="10"/>
  <c r="AM740" i="10"/>
  <c r="AM277" i="10"/>
  <c r="AM789" i="10"/>
  <c r="AM166" i="10"/>
  <c r="AO166" i="10" s="1"/>
  <c r="AO148" i="10"/>
  <c r="AM70" i="10"/>
  <c r="AL867" i="10"/>
  <c r="AN919" i="10"/>
  <c r="AN407" i="10"/>
  <c r="AN603" i="10"/>
  <c r="AN91" i="10"/>
  <c r="AN246" i="10"/>
  <c r="AN569" i="10"/>
  <c r="AN57" i="10"/>
  <c r="AO57" i="10" s="1"/>
  <c r="AN480" i="10"/>
  <c r="AN391" i="10"/>
  <c r="AO391" i="10" s="1"/>
  <c r="AN779" i="10"/>
  <c r="AN267" i="10"/>
  <c r="AN689" i="10"/>
  <c r="AN177" i="10"/>
  <c r="AN600" i="10"/>
  <c r="AO600" i="10" s="1"/>
  <c r="AN88" i="10"/>
  <c r="AN882" i="10"/>
  <c r="AN506" i="10"/>
  <c r="AN450" i="10"/>
  <c r="AN835" i="10"/>
  <c r="AN323" i="10"/>
  <c r="AN745" i="10"/>
  <c r="AN233" i="10"/>
  <c r="AN656" i="10"/>
  <c r="AN144" i="10"/>
  <c r="AN55" i="10"/>
  <c r="AN477" i="10"/>
  <c r="AN29" i="10"/>
  <c r="AN658" i="10"/>
  <c r="AO658" i="10" s="1"/>
  <c r="AN876" i="10"/>
  <c r="AN364" i="10"/>
  <c r="AN737" i="10"/>
  <c r="AN225" i="10"/>
  <c r="AN648" i="10"/>
  <c r="AN136" i="10"/>
  <c r="AO136" i="10" s="1"/>
  <c r="AN559" i="10"/>
  <c r="AO559" i="10" s="1"/>
  <c r="AN47" i="10"/>
  <c r="AO47" i="10" s="1"/>
  <c r="AN469" i="10"/>
  <c r="AN21" i="10"/>
  <c r="AN946" i="10"/>
  <c r="AN826" i="10"/>
  <c r="AO826" i="10" s="1"/>
  <c r="AN770" i="10"/>
  <c r="AO770" i="10" s="1"/>
  <c r="AN932" i="10"/>
  <c r="AN420" i="10"/>
  <c r="AN883" i="10"/>
  <c r="AO883" i="10" s="1"/>
  <c r="AN371" i="10"/>
  <c r="AO371" i="10" s="1"/>
  <c r="AN793" i="10"/>
  <c r="AN281" i="10"/>
  <c r="AN704" i="10"/>
  <c r="AN192" i="10"/>
  <c r="AO192" i="10" s="1"/>
  <c r="AN615" i="10"/>
  <c r="AO615" i="10" s="1"/>
  <c r="AN103" i="10"/>
  <c r="AN525" i="10"/>
  <c r="AO525" i="10" s="1"/>
  <c r="AN38" i="10"/>
  <c r="AM250" i="10"/>
  <c r="AM762" i="10"/>
  <c r="AM398" i="10"/>
  <c r="AO398" i="10" s="1"/>
  <c r="AM910" i="10"/>
  <c r="AO910" i="10" s="1"/>
  <c r="AM385" i="10"/>
  <c r="AO385" i="10" s="1"/>
  <c r="AM897" i="10"/>
  <c r="AM450" i="10"/>
  <c r="AO450" i="10" s="1"/>
  <c r="AM962" i="10"/>
  <c r="AM146" i="10"/>
  <c r="AM662" i="10"/>
  <c r="AO662" i="10" s="1"/>
  <c r="AM521" i="10"/>
  <c r="AO521" i="10" s="1"/>
  <c r="AM59" i="10"/>
  <c r="AM586" i="10"/>
  <c r="AO586" i="10" s="1"/>
  <c r="AM115" i="10"/>
  <c r="AM635" i="10"/>
  <c r="AM171" i="10"/>
  <c r="AM684" i="10"/>
  <c r="AM221" i="10"/>
  <c r="AM733" i="10"/>
  <c r="AM222" i="10"/>
  <c r="AM734" i="10"/>
  <c r="AM273" i="10"/>
  <c r="AO273" i="10" s="1"/>
  <c r="AM785" i="10"/>
  <c r="AO785" i="10" s="1"/>
  <c r="AM338" i="10"/>
  <c r="AM850" i="10"/>
  <c r="AM387" i="10"/>
  <c r="AM899" i="10"/>
  <c r="AM436" i="10"/>
  <c r="AM948" i="10"/>
  <c r="AM485" i="10"/>
  <c r="AO485" i="10" s="1"/>
  <c r="AM997" i="10"/>
  <c r="AO997" i="10" s="1"/>
  <c r="AM486" i="10"/>
  <c r="AM998" i="10"/>
  <c r="AM537" i="10"/>
  <c r="AM602" i="10"/>
  <c r="AO602" i="10" s="1"/>
  <c r="AM651" i="10"/>
  <c r="AM188" i="10"/>
  <c r="AM700" i="10"/>
  <c r="AM237" i="10"/>
  <c r="AO237" i="10" s="1"/>
  <c r="AM749" i="10"/>
  <c r="AM302" i="10"/>
  <c r="AM814" i="10"/>
  <c r="AM352" i="10"/>
  <c r="AM864" i="10"/>
  <c r="AM353" i="10"/>
  <c r="AM865" i="10"/>
  <c r="AM354" i="10"/>
  <c r="AO354" i="10" s="1"/>
  <c r="AM866" i="10"/>
  <c r="AO866" i="10" s="1"/>
  <c r="AM403" i="10"/>
  <c r="AO403" i="10" s="1"/>
  <c r="AM915" i="10"/>
  <c r="AO915" i="10" s="1"/>
  <c r="AM452" i="10"/>
  <c r="AM964" i="10"/>
  <c r="AO964" i="10" s="1"/>
  <c r="AM501" i="10"/>
  <c r="AM36" i="10"/>
  <c r="AO36" i="10" s="1"/>
  <c r="AM566" i="10"/>
  <c r="AO566" i="10" s="1"/>
  <c r="AM77" i="10"/>
  <c r="AM95" i="10"/>
  <c r="AM617" i="10"/>
  <c r="AM96" i="10"/>
  <c r="AM618" i="10"/>
  <c r="AO618" i="10" s="1"/>
  <c r="AM79" i="10"/>
  <c r="AM603" i="10"/>
  <c r="AM135" i="10"/>
  <c r="AM652" i="10"/>
  <c r="AM189" i="10"/>
  <c r="AM701" i="10"/>
  <c r="AM254" i="10"/>
  <c r="AM766" i="10"/>
  <c r="AM138" i="10"/>
  <c r="AM655" i="10"/>
  <c r="AO655" i="10" s="1"/>
  <c r="AM752" i="10"/>
  <c r="AM305" i="10"/>
  <c r="AM817" i="10"/>
  <c r="AM370" i="10"/>
  <c r="AM882" i="10"/>
  <c r="AO882" i="10" s="1"/>
  <c r="AM419" i="10"/>
  <c r="AO419" i="10" s="1"/>
  <c r="AM931" i="10"/>
  <c r="AO931" i="10" s="1"/>
  <c r="AM468" i="10"/>
  <c r="AO468" i="10" s="1"/>
  <c r="AM980" i="10"/>
  <c r="AM453" i="10"/>
  <c r="AO453" i="10" s="1"/>
  <c r="AM965" i="10"/>
  <c r="AM518" i="10"/>
  <c r="AM125" i="10"/>
  <c r="AM471" i="10"/>
  <c r="AM983" i="10"/>
  <c r="AO394" i="10"/>
  <c r="AO603" i="10"/>
  <c r="AO998" i="10"/>
  <c r="AO304" i="10"/>
  <c r="AO888" i="10"/>
  <c r="AO138" i="10"/>
  <c r="AO41" i="10"/>
  <c r="AO103" i="10"/>
  <c r="AO696" i="10"/>
  <c r="AO488" i="10"/>
  <c r="AO932" i="10"/>
  <c r="AN555" i="10"/>
  <c r="AN783" i="10"/>
  <c r="AO783" i="10" s="1"/>
  <c r="AN502" i="10"/>
  <c r="AN505" i="10"/>
  <c r="AN928" i="10"/>
  <c r="AN416" i="10"/>
  <c r="AN839" i="10"/>
  <c r="AO839" i="10" s="1"/>
  <c r="AN327" i="10"/>
  <c r="AO327" i="10" s="1"/>
  <c r="AN966" i="10"/>
  <c r="AN715" i="10"/>
  <c r="AN203" i="10"/>
  <c r="AN625" i="10"/>
  <c r="AO625" i="10" s="1"/>
  <c r="AN113" i="10"/>
  <c r="AN536" i="10"/>
  <c r="AO536" i="10" s="1"/>
  <c r="AN11" i="10"/>
  <c r="AO11" i="10" s="1"/>
  <c r="AN54" i="10"/>
  <c r="AN762" i="10"/>
  <c r="AN706" i="10"/>
  <c r="AN681" i="10"/>
  <c r="AN169" i="10"/>
  <c r="AN592" i="10"/>
  <c r="AN80" i="10"/>
  <c r="AO80" i="10" s="1"/>
  <c r="AN503" i="10"/>
  <c r="AN925" i="10"/>
  <c r="AN413" i="10"/>
  <c r="AN12" i="10"/>
  <c r="AN914" i="10"/>
  <c r="AO914" i="10" s="1"/>
  <c r="AN812" i="10"/>
  <c r="AN300" i="10"/>
  <c r="AN763" i="10"/>
  <c r="AN251" i="10"/>
  <c r="AN673" i="10"/>
  <c r="AN161" i="10"/>
  <c r="AN584" i="10"/>
  <c r="AO584" i="10" s="1"/>
  <c r="AN72" i="10"/>
  <c r="AO72" i="10" s="1"/>
  <c r="AN495" i="10"/>
  <c r="AN917" i="10"/>
  <c r="AN405" i="10"/>
  <c r="AN174" i="10"/>
  <c r="AN118" i="10"/>
  <c r="AN978" i="10"/>
  <c r="AN868" i="10"/>
  <c r="AO868" i="10" s="1"/>
  <c r="AN356" i="10"/>
  <c r="AO356" i="10" s="1"/>
  <c r="AN819" i="10"/>
  <c r="AO819" i="10" s="1"/>
  <c r="AN307" i="10"/>
  <c r="AN729" i="10"/>
  <c r="AN217" i="10"/>
  <c r="AN640" i="10"/>
  <c r="AN128" i="10"/>
  <c r="AN551" i="10"/>
  <c r="AO551" i="10" s="1"/>
  <c r="AN461" i="10"/>
  <c r="AN13" i="10"/>
  <c r="AM249" i="10"/>
  <c r="AM449" i="10"/>
  <c r="AM961" i="10"/>
  <c r="AM58" i="10"/>
  <c r="AM585" i="10"/>
  <c r="AM187" i="10"/>
  <c r="AM699" i="10"/>
  <c r="AM236" i="10"/>
  <c r="AM748" i="10"/>
  <c r="AM285" i="10"/>
  <c r="AM797" i="10"/>
  <c r="AM286" i="10"/>
  <c r="AO286" i="10" s="1"/>
  <c r="AM798" i="10"/>
  <c r="AO798" i="10" s="1"/>
  <c r="AM337" i="10"/>
  <c r="AO337" i="10" s="1"/>
  <c r="AM451" i="10"/>
  <c r="AM963" i="10"/>
  <c r="AM500" i="10"/>
  <c r="AM17" i="10"/>
  <c r="AO17" i="10" s="1"/>
  <c r="AM549" i="10"/>
  <c r="AO549" i="10" s="1"/>
  <c r="AM18" i="10"/>
  <c r="AM550" i="10"/>
  <c r="AM157" i="10"/>
  <c r="AM76" i="10"/>
  <c r="AO76" i="10" s="1"/>
  <c r="AM203" i="10"/>
  <c r="AM715" i="10"/>
  <c r="AM252" i="10"/>
  <c r="AM764" i="10"/>
  <c r="AM301" i="10"/>
  <c r="AO301" i="10" s="1"/>
  <c r="AM813" i="10"/>
  <c r="AO813" i="10" s="1"/>
  <c r="AM416" i="10"/>
  <c r="AO416" i="10" s="1"/>
  <c r="AM928" i="10"/>
  <c r="AO928" i="10" s="1"/>
  <c r="AM417" i="10"/>
  <c r="AM929" i="10"/>
  <c r="AM418" i="10"/>
  <c r="AO418" i="10" s="1"/>
  <c r="AM930" i="10"/>
  <c r="AO930" i="10" s="1"/>
  <c r="AM467" i="10"/>
  <c r="AM979" i="10"/>
  <c r="AO979" i="10" s="1"/>
  <c r="AM516" i="10"/>
  <c r="AO516" i="10" s="1"/>
  <c r="AM35" i="10"/>
  <c r="AO35" i="10" s="1"/>
  <c r="AM565" i="10"/>
  <c r="AO565" i="10" s="1"/>
  <c r="AM110" i="10"/>
  <c r="AM13" i="10"/>
  <c r="AO13" i="10" s="1"/>
  <c r="AM680" i="10"/>
  <c r="AM168" i="10"/>
  <c r="AM681" i="10"/>
  <c r="AO681" i="10" s="1"/>
  <c r="AM169" i="10"/>
  <c r="AO169" i="10" s="1"/>
  <c r="AM682" i="10"/>
  <c r="AO682" i="10" s="1"/>
  <c r="AM152" i="10"/>
  <c r="AM667" i="10"/>
  <c r="AM204" i="10"/>
  <c r="AO204" i="10" s="1"/>
  <c r="AM716" i="10"/>
  <c r="AM253" i="10"/>
  <c r="AM765" i="10"/>
  <c r="AO765" i="10" s="1"/>
  <c r="AM207" i="10"/>
  <c r="AO207" i="10" s="1"/>
  <c r="AM719" i="10"/>
  <c r="AM816" i="10"/>
  <c r="AM369" i="10"/>
  <c r="AM483" i="10"/>
  <c r="AO483" i="10" s="1"/>
  <c r="AM995" i="10"/>
  <c r="AM532" i="10"/>
  <c r="AO532" i="10" s="1"/>
  <c r="AM517" i="10"/>
  <c r="AO517" i="10" s="1"/>
  <c r="AM61" i="10"/>
  <c r="AO61" i="10" s="1"/>
  <c r="AM535" i="10"/>
  <c r="AM10" i="10"/>
  <c r="AO83" i="10"/>
  <c r="AO592" i="10"/>
  <c r="AO162" i="10"/>
  <c r="AO59" i="10"/>
  <c r="AO555" i="10"/>
  <c r="AO863" i="10"/>
  <c r="AO585" i="10"/>
  <c r="AO500" i="10"/>
  <c r="AO432" i="10"/>
  <c r="AO368" i="10"/>
  <c r="AO189" i="10"/>
  <c r="AN287" i="10"/>
  <c r="AN330" i="10"/>
  <c r="AN722" i="10"/>
  <c r="AN491" i="10"/>
  <c r="AO491" i="10" s="1"/>
  <c r="AN547" i="10"/>
  <c r="AN31" i="10"/>
  <c r="AN983" i="10"/>
  <c r="AN965" i="10"/>
  <c r="AO965" i="10" s="1"/>
  <c r="AN902" i="10"/>
  <c r="AN719" i="10"/>
  <c r="AO719" i="10" s="1"/>
  <c r="AN207" i="10"/>
  <c r="AN993" i="10"/>
  <c r="AN758" i="10"/>
  <c r="AN638" i="10"/>
  <c r="AN531" i="10"/>
  <c r="AN953" i="10"/>
  <c r="AN441" i="10"/>
  <c r="AN864" i="10"/>
  <c r="AN352" i="10"/>
  <c r="AN198" i="10"/>
  <c r="AN651" i="10"/>
  <c r="AN139" i="10"/>
  <c r="AO139" i="10" s="1"/>
  <c r="AN561" i="10"/>
  <c r="AN49" i="10"/>
  <c r="AN472" i="10"/>
  <c r="AO472" i="10" s="1"/>
  <c r="AN895" i="10"/>
  <c r="AO895" i="10" s="1"/>
  <c r="AN383" i="10"/>
  <c r="AO383" i="10" s="1"/>
  <c r="AN366" i="10"/>
  <c r="AO366" i="10" s="1"/>
  <c r="AN310" i="10"/>
  <c r="AN976" i="10"/>
  <c r="AO976" i="10" s="1"/>
  <c r="AN958" i="10"/>
  <c r="AN707" i="10"/>
  <c r="AN195" i="10"/>
  <c r="AN617" i="10"/>
  <c r="AO617" i="10" s="1"/>
  <c r="AN105" i="10"/>
  <c r="AN528" i="10"/>
  <c r="AO528" i="10" s="1"/>
  <c r="AN951" i="10"/>
  <c r="AN439" i="10"/>
  <c r="AN861" i="10"/>
  <c r="AN349" i="10"/>
  <c r="AN986" i="10"/>
  <c r="AN968" i="10"/>
  <c r="AO968" i="10" s="1"/>
  <c r="AN748" i="10"/>
  <c r="AN236" i="10"/>
  <c r="AN699" i="10"/>
  <c r="AN187" i="10"/>
  <c r="AN609" i="10"/>
  <c r="AN97" i="10"/>
  <c r="AN520" i="10"/>
  <c r="AN943" i="10"/>
  <c r="AO943" i="10" s="1"/>
  <c r="AN853" i="10"/>
  <c r="AO853" i="10" s="1"/>
  <c r="AN341" i="10"/>
  <c r="AO341" i="10" s="1"/>
  <c r="AN430" i="10"/>
  <c r="AN374" i="10"/>
  <c r="AO374" i="10" s="1"/>
  <c r="AN254" i="10"/>
  <c r="AN34" i="10"/>
  <c r="AN804" i="10"/>
  <c r="AN292" i="10"/>
  <c r="AO292" i="10" s="1"/>
  <c r="AN755" i="10"/>
  <c r="AO755" i="10" s="1"/>
  <c r="AN243" i="10"/>
  <c r="AO243" i="10" s="1"/>
  <c r="AN665" i="10"/>
  <c r="AN153" i="10"/>
  <c r="AN576" i="10"/>
  <c r="AN64" i="10"/>
  <c r="AN487" i="10"/>
  <c r="AO487" i="10" s="1"/>
  <c r="AN909" i="10"/>
  <c r="AO909" i="10" s="1"/>
  <c r="AN397" i="10"/>
  <c r="AO397" i="10" s="1"/>
  <c r="AM313" i="10"/>
  <c r="AM825" i="10"/>
  <c r="AM378" i="10"/>
  <c r="AO378" i="10" s="1"/>
  <c r="AM890" i="10"/>
  <c r="AO890" i="10" s="1"/>
  <c r="AM526" i="10"/>
  <c r="AO526" i="10" s="1"/>
  <c r="AM513" i="10"/>
  <c r="AM50" i="10"/>
  <c r="AO50" i="10" s="1"/>
  <c r="AM578" i="10"/>
  <c r="AM278" i="10"/>
  <c r="AM790" i="10"/>
  <c r="AO790" i="10" s="1"/>
  <c r="AM131" i="10"/>
  <c r="AM649" i="10"/>
  <c r="AO649" i="10" s="1"/>
  <c r="AM202" i="10"/>
  <c r="AO202" i="10" s="1"/>
  <c r="AM714" i="10"/>
  <c r="AM251" i="10"/>
  <c r="AO251" i="10" s="1"/>
  <c r="AM763" i="10"/>
  <c r="AO763" i="10" s="1"/>
  <c r="AM300" i="10"/>
  <c r="AM812" i="10"/>
  <c r="AM349" i="10"/>
  <c r="AO349" i="10" s="1"/>
  <c r="AM861" i="10"/>
  <c r="AM350" i="10"/>
  <c r="AO350" i="10" s="1"/>
  <c r="AM862" i="10"/>
  <c r="AO862" i="10" s="1"/>
  <c r="AM401" i="10"/>
  <c r="AO401" i="10" s="1"/>
  <c r="AM913" i="10"/>
  <c r="AM466" i="10"/>
  <c r="AO466" i="10" s="1"/>
  <c r="AM978" i="10"/>
  <c r="AM515" i="10"/>
  <c r="AM34" i="10"/>
  <c r="AM564" i="10"/>
  <c r="AO564" i="10" s="1"/>
  <c r="AM90" i="10"/>
  <c r="AM613" i="10"/>
  <c r="AO613" i="10" s="1"/>
  <c r="AM91" i="10"/>
  <c r="AM614" i="10"/>
  <c r="AO614" i="10" s="1"/>
  <c r="AM93" i="10"/>
  <c r="AM665" i="10"/>
  <c r="AO665" i="10" s="1"/>
  <c r="AM218" i="10"/>
  <c r="AO218" i="10" s="1"/>
  <c r="AM730" i="10"/>
  <c r="AM267" i="10"/>
  <c r="AO267" i="10" s="1"/>
  <c r="AM779" i="10"/>
  <c r="AO779" i="10" s="1"/>
  <c r="AM316" i="10"/>
  <c r="AO316" i="10" s="1"/>
  <c r="AM828" i="10"/>
  <c r="AM365" i="10"/>
  <c r="AO365" i="10" s="1"/>
  <c r="AM877" i="10"/>
  <c r="AM430" i="10"/>
  <c r="AO430" i="10" s="1"/>
  <c r="AM942" i="10"/>
  <c r="AM480" i="10"/>
  <c r="AM992" i="10"/>
  <c r="AO992" i="10" s="1"/>
  <c r="AM481" i="10"/>
  <c r="AM993" i="10"/>
  <c r="AM482" i="10"/>
  <c r="AO482" i="10" s="1"/>
  <c r="AM994" i="10"/>
  <c r="AO994" i="10" s="1"/>
  <c r="AM531" i="10"/>
  <c r="AO531" i="10" s="1"/>
  <c r="AM52" i="10"/>
  <c r="AO52" i="10" s="1"/>
  <c r="AM580" i="10"/>
  <c r="AM108" i="10"/>
  <c r="AO108" i="10" s="1"/>
  <c r="AM629" i="10"/>
  <c r="AM182" i="10"/>
  <c r="AO182" i="10" s="1"/>
  <c r="AM694" i="10"/>
  <c r="AO694" i="10" s="1"/>
  <c r="AM744" i="10"/>
  <c r="AM233" i="10"/>
  <c r="AM745" i="10"/>
  <c r="AO745" i="10" s="1"/>
  <c r="AM234" i="10"/>
  <c r="AM746" i="10"/>
  <c r="AO746" i="10" s="1"/>
  <c r="AM219" i="10"/>
  <c r="AO219" i="10" s="1"/>
  <c r="AM731" i="10"/>
  <c r="AO731" i="10" s="1"/>
  <c r="AM268" i="10"/>
  <c r="AO268" i="10" s="1"/>
  <c r="AM780" i="10"/>
  <c r="AO780" i="10" s="1"/>
  <c r="AM317" i="10"/>
  <c r="AO317" i="10" s="1"/>
  <c r="AM829" i="10"/>
  <c r="AM382" i="10"/>
  <c r="AO382" i="10" s="1"/>
  <c r="AM894" i="10"/>
  <c r="AM271" i="10"/>
  <c r="AO271" i="10" s="1"/>
  <c r="AM783" i="10"/>
  <c r="AM880" i="10"/>
  <c r="AO880" i="10" s="1"/>
  <c r="AM433" i="10"/>
  <c r="AM945" i="10"/>
  <c r="AM498" i="10"/>
  <c r="AO498" i="10" s="1"/>
  <c r="AM15" i="10"/>
  <c r="AM547" i="10"/>
  <c r="AO547" i="10" s="1"/>
  <c r="AM71" i="10"/>
  <c r="AM596" i="10"/>
  <c r="AM54" i="10"/>
  <c r="AO54" i="10" s="1"/>
  <c r="AM581" i="10"/>
  <c r="AO581" i="10" s="1"/>
  <c r="AM128" i="10"/>
  <c r="AO128" i="10" s="1"/>
  <c r="AM646" i="10"/>
  <c r="AM74" i="10"/>
  <c r="AM599" i="10"/>
  <c r="AO599" i="10" s="1"/>
  <c r="AO648" i="10"/>
  <c r="AO469" i="10"/>
  <c r="AO449" i="10"/>
  <c r="AO287" i="10"/>
  <c r="AO300" i="10"/>
  <c r="AO520" i="10"/>
  <c r="AO980" i="10"/>
  <c r="AO596" i="10"/>
  <c r="AO255" i="10"/>
  <c r="AO234" i="10"/>
  <c r="AO106" i="10"/>
  <c r="AO125" i="10"/>
  <c r="AO760" i="10"/>
  <c r="AO153" i="10"/>
  <c r="AO812" i="10"/>
  <c r="AO79" i="10"/>
  <c r="AO560" i="10"/>
  <c r="AO951" i="10"/>
  <c r="AO535" i="10"/>
  <c r="AN962" i="10"/>
  <c r="AN939" i="10"/>
  <c r="AO939" i="10" s="1"/>
  <c r="AN427" i="10"/>
  <c r="AO427" i="10" s="1"/>
  <c r="AN727" i="10"/>
  <c r="AN274" i="10"/>
  <c r="AN411" i="10"/>
  <c r="AN975" i="10"/>
  <c r="AN894" i="10"/>
  <c r="AN467" i="10"/>
  <c r="AN889" i="10"/>
  <c r="AO889" i="10" s="1"/>
  <c r="AN377" i="10"/>
  <c r="AO377" i="10" s="1"/>
  <c r="AN800" i="10"/>
  <c r="AN288" i="10"/>
  <c r="AN711" i="10"/>
  <c r="AO711" i="10" s="1"/>
  <c r="AN1002" i="10"/>
  <c r="AN454" i="10"/>
  <c r="AN587" i="10"/>
  <c r="AN75" i="10"/>
  <c r="AO75" i="10" s="1"/>
  <c r="AN497" i="10"/>
  <c r="AN920" i="10"/>
  <c r="AO920" i="10" s="1"/>
  <c r="AN408" i="10"/>
  <c r="AO408" i="10" s="1"/>
  <c r="AN831" i="10"/>
  <c r="AO831" i="10" s="1"/>
  <c r="AN319" i="10"/>
  <c r="AN622" i="10"/>
  <c r="AO622" i="10" s="1"/>
  <c r="AN566" i="10"/>
  <c r="AN190" i="10"/>
  <c r="AN230" i="10"/>
  <c r="AN643" i="10"/>
  <c r="AN131" i="10"/>
  <c r="AN553" i="10"/>
  <c r="AN40" i="10"/>
  <c r="AN464" i="10"/>
  <c r="AN797" i="10"/>
  <c r="AN285" i="10"/>
  <c r="AO285" i="10" s="1"/>
  <c r="AN222" i="10"/>
  <c r="AO222" i="10" s="1"/>
  <c r="AN262" i="10"/>
  <c r="AN684" i="10"/>
  <c r="AN172" i="10"/>
  <c r="AN635" i="10"/>
  <c r="AN123" i="10"/>
  <c r="AN545" i="10"/>
  <c r="AN26" i="10"/>
  <c r="AN456" i="10"/>
  <c r="AO456" i="10" s="1"/>
  <c r="AN879" i="10"/>
  <c r="AO879" i="10" s="1"/>
  <c r="AN367" i="10"/>
  <c r="AN789" i="10"/>
  <c r="AN277" i="10"/>
  <c r="AO277" i="10" s="1"/>
  <c r="AN686" i="10"/>
  <c r="AN630" i="10"/>
  <c r="AN510" i="10"/>
  <c r="AN294" i="10"/>
  <c r="AN740" i="10"/>
  <c r="AO740" i="10" s="1"/>
  <c r="AN228" i="10"/>
  <c r="AN691" i="10"/>
  <c r="AO691" i="10" s="1"/>
  <c r="AN179" i="10"/>
  <c r="AO179" i="10" s="1"/>
  <c r="AN601" i="10"/>
  <c r="AN89" i="10"/>
  <c r="AO89" i="10" s="1"/>
  <c r="AN512" i="10"/>
  <c r="AN935" i="10"/>
  <c r="AO935" i="10" s="1"/>
  <c r="AN423" i="10"/>
  <c r="AO423" i="10" s="1"/>
  <c r="AN845" i="10"/>
  <c r="AN333" i="10"/>
  <c r="AM377" i="10"/>
  <c r="AM442" i="10"/>
  <c r="AO442" i="10" s="1"/>
  <c r="AM954" i="10"/>
  <c r="AO954" i="10" s="1"/>
  <c r="AM64" i="10"/>
  <c r="AM590" i="10"/>
  <c r="AO590" i="10" s="1"/>
  <c r="AM49" i="10"/>
  <c r="AM577" i="10"/>
  <c r="AO577" i="10" s="1"/>
  <c r="AM123" i="10"/>
  <c r="AM642" i="10"/>
  <c r="AM342" i="10"/>
  <c r="AM854" i="10"/>
  <c r="AO854" i="10" s="1"/>
  <c r="AM201" i="10"/>
  <c r="AO201" i="10" s="1"/>
  <c r="AM713" i="10"/>
  <c r="AO713" i="10" s="1"/>
  <c r="AM266" i="10"/>
  <c r="AO266" i="10" s="1"/>
  <c r="AM778" i="10"/>
  <c r="AO778" i="10" s="1"/>
  <c r="AM315" i="10"/>
  <c r="AO315" i="10" s="1"/>
  <c r="AM827" i="10"/>
  <c r="AO827" i="10" s="1"/>
  <c r="AM364" i="10"/>
  <c r="AO364" i="10" s="1"/>
  <c r="AM876" i="10"/>
  <c r="AM413" i="10"/>
  <c r="AM925" i="10"/>
  <c r="AO925" i="10" s="1"/>
  <c r="AM414" i="10"/>
  <c r="AM926" i="10"/>
  <c r="AO926" i="10" s="1"/>
  <c r="AM465" i="10"/>
  <c r="AM977" i="10"/>
  <c r="AM530" i="10"/>
  <c r="AM51" i="10"/>
  <c r="AM579" i="10"/>
  <c r="AM107" i="10"/>
  <c r="AO107" i="10" s="1"/>
  <c r="AM628" i="10"/>
  <c r="AM163" i="10"/>
  <c r="AO163" i="10" s="1"/>
  <c r="AM677" i="10"/>
  <c r="AM164" i="10"/>
  <c r="AM678" i="10"/>
  <c r="AO678" i="10" s="1"/>
  <c r="AM29" i="10"/>
  <c r="AO29" i="10" s="1"/>
  <c r="AM217" i="10"/>
  <c r="AO217" i="10" s="1"/>
  <c r="AM729" i="10"/>
  <c r="AO729" i="10" s="1"/>
  <c r="AM282" i="10"/>
  <c r="AO282" i="10" s="1"/>
  <c r="AM794" i="10"/>
  <c r="AO794" i="10" s="1"/>
  <c r="AM331" i="10"/>
  <c r="AM843" i="10"/>
  <c r="AM380" i="10"/>
  <c r="AO380" i="10" s="1"/>
  <c r="AM892" i="10"/>
  <c r="AM429" i="10"/>
  <c r="AO429" i="10" s="1"/>
  <c r="AM941" i="10"/>
  <c r="AO941" i="10" s="1"/>
  <c r="AM494" i="10"/>
  <c r="AO494" i="10" s="1"/>
  <c r="AM149" i="10"/>
  <c r="AM544" i="10"/>
  <c r="AM12" i="10"/>
  <c r="AM545" i="10"/>
  <c r="AM546" i="10"/>
  <c r="AM595" i="10"/>
  <c r="AO595" i="10" s="1"/>
  <c r="AM644" i="10"/>
  <c r="AO644" i="10" s="1"/>
  <c r="AM181" i="10"/>
  <c r="AO181" i="10" s="1"/>
  <c r="AM693" i="10"/>
  <c r="AO693" i="10" s="1"/>
  <c r="AM246" i="10"/>
  <c r="AM758" i="10"/>
  <c r="AO758" i="10" s="1"/>
  <c r="AM808" i="10"/>
  <c r="AO808" i="10" s="1"/>
  <c r="AM297" i="10"/>
  <c r="AM809" i="10"/>
  <c r="AM298" i="10"/>
  <c r="AO298" i="10" s="1"/>
  <c r="AM810" i="10"/>
  <c r="AO810" i="10" s="1"/>
  <c r="AM283" i="10"/>
  <c r="AO283" i="10" s="1"/>
  <c r="AM795" i="10"/>
  <c r="AO795" i="10" s="1"/>
  <c r="AM332" i="10"/>
  <c r="AM844" i="10"/>
  <c r="AM381" i="10"/>
  <c r="AM893" i="10"/>
  <c r="AM446" i="10"/>
  <c r="AM958" i="10"/>
  <c r="AO958" i="10" s="1"/>
  <c r="AM335" i="10"/>
  <c r="AO335" i="10" s="1"/>
  <c r="AM847" i="10"/>
  <c r="AM944" i="10"/>
  <c r="AO944" i="10" s="1"/>
  <c r="AM497" i="10"/>
  <c r="AM32" i="10"/>
  <c r="AM562" i="10"/>
  <c r="AO562" i="10" s="1"/>
  <c r="AM88" i="10"/>
  <c r="AO88" i="10" s="1"/>
  <c r="AM611" i="10"/>
  <c r="AO611" i="10" s="1"/>
  <c r="AM144" i="10"/>
  <c r="AO144" i="10" s="1"/>
  <c r="AM660" i="10"/>
  <c r="AM127" i="10"/>
  <c r="AM645" i="10"/>
  <c r="AM198" i="10"/>
  <c r="AO198" i="10" s="1"/>
  <c r="AM710" i="10"/>
  <c r="AM147" i="10"/>
  <c r="AO147" i="10" s="1"/>
  <c r="AM663" i="10"/>
  <c r="AO663" i="10" s="1"/>
  <c r="AO903" i="10"/>
  <c r="AO110" i="10"/>
  <c r="AO656" i="10"/>
  <c r="AO278" i="10"/>
  <c r="AO796" i="10"/>
  <c r="AO876" i="10"/>
  <c r="AO640" i="10"/>
  <c r="AO188" i="10"/>
  <c r="AO405" i="10"/>
  <c r="AO732" i="10"/>
  <c r="AO849" i="10"/>
  <c r="AO236" i="10"/>
  <c r="AO342" i="10"/>
  <c r="AO893" i="10"/>
  <c r="AO10" i="10"/>
  <c r="AO199" i="10"/>
  <c r="AO816" i="10"/>
  <c r="AO993" i="10"/>
  <c r="AO576" i="10"/>
  <c r="AO439" i="10"/>
  <c r="AO515" i="10"/>
  <c r="AN151" i="10"/>
  <c r="AN530" i="10"/>
  <c r="AN859" i="10"/>
  <c r="AN347" i="10"/>
  <c r="AN825" i="10"/>
  <c r="AO825" i="10" s="1"/>
  <c r="AN313" i="10"/>
  <c r="AN736" i="10"/>
  <c r="AN224" i="10"/>
  <c r="AN647" i="10"/>
  <c r="AO647" i="10" s="1"/>
  <c r="AN135" i="10"/>
  <c r="AN45" i="10"/>
  <c r="AO45" i="10" s="1"/>
  <c r="AN82" i="10"/>
  <c r="AN710" i="10"/>
  <c r="AN523" i="10"/>
  <c r="AN945" i="10"/>
  <c r="AN433" i="10"/>
  <c r="AN856" i="10"/>
  <c r="AO856" i="10" s="1"/>
  <c r="AN344" i="10"/>
  <c r="AN878" i="10"/>
  <c r="AO878" i="10" s="1"/>
  <c r="AN822" i="10"/>
  <c r="AN446" i="10"/>
  <c r="AN579" i="10"/>
  <c r="AN67" i="10"/>
  <c r="AN489" i="10"/>
  <c r="AN912" i="10"/>
  <c r="AO912" i="10" s="1"/>
  <c r="AN400" i="10"/>
  <c r="AO400" i="10" s="1"/>
  <c r="AN823" i="10"/>
  <c r="AO823" i="10" s="1"/>
  <c r="AN733" i="10"/>
  <c r="AN221" i="10"/>
  <c r="AN478" i="10"/>
  <c r="AN518" i="10"/>
  <c r="AO518" i="10" s="1"/>
  <c r="AN620" i="10"/>
  <c r="AN108" i="10"/>
  <c r="AN481" i="10"/>
  <c r="AN904" i="10"/>
  <c r="AO904" i="10" s="1"/>
  <c r="AN392" i="10"/>
  <c r="AN815" i="10"/>
  <c r="AO815" i="10" s="1"/>
  <c r="AN303" i="10"/>
  <c r="AO303" i="10" s="1"/>
  <c r="AN725" i="10"/>
  <c r="AO725" i="10" s="1"/>
  <c r="AN213" i="10"/>
  <c r="AN942" i="10"/>
  <c r="AN886" i="10"/>
  <c r="AO886" i="10" s="1"/>
  <c r="AN766" i="10"/>
  <c r="AN550" i="10"/>
  <c r="AN676" i="10"/>
  <c r="AO676" i="10" s="1"/>
  <c r="AN164" i="10"/>
  <c r="AO164" i="10" s="1"/>
  <c r="AN627" i="10"/>
  <c r="AO627" i="10" s="1"/>
  <c r="AN115" i="10"/>
  <c r="AN537" i="10"/>
  <c r="AN15" i="10"/>
  <c r="AO15" i="10" s="1"/>
  <c r="AN448" i="10"/>
  <c r="AO448" i="10" s="1"/>
  <c r="AN871" i="10"/>
  <c r="AO871" i="10" s="1"/>
  <c r="AN359" i="10"/>
  <c r="AO359" i="10" s="1"/>
  <c r="AN781" i="10"/>
  <c r="AO781" i="10" s="1"/>
  <c r="AN269" i="10"/>
  <c r="AO269" i="10" s="1"/>
  <c r="AM441" i="10"/>
  <c r="AM953" i="10"/>
  <c r="AO953" i="10" s="1"/>
  <c r="AM506" i="10"/>
  <c r="AO506" i="10" s="1"/>
  <c r="AM137" i="10"/>
  <c r="AO137" i="10" s="1"/>
  <c r="AM654" i="10"/>
  <c r="AO654" i="10" s="1"/>
  <c r="AM122" i="10"/>
  <c r="AO122" i="10" s="1"/>
  <c r="AM641" i="10"/>
  <c r="AO641" i="10" s="1"/>
  <c r="AM194" i="10"/>
  <c r="AM706" i="10"/>
  <c r="AM406" i="10"/>
  <c r="AO406" i="10" s="1"/>
  <c r="AM918" i="10"/>
  <c r="AO918" i="10" s="1"/>
  <c r="AM265" i="10"/>
  <c r="AO265" i="10" s="1"/>
  <c r="AM777" i="10"/>
  <c r="AO777" i="10" s="1"/>
  <c r="AM330" i="10"/>
  <c r="AO330" i="10" s="1"/>
  <c r="AM842" i="10"/>
  <c r="AO842" i="10" s="1"/>
  <c r="AM379" i="10"/>
  <c r="AM891" i="10"/>
  <c r="AM428" i="10"/>
  <c r="AM940" i="10"/>
  <c r="AM477" i="10"/>
  <c r="AO477" i="10" s="1"/>
  <c r="AM989" i="10"/>
  <c r="AO989" i="10" s="1"/>
  <c r="AM478" i="10"/>
  <c r="AO478" i="10" s="1"/>
  <c r="AM990" i="10"/>
  <c r="AM529" i="10"/>
  <c r="AO529" i="10" s="1"/>
  <c r="AM68" i="10"/>
  <c r="AM594" i="10"/>
  <c r="AM124" i="10"/>
  <c r="AO124" i="10" s="1"/>
  <c r="AM643" i="10"/>
  <c r="AO643" i="10" s="1"/>
  <c r="AM180" i="10"/>
  <c r="AO180" i="10" s="1"/>
  <c r="AM692" i="10"/>
  <c r="AO692" i="10" s="1"/>
  <c r="AM229" i="10"/>
  <c r="AO229" i="10" s="1"/>
  <c r="AM741" i="10"/>
  <c r="AO741" i="10" s="1"/>
  <c r="AM230" i="10"/>
  <c r="AM742" i="10"/>
  <c r="AO742" i="10" s="1"/>
  <c r="AM38" i="10"/>
  <c r="AO38" i="10" s="1"/>
  <c r="AM281" i="10"/>
  <c r="AO281" i="10" s="1"/>
  <c r="AM793" i="10"/>
  <c r="AO793" i="10" s="1"/>
  <c r="AM346" i="10"/>
  <c r="AO346" i="10" s="1"/>
  <c r="AM858" i="10"/>
  <c r="AO858" i="10" s="1"/>
  <c r="AM395" i="10"/>
  <c r="AM907" i="10"/>
  <c r="AM444" i="10"/>
  <c r="AM956" i="10"/>
  <c r="AO956" i="10" s="1"/>
  <c r="AM493" i="10"/>
  <c r="AO493" i="10" s="1"/>
  <c r="AM27" i="10"/>
  <c r="AO27" i="10" s="1"/>
  <c r="AM558" i="10"/>
  <c r="AO558" i="10" s="1"/>
  <c r="AM85" i="10"/>
  <c r="AM608" i="10"/>
  <c r="AM86" i="10"/>
  <c r="AM609" i="10"/>
  <c r="AO609" i="10" s="1"/>
  <c r="AM87" i="10"/>
  <c r="AO87" i="10" s="1"/>
  <c r="AM610" i="10"/>
  <c r="AO610" i="10" s="1"/>
  <c r="AM143" i="10"/>
  <c r="AM659" i="10"/>
  <c r="AO659" i="10" s="1"/>
  <c r="AM196" i="10"/>
  <c r="AO196" i="10" s="1"/>
  <c r="AM708" i="10"/>
  <c r="AO708" i="10" s="1"/>
  <c r="AM245" i="10"/>
  <c r="AO245" i="10" s="1"/>
  <c r="AM757" i="10"/>
  <c r="AO757" i="10" s="1"/>
  <c r="AM310" i="10"/>
  <c r="AM822" i="10"/>
  <c r="AO822" i="10" s="1"/>
  <c r="AM872" i="10"/>
  <c r="AM361" i="10"/>
  <c r="AO361" i="10" s="1"/>
  <c r="AM873" i="10"/>
  <c r="AM362" i="10"/>
  <c r="AO362" i="10" s="1"/>
  <c r="AM874" i="10"/>
  <c r="AM347" i="10"/>
  <c r="AO347" i="10" s="1"/>
  <c r="AM859" i="10"/>
  <c r="AO859" i="10" s="1"/>
  <c r="AM396" i="10"/>
  <c r="AM908" i="10"/>
  <c r="AO908" i="10" s="1"/>
  <c r="AM445" i="10"/>
  <c r="AO445" i="10" s="1"/>
  <c r="AM957" i="10"/>
  <c r="AM510" i="10"/>
  <c r="AM133" i="10"/>
  <c r="AO133" i="10" s="1"/>
  <c r="AM399" i="10"/>
  <c r="AO399" i="10" s="1"/>
  <c r="AM911" i="10"/>
  <c r="AO911" i="10" s="1"/>
  <c r="AM31" i="10"/>
  <c r="AM561" i="10"/>
  <c r="AO561" i="10" s="1"/>
  <c r="AM105" i="10"/>
  <c r="AO105" i="10" s="1"/>
  <c r="AM626" i="10"/>
  <c r="AM161" i="10"/>
  <c r="AO161" i="10" s="1"/>
  <c r="AM675" i="10"/>
  <c r="AO675" i="10" s="1"/>
  <c r="AM212" i="10"/>
  <c r="AM724" i="10"/>
  <c r="AO724" i="10" s="1"/>
  <c r="AM197" i="10"/>
  <c r="AO197" i="10" s="1"/>
  <c r="AM709" i="10"/>
  <c r="AO709" i="10" s="1"/>
  <c r="AM262" i="10"/>
  <c r="AM774" i="10"/>
  <c r="AM215" i="10"/>
  <c r="AO215" i="10" s="1"/>
  <c r="AM727" i="10"/>
  <c r="AO727" i="10" s="1"/>
  <c r="AO213" i="10"/>
  <c r="AO847" i="10"/>
  <c r="AO74" i="10"/>
  <c r="AO748" i="10"/>
  <c r="AO431" i="10"/>
  <c r="AO348" i="10"/>
  <c r="AO143" i="10"/>
  <c r="AO151" i="10"/>
  <c r="AO126" i="10"/>
  <c r="AO465" i="10"/>
  <c r="AO53" i="10"/>
  <c r="AO253" i="10"/>
  <c r="AO14" i="10"/>
  <c r="AO704" i="10"/>
  <c r="AO510" i="10"/>
  <c r="AO130" i="10"/>
  <c r="AO284" i="10"/>
  <c r="AO34" i="10"/>
  <c r="AO495" i="10"/>
  <c r="AO764" i="10"/>
  <c r="AO7" i="10"/>
  <c r="AO246" i="10"/>
  <c r="AO233" i="10"/>
  <c r="AO650" i="10"/>
  <c r="AO680" i="10"/>
  <c r="AO95" i="10"/>
  <c r="AO319" i="10"/>
  <c r="AO874" i="10"/>
  <c r="AO168" i="10"/>
  <c r="AO64" i="10"/>
  <c r="AO191" i="10"/>
  <c r="AO97" i="10"/>
  <c r="AO762" i="10"/>
  <c r="AO344" i="10"/>
  <c r="AO546" i="10"/>
  <c r="AO31" i="10"/>
  <c r="AO307" i="10"/>
  <c r="AN990" i="10"/>
  <c r="AN786" i="10"/>
  <c r="AN527" i="10"/>
  <c r="AN761" i="10"/>
  <c r="AO761" i="10" s="1"/>
  <c r="AN249" i="10"/>
  <c r="AN672" i="10"/>
  <c r="AN160" i="10"/>
  <c r="AN583" i="10"/>
  <c r="AO583" i="10" s="1"/>
  <c r="AN71" i="10"/>
  <c r="AN6" i="10"/>
  <c r="AO6" i="10" s="1"/>
  <c r="AN338" i="10"/>
  <c r="AN985" i="10"/>
  <c r="AN971" i="10"/>
  <c r="AN459" i="10"/>
  <c r="AN881" i="10"/>
  <c r="AN369" i="10"/>
  <c r="AO369" i="10" s="1"/>
  <c r="AN792" i="10"/>
  <c r="AO792" i="10" s="1"/>
  <c r="AN280" i="10"/>
  <c r="AN114" i="10"/>
  <c r="AN995" i="10"/>
  <c r="AN702" i="10"/>
  <c r="AN937" i="10"/>
  <c r="AN425" i="10"/>
  <c r="AN848" i="10"/>
  <c r="AO848" i="10" s="1"/>
  <c r="AN336" i="10"/>
  <c r="AO336" i="10" s="1"/>
  <c r="AN759" i="10"/>
  <c r="AO759" i="10" s="1"/>
  <c r="AN247" i="10"/>
  <c r="AO247" i="10" s="1"/>
  <c r="AN669" i="10"/>
  <c r="AN157" i="10"/>
  <c r="AN734" i="10"/>
  <c r="AN774" i="10"/>
  <c r="AN556" i="10"/>
  <c r="AN43" i="10"/>
  <c r="AN507" i="10"/>
  <c r="AN929" i="10"/>
  <c r="AN417" i="10"/>
  <c r="AN840" i="10"/>
  <c r="AO840" i="10" s="1"/>
  <c r="AN328" i="10"/>
  <c r="AO328" i="10" s="1"/>
  <c r="AN751" i="10"/>
  <c r="AO751" i="10" s="1"/>
  <c r="AN239" i="10"/>
  <c r="AO239" i="10" s="1"/>
  <c r="AN661" i="10"/>
  <c r="AO661" i="10" s="1"/>
  <c r="AN149" i="10"/>
  <c r="AO149" i="10" s="1"/>
  <c r="AN178" i="10"/>
  <c r="AN58" i="10"/>
  <c r="AN977" i="10"/>
  <c r="AO977" i="10" s="1"/>
  <c r="AN806" i="10"/>
  <c r="AN612" i="10"/>
  <c r="AN100" i="10"/>
  <c r="AO100" i="10" s="1"/>
  <c r="AN563" i="10"/>
  <c r="AO563" i="10" s="1"/>
  <c r="AN51" i="10"/>
  <c r="AN473" i="10"/>
  <c r="AN896" i="10"/>
  <c r="AO896" i="10" s="1"/>
  <c r="AN384" i="10"/>
  <c r="AO384" i="10" s="1"/>
  <c r="AN807" i="10"/>
  <c r="AO807" i="10" s="1"/>
  <c r="AN717" i="10"/>
  <c r="AO717" i="10" s="1"/>
  <c r="AN205" i="10"/>
  <c r="AO205" i="10" s="1"/>
  <c r="AM505" i="10"/>
  <c r="AO505" i="10" s="1"/>
  <c r="AM193" i="10"/>
  <c r="AM705" i="10"/>
  <c r="AO705" i="10" s="1"/>
  <c r="AM329" i="10"/>
  <c r="AO329" i="10" s="1"/>
  <c r="AM841" i="10"/>
  <c r="AM443" i="10"/>
  <c r="AM955" i="10"/>
  <c r="AM492" i="10"/>
  <c r="AM8" i="10"/>
  <c r="AM541" i="10"/>
  <c r="AM9" i="10"/>
  <c r="AO9" i="10" s="1"/>
  <c r="AM542" i="10"/>
  <c r="AO542" i="10" s="1"/>
  <c r="AM67" i="10"/>
  <c r="AO67" i="10" s="1"/>
  <c r="AM593" i="10"/>
  <c r="AO593" i="10" s="1"/>
  <c r="AM195" i="10"/>
  <c r="AO195" i="10" s="1"/>
  <c r="AM707" i="10"/>
  <c r="AO707" i="10" s="1"/>
  <c r="AM244" i="10"/>
  <c r="AO244" i="10" s="1"/>
  <c r="AM756" i="10"/>
  <c r="AO756" i="10" s="1"/>
  <c r="AM293" i="10"/>
  <c r="AO293" i="10" s="1"/>
  <c r="AM805" i="10"/>
  <c r="AO805" i="10" s="1"/>
  <c r="AM294" i="10"/>
  <c r="AM806" i="10"/>
  <c r="AO806" i="10" s="1"/>
  <c r="AM459" i="10"/>
  <c r="AM971" i="10"/>
  <c r="AO971" i="10" s="1"/>
  <c r="AM508" i="10"/>
  <c r="AO508" i="10" s="1"/>
  <c r="AM26" i="10"/>
  <c r="AO26" i="10" s="1"/>
  <c r="AM557" i="10"/>
  <c r="AO557" i="10" s="1"/>
  <c r="AM21" i="10"/>
  <c r="AO21" i="10" s="1"/>
  <c r="AM158" i="10"/>
  <c r="AM672" i="10"/>
  <c r="AO672" i="10" s="1"/>
  <c r="AM159" i="10"/>
  <c r="AO159" i="10" s="1"/>
  <c r="AM673" i="10"/>
  <c r="AO673" i="10" s="1"/>
  <c r="AM160" i="10"/>
  <c r="AM674" i="10"/>
  <c r="AO674" i="10" s="1"/>
  <c r="AM211" i="10"/>
  <c r="AM723" i="10"/>
  <c r="AM260" i="10"/>
  <c r="AO260" i="10" s="1"/>
  <c r="AM772" i="10"/>
  <c r="AM309" i="10"/>
  <c r="AO309" i="10" s="1"/>
  <c r="AM821" i="10"/>
  <c r="AO821" i="10" s="1"/>
  <c r="AM936" i="10"/>
  <c r="AO936" i="10" s="1"/>
  <c r="AM425" i="10"/>
  <c r="AO425" i="10" s="1"/>
  <c r="AM937" i="10"/>
  <c r="AO937" i="10" s="1"/>
  <c r="AM426" i="10"/>
  <c r="AO426" i="10" s="1"/>
  <c r="AM938" i="10"/>
  <c r="AM411" i="10"/>
  <c r="AO411" i="10" s="1"/>
  <c r="AM923" i="10"/>
  <c r="AO923" i="10" s="1"/>
  <c r="AM460" i="10"/>
  <c r="AM972" i="10"/>
  <c r="AO972" i="10" s="1"/>
  <c r="AM509" i="10"/>
  <c r="AO509" i="10" s="1"/>
  <c r="AM46" i="10"/>
  <c r="AM69" i="10"/>
  <c r="AO69" i="10" s="1"/>
  <c r="AM463" i="10"/>
  <c r="AM975" i="10"/>
  <c r="AO975" i="10" s="1"/>
  <c r="AM104" i="10"/>
  <c r="AO104" i="10" s="1"/>
  <c r="AM227" i="10"/>
  <c r="AM739" i="10"/>
  <c r="AO739" i="10" s="1"/>
  <c r="AM276" i="10"/>
  <c r="AO276" i="10" s="1"/>
  <c r="AM788" i="10"/>
  <c r="AM261" i="10"/>
  <c r="AO261" i="10" s="1"/>
  <c r="AM773" i="10"/>
  <c r="AO773" i="10" s="1"/>
  <c r="AM279" i="10"/>
  <c r="AO279" i="10" s="1"/>
  <c r="AM791" i="10"/>
  <c r="AO791" i="10" s="1"/>
  <c r="AO660" i="10"/>
  <c r="AO580" i="10"/>
  <c r="AO844" i="10"/>
  <c r="AO66" i="10"/>
  <c r="AO212" i="10"/>
  <c r="AO628" i="10"/>
  <c r="AO604" i="10"/>
  <c r="AO612" i="10"/>
  <c r="AO730" i="10"/>
  <c r="AO948" i="10"/>
  <c r="AO58" i="10"/>
  <c r="AO173" i="10"/>
  <c r="AO845" i="10"/>
  <c r="AO861" i="10"/>
  <c r="AO578" i="10"/>
  <c r="AO460" i="10"/>
  <c r="AO227" i="10"/>
  <c r="AO677" i="10"/>
  <c r="AO537" i="10"/>
  <c r="AO872" i="10"/>
  <c r="AO313" i="10"/>
  <c r="AO749" i="10"/>
  <c r="AO892" i="10"/>
  <c r="AO381" i="10"/>
  <c r="AO263" i="10"/>
  <c r="AO70" i="10"/>
  <c r="AO496" i="10"/>
  <c r="AO78" i="10"/>
  <c r="AO82" i="10"/>
  <c r="AO860" i="10"/>
  <c r="AO441" i="10"/>
  <c r="AO18" i="10"/>
  <c r="AO881" i="10"/>
  <c r="AO946" i="10"/>
  <c r="AO462" i="10"/>
  <c r="AO452" i="10"/>
  <c r="AO86" i="10"/>
  <c r="AN24" i="10"/>
  <c r="AO24" i="10" s="1"/>
  <c r="AN747" i="10"/>
  <c r="AO747" i="10" s="1"/>
  <c r="AN235" i="10"/>
  <c r="AO235" i="10" s="1"/>
  <c r="AN62" i="10"/>
  <c r="AO62" i="10" s="1"/>
  <c r="AN803" i="10"/>
  <c r="AN291" i="10"/>
  <c r="AN984" i="10"/>
  <c r="AO984" i="10" s="1"/>
  <c r="AN463" i="10"/>
  <c r="AN46" i="10"/>
  <c r="AN642" i="10"/>
  <c r="AN787" i="10"/>
  <c r="AN275" i="10"/>
  <c r="AN697" i="10"/>
  <c r="AO697" i="10" s="1"/>
  <c r="AN185" i="10"/>
  <c r="AO185" i="10" s="1"/>
  <c r="AN608" i="10"/>
  <c r="AO608" i="10" s="1"/>
  <c r="AN96" i="10"/>
  <c r="AN28" i="10"/>
  <c r="AO28" i="10" s="1"/>
  <c r="AN594" i="10"/>
  <c r="AO594" i="10" s="1"/>
  <c r="AN907" i="10"/>
  <c r="AN395" i="10"/>
  <c r="AN817" i="10"/>
  <c r="AN305" i="10"/>
  <c r="AN728" i="10"/>
  <c r="AO728" i="10" s="1"/>
  <c r="AN216" i="10"/>
  <c r="AO216" i="10" s="1"/>
  <c r="AN639" i="10"/>
  <c r="AO639" i="10" s="1"/>
  <c r="AN127" i="10"/>
  <c r="AN370" i="10"/>
  <c r="AN957" i="10"/>
  <c r="AN963" i="10"/>
  <c r="AN451" i="10"/>
  <c r="AN873" i="10"/>
  <c r="AN361" i="10"/>
  <c r="AN784" i="10"/>
  <c r="AO784" i="10" s="1"/>
  <c r="AN272" i="10"/>
  <c r="AO272" i="10" s="1"/>
  <c r="AN695" i="10"/>
  <c r="AO695" i="10" s="1"/>
  <c r="AN183" i="10"/>
  <c r="AO183" i="10" s="1"/>
  <c r="AN605" i="10"/>
  <c r="AN93" i="10"/>
  <c r="AN146" i="10"/>
  <c r="AO146" i="10" s="1"/>
  <c r="AN967" i="10"/>
  <c r="AO967" i="10" s="1"/>
  <c r="AN981" i="10"/>
  <c r="AO981" i="10" s="1"/>
  <c r="AN492" i="10"/>
  <c r="AN955" i="10"/>
  <c r="AN443" i="10"/>
  <c r="AN865" i="10"/>
  <c r="AN353" i="10"/>
  <c r="AO353" i="10" s="1"/>
  <c r="AN776" i="10"/>
  <c r="AO776" i="10" s="1"/>
  <c r="AN264" i="10"/>
  <c r="AO264" i="10" s="1"/>
  <c r="AN687" i="10"/>
  <c r="AO687" i="10" s="1"/>
  <c r="AN175" i="10"/>
  <c r="AO175" i="10" s="1"/>
  <c r="AN597" i="10"/>
  <c r="AN85" i="10"/>
  <c r="AN434" i="10"/>
  <c r="AO434" i="10" s="1"/>
  <c r="AN314" i="10"/>
  <c r="AO314" i="10" s="1"/>
  <c r="AN258" i="10"/>
  <c r="AN991" i="10"/>
  <c r="AO991" i="10" s="1"/>
  <c r="AN548" i="10"/>
  <c r="AO548" i="10" s="1"/>
  <c r="AN32" i="10"/>
  <c r="AN499" i="10"/>
  <c r="AO499" i="10" s="1"/>
  <c r="AN921" i="10"/>
  <c r="AN409" i="10"/>
  <c r="AN832" i="10"/>
  <c r="AO832" i="10" s="1"/>
  <c r="AN320" i="10"/>
  <c r="AO320" i="10" s="1"/>
  <c r="AN743" i="10"/>
  <c r="AO743" i="10" s="1"/>
  <c r="AN231" i="10"/>
  <c r="AO231" i="10" s="1"/>
  <c r="AN653" i="10"/>
  <c r="AO653" i="10" s="1"/>
  <c r="AN141" i="10"/>
  <c r="AM40" i="10"/>
  <c r="AO40" i="10" s="1"/>
  <c r="AM569" i="10"/>
  <c r="AO569" i="10" s="1"/>
  <c r="AM114" i="10"/>
  <c r="AM634" i="10"/>
  <c r="AO634" i="10" s="1"/>
  <c r="AM270" i="10"/>
  <c r="AM782" i="10"/>
  <c r="AO782" i="10" s="1"/>
  <c r="AM257" i="10"/>
  <c r="AO257" i="10" s="1"/>
  <c r="AM769" i="10"/>
  <c r="AM322" i="10"/>
  <c r="AO322" i="10" s="1"/>
  <c r="AM834" i="10"/>
  <c r="AO834" i="10" s="1"/>
  <c r="AM534" i="10"/>
  <c r="AO534" i="10" s="1"/>
  <c r="AM393" i="10"/>
  <c r="AO393" i="10" s="1"/>
  <c r="AM905" i="10"/>
  <c r="AM458" i="10"/>
  <c r="AO458" i="10" s="1"/>
  <c r="AM970" i="10"/>
  <c r="AO970" i="10" s="1"/>
  <c r="AM507" i="10"/>
  <c r="AO507" i="10" s="1"/>
  <c r="AM25" i="10"/>
  <c r="AM556" i="10"/>
  <c r="AO556" i="10" s="1"/>
  <c r="AM81" i="10"/>
  <c r="AO81" i="10" s="1"/>
  <c r="AM605" i="10"/>
  <c r="AO605" i="10" s="1"/>
  <c r="AM82" i="10"/>
  <c r="AM606" i="10"/>
  <c r="AO606" i="10" s="1"/>
  <c r="AM140" i="10"/>
  <c r="AO140" i="10" s="1"/>
  <c r="AM657" i="10"/>
  <c r="AO657" i="10" s="1"/>
  <c r="AM210" i="10"/>
  <c r="AO210" i="10" s="1"/>
  <c r="AM722" i="10"/>
  <c r="AO722" i="10" s="1"/>
  <c r="AM259" i="10"/>
  <c r="AM771" i="10"/>
  <c r="AO771" i="10" s="1"/>
  <c r="AM308" i="10"/>
  <c r="AO308" i="10" s="1"/>
  <c r="AM820" i="10"/>
  <c r="AO820" i="10" s="1"/>
  <c r="AM357" i="10"/>
  <c r="AO357" i="10" s="1"/>
  <c r="AM869" i="10"/>
  <c r="AO869" i="10" s="1"/>
  <c r="AM358" i="10"/>
  <c r="AO358" i="10" s="1"/>
  <c r="AM870" i="10"/>
  <c r="AO870" i="10" s="1"/>
  <c r="AM409" i="10"/>
  <c r="AO409" i="10" s="1"/>
  <c r="AM921" i="10"/>
  <c r="AO921" i="10" s="1"/>
  <c r="AM474" i="10"/>
  <c r="AO474" i="10" s="1"/>
  <c r="AM986" i="10"/>
  <c r="AO986" i="10" s="1"/>
  <c r="AM523" i="10"/>
  <c r="AO523" i="10" s="1"/>
  <c r="AM43" i="10"/>
  <c r="AM572" i="10"/>
  <c r="AO572" i="10" s="1"/>
  <c r="AM99" i="10"/>
  <c r="AM621" i="10"/>
  <c r="AO621" i="10" s="1"/>
  <c r="AM174" i="10"/>
  <c r="AO174" i="10" s="1"/>
  <c r="AM686" i="10"/>
  <c r="AO686" i="10" s="1"/>
  <c r="AM224" i="10"/>
  <c r="AO224" i="10" s="1"/>
  <c r="AM736" i="10"/>
  <c r="AO736" i="10" s="1"/>
  <c r="AM225" i="10"/>
  <c r="AO225" i="10" s="1"/>
  <c r="AM737" i="10"/>
  <c r="AM226" i="10"/>
  <c r="AM738" i="10"/>
  <c r="AO738" i="10" s="1"/>
  <c r="AM275" i="10"/>
  <c r="AO275" i="10" s="1"/>
  <c r="AM787" i="10"/>
  <c r="AO787" i="10" s="1"/>
  <c r="AM324" i="10"/>
  <c r="AO324" i="10" s="1"/>
  <c r="AM836" i="10"/>
  <c r="AO836" i="10" s="1"/>
  <c r="AM373" i="10"/>
  <c r="AO373" i="10" s="1"/>
  <c r="AM885" i="10"/>
  <c r="AO885" i="10" s="1"/>
  <c r="AM438" i="10"/>
  <c r="AO438" i="10" s="1"/>
  <c r="AM950" i="10"/>
  <c r="AO950" i="10" s="1"/>
  <c r="AM1000" i="10"/>
  <c r="AO1000" i="10" s="1"/>
  <c r="AM489" i="10"/>
  <c r="AO489" i="10" s="1"/>
  <c r="AM1001" i="10"/>
  <c r="AO1001" i="10" s="1"/>
  <c r="AM490" i="10"/>
  <c r="AM1002" i="10"/>
  <c r="AO1002" i="10" s="1"/>
  <c r="AM475" i="10"/>
  <c r="AO475" i="10" s="1"/>
  <c r="AM987" i="10"/>
  <c r="AO987" i="10" s="1"/>
  <c r="AM524" i="10"/>
  <c r="AO524" i="10" s="1"/>
  <c r="AM44" i="10"/>
  <c r="AO44" i="10" s="1"/>
  <c r="AM573" i="10"/>
  <c r="AO573" i="10" s="1"/>
  <c r="AM119" i="10"/>
  <c r="AO119" i="10" s="1"/>
  <c r="AM638" i="10"/>
  <c r="AO638" i="10" s="1"/>
  <c r="AM527" i="10"/>
  <c r="AM624" i="10"/>
  <c r="AO624" i="10" s="1"/>
  <c r="AM177" i="10"/>
  <c r="AO177" i="10" s="1"/>
  <c r="AM689" i="10"/>
  <c r="AM242" i="10"/>
  <c r="AO242" i="10" s="1"/>
  <c r="AM754" i="10"/>
  <c r="AO754" i="10" s="1"/>
  <c r="AM291" i="10"/>
  <c r="AO291" i="10" s="1"/>
  <c r="AM803" i="10"/>
  <c r="AO803" i="10" s="1"/>
  <c r="AM340" i="10"/>
  <c r="AM852" i="10"/>
  <c r="AO852" i="10" s="1"/>
  <c r="AM325" i="10"/>
  <c r="AM837" i="10"/>
  <c r="AO837" i="10" s="1"/>
  <c r="AM390" i="10"/>
  <c r="AO390" i="10" s="1"/>
  <c r="AM902" i="10"/>
  <c r="AO902" i="10" s="1"/>
  <c r="AM343" i="10"/>
  <c r="AO343" i="10" s="1"/>
  <c r="AM855" i="10"/>
  <c r="AO988" i="10"/>
  <c r="AO744" i="10"/>
  <c r="AO280" i="10"/>
  <c r="AO68" i="10"/>
  <c r="AO338" i="10"/>
  <c r="AO490" i="10"/>
  <c r="AO865" i="10"/>
  <c r="AO814" i="10"/>
  <c r="AO982" i="10"/>
  <c r="AO917" i="10"/>
  <c r="AO752" i="10"/>
  <c r="AO769" i="10"/>
  <c r="AO158" i="10"/>
  <c r="AO396" i="10"/>
  <c r="AO772" i="10"/>
  <c r="AO420" i="10"/>
  <c r="AO252" i="10"/>
  <c r="AO258" i="10"/>
  <c r="AO413" i="10"/>
  <c r="AO829" i="10"/>
  <c r="AO684" i="10"/>
  <c r="AO512" i="10"/>
  <c r="AO550" i="10"/>
  <c r="AO629" i="10"/>
  <c r="AO145" i="10"/>
  <c r="AO959" i="10"/>
  <c r="AO296" i="10"/>
  <c r="AO645" i="10"/>
  <c r="AO824" i="10"/>
  <c r="AO652" i="10"/>
  <c r="AO193" i="10"/>
  <c r="AO424" i="10"/>
  <c r="AO828" i="10"/>
  <c r="AO55" i="10"/>
  <c r="AO700" i="10"/>
  <c r="AO310" i="10"/>
  <c r="AO333" i="10"/>
  <c r="AO297" i="10"/>
  <c r="AO444" i="10"/>
  <c r="AN299" i="10"/>
  <c r="AO299" i="10" s="1"/>
  <c r="AN961" i="10"/>
  <c r="AO961" i="10" s="1"/>
  <c r="AN683" i="10"/>
  <c r="AO683" i="10" s="1"/>
  <c r="AN171" i="10"/>
  <c r="AN318" i="10"/>
  <c r="AO318" i="10" s="1"/>
  <c r="AN471" i="10"/>
  <c r="AO471" i="10" s="1"/>
  <c r="AN134" i="10"/>
  <c r="AO134" i="10" s="1"/>
  <c r="AN667" i="10"/>
  <c r="AN155" i="10"/>
  <c r="AN302" i="10"/>
  <c r="AN898" i="10"/>
  <c r="AN723" i="10"/>
  <c r="AN211" i="10"/>
  <c r="AN633" i="10"/>
  <c r="AN121" i="10"/>
  <c r="AO121" i="10" s="1"/>
  <c r="AN544" i="10"/>
  <c r="AO544" i="10" s="1"/>
  <c r="AN25" i="10"/>
  <c r="AN850" i="10"/>
  <c r="AN843" i="10"/>
  <c r="AN331" i="10"/>
  <c r="AN753" i="10"/>
  <c r="AN241" i="10"/>
  <c r="AN664" i="10"/>
  <c r="AO664" i="10" s="1"/>
  <c r="AN152" i="10"/>
  <c r="AN575" i="10"/>
  <c r="AO575" i="10" s="1"/>
  <c r="AN63" i="10"/>
  <c r="AO63" i="10" s="1"/>
  <c r="AN37" i="10"/>
  <c r="AO37" i="10" s="1"/>
  <c r="AN626" i="10"/>
  <c r="AO626" i="10" s="1"/>
  <c r="AN250" i="10"/>
  <c r="AN194" i="10"/>
  <c r="AN899" i="10"/>
  <c r="AN387" i="10"/>
  <c r="AN809" i="10"/>
  <c r="AN297" i="10"/>
  <c r="AN720" i="10"/>
  <c r="AN208" i="10"/>
  <c r="AO208" i="10" s="1"/>
  <c r="AN541" i="10"/>
  <c r="AN19" i="10"/>
  <c r="AO19" i="10" s="1"/>
  <c r="AN402" i="10"/>
  <c r="AO402" i="10" s="1"/>
  <c r="AN226" i="10"/>
  <c r="AN940" i="10"/>
  <c r="AN428" i="10"/>
  <c r="AN891" i="10"/>
  <c r="AN379" i="10"/>
  <c r="AN801" i="10"/>
  <c r="AN289" i="10"/>
  <c r="AN712" i="10"/>
  <c r="AO712" i="10" s="1"/>
  <c r="AN200" i="10"/>
  <c r="AO200" i="10" s="1"/>
  <c r="AN623" i="10"/>
  <c r="AO623" i="10" s="1"/>
  <c r="AN111" i="10"/>
  <c r="AO111" i="10" s="1"/>
  <c r="AN533" i="10"/>
  <c r="AO533" i="10" s="1"/>
  <c r="AN8" i="10"/>
  <c r="AN690" i="10"/>
  <c r="AO690" i="10" s="1"/>
  <c r="AN570" i="10"/>
  <c r="AO570" i="10" s="1"/>
  <c r="AN514" i="10"/>
  <c r="AO514" i="10" s="1"/>
  <c r="AN996" i="10"/>
  <c r="AO996" i="10" s="1"/>
  <c r="AN484" i="10"/>
  <c r="AO484" i="10" s="1"/>
  <c r="AN947" i="10"/>
  <c r="AO947" i="10" s="1"/>
  <c r="AN435" i="10"/>
  <c r="AO435" i="10" s="1"/>
  <c r="AN857" i="10"/>
  <c r="AO857" i="10" s="1"/>
  <c r="AN345" i="10"/>
  <c r="AO345" i="10" s="1"/>
  <c r="AN768" i="10"/>
  <c r="AO768" i="10" s="1"/>
  <c r="AN256" i="10"/>
  <c r="AO256" i="10" s="1"/>
  <c r="AN679" i="10"/>
  <c r="AO679" i="10" s="1"/>
  <c r="AN167" i="10"/>
  <c r="AN589" i="10"/>
  <c r="AO589" i="10" s="1"/>
  <c r="AN77" i="10"/>
  <c r="AM113" i="10"/>
  <c r="AO113" i="10" s="1"/>
  <c r="AM633" i="10"/>
  <c r="AM186" i="10"/>
  <c r="AO186" i="10" s="1"/>
  <c r="AM698" i="10"/>
  <c r="AO698" i="10" s="1"/>
  <c r="AM334" i="10"/>
  <c r="AO334" i="10" s="1"/>
  <c r="AM846" i="10"/>
  <c r="AO846" i="10" s="1"/>
  <c r="AM321" i="10"/>
  <c r="AO321" i="10" s="1"/>
  <c r="AM833" i="10"/>
  <c r="AO833" i="10" s="1"/>
  <c r="AM386" i="10"/>
  <c r="AO386" i="10" s="1"/>
  <c r="AM898" i="10"/>
  <c r="AM73" i="10"/>
  <c r="AO73" i="10" s="1"/>
  <c r="AM598" i="10"/>
  <c r="AM457" i="10"/>
  <c r="AO457" i="10" s="1"/>
  <c r="AM969" i="10"/>
  <c r="AO969" i="10" s="1"/>
  <c r="AM522" i="10"/>
  <c r="AO522" i="10" s="1"/>
  <c r="AM42" i="10"/>
  <c r="AO42" i="10" s="1"/>
  <c r="AM571" i="10"/>
  <c r="AO571" i="10" s="1"/>
  <c r="AM98" i="10"/>
  <c r="AO98" i="10" s="1"/>
  <c r="AM620" i="10"/>
  <c r="AO620" i="10" s="1"/>
  <c r="AM154" i="10"/>
  <c r="AO154" i="10" s="1"/>
  <c r="AM669" i="10"/>
  <c r="AO669" i="10" s="1"/>
  <c r="AM155" i="10"/>
  <c r="AO155" i="10" s="1"/>
  <c r="AM670" i="10"/>
  <c r="AO670" i="10" s="1"/>
  <c r="AM209" i="10"/>
  <c r="AO209" i="10" s="1"/>
  <c r="AM721" i="10"/>
  <c r="AO721" i="10" s="1"/>
  <c r="AM274" i="10"/>
  <c r="AO274" i="10" s="1"/>
  <c r="AM786" i="10"/>
  <c r="AO786" i="10" s="1"/>
  <c r="AM323" i="10"/>
  <c r="AM835" i="10"/>
  <c r="AO835" i="10" s="1"/>
  <c r="AM372" i="10"/>
  <c r="AO372" i="10" s="1"/>
  <c r="AM884" i="10"/>
  <c r="AO884" i="10" s="1"/>
  <c r="AM421" i="10"/>
  <c r="AO421" i="10" s="1"/>
  <c r="AM933" i="10"/>
  <c r="AO933" i="10" s="1"/>
  <c r="AM422" i="10"/>
  <c r="AM934" i="10"/>
  <c r="AO934" i="10" s="1"/>
  <c r="AM473" i="10"/>
  <c r="AO473" i="10" s="1"/>
  <c r="AM985" i="10"/>
  <c r="AO985" i="10" s="1"/>
  <c r="AM538" i="10"/>
  <c r="AO538" i="10" s="1"/>
  <c r="AM60" i="10"/>
  <c r="AO60" i="10" s="1"/>
  <c r="AM587" i="10"/>
  <c r="AO587" i="10" s="1"/>
  <c r="AM116" i="10"/>
  <c r="AO116" i="10" s="1"/>
  <c r="AM636" i="10"/>
  <c r="AM172" i="10"/>
  <c r="AO172" i="10" s="1"/>
  <c r="AM685" i="10"/>
  <c r="AO685" i="10" s="1"/>
  <c r="AM238" i="10"/>
  <c r="AO238" i="10" s="1"/>
  <c r="AM750" i="10"/>
  <c r="AO750" i="10" s="1"/>
  <c r="AM288" i="10"/>
  <c r="AO288" i="10" s="1"/>
  <c r="AM800" i="10"/>
  <c r="AO800" i="10" s="1"/>
  <c r="AM289" i="10"/>
  <c r="AO289" i="10" s="1"/>
  <c r="AM801" i="10"/>
  <c r="AO801" i="10" s="1"/>
  <c r="AM290" i="10"/>
  <c r="AO290" i="10" s="1"/>
  <c r="AM802" i="10"/>
  <c r="AO802" i="10" s="1"/>
  <c r="AM339" i="10"/>
  <c r="AO339" i="10" s="1"/>
  <c r="AM851" i="10"/>
  <c r="AO851" i="10" s="1"/>
  <c r="AM388" i="10"/>
  <c r="AO388" i="10" s="1"/>
  <c r="AM900" i="10"/>
  <c r="AO900" i="10" s="1"/>
  <c r="AM437" i="10"/>
  <c r="AO437" i="10" s="1"/>
  <c r="AM949" i="10"/>
  <c r="AO949" i="10" s="1"/>
  <c r="AM502" i="10"/>
  <c r="AO502" i="10" s="1"/>
  <c r="AM141" i="10"/>
  <c r="AO141" i="10" s="1"/>
  <c r="AM22" i="10"/>
  <c r="AO22" i="10" s="1"/>
  <c r="AM553" i="10"/>
  <c r="AO553" i="10" s="1"/>
  <c r="AM23" i="10"/>
  <c r="AM554" i="10"/>
  <c r="AO554" i="10" s="1"/>
  <c r="AM539" i="10"/>
  <c r="AO539" i="10" s="1"/>
  <c r="AM588" i="10"/>
  <c r="AO588" i="10" s="1"/>
  <c r="AM118" i="10"/>
  <c r="AO118" i="10" s="1"/>
  <c r="AM637" i="10"/>
  <c r="AO637" i="10" s="1"/>
  <c r="AM190" i="10"/>
  <c r="AO190" i="10" s="1"/>
  <c r="AM702" i="10"/>
  <c r="AO702" i="10" s="1"/>
  <c r="AM65" i="10"/>
  <c r="AO65" i="10" s="1"/>
  <c r="AM591" i="10"/>
  <c r="AO591" i="10" s="1"/>
  <c r="AM688" i="10"/>
  <c r="AO688" i="10" s="1"/>
  <c r="AM241" i="10"/>
  <c r="AM753" i="10"/>
  <c r="AO753" i="10" s="1"/>
  <c r="AM306" i="10"/>
  <c r="AO306" i="10" s="1"/>
  <c r="AM818" i="10"/>
  <c r="AO818" i="10" s="1"/>
  <c r="AM355" i="10"/>
  <c r="AO355" i="10" s="1"/>
  <c r="AM867" i="10"/>
  <c r="AO867" i="10" s="1"/>
  <c r="AM404" i="10"/>
  <c r="AM916" i="10"/>
  <c r="AO916" i="10" s="1"/>
  <c r="AM389" i="10"/>
  <c r="AO389" i="10" s="1"/>
  <c r="AM901" i="10"/>
  <c r="AO901" i="10" s="1"/>
  <c r="AM454" i="10"/>
  <c r="AO454" i="10" s="1"/>
  <c r="AM966" i="10"/>
  <c r="AO966" i="10" s="1"/>
  <c r="AM407" i="10"/>
  <c r="AM919" i="10"/>
  <c r="AO919" i="10" s="1"/>
  <c r="AO973" i="10"/>
  <c r="AO877" i="10"/>
  <c r="AO178" i="10"/>
  <c r="AO249" i="10"/>
  <c r="AO513" i="10"/>
  <c r="AO788" i="10"/>
  <c r="AO325" i="10"/>
  <c r="AO714" i="10"/>
  <c r="AO503" i="10"/>
  <c r="AO407" i="10"/>
  <c r="AO404" i="10"/>
  <c r="AO957" i="10"/>
  <c r="AO422" i="10"/>
  <c r="AO414" i="10"/>
  <c r="AO25" i="10"/>
  <c r="AO716" i="10"/>
  <c r="AO150" i="10"/>
  <c r="AO206" i="10"/>
  <c r="AO85" i="10"/>
  <c r="AO737" i="10"/>
  <c r="AO978" i="10"/>
  <c r="AO597" i="10"/>
  <c r="AO701" i="10"/>
  <c r="AO601" i="10"/>
  <c r="AO23" i="10"/>
  <c r="AO129" i="10"/>
  <c r="AO332" i="10"/>
  <c r="AO636" i="10"/>
  <c r="AO905" i="10"/>
  <c r="AO259" i="10"/>
  <c r="AO436" i="10"/>
  <c r="AO855" i="10"/>
  <c r="AO720" i="10"/>
  <c r="AO501" i="10"/>
  <c r="AO228" i="10"/>
  <c r="AO480" i="10"/>
  <c r="AO598" i="10"/>
  <c r="AO913" i="10"/>
  <c r="AO666" i="10"/>
  <c r="AO250" i="10"/>
  <c r="AO270" i="10"/>
  <c r="AO367" i="10"/>
  <c r="AO850" i="10"/>
  <c r="AO49" i="10"/>
  <c r="AO99" i="10"/>
  <c r="AO90" i="10"/>
  <c r="AO392" i="10"/>
  <c r="AO804" i="10"/>
  <c r="AO262" i="10"/>
  <c r="AO668" i="10"/>
  <c r="AO897" i="10"/>
  <c r="AO461" i="10"/>
  <c r="AO170" i="10"/>
  <c r="AO167" i="10"/>
  <c r="I8" i="6" a="1"/>
  <c r="I8" i="6" s="1"/>
  <c r="I7" i="6"/>
  <c r="AO241" i="10" l="1"/>
  <c r="AO633" i="10"/>
  <c r="AO873" i="10"/>
  <c r="AO91" i="10"/>
  <c r="AO689" i="10"/>
  <c r="AO114" i="10"/>
  <c r="AO492" i="10"/>
  <c r="AO809" i="10"/>
  <c r="AO459" i="10"/>
  <c r="AO32" i="10"/>
  <c r="AO646" i="10"/>
  <c r="AO940" i="10"/>
  <c r="AO497" i="10"/>
  <c r="AO464" i="10"/>
  <c r="AO945" i="10"/>
  <c r="AO340" i="10"/>
  <c r="AO527" i="10"/>
  <c r="AO43" i="10"/>
  <c r="AO938" i="10"/>
  <c r="AO294" i="10"/>
  <c r="AO841" i="10"/>
  <c r="AO157" i="10"/>
  <c r="AO428" i="10"/>
  <c r="AO12" i="10"/>
  <c r="AO433" i="10"/>
  <c r="AO323" i="10"/>
  <c r="AO230" i="10"/>
  <c r="AO706" i="10"/>
  <c r="AO123" i="10"/>
  <c r="AO789" i="10"/>
  <c r="AO93" i="10"/>
  <c r="AO929" i="10"/>
  <c r="AO715" i="10"/>
  <c r="AO46" i="10"/>
  <c r="AO194" i="10"/>
  <c r="AO203" i="10"/>
  <c r="AO955" i="10"/>
  <c r="AO710" i="10"/>
  <c r="AO579" i="10"/>
  <c r="AO131" i="10"/>
  <c r="AO254" i="10"/>
  <c r="AO96" i="10"/>
  <c r="AO352" i="10"/>
  <c r="AO899" i="10"/>
  <c r="AO733" i="10"/>
  <c r="AO443" i="10"/>
  <c r="AO51" i="10"/>
  <c r="AO667" i="10"/>
  <c r="AO370" i="10"/>
  <c r="AO387" i="10"/>
  <c r="AO221" i="10"/>
  <c r="AO898" i="10"/>
  <c r="AO463" i="10"/>
  <c r="AO545" i="10"/>
  <c r="AO530" i="10"/>
  <c r="AO152" i="10"/>
  <c r="AO417" i="10"/>
  <c r="AO963" i="10"/>
  <c r="AO817" i="10"/>
  <c r="AO302" i="10"/>
  <c r="AO723" i="10"/>
  <c r="AO907" i="10"/>
  <c r="AO891" i="10"/>
  <c r="AO127" i="10"/>
  <c r="AO843" i="10"/>
  <c r="AO642" i="10"/>
  <c r="AO71" i="10"/>
  <c r="AO481" i="10"/>
  <c r="AO451" i="10"/>
  <c r="AO699" i="10"/>
  <c r="AO305" i="10"/>
  <c r="AO77" i="10"/>
  <c r="AO171" i="10"/>
  <c r="AO962" i="10"/>
  <c r="AO211" i="10"/>
  <c r="AO395" i="10"/>
  <c r="AO379" i="10"/>
  <c r="AO331" i="10"/>
  <c r="AO894" i="10"/>
  <c r="AO187" i="10"/>
  <c r="AO135" i="10"/>
  <c r="AO635" i="10"/>
  <c r="AO226" i="10"/>
  <c r="AO541" i="10"/>
  <c r="AO774" i="10"/>
  <c r="AO990" i="10"/>
  <c r="AO115" i="10"/>
  <c r="AO160" i="10"/>
  <c r="AO8" i="10"/>
  <c r="AO942" i="10"/>
  <c r="AO467" i="10"/>
  <c r="AO983" i="10"/>
  <c r="AO734" i="10"/>
  <c r="AO446" i="10"/>
  <c r="AO995" i="10"/>
  <c r="AO797" i="10"/>
  <c r="AO766" i="10"/>
  <c r="AO864" i="10"/>
  <c r="AO651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DAEEA4-EBBD-4E4E-9E42-EF95631E2070}" keepAlive="1" name="Query - AMZN (1)" description="Connection to the 'AMZN (1)' query in the workbook." type="5" refreshedVersion="8" background="1" saveData="1">
    <dbPr connection="Provider=Microsoft.Mashup.OleDb.1;Data Source=$Workbook$;Location=&quot;AMZN (1)&quot;;Extended Properties=&quot;&quot;" command="SELECT * FROM [AMZN (1)]"/>
  </connection>
  <connection id="2" xr16:uid="{064ACEF5-0E07-4E4D-87C2-EB16B5B5218B}" keepAlive="1" name="Query - FDX (1)" description="Connection to the 'FDX (1)' query in the workbook." type="5" refreshedVersion="8" background="1" saveData="1">
    <dbPr connection="Provider=Microsoft.Mashup.OleDb.1;Data Source=$Workbook$;Location=&quot;FDX (1)&quot;;Extended Properties=&quot;&quot;" command="SELECT * FROM [FDX (1)]"/>
  </connection>
  <connection id="3" xr16:uid="{887DB659-416F-4ABD-81C5-C2FEC85AE713}" keepAlive="1" name="Query - NVDA (1)" description="Connection to the 'NVDA (1)' query in the workbook." type="5" refreshedVersion="8" background="1" saveData="1">
    <dbPr connection="Provider=Microsoft.Mashup.OleDb.1;Data Source=$Workbook$;Location=&quot;NVDA (1)&quot;;Extended Properties=&quot;&quot;" command="SELECT * FROM [NVDA (1)]"/>
  </connection>
</connections>
</file>

<file path=xl/sharedStrings.xml><?xml version="1.0" encoding="utf-8"?>
<sst xmlns="http://schemas.openxmlformats.org/spreadsheetml/2006/main" count="167" uniqueCount="78">
  <si>
    <t>AMZN</t>
  </si>
  <si>
    <t>FDX</t>
  </si>
  <si>
    <t>NVIDIA</t>
  </si>
  <si>
    <t>Table 1. Close Prices (July 23 - July 24)</t>
  </si>
  <si>
    <t>Date</t>
  </si>
  <si>
    <t>Open</t>
  </si>
  <si>
    <t>High</t>
  </si>
  <si>
    <t>Low</t>
  </si>
  <si>
    <t>Close</t>
  </si>
  <si>
    <t>Adj Close</t>
  </si>
  <si>
    <t>Volume</t>
  </si>
  <si>
    <t>Raw Data</t>
  </si>
  <si>
    <t>Amazon Inc</t>
  </si>
  <si>
    <t>Fedex</t>
  </si>
  <si>
    <t>Nvidia</t>
  </si>
  <si>
    <t>Closing Prices</t>
  </si>
  <si>
    <t xml:space="preserve">Value at Risk </t>
  </si>
  <si>
    <t>Variance Covariance Method</t>
  </si>
  <si>
    <t>Historical Simulation Method</t>
  </si>
  <si>
    <t>Monte Carlo Method</t>
  </si>
  <si>
    <t>Table 1. Table of Contents</t>
  </si>
  <si>
    <t>Back to home</t>
  </si>
  <si>
    <t>Table 1. Returns</t>
  </si>
  <si>
    <t>Portfolio</t>
  </si>
  <si>
    <t>Table 2. Portfolio Allocation</t>
  </si>
  <si>
    <t>Weights</t>
  </si>
  <si>
    <t>Investment Amount</t>
  </si>
  <si>
    <t>Stock Value</t>
  </si>
  <si>
    <t>Mean Returns</t>
  </si>
  <si>
    <t>Protfolio Mean</t>
  </si>
  <si>
    <t>Table 3. Covariance Matrix</t>
  </si>
  <si>
    <t>Portfolio Standard Deviation</t>
  </si>
  <si>
    <t>Table 4. VaR using Variance Covariance Method</t>
  </si>
  <si>
    <t>Mean</t>
  </si>
  <si>
    <t>Std. Deviation</t>
  </si>
  <si>
    <t>CI</t>
  </si>
  <si>
    <t>Alpha</t>
  </si>
  <si>
    <t>Z Value</t>
  </si>
  <si>
    <t>Portfolio Value</t>
  </si>
  <si>
    <t>1 Day VaR</t>
  </si>
  <si>
    <t>Table 3. Arrange Returns</t>
  </si>
  <si>
    <t>Rank</t>
  </si>
  <si>
    <t>Table 3. VaR using Historical Simulation Method</t>
  </si>
  <si>
    <t>Total Number of Returns</t>
  </si>
  <si>
    <t>Confidence Interval</t>
  </si>
  <si>
    <t>Historic VaR is at Position</t>
  </si>
  <si>
    <t>Historic VaR is at Position (rounded)</t>
  </si>
  <si>
    <t>Returns at Specific Position</t>
  </si>
  <si>
    <t>w1</t>
  </si>
  <si>
    <t>w2</t>
  </si>
  <si>
    <t>w3</t>
  </si>
  <si>
    <t>Table 2. Uncorrelated Random Variable (Three Wiener sequences: w1, w2, w3)</t>
  </si>
  <si>
    <t>Table 3. Correlation Matrix</t>
  </si>
  <si>
    <t>Table 4. Cholesky Decomposition</t>
  </si>
  <si>
    <t>Check:                L*Lt = A</t>
  </si>
  <si>
    <t>Table 5. Correlated Random Variable</t>
  </si>
  <si>
    <t>W1</t>
  </si>
  <si>
    <t>W2</t>
  </si>
  <si>
    <t>W3</t>
  </si>
  <si>
    <r>
      <t xml:space="preserve">Basically what you are doing in correlated matrix mulyiplication is </t>
    </r>
    <r>
      <rPr>
        <b/>
        <sz val="11"/>
        <color theme="1"/>
        <rFont val="Calibri"/>
        <family val="2"/>
        <scheme val="minor"/>
      </rPr>
      <t>SUMPRODUCT:</t>
    </r>
  </si>
  <si>
    <t>risk free rate</t>
  </si>
  <si>
    <t>Drift (Average Return)</t>
  </si>
  <si>
    <t>Volatility</t>
  </si>
  <si>
    <t>S0 (As on 19-07-2024)</t>
  </si>
  <si>
    <t>Table 6. Risk-Free Rate</t>
  </si>
  <si>
    <t>Table 6. Simulate Stock Prices</t>
  </si>
  <si>
    <t>Simulate</t>
  </si>
  <si>
    <t>Assumptions</t>
  </si>
  <si>
    <t>Table 7. Weights Assumptions</t>
  </si>
  <si>
    <t>Portfolio Return</t>
  </si>
  <si>
    <r>
      <t xml:space="preserve">- Meu: Drift or the expected average return of assets overtime (return without any fluctuations). </t>
    </r>
    <r>
      <rPr>
        <b/>
        <sz val="11"/>
        <color theme="1"/>
        <rFont val="Calibri"/>
        <family val="2"/>
        <scheme val="minor"/>
      </rPr>
      <t>This is taken as the risk-free rate</t>
    </r>
    <r>
      <rPr>
        <sz val="11"/>
        <color theme="1"/>
        <rFont val="Calibri"/>
        <family val="2"/>
        <scheme val="minor"/>
      </rPr>
      <t xml:space="preserve">
- Sigma: Volatility or degree of variation or dispersion on asset returns
- We generate random variables or weiner process (wt) to measure the randomness of stock prices. Do this by </t>
    </r>
    <r>
      <rPr>
        <b/>
        <sz val="11"/>
        <color theme="1"/>
        <rFont val="Calibri"/>
        <family val="2"/>
        <scheme val="minor"/>
      </rPr>
      <t xml:space="preserve">norm.s.inv(rand())
- </t>
    </r>
    <r>
      <rPr>
        <sz val="11"/>
        <color theme="1"/>
        <rFont val="Calibri"/>
        <family val="2"/>
        <scheme val="minor"/>
      </rPr>
      <t xml:space="preserve">Stock prices are correlated with one another hence we need correlated random variables through Cholesky Decomposition
- </t>
    </r>
    <r>
      <rPr>
        <b/>
        <sz val="11"/>
        <color theme="1"/>
        <rFont val="Calibri"/>
        <family val="2"/>
        <scheme val="minor"/>
      </rPr>
      <t xml:space="preserve">S0 </t>
    </r>
    <r>
      <rPr>
        <sz val="11"/>
        <color theme="1"/>
        <rFont val="Calibri"/>
        <family val="2"/>
        <scheme val="minor"/>
      </rPr>
      <t>is the stock price on the last day of your model as the next day is simply 1 Day VaR
- In Monte Carlo, main is to calculate the stock prices. Once that is done do the same steps as in historical</t>
    </r>
  </si>
  <si>
    <t>Table 8. Log Return (Same historical steps)</t>
  </si>
  <si>
    <t>Table 9. Arranging Returns in Ascending Order</t>
  </si>
  <si>
    <t>Portfolio Returns Ordered</t>
  </si>
  <si>
    <t>Table . VaR using Monte Carlo Method</t>
  </si>
  <si>
    <t>VaR is at position</t>
  </si>
  <si>
    <t>VaR is at position (rounded)</t>
  </si>
  <si>
    <t>Returns at that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</si>
</sst>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5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9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3"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1"/>
    <xf numFmtId="0" fontId="3" fillId="0" borderId="1" xfId="1" applyBorder="1" applyAlignment="1">
      <alignment horizontal="left" vertical="center"/>
    </xf>
    <xf numFmtId="10" fontId="0" fillId="0" borderId="0" xfId="0" applyNumberFormat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14" xfId="0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0" fontId="0" fillId="0" borderId="14" xfId="0" applyNumberFormat="1" applyBorder="1" applyAlignment="1">
      <alignment horizontal="center" vertical="center"/>
    </xf>
    <xf numFmtId="10" fontId="0" fillId="0" borderId="15" xfId="0" applyNumberFormat="1" applyBorder="1" applyAlignment="1">
      <alignment horizontal="center" vertical="center"/>
    </xf>
    <xf numFmtId="10" fontId="0" fillId="0" borderId="13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0" borderId="2" xfId="0" applyBorder="1"/>
    <xf numFmtId="164" fontId="0" fillId="0" borderId="0" xfId="0" applyNumberFormat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0" fontId="0" fillId="0" borderId="2" xfId="0" applyBorder="1" applyAlignment="1">
      <alignment horizontal="center" vertical="center"/>
    </xf>
    <xf numFmtId="10" fontId="0" fillId="0" borderId="16" xfId="0" applyNumberFormat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2" xfId="0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10" fontId="0" fillId="0" borderId="12" xfId="0" applyNumberForma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10" fontId="0" fillId="0" borderId="1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6" xfId="0" applyNumberFormat="1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1" xfId="0" applyBorder="1" applyAlignment="1">
      <alignment horizontal="center" vertical="center"/>
    </xf>
    <xf numFmtId="0" fontId="0" fillId="0" borderId="2" xfId="0" quotePrefix="1" applyBorder="1" applyAlignment="1">
      <alignment horizontal="left" vertical="top" wrapText="1"/>
    </xf>
    <xf numFmtId="0" fontId="0" fillId="0" borderId="16" xfId="0" quotePrefix="1" applyBorder="1" applyAlignment="1">
      <alignment horizontal="left" vertical="top" wrapText="1"/>
    </xf>
    <xf numFmtId="0" fontId="0" fillId="0" borderId="17" xfId="0" quotePrefix="1" applyBorder="1" applyAlignment="1">
      <alignment horizontal="left" vertical="top" wrapText="1"/>
    </xf>
    <xf numFmtId="0" fontId="0" fillId="0" borderId="11" xfId="0" quotePrefix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0" fillId="0" borderId="3" xfId="0" quotePrefix="1" applyBorder="1" applyAlignment="1">
      <alignment horizontal="left" vertical="top" wrapText="1"/>
    </xf>
    <xf numFmtId="0" fontId="0" fillId="0" borderId="12" xfId="0" quotePrefix="1" applyBorder="1" applyAlignment="1">
      <alignment horizontal="left" vertical="top" wrapText="1"/>
    </xf>
    <xf numFmtId="0" fontId="0" fillId="0" borderId="4" xfId="0" quotePrefix="1" applyBorder="1" applyAlignment="1">
      <alignment horizontal="left" vertical="top" wrapText="1"/>
    </xf>
    <xf numFmtId="0" fontId="0" fillId="0" borderId="5" xfId="0" quotePrefix="1" applyBorder="1" applyAlignment="1">
      <alignment horizontal="left" vertical="top" wrapText="1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5" fillId="0" borderId="2" xfId="0" applyFont="1" applyBorder="1"/>
    <xf numFmtId="2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11" xfId="0" applyNumberFormat="1" applyFill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border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'Closing Prices'!$C$3</c:f>
              <c:strCache>
                <c:ptCount val="1"/>
                <c:pt idx="0">
                  <c:v>AMZN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'Closing Prices'!$C$4:$C$253</c:f>
              <c:numCache>
                <c:formatCode>General</c:formatCode>
                <c:ptCount val="250"/>
                <c:pt idx="0">
                  <c:v>128.800003</c:v>
                </c:pt>
                <c:pt idx="1">
                  <c:v>129.13000500000001</c:v>
                </c:pt>
                <c:pt idx="2">
                  <c:v>128.14999399999999</c:v>
                </c:pt>
                <c:pt idx="3">
                  <c:v>128.25</c:v>
                </c:pt>
                <c:pt idx="4">
                  <c:v>132.21000699999999</c:v>
                </c:pt>
                <c:pt idx="5">
                  <c:v>133.679993</c:v>
                </c:pt>
                <c:pt idx="6">
                  <c:v>131.69000199999999</c:v>
                </c:pt>
                <c:pt idx="7">
                  <c:v>128.21000699999999</c:v>
                </c:pt>
                <c:pt idx="8">
                  <c:v>128.91000399999999</c:v>
                </c:pt>
                <c:pt idx="9">
                  <c:v>139.570007</c:v>
                </c:pt>
                <c:pt idx="10">
                  <c:v>142.220001</c:v>
                </c:pt>
                <c:pt idx="11">
                  <c:v>139.94000199999999</c:v>
                </c:pt>
                <c:pt idx="12">
                  <c:v>137.85000600000001</c:v>
                </c:pt>
                <c:pt idx="13">
                  <c:v>138.55999800000001</c:v>
                </c:pt>
                <c:pt idx="14">
                  <c:v>138.41000399999999</c:v>
                </c:pt>
                <c:pt idx="15">
                  <c:v>140.570007</c:v>
                </c:pt>
                <c:pt idx="16">
                  <c:v>137.66999799999999</c:v>
                </c:pt>
                <c:pt idx="17">
                  <c:v>135.070007</c:v>
                </c:pt>
                <c:pt idx="18">
                  <c:v>133.979996</c:v>
                </c:pt>
                <c:pt idx="19">
                  <c:v>133.220001</c:v>
                </c:pt>
                <c:pt idx="20">
                  <c:v>134.679993</c:v>
                </c:pt>
                <c:pt idx="21">
                  <c:v>134.25</c:v>
                </c:pt>
                <c:pt idx="22">
                  <c:v>135.520004</c:v>
                </c:pt>
                <c:pt idx="23">
                  <c:v>131.83999600000001</c:v>
                </c:pt>
                <c:pt idx="24">
                  <c:v>133.259995</c:v>
                </c:pt>
                <c:pt idx="25">
                  <c:v>133.13999899999999</c:v>
                </c:pt>
                <c:pt idx="26">
                  <c:v>134.91000399999999</c:v>
                </c:pt>
                <c:pt idx="27">
                  <c:v>135.070007</c:v>
                </c:pt>
                <c:pt idx="28">
                  <c:v>138.009995</c:v>
                </c:pt>
                <c:pt idx="29">
                  <c:v>138.11999499999999</c:v>
                </c:pt>
                <c:pt idx="30">
                  <c:v>137.270004</c:v>
                </c:pt>
                <c:pt idx="31">
                  <c:v>135.36000100000001</c:v>
                </c:pt>
                <c:pt idx="32">
                  <c:v>137.85000600000001</c:v>
                </c:pt>
                <c:pt idx="33">
                  <c:v>138.229996</c:v>
                </c:pt>
                <c:pt idx="34">
                  <c:v>143.10000600000001</c:v>
                </c:pt>
                <c:pt idx="35">
                  <c:v>141.229996</c:v>
                </c:pt>
                <c:pt idx="36">
                  <c:v>144.85000600000001</c:v>
                </c:pt>
                <c:pt idx="37">
                  <c:v>144.720001</c:v>
                </c:pt>
                <c:pt idx="38">
                  <c:v>140.38999899999999</c:v>
                </c:pt>
                <c:pt idx="39">
                  <c:v>139.979996</c:v>
                </c:pt>
                <c:pt idx="40">
                  <c:v>137.63000500000001</c:v>
                </c:pt>
                <c:pt idx="41">
                  <c:v>135.28999300000001</c:v>
                </c:pt>
                <c:pt idx="42">
                  <c:v>129.33000200000001</c:v>
                </c:pt>
                <c:pt idx="43">
                  <c:v>129.11999499999999</c:v>
                </c:pt>
                <c:pt idx="44">
                  <c:v>131.270004</c:v>
                </c:pt>
                <c:pt idx="45">
                  <c:v>125.980003</c:v>
                </c:pt>
                <c:pt idx="46">
                  <c:v>125.980003</c:v>
                </c:pt>
                <c:pt idx="47">
                  <c:v>125.980003</c:v>
                </c:pt>
                <c:pt idx="48">
                  <c:v>127.120003</c:v>
                </c:pt>
                <c:pt idx="49">
                  <c:v>129.46000699999999</c:v>
                </c:pt>
                <c:pt idx="50">
                  <c:v>124.720001</c:v>
                </c:pt>
                <c:pt idx="51">
                  <c:v>127</c:v>
                </c:pt>
                <c:pt idx="52">
                  <c:v>125.959999</c:v>
                </c:pt>
                <c:pt idx="53">
                  <c:v>127.959999</c:v>
                </c:pt>
                <c:pt idx="54">
                  <c:v>128.259995</c:v>
                </c:pt>
                <c:pt idx="55">
                  <c:v>129.479996</c:v>
                </c:pt>
                <c:pt idx="56">
                  <c:v>131.83000200000001</c:v>
                </c:pt>
                <c:pt idx="57">
                  <c:v>132.33000200000001</c:v>
                </c:pt>
                <c:pt idx="58">
                  <c:v>129.78999300000001</c:v>
                </c:pt>
                <c:pt idx="59">
                  <c:v>132.550003</c:v>
                </c:pt>
                <c:pt idx="60">
                  <c:v>131.470001</c:v>
                </c:pt>
                <c:pt idx="61">
                  <c:v>128.13000500000001</c:v>
                </c:pt>
                <c:pt idx="62">
                  <c:v>128.39999399999999</c:v>
                </c:pt>
                <c:pt idx="63">
                  <c:v>125.16999800000001</c:v>
                </c:pt>
                <c:pt idx="64">
                  <c:v>126.55999799999999</c:v>
                </c:pt>
                <c:pt idx="65">
                  <c:v>128.55999800000001</c:v>
                </c:pt>
                <c:pt idx="66">
                  <c:v>121.389999</c:v>
                </c:pt>
                <c:pt idx="67">
                  <c:v>119.57</c:v>
                </c:pt>
                <c:pt idx="68">
                  <c:v>127.739998</c:v>
                </c:pt>
                <c:pt idx="69">
                  <c:v>132.71000699999999</c:v>
                </c:pt>
                <c:pt idx="70">
                  <c:v>133.08999600000001</c:v>
                </c:pt>
                <c:pt idx="71">
                  <c:v>137</c:v>
                </c:pt>
                <c:pt idx="72">
                  <c:v>138.070007</c:v>
                </c:pt>
                <c:pt idx="73">
                  <c:v>138.60000600000001</c:v>
                </c:pt>
                <c:pt idx="74">
                  <c:v>139.740005</c:v>
                </c:pt>
                <c:pt idx="75">
                  <c:v>142.71000699999999</c:v>
                </c:pt>
                <c:pt idx="76">
                  <c:v>142.08000200000001</c:v>
                </c:pt>
                <c:pt idx="77">
                  <c:v>140.60000600000001</c:v>
                </c:pt>
                <c:pt idx="78">
                  <c:v>143.55999800000001</c:v>
                </c:pt>
                <c:pt idx="79">
                  <c:v>142.58999600000001</c:v>
                </c:pt>
                <c:pt idx="80">
                  <c:v>145.800003</c:v>
                </c:pt>
                <c:pt idx="81">
                  <c:v>143.199997</c:v>
                </c:pt>
                <c:pt idx="82">
                  <c:v>142.83000200000001</c:v>
                </c:pt>
                <c:pt idx="83">
                  <c:v>145.179993</c:v>
                </c:pt>
                <c:pt idx="84">
                  <c:v>146.13000500000001</c:v>
                </c:pt>
                <c:pt idx="85">
                  <c:v>143.89999399999999</c:v>
                </c:pt>
                <c:pt idx="86">
                  <c:v>146.71000699999999</c:v>
                </c:pt>
                <c:pt idx="87">
                  <c:v>146.740005</c:v>
                </c:pt>
                <c:pt idx="88">
                  <c:v>147.729996</c:v>
                </c:pt>
                <c:pt idx="89">
                  <c:v>147.029999</c:v>
                </c:pt>
                <c:pt idx="90">
                  <c:v>146.320007</c:v>
                </c:pt>
                <c:pt idx="91">
                  <c:v>146.08999600000001</c:v>
                </c:pt>
                <c:pt idx="92">
                  <c:v>147.029999</c:v>
                </c:pt>
                <c:pt idx="93">
                  <c:v>144.83999600000001</c:v>
                </c:pt>
                <c:pt idx="94">
                  <c:v>146.88000500000001</c:v>
                </c:pt>
                <c:pt idx="95">
                  <c:v>144.520004</c:v>
                </c:pt>
                <c:pt idx="96">
                  <c:v>146.88000500000001</c:v>
                </c:pt>
                <c:pt idx="97">
                  <c:v>147.41999799999999</c:v>
                </c:pt>
                <c:pt idx="98">
                  <c:v>145.88999899999999</c:v>
                </c:pt>
                <c:pt idx="99">
                  <c:v>147.479996</c:v>
                </c:pt>
                <c:pt idx="100">
                  <c:v>148.83999600000001</c:v>
                </c:pt>
                <c:pt idx="101">
                  <c:v>147.41999799999999</c:v>
                </c:pt>
                <c:pt idx="102">
                  <c:v>149.970001</c:v>
                </c:pt>
                <c:pt idx="103">
                  <c:v>154.070007</c:v>
                </c:pt>
                <c:pt idx="104">
                  <c:v>153.78999300000001</c:v>
                </c:pt>
                <c:pt idx="105">
                  <c:v>152.11999499999999</c:v>
                </c:pt>
                <c:pt idx="106">
                  <c:v>153.83999600000001</c:v>
                </c:pt>
                <c:pt idx="107">
                  <c:v>153.41999799999999</c:v>
                </c:pt>
                <c:pt idx="108">
                  <c:v>153.41000399999999</c:v>
                </c:pt>
                <c:pt idx="109">
                  <c:v>153.33999600000001</c:v>
                </c:pt>
                <c:pt idx="110">
                  <c:v>153.38000500000001</c:v>
                </c:pt>
                <c:pt idx="111">
                  <c:v>151.94000199999999</c:v>
                </c:pt>
                <c:pt idx="112">
                  <c:v>149.929993</c:v>
                </c:pt>
                <c:pt idx="113">
                  <c:v>148.470001</c:v>
                </c:pt>
                <c:pt idx="114">
                  <c:v>144.570007</c:v>
                </c:pt>
                <c:pt idx="115">
                  <c:v>145.240005</c:v>
                </c:pt>
                <c:pt idx="116">
                  <c:v>149.10000600000001</c:v>
                </c:pt>
                <c:pt idx="117">
                  <c:v>151.36999499999999</c:v>
                </c:pt>
                <c:pt idx="118">
                  <c:v>153.729996</c:v>
                </c:pt>
                <c:pt idx="119">
                  <c:v>155.179993</c:v>
                </c:pt>
                <c:pt idx="120">
                  <c:v>154.61999499999999</c:v>
                </c:pt>
                <c:pt idx="121">
                  <c:v>153.16000399999999</c:v>
                </c:pt>
                <c:pt idx="122">
                  <c:v>151.71000699999999</c:v>
                </c:pt>
                <c:pt idx="123">
                  <c:v>153.5</c:v>
                </c:pt>
                <c:pt idx="124">
                  <c:v>155.33999600000001</c:v>
                </c:pt>
                <c:pt idx="125">
                  <c:v>154.779999</c:v>
                </c:pt>
                <c:pt idx="126">
                  <c:v>156.020004</c:v>
                </c:pt>
                <c:pt idx="127">
                  <c:v>156.86999499999999</c:v>
                </c:pt>
                <c:pt idx="128">
                  <c:v>157.75</c:v>
                </c:pt>
                <c:pt idx="129">
                  <c:v>159.11999499999999</c:v>
                </c:pt>
                <c:pt idx="130">
                  <c:v>161.259995</c:v>
                </c:pt>
                <c:pt idx="131">
                  <c:v>159</c:v>
                </c:pt>
                <c:pt idx="132">
                  <c:v>155.199997</c:v>
                </c:pt>
                <c:pt idx="133">
                  <c:v>159.279999</c:v>
                </c:pt>
                <c:pt idx="134">
                  <c:v>171.80999800000001</c:v>
                </c:pt>
                <c:pt idx="135">
                  <c:v>170.30999800000001</c:v>
                </c:pt>
                <c:pt idx="136">
                  <c:v>169.14999399999999</c:v>
                </c:pt>
                <c:pt idx="137">
                  <c:v>170.529999</c:v>
                </c:pt>
                <c:pt idx="138">
                  <c:v>169.83999600000001</c:v>
                </c:pt>
                <c:pt idx="139">
                  <c:v>174.449997</c:v>
                </c:pt>
                <c:pt idx="140">
                  <c:v>172.33999600000001</c:v>
                </c:pt>
                <c:pt idx="141">
                  <c:v>168.63999899999999</c:v>
                </c:pt>
                <c:pt idx="142">
                  <c:v>170.979996</c:v>
                </c:pt>
                <c:pt idx="143">
                  <c:v>169.800003</c:v>
                </c:pt>
                <c:pt idx="144">
                  <c:v>169.509995</c:v>
                </c:pt>
                <c:pt idx="145">
                  <c:v>167.08000200000001</c:v>
                </c:pt>
                <c:pt idx="146">
                  <c:v>168.58999600000001</c:v>
                </c:pt>
                <c:pt idx="147">
                  <c:v>174.58000200000001</c:v>
                </c:pt>
                <c:pt idx="148">
                  <c:v>174.990005</c:v>
                </c:pt>
                <c:pt idx="149">
                  <c:v>174.729996</c:v>
                </c:pt>
                <c:pt idx="150">
                  <c:v>173.53999300000001</c:v>
                </c:pt>
                <c:pt idx="151">
                  <c:v>173.16000399999999</c:v>
                </c:pt>
                <c:pt idx="152">
                  <c:v>176.759995</c:v>
                </c:pt>
                <c:pt idx="153">
                  <c:v>178.220001</c:v>
                </c:pt>
                <c:pt idx="154">
                  <c:v>177.58000200000001</c:v>
                </c:pt>
                <c:pt idx="155">
                  <c:v>174.11999499999999</c:v>
                </c:pt>
                <c:pt idx="156">
                  <c:v>173.509995</c:v>
                </c:pt>
                <c:pt idx="157">
                  <c:v>176.820007</c:v>
                </c:pt>
                <c:pt idx="158">
                  <c:v>175.35000600000001</c:v>
                </c:pt>
                <c:pt idx="159">
                  <c:v>171.96000699999999</c:v>
                </c:pt>
                <c:pt idx="160">
                  <c:v>175.38999899999999</c:v>
                </c:pt>
                <c:pt idx="161">
                  <c:v>176.55999800000001</c:v>
                </c:pt>
                <c:pt idx="162">
                  <c:v>178.75</c:v>
                </c:pt>
                <c:pt idx="163">
                  <c:v>174.41999799999999</c:v>
                </c:pt>
                <c:pt idx="164">
                  <c:v>174.479996</c:v>
                </c:pt>
                <c:pt idx="165">
                  <c:v>175.89999399999999</c:v>
                </c:pt>
                <c:pt idx="166">
                  <c:v>178.14999399999999</c:v>
                </c:pt>
                <c:pt idx="167">
                  <c:v>178.14999399999999</c:v>
                </c:pt>
                <c:pt idx="168">
                  <c:v>178.86999499999999</c:v>
                </c:pt>
                <c:pt idx="169">
                  <c:v>179.71000699999999</c:v>
                </c:pt>
                <c:pt idx="170">
                  <c:v>178.300003</c:v>
                </c:pt>
                <c:pt idx="171">
                  <c:v>179.83000200000001</c:v>
                </c:pt>
                <c:pt idx="172">
                  <c:v>180.38000500000001</c:v>
                </c:pt>
                <c:pt idx="173">
                  <c:v>180.970001</c:v>
                </c:pt>
                <c:pt idx="174">
                  <c:v>180.69000199999999</c:v>
                </c:pt>
                <c:pt idx="175">
                  <c:v>182.41000399999999</c:v>
                </c:pt>
                <c:pt idx="176">
                  <c:v>180</c:v>
                </c:pt>
                <c:pt idx="177">
                  <c:v>185.070007</c:v>
                </c:pt>
                <c:pt idx="178">
                  <c:v>185.19000199999999</c:v>
                </c:pt>
                <c:pt idx="179">
                  <c:v>185.66999799999999</c:v>
                </c:pt>
                <c:pt idx="180">
                  <c:v>185.949997</c:v>
                </c:pt>
                <c:pt idx="181">
                  <c:v>189.050003</c:v>
                </c:pt>
                <c:pt idx="182">
                  <c:v>186.13000500000001</c:v>
                </c:pt>
                <c:pt idx="183">
                  <c:v>183.61999499999999</c:v>
                </c:pt>
                <c:pt idx="184">
                  <c:v>183.320007</c:v>
                </c:pt>
                <c:pt idx="185">
                  <c:v>181.279999</c:v>
                </c:pt>
                <c:pt idx="186">
                  <c:v>179.220001</c:v>
                </c:pt>
                <c:pt idx="187">
                  <c:v>174.63000500000001</c:v>
                </c:pt>
                <c:pt idx="188">
                  <c:v>177.229996</c:v>
                </c:pt>
                <c:pt idx="189">
                  <c:v>179.53999300000001</c:v>
                </c:pt>
                <c:pt idx="190">
                  <c:v>176.58999600000001</c:v>
                </c:pt>
                <c:pt idx="191">
                  <c:v>173.66999799999999</c:v>
                </c:pt>
                <c:pt idx="192">
                  <c:v>179.61999499999999</c:v>
                </c:pt>
                <c:pt idx="193">
                  <c:v>180.96000699999999</c:v>
                </c:pt>
                <c:pt idx="194">
                  <c:v>175</c:v>
                </c:pt>
                <c:pt idx="195">
                  <c:v>179</c:v>
                </c:pt>
                <c:pt idx="196">
                  <c:v>184.720001</c:v>
                </c:pt>
                <c:pt idx="197">
                  <c:v>186.21000699999999</c:v>
                </c:pt>
                <c:pt idx="198">
                  <c:v>188.699997</c:v>
                </c:pt>
                <c:pt idx="199">
                  <c:v>188.759995</c:v>
                </c:pt>
                <c:pt idx="200">
                  <c:v>188</c:v>
                </c:pt>
                <c:pt idx="201">
                  <c:v>189.5</c:v>
                </c:pt>
                <c:pt idx="202">
                  <c:v>187.479996</c:v>
                </c:pt>
                <c:pt idx="203">
                  <c:v>186.570007</c:v>
                </c:pt>
                <c:pt idx="204">
                  <c:v>187.070007</c:v>
                </c:pt>
                <c:pt idx="205">
                  <c:v>185.990005</c:v>
                </c:pt>
                <c:pt idx="206">
                  <c:v>183.63000500000001</c:v>
                </c:pt>
                <c:pt idx="207">
                  <c:v>184.699997</c:v>
                </c:pt>
                <c:pt idx="208">
                  <c:v>183.53999300000001</c:v>
                </c:pt>
                <c:pt idx="209">
                  <c:v>183.14999399999999</c:v>
                </c:pt>
                <c:pt idx="210">
                  <c:v>183.13000500000001</c:v>
                </c:pt>
                <c:pt idx="211">
                  <c:v>181.050003</c:v>
                </c:pt>
                <c:pt idx="212">
                  <c:v>180.75</c:v>
                </c:pt>
                <c:pt idx="213">
                  <c:v>182.14999399999999</c:v>
                </c:pt>
                <c:pt idx="214">
                  <c:v>182.020004</c:v>
                </c:pt>
                <c:pt idx="215">
                  <c:v>179.320007</c:v>
                </c:pt>
                <c:pt idx="216">
                  <c:v>176.44000199999999</c:v>
                </c:pt>
                <c:pt idx="217">
                  <c:v>178.33999600000001</c:v>
                </c:pt>
                <c:pt idx="218">
                  <c:v>179.33999600000001</c:v>
                </c:pt>
                <c:pt idx="219">
                  <c:v>181.279999</c:v>
                </c:pt>
                <c:pt idx="220">
                  <c:v>185</c:v>
                </c:pt>
                <c:pt idx="221">
                  <c:v>184.300003</c:v>
                </c:pt>
                <c:pt idx="222">
                  <c:v>187.05999800000001</c:v>
                </c:pt>
                <c:pt idx="223">
                  <c:v>187.229996</c:v>
                </c:pt>
                <c:pt idx="224">
                  <c:v>186.88999899999999</c:v>
                </c:pt>
                <c:pt idx="225">
                  <c:v>183.83000200000001</c:v>
                </c:pt>
                <c:pt idx="226">
                  <c:v>183.66000399999999</c:v>
                </c:pt>
                <c:pt idx="227">
                  <c:v>184.05999800000001</c:v>
                </c:pt>
                <c:pt idx="228">
                  <c:v>182.80999800000001</c:v>
                </c:pt>
                <c:pt idx="229">
                  <c:v>186.10000600000001</c:v>
                </c:pt>
                <c:pt idx="230">
                  <c:v>189.08000200000001</c:v>
                </c:pt>
                <c:pt idx="231">
                  <c:v>185.570007</c:v>
                </c:pt>
                <c:pt idx="232">
                  <c:v>186.33999600000001</c:v>
                </c:pt>
                <c:pt idx="233">
                  <c:v>193.61000100000001</c:v>
                </c:pt>
                <c:pt idx="234">
                  <c:v>197.85000600000001</c:v>
                </c:pt>
                <c:pt idx="235">
                  <c:v>193.25</c:v>
                </c:pt>
                <c:pt idx="236">
                  <c:v>197.199997</c:v>
                </c:pt>
                <c:pt idx="237">
                  <c:v>200</c:v>
                </c:pt>
                <c:pt idx="238">
                  <c:v>197.58999600000001</c:v>
                </c:pt>
                <c:pt idx="239">
                  <c:v>200</c:v>
                </c:pt>
                <c:pt idx="240">
                  <c:v>199.28999300000001</c:v>
                </c:pt>
                <c:pt idx="241">
                  <c:v>199.33999600000001</c:v>
                </c:pt>
                <c:pt idx="242">
                  <c:v>199.78999300000001</c:v>
                </c:pt>
                <c:pt idx="243">
                  <c:v>195.050003</c:v>
                </c:pt>
                <c:pt idx="244">
                  <c:v>194.490005</c:v>
                </c:pt>
                <c:pt idx="245">
                  <c:v>192.720001</c:v>
                </c:pt>
                <c:pt idx="246">
                  <c:v>193.020004</c:v>
                </c:pt>
                <c:pt idx="247">
                  <c:v>187.929993</c:v>
                </c:pt>
                <c:pt idx="248">
                  <c:v>183.75</c:v>
                </c:pt>
                <c:pt idx="249">
                  <c:v>183.13000500000001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E6-4D43-B52D-F7001F7334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8503024"/>
        <c:axId val="418504944"/>
      </c:lineChart>
      <c:catAx>
        <c:axId val="418503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504944"/>
        <c:crosses val="autoZero"/>
        <c:auto val="1"/>
        <c:lblAlgn val="ctr"/>
        <c:lblOffset val="100"/>
        <c:noMultiLvlLbl val="0"/>
      </c:catAx>
      <c:valAx>
        <c:axId val="41850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503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'Closing Prices'!$D$3</c:f>
              <c:strCache>
                <c:ptCount val="1"/>
                <c:pt idx="0">
                  <c:v>FDX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'Closing Prices'!$D$4:$D$253</c:f>
              <c:numCache>
                <c:formatCode>General</c:formatCode>
                <c:ptCount val="250"/>
                <c:pt idx="0">
                  <c:v>253.60716199999999</c:v>
                </c:pt>
                <c:pt idx="1">
                  <c:v>254.47943100000001</c:v>
                </c:pt>
                <c:pt idx="2">
                  <c:v>262.78042599999998</c:v>
                </c:pt>
                <c:pt idx="3">
                  <c:v>260.07547</c:v>
                </c:pt>
                <c:pt idx="4">
                  <c:v>263.48608400000001</c:v>
                </c:pt>
                <c:pt idx="5">
                  <c:v>264.56408699999997</c:v>
                </c:pt>
                <c:pt idx="6">
                  <c:v>262.809845</c:v>
                </c:pt>
                <c:pt idx="7">
                  <c:v>260.153931</c:v>
                </c:pt>
                <c:pt idx="8">
                  <c:v>258.26238999999998</c:v>
                </c:pt>
                <c:pt idx="9">
                  <c:v>257.75277699999998</c:v>
                </c:pt>
                <c:pt idx="10">
                  <c:v>259.08563199999998</c:v>
                </c:pt>
                <c:pt idx="11">
                  <c:v>262.90783699999997</c:v>
                </c:pt>
                <c:pt idx="12">
                  <c:v>260.18331899999998</c:v>
                </c:pt>
                <c:pt idx="13">
                  <c:v>261.21234099999998</c:v>
                </c:pt>
                <c:pt idx="14">
                  <c:v>260.46752900000001</c:v>
                </c:pt>
                <c:pt idx="15">
                  <c:v>261.61416600000001</c:v>
                </c:pt>
                <c:pt idx="16">
                  <c:v>260.25186200000002</c:v>
                </c:pt>
                <c:pt idx="17">
                  <c:v>259.78149400000001</c:v>
                </c:pt>
                <c:pt idx="18">
                  <c:v>259.62469499999997</c:v>
                </c:pt>
                <c:pt idx="19">
                  <c:v>257.40978999999999</c:v>
                </c:pt>
                <c:pt idx="20">
                  <c:v>254.75382999999999</c:v>
                </c:pt>
                <c:pt idx="21">
                  <c:v>253.81298799999999</c:v>
                </c:pt>
                <c:pt idx="22">
                  <c:v>255.25366199999999</c:v>
                </c:pt>
                <c:pt idx="23">
                  <c:v>253.616974</c:v>
                </c:pt>
                <c:pt idx="24">
                  <c:v>253.567993</c:v>
                </c:pt>
                <c:pt idx="25">
                  <c:v>253.19554099999999</c:v>
                </c:pt>
                <c:pt idx="26">
                  <c:v>255.38102699999999</c:v>
                </c:pt>
                <c:pt idx="27">
                  <c:v>258.62503099999998</c:v>
                </c:pt>
                <c:pt idx="28">
                  <c:v>255.812286</c:v>
                </c:pt>
                <c:pt idx="29">
                  <c:v>255.76327499999999</c:v>
                </c:pt>
                <c:pt idx="30">
                  <c:v>251.500046</c:v>
                </c:pt>
                <c:pt idx="31">
                  <c:v>252.33308400000001</c:v>
                </c:pt>
                <c:pt idx="32">
                  <c:v>251.04925499999999</c:v>
                </c:pt>
                <c:pt idx="33">
                  <c:v>249.48327599999999</c:v>
                </c:pt>
                <c:pt idx="34">
                  <c:v>250.85226399999999</c:v>
                </c:pt>
                <c:pt idx="35">
                  <c:v>247.671066</c:v>
                </c:pt>
                <c:pt idx="36">
                  <c:v>248.35064700000001</c:v>
                </c:pt>
                <c:pt idx="37">
                  <c:v>253.147064</c:v>
                </c:pt>
                <c:pt idx="38">
                  <c:v>250.24163799999999</c:v>
                </c:pt>
                <c:pt idx="39">
                  <c:v>245.53385900000001</c:v>
                </c:pt>
                <c:pt idx="40">
                  <c:v>246.213425</c:v>
                </c:pt>
                <c:pt idx="41">
                  <c:v>246.73541299999999</c:v>
                </c:pt>
                <c:pt idx="42">
                  <c:v>257.89425699999998</c:v>
                </c:pt>
                <c:pt idx="43">
                  <c:v>257.14572099999998</c:v>
                </c:pt>
                <c:pt idx="44">
                  <c:v>262.40502900000001</c:v>
                </c:pt>
                <c:pt idx="45">
                  <c:v>257.44122299999998</c:v>
                </c:pt>
                <c:pt idx="46">
                  <c:v>258.741241</c:v>
                </c:pt>
                <c:pt idx="47">
                  <c:v>262.414917</c:v>
                </c:pt>
                <c:pt idx="48">
                  <c:v>260.91787699999998</c:v>
                </c:pt>
                <c:pt idx="49">
                  <c:v>261.10498000000001</c:v>
                </c:pt>
                <c:pt idx="50">
                  <c:v>256.25933800000001</c:v>
                </c:pt>
                <c:pt idx="51">
                  <c:v>256.12146000000001</c:v>
                </c:pt>
                <c:pt idx="52">
                  <c:v>255.244888</c:v>
                </c:pt>
                <c:pt idx="53">
                  <c:v>254.00392199999999</c:v>
                </c:pt>
                <c:pt idx="54">
                  <c:v>251.85685699999999</c:v>
                </c:pt>
                <c:pt idx="55">
                  <c:v>252.91068999999999</c:v>
                </c:pt>
                <c:pt idx="56">
                  <c:v>251.600784</c:v>
                </c:pt>
                <c:pt idx="57">
                  <c:v>248.232437</c:v>
                </c:pt>
                <c:pt idx="58">
                  <c:v>239.171448</c:v>
                </c:pt>
                <c:pt idx="59">
                  <c:v>243.82012900000001</c:v>
                </c:pt>
                <c:pt idx="60">
                  <c:v>244.28301999999999</c:v>
                </c:pt>
                <c:pt idx="61">
                  <c:v>239.92981</c:v>
                </c:pt>
                <c:pt idx="62">
                  <c:v>239.61463900000001</c:v>
                </c:pt>
                <c:pt idx="63">
                  <c:v>236.98495500000001</c:v>
                </c:pt>
                <c:pt idx="64">
                  <c:v>234.37501499999999</c:v>
                </c:pt>
                <c:pt idx="65">
                  <c:v>238.02894599999999</c:v>
                </c:pt>
                <c:pt idx="66">
                  <c:v>231.65670800000001</c:v>
                </c:pt>
                <c:pt idx="67">
                  <c:v>224.48667900000001</c:v>
                </c:pt>
                <c:pt idx="68">
                  <c:v>225.382935</c:v>
                </c:pt>
                <c:pt idx="69">
                  <c:v>233.24238600000001</c:v>
                </c:pt>
                <c:pt idx="70">
                  <c:v>236.47283899999999</c:v>
                </c:pt>
                <c:pt idx="71">
                  <c:v>239.555542</c:v>
                </c:pt>
                <c:pt idx="72">
                  <c:v>243.514816</c:v>
                </c:pt>
                <c:pt idx="73">
                  <c:v>243.40647899999999</c:v>
                </c:pt>
                <c:pt idx="74">
                  <c:v>241.62380999999999</c:v>
                </c:pt>
                <c:pt idx="75">
                  <c:v>240.51087999999999</c:v>
                </c:pt>
                <c:pt idx="76">
                  <c:v>241.663208</c:v>
                </c:pt>
                <c:pt idx="77">
                  <c:v>237.546356</c:v>
                </c:pt>
                <c:pt idx="78">
                  <c:v>242.313232</c:v>
                </c:pt>
                <c:pt idx="79">
                  <c:v>241.682907</c:v>
                </c:pt>
                <c:pt idx="80">
                  <c:v>250.34011799999999</c:v>
                </c:pt>
                <c:pt idx="81">
                  <c:v>253.531204</c:v>
                </c:pt>
                <c:pt idx="82">
                  <c:v>251.088638</c:v>
                </c:pt>
                <c:pt idx="83">
                  <c:v>252.08338900000001</c:v>
                </c:pt>
                <c:pt idx="84">
                  <c:v>251.67958100000001</c:v>
                </c:pt>
                <c:pt idx="85">
                  <c:v>251.99475100000001</c:v>
                </c:pt>
                <c:pt idx="86">
                  <c:v>252.585678</c:v>
                </c:pt>
                <c:pt idx="87">
                  <c:v>253.718277</c:v>
                </c:pt>
                <c:pt idx="88">
                  <c:v>249.76889</c:v>
                </c:pt>
                <c:pt idx="89">
                  <c:v>249.581772</c:v>
                </c:pt>
                <c:pt idx="90">
                  <c:v>250.093887</c:v>
                </c:pt>
                <c:pt idx="91">
                  <c:v>254.919861</c:v>
                </c:pt>
                <c:pt idx="92">
                  <c:v>260.42544600000002</c:v>
                </c:pt>
                <c:pt idx="93">
                  <c:v>261.58761600000003</c:v>
                </c:pt>
                <c:pt idx="94">
                  <c:v>262.06033300000001</c:v>
                </c:pt>
                <c:pt idx="95">
                  <c:v>263.17327899999998</c:v>
                </c:pt>
                <c:pt idx="96">
                  <c:v>263.58691399999998</c:v>
                </c:pt>
                <c:pt idx="97">
                  <c:v>269.365906</c:v>
                </c:pt>
                <c:pt idx="98">
                  <c:v>268.54458599999998</c:v>
                </c:pt>
                <c:pt idx="99">
                  <c:v>270.15756199999998</c:v>
                </c:pt>
                <c:pt idx="100">
                  <c:v>270.96896400000003</c:v>
                </c:pt>
                <c:pt idx="101">
                  <c:v>276.54016100000001</c:v>
                </c:pt>
                <c:pt idx="102">
                  <c:v>278.351044</c:v>
                </c:pt>
                <c:pt idx="103">
                  <c:v>278.97445699999997</c:v>
                </c:pt>
                <c:pt idx="104">
                  <c:v>277.074524</c:v>
                </c:pt>
                <c:pt idx="105">
                  <c:v>243.67713900000001</c:v>
                </c:pt>
                <c:pt idx="106">
                  <c:v>244.77555799999999</c:v>
                </c:pt>
                <c:pt idx="107">
                  <c:v>245.43855300000001</c:v>
                </c:pt>
                <c:pt idx="108">
                  <c:v>249.357178</c:v>
                </c:pt>
                <c:pt idx="109">
                  <c:v>248.318161</c:v>
                </c:pt>
                <c:pt idx="110">
                  <c:v>250.93057300000001</c:v>
                </c:pt>
                <c:pt idx="111">
                  <c:v>250.32693499999999</c:v>
                </c:pt>
                <c:pt idx="112">
                  <c:v>249.604568</c:v>
                </c:pt>
                <c:pt idx="113">
                  <c:v>245.052628</c:v>
                </c:pt>
                <c:pt idx="114">
                  <c:v>242.72717299999999</c:v>
                </c:pt>
                <c:pt idx="115">
                  <c:v>244.23130800000001</c:v>
                </c:pt>
                <c:pt idx="116">
                  <c:v>245.99269100000001</c:v>
                </c:pt>
                <c:pt idx="117">
                  <c:v>244.66670199999999</c:v>
                </c:pt>
                <c:pt idx="118">
                  <c:v>248.189514</c:v>
                </c:pt>
                <c:pt idx="119">
                  <c:v>248.229095</c:v>
                </c:pt>
                <c:pt idx="120">
                  <c:v>245.972916</c:v>
                </c:pt>
                <c:pt idx="121">
                  <c:v>242.47979699999999</c:v>
                </c:pt>
                <c:pt idx="122">
                  <c:v>240.748062</c:v>
                </c:pt>
                <c:pt idx="123">
                  <c:v>241.51994300000001</c:v>
                </c:pt>
                <c:pt idx="124">
                  <c:v>243.95422400000001</c:v>
                </c:pt>
                <c:pt idx="125">
                  <c:v>248.07075499999999</c:v>
                </c:pt>
                <c:pt idx="126">
                  <c:v>248.229095</c:v>
                </c:pt>
                <c:pt idx="127">
                  <c:v>247.120789</c:v>
                </c:pt>
                <c:pt idx="128">
                  <c:v>250.485275</c:v>
                </c:pt>
                <c:pt idx="129">
                  <c:v>248.92176799999999</c:v>
                </c:pt>
                <c:pt idx="130">
                  <c:v>245.43855300000001</c:v>
                </c:pt>
                <c:pt idx="131">
                  <c:v>241.22306800000001</c:v>
                </c:pt>
                <c:pt idx="132">
                  <c:v>238.768967</c:v>
                </c:pt>
                <c:pt idx="133">
                  <c:v>239.42207300000001</c:v>
                </c:pt>
                <c:pt idx="134">
                  <c:v>239.827789</c:v>
                </c:pt>
                <c:pt idx="135">
                  <c:v>235.820099</c:v>
                </c:pt>
                <c:pt idx="136">
                  <c:v>238.79866000000001</c:v>
                </c:pt>
                <c:pt idx="137">
                  <c:v>239.60020399999999</c:v>
                </c:pt>
                <c:pt idx="138">
                  <c:v>239.22416699999999</c:v>
                </c:pt>
                <c:pt idx="139">
                  <c:v>240.08506800000001</c:v>
                </c:pt>
                <c:pt idx="140">
                  <c:v>241.88606300000001</c:v>
                </c:pt>
                <c:pt idx="141">
                  <c:v>233.92016599999999</c:v>
                </c:pt>
                <c:pt idx="142">
                  <c:v>234.35557600000001</c:v>
                </c:pt>
                <c:pt idx="143">
                  <c:v>234.048813</c:v>
                </c:pt>
                <c:pt idx="144">
                  <c:v>235.10762</c:v>
                </c:pt>
                <c:pt idx="145">
                  <c:v>237.037262</c:v>
                </c:pt>
                <c:pt idx="146">
                  <c:v>238.887711</c:v>
                </c:pt>
                <c:pt idx="147">
                  <c:v>241.608994</c:v>
                </c:pt>
                <c:pt idx="148">
                  <c:v>240.91630599999999</c:v>
                </c:pt>
                <c:pt idx="149">
                  <c:v>238.600739</c:v>
                </c:pt>
                <c:pt idx="150">
                  <c:v>238.87782300000001</c:v>
                </c:pt>
                <c:pt idx="151">
                  <c:v>241.816788</c:v>
                </c:pt>
                <c:pt idx="152">
                  <c:v>246.368729</c:v>
                </c:pt>
                <c:pt idx="153">
                  <c:v>244.02349899999999</c:v>
                </c:pt>
                <c:pt idx="154">
                  <c:v>244.19172699999999</c:v>
                </c:pt>
                <c:pt idx="155">
                  <c:v>246.12133800000001</c:v>
                </c:pt>
                <c:pt idx="156">
                  <c:v>245.804688</c:v>
                </c:pt>
                <c:pt idx="157">
                  <c:v>247.625473</c:v>
                </c:pt>
                <c:pt idx="158">
                  <c:v>246.33251999999999</c:v>
                </c:pt>
                <c:pt idx="159">
                  <c:v>251.32522599999999</c:v>
                </c:pt>
                <c:pt idx="160">
                  <c:v>252.83696</c:v>
                </c:pt>
                <c:pt idx="161">
                  <c:v>253.831512</c:v>
                </c:pt>
                <c:pt idx="162">
                  <c:v>254.13983200000001</c:v>
                </c:pt>
                <c:pt idx="163">
                  <c:v>251.912003</c:v>
                </c:pt>
                <c:pt idx="164">
                  <c:v>251.80259699999999</c:v>
                </c:pt>
                <c:pt idx="165">
                  <c:v>255.22389200000001</c:v>
                </c:pt>
                <c:pt idx="166">
                  <c:v>258.57556199999999</c:v>
                </c:pt>
                <c:pt idx="167">
                  <c:v>263.40911899999998</c:v>
                </c:pt>
                <c:pt idx="168">
                  <c:v>282.77319299999999</c:v>
                </c:pt>
                <c:pt idx="169">
                  <c:v>281.032715</c:v>
                </c:pt>
                <c:pt idx="170">
                  <c:v>287.41778599999998</c:v>
                </c:pt>
                <c:pt idx="171">
                  <c:v>286.31384300000002</c:v>
                </c:pt>
                <c:pt idx="172">
                  <c:v>288.16369600000002</c:v>
                </c:pt>
                <c:pt idx="173">
                  <c:v>278.60598800000002</c:v>
                </c:pt>
                <c:pt idx="174">
                  <c:v>273.792328</c:v>
                </c:pt>
                <c:pt idx="175">
                  <c:v>276.97491500000001</c:v>
                </c:pt>
                <c:pt idx="176">
                  <c:v>274.01113900000001</c:v>
                </c:pt>
                <c:pt idx="177">
                  <c:v>272.03195199999999</c:v>
                </c:pt>
                <c:pt idx="178">
                  <c:v>274.07080100000002</c:v>
                </c:pt>
                <c:pt idx="179">
                  <c:v>274.86645499999997</c:v>
                </c:pt>
                <c:pt idx="180">
                  <c:v>268.82946800000002</c:v>
                </c:pt>
                <c:pt idx="181">
                  <c:v>270.69924900000001</c:v>
                </c:pt>
                <c:pt idx="182">
                  <c:v>266.34304800000001</c:v>
                </c:pt>
                <c:pt idx="183">
                  <c:v>265.28881799999999</c:v>
                </c:pt>
                <c:pt idx="184">
                  <c:v>263.498627</c:v>
                </c:pt>
                <c:pt idx="185">
                  <c:v>261.638824</c:v>
                </c:pt>
                <c:pt idx="186">
                  <c:v>261.937164</c:v>
                </c:pt>
                <c:pt idx="187">
                  <c:v>265.53747600000003</c:v>
                </c:pt>
                <c:pt idx="188">
                  <c:v>268.68026700000001</c:v>
                </c:pt>
                <c:pt idx="189">
                  <c:v>270.27157599999998</c:v>
                </c:pt>
                <c:pt idx="190">
                  <c:v>264.62249800000001</c:v>
                </c:pt>
                <c:pt idx="191">
                  <c:v>264.07547</c:v>
                </c:pt>
                <c:pt idx="192">
                  <c:v>264.39373799999998</c:v>
                </c:pt>
                <c:pt idx="193">
                  <c:v>264.41360500000002</c:v>
                </c:pt>
                <c:pt idx="194">
                  <c:v>260.35583500000001</c:v>
                </c:pt>
                <c:pt idx="195">
                  <c:v>259.311554</c:v>
                </c:pt>
                <c:pt idx="196">
                  <c:v>260.60446200000001</c:v>
                </c:pt>
                <c:pt idx="197">
                  <c:v>259.231964</c:v>
                </c:pt>
                <c:pt idx="198">
                  <c:v>258.87393200000002</c:v>
                </c:pt>
                <c:pt idx="199">
                  <c:v>258.05838</c:v>
                </c:pt>
                <c:pt idx="200">
                  <c:v>256.60635400000001</c:v>
                </c:pt>
                <c:pt idx="201">
                  <c:v>260.63430799999998</c:v>
                </c:pt>
                <c:pt idx="202">
                  <c:v>264.28433200000001</c:v>
                </c:pt>
                <c:pt idx="203">
                  <c:v>265.43804899999998</c:v>
                </c:pt>
                <c:pt idx="204">
                  <c:v>257.63073700000001</c:v>
                </c:pt>
                <c:pt idx="205">
                  <c:v>257.90920999999997</c:v>
                </c:pt>
                <c:pt idx="206">
                  <c:v>257.37213100000002</c:v>
                </c:pt>
                <c:pt idx="207">
                  <c:v>255.85046399999999</c:v>
                </c:pt>
                <c:pt idx="208">
                  <c:v>253.32429500000001</c:v>
                </c:pt>
                <c:pt idx="209">
                  <c:v>250.95723000000001</c:v>
                </c:pt>
                <c:pt idx="210">
                  <c:v>250.698654</c:v>
                </c:pt>
                <c:pt idx="211">
                  <c:v>247.933762</c:v>
                </c:pt>
                <c:pt idx="212">
                  <c:v>246.243011</c:v>
                </c:pt>
                <c:pt idx="213">
                  <c:v>246.69056699999999</c:v>
                </c:pt>
                <c:pt idx="214">
                  <c:v>243.77652</c:v>
                </c:pt>
                <c:pt idx="215">
                  <c:v>248.22219799999999</c:v>
                </c:pt>
                <c:pt idx="216">
                  <c:v>252.57836900000001</c:v>
                </c:pt>
                <c:pt idx="217">
                  <c:v>247.26741000000001</c:v>
                </c:pt>
                <c:pt idx="218">
                  <c:v>244.61193800000001</c:v>
                </c:pt>
                <c:pt idx="219">
                  <c:v>246.70051599999999</c:v>
                </c:pt>
                <c:pt idx="220">
                  <c:v>248.908447</c:v>
                </c:pt>
                <c:pt idx="221">
                  <c:v>246.38226299999999</c:v>
                </c:pt>
                <c:pt idx="222">
                  <c:v>252.339676</c:v>
                </c:pt>
                <c:pt idx="223">
                  <c:v>251.05668600000001</c:v>
                </c:pt>
                <c:pt idx="224">
                  <c:v>247.24752799999999</c:v>
                </c:pt>
                <c:pt idx="225">
                  <c:v>247.24752799999999</c:v>
                </c:pt>
                <c:pt idx="226">
                  <c:v>245.089325</c:v>
                </c:pt>
                <c:pt idx="227">
                  <c:v>248.69958500000001</c:v>
                </c:pt>
                <c:pt idx="228">
                  <c:v>246.740295</c:v>
                </c:pt>
                <c:pt idx="229">
                  <c:v>251.14621</c:v>
                </c:pt>
                <c:pt idx="230">
                  <c:v>252.279999</c:v>
                </c:pt>
                <c:pt idx="231">
                  <c:v>256.51001000000002</c:v>
                </c:pt>
                <c:pt idx="232">
                  <c:v>256.38000499999998</c:v>
                </c:pt>
                <c:pt idx="233">
                  <c:v>296.19000199999999</c:v>
                </c:pt>
                <c:pt idx="234">
                  <c:v>295.47000100000002</c:v>
                </c:pt>
                <c:pt idx="235">
                  <c:v>299.83999599999999</c:v>
                </c:pt>
                <c:pt idx="236">
                  <c:v>298.67999300000002</c:v>
                </c:pt>
                <c:pt idx="237">
                  <c:v>298.22000100000002</c:v>
                </c:pt>
                <c:pt idx="238">
                  <c:v>293.709991</c:v>
                </c:pt>
                <c:pt idx="239">
                  <c:v>294</c:v>
                </c:pt>
                <c:pt idx="240">
                  <c:v>295.52999899999998</c:v>
                </c:pt>
                <c:pt idx="241">
                  <c:v>292.73001099999999</c:v>
                </c:pt>
                <c:pt idx="242">
                  <c:v>293.26998900000001</c:v>
                </c:pt>
                <c:pt idx="243">
                  <c:v>299.540009</c:v>
                </c:pt>
                <c:pt idx="244">
                  <c:v>299.01998900000001</c:v>
                </c:pt>
                <c:pt idx="245">
                  <c:v>305.01998900000001</c:v>
                </c:pt>
                <c:pt idx="246">
                  <c:v>313.51998900000001</c:v>
                </c:pt>
                <c:pt idx="247">
                  <c:v>310.42999300000002</c:v>
                </c:pt>
                <c:pt idx="248">
                  <c:v>306.61999500000002</c:v>
                </c:pt>
                <c:pt idx="249">
                  <c:v>306.30999800000001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17-48E4-A182-AC7339CEDA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5620528"/>
        <c:axId val="1695623888"/>
      </c:lineChart>
      <c:catAx>
        <c:axId val="1695620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623888"/>
        <c:crosses val="autoZero"/>
        <c:auto val="1"/>
        <c:lblAlgn val="ctr"/>
        <c:lblOffset val="100"/>
        <c:noMultiLvlLbl val="0"/>
      </c:catAx>
      <c:valAx>
        <c:axId val="169562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620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'Closing Prices'!$E$3</c:f>
              <c:strCache>
                <c:ptCount val="1"/>
                <c:pt idx="0">
                  <c:v>NVIDIA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'Closing Prices'!$E$4:$E$253</c:f>
              <c:numCache>
                <c:formatCode>General</c:formatCode>
                <c:ptCount val="250"/>
                <c:pt idx="0">
                  <c:v>44.598652000000001</c:v>
                </c:pt>
                <c:pt idx="1">
                  <c:v>45.665329</c:v>
                </c:pt>
                <c:pt idx="2">
                  <c:v>45.438395999999997</c:v>
                </c:pt>
                <c:pt idx="3">
                  <c:v>45.886265000000002</c:v>
                </c:pt>
                <c:pt idx="4">
                  <c:v>46.736012000000002</c:v>
                </c:pt>
                <c:pt idx="5">
                  <c:v>46.715012000000002</c:v>
                </c:pt>
                <c:pt idx="6">
                  <c:v>46.493079999999999</c:v>
                </c:pt>
                <c:pt idx="7">
                  <c:v>44.255752999999999</c:v>
                </c:pt>
                <c:pt idx="8">
                  <c:v>44.501677999999998</c:v>
                </c:pt>
                <c:pt idx="9">
                  <c:v>44.666626000000001</c:v>
                </c:pt>
                <c:pt idx="10">
                  <c:v>45.403404000000002</c:v>
                </c:pt>
                <c:pt idx="11">
                  <c:v>44.650638999999998</c:v>
                </c:pt>
                <c:pt idx="12">
                  <c:v>42.541263999999998</c:v>
                </c:pt>
                <c:pt idx="13">
                  <c:v>42.375317000000003</c:v>
                </c:pt>
                <c:pt idx="14">
                  <c:v>40.842773000000001</c:v>
                </c:pt>
                <c:pt idx="15">
                  <c:v>43.739902000000001</c:v>
                </c:pt>
                <c:pt idx="16">
                  <c:v>43.926845999999998</c:v>
                </c:pt>
                <c:pt idx="17">
                  <c:v>43.472983999999997</c:v>
                </c:pt>
                <c:pt idx="18">
                  <c:v>43.331028000000003</c:v>
                </c:pt>
                <c:pt idx="19">
                  <c:v>43.286040999999997</c:v>
                </c:pt>
                <c:pt idx="20">
                  <c:v>46.952945999999997</c:v>
                </c:pt>
                <c:pt idx="21">
                  <c:v>45.654330999999999</c:v>
                </c:pt>
                <c:pt idx="22">
                  <c:v>47.101902000000003</c:v>
                </c:pt>
                <c:pt idx="23">
                  <c:v>47.148884000000002</c:v>
                </c:pt>
                <c:pt idx="24">
                  <c:v>46.004223000000003</c:v>
                </c:pt>
                <c:pt idx="25">
                  <c:v>46.820984000000003</c:v>
                </c:pt>
                <c:pt idx="26">
                  <c:v>48.769401999999999</c:v>
                </c:pt>
                <c:pt idx="27">
                  <c:v>49.249256000000003</c:v>
                </c:pt>
                <c:pt idx="28">
                  <c:v>49.340229000000001</c:v>
                </c:pt>
                <c:pt idx="29">
                  <c:v>48.494484</c:v>
                </c:pt>
                <c:pt idx="30">
                  <c:v>48.533470000000001</c:v>
                </c:pt>
                <c:pt idx="31">
                  <c:v>47.050789000000002</c:v>
                </c:pt>
                <c:pt idx="32">
                  <c:v>46.230967999999997</c:v>
                </c:pt>
                <c:pt idx="33">
                  <c:v>45.562114999999999</c:v>
                </c:pt>
                <c:pt idx="34">
                  <c:v>45.168201000000003</c:v>
                </c:pt>
                <c:pt idx="35">
                  <c:v>44.860264000000001</c:v>
                </c:pt>
                <c:pt idx="36">
                  <c:v>45.475135999999999</c:v>
                </c:pt>
                <c:pt idx="37">
                  <c:v>45.571117000000001</c:v>
                </c:pt>
                <c:pt idx="38">
                  <c:v>43.890476</c:v>
                </c:pt>
                <c:pt idx="39">
                  <c:v>43.956459000000002</c:v>
                </c:pt>
                <c:pt idx="40">
                  <c:v>43.510559000000001</c:v>
                </c:pt>
                <c:pt idx="41">
                  <c:v>42.229838999999998</c:v>
                </c:pt>
                <c:pt idx="42">
                  <c:v>41.008102000000001</c:v>
                </c:pt>
                <c:pt idx="43">
                  <c:v>41.600971000000001</c:v>
                </c:pt>
                <c:pt idx="44">
                  <c:v>42.212840999999997</c:v>
                </c:pt>
                <c:pt idx="45">
                  <c:v>41.901909000000003</c:v>
                </c:pt>
                <c:pt idx="46">
                  <c:v>42.458786000000003</c:v>
                </c:pt>
                <c:pt idx="47">
                  <c:v>43.079650999999998</c:v>
                </c:pt>
                <c:pt idx="48">
                  <c:v>43.489562999999997</c:v>
                </c:pt>
                <c:pt idx="49">
                  <c:v>44.772284999999997</c:v>
                </c:pt>
                <c:pt idx="50">
                  <c:v>43.507556999999998</c:v>
                </c:pt>
                <c:pt idx="51">
                  <c:v>44.031444999999998</c:v>
                </c:pt>
                <c:pt idx="52">
                  <c:v>44.678306999999997</c:v>
                </c:pt>
                <c:pt idx="53">
                  <c:v>45.752071000000001</c:v>
                </c:pt>
                <c:pt idx="54">
                  <c:v>45.263176000000001</c:v>
                </c:pt>
                <c:pt idx="55">
                  <c:v>45.788063000000001</c:v>
                </c:pt>
                <c:pt idx="56">
                  <c:v>46.795841000000003</c:v>
                </c:pt>
                <c:pt idx="57">
                  <c:v>46.934814000000003</c:v>
                </c:pt>
                <c:pt idx="58">
                  <c:v>45.451134000000003</c:v>
                </c:pt>
                <c:pt idx="59">
                  <c:v>46.085003</c:v>
                </c:pt>
                <c:pt idx="60">
                  <c:v>43.928466999999998</c:v>
                </c:pt>
                <c:pt idx="61">
                  <c:v>42.186847999999998</c:v>
                </c:pt>
                <c:pt idx="62">
                  <c:v>42.091869000000003</c:v>
                </c:pt>
                <c:pt idx="63">
                  <c:v>41.378020999999997</c:v>
                </c:pt>
                <c:pt idx="64">
                  <c:v>42.965679000000002</c:v>
                </c:pt>
                <c:pt idx="65">
                  <c:v>43.653525999999999</c:v>
                </c:pt>
                <c:pt idx="66">
                  <c:v>41.769936000000001</c:v>
                </c:pt>
                <c:pt idx="67">
                  <c:v>40.317253000000001</c:v>
                </c:pt>
                <c:pt idx="68">
                  <c:v>40.491214999999997</c:v>
                </c:pt>
                <c:pt idx="69">
                  <c:v>41.152068999999997</c:v>
                </c:pt>
                <c:pt idx="70">
                  <c:v>40.771152000000001</c:v>
                </c:pt>
                <c:pt idx="71">
                  <c:v>42.315823000000002</c:v>
                </c:pt>
                <c:pt idx="72">
                  <c:v>43.496558999999998</c:v>
                </c:pt>
                <c:pt idx="73">
                  <c:v>44.995238999999998</c:v>
                </c:pt>
                <c:pt idx="74">
                  <c:v>45.741073999999998</c:v>
                </c:pt>
                <c:pt idx="75">
                  <c:v>45.945034</c:v>
                </c:pt>
                <c:pt idx="76">
                  <c:v>46.563896</c:v>
                </c:pt>
                <c:pt idx="77">
                  <c:v>46.939816</c:v>
                </c:pt>
                <c:pt idx="78">
                  <c:v>48.324511999999999</c:v>
                </c:pt>
                <c:pt idx="79">
                  <c:v>48.609447000000003</c:v>
                </c:pt>
                <c:pt idx="80">
                  <c:v>49.645226000000001</c:v>
                </c:pt>
                <c:pt idx="81">
                  <c:v>48.877395999999997</c:v>
                </c:pt>
                <c:pt idx="82">
                  <c:v>49.469268999999997</c:v>
                </c:pt>
                <c:pt idx="83">
                  <c:v>49.287308000000003</c:v>
                </c:pt>
                <c:pt idx="84">
                  <c:v>50.398063999999998</c:v>
                </c:pt>
                <c:pt idx="85">
                  <c:v>49.933166999999997</c:v>
                </c:pt>
                <c:pt idx="86">
                  <c:v>48.705429000000002</c:v>
                </c:pt>
                <c:pt idx="87">
                  <c:v>47.765636000000001</c:v>
                </c:pt>
                <c:pt idx="88">
                  <c:v>48.231532999999999</c:v>
                </c:pt>
                <c:pt idx="89">
                  <c:v>47.810623</c:v>
                </c:pt>
                <c:pt idx="90">
                  <c:v>48.129559</c:v>
                </c:pt>
                <c:pt idx="91">
                  <c:v>46.759853</c:v>
                </c:pt>
                <c:pt idx="92">
                  <c:v>46.754852</c:v>
                </c:pt>
                <c:pt idx="93">
                  <c:v>45.500121999999998</c:v>
                </c:pt>
                <c:pt idx="94">
                  <c:v>46.559989999999999</c:v>
                </c:pt>
                <c:pt idx="95">
                  <c:v>45.497123999999999</c:v>
                </c:pt>
                <c:pt idx="96">
                  <c:v>46.589989000000003</c:v>
                </c:pt>
                <c:pt idx="97">
                  <c:v>47.499870000000001</c:v>
                </c:pt>
                <c:pt idx="98">
                  <c:v>46.620983000000003</c:v>
                </c:pt>
                <c:pt idx="99">
                  <c:v>47.650852</c:v>
                </c:pt>
                <c:pt idx="100">
                  <c:v>48.081798999999997</c:v>
                </c:pt>
                <c:pt idx="101">
                  <c:v>48.343758000000001</c:v>
                </c:pt>
                <c:pt idx="102">
                  <c:v>48.883690000000001</c:v>
                </c:pt>
                <c:pt idx="103">
                  <c:v>50.070537999999999</c:v>
                </c:pt>
                <c:pt idx="104">
                  <c:v>49.597599000000002</c:v>
                </c:pt>
                <c:pt idx="105">
                  <c:v>48.104790000000001</c:v>
                </c:pt>
                <c:pt idx="106">
                  <c:v>48.983680999999997</c:v>
                </c:pt>
                <c:pt idx="107">
                  <c:v>48.823703999999999</c:v>
                </c:pt>
                <c:pt idx="108">
                  <c:v>49.272640000000003</c:v>
                </c:pt>
                <c:pt idx="109">
                  <c:v>49.410621999999996</c:v>
                </c:pt>
                <c:pt idx="110">
                  <c:v>49.515610000000002</c:v>
                </c:pt>
                <c:pt idx="111">
                  <c:v>49.515610000000002</c:v>
                </c:pt>
                <c:pt idx="112">
                  <c:v>48.161785000000002</c:v>
                </c:pt>
                <c:pt idx="113">
                  <c:v>47.562862000000003</c:v>
                </c:pt>
                <c:pt idx="114">
                  <c:v>47.991810000000001</c:v>
                </c:pt>
                <c:pt idx="115">
                  <c:v>49.090663999999997</c:v>
                </c:pt>
                <c:pt idx="116">
                  <c:v>52.246254</c:v>
                </c:pt>
                <c:pt idx="117">
                  <c:v>53.133144000000001</c:v>
                </c:pt>
                <c:pt idx="118">
                  <c:v>54.342987000000001</c:v>
                </c:pt>
                <c:pt idx="119">
                  <c:v>54.814926</c:v>
                </c:pt>
                <c:pt idx="120">
                  <c:v>54.702938000000003</c:v>
                </c:pt>
                <c:pt idx="121">
                  <c:v>56.374724999999998</c:v>
                </c:pt>
                <c:pt idx="122">
                  <c:v>56.045769</c:v>
                </c:pt>
                <c:pt idx="123">
                  <c:v>57.099628000000003</c:v>
                </c:pt>
                <c:pt idx="124">
                  <c:v>59.483322000000001</c:v>
                </c:pt>
                <c:pt idx="125">
                  <c:v>59.646301000000001</c:v>
                </c:pt>
                <c:pt idx="126">
                  <c:v>59.865276000000001</c:v>
                </c:pt>
                <c:pt idx="127">
                  <c:v>61.354080000000003</c:v>
                </c:pt>
                <c:pt idx="128">
                  <c:v>61.609046999999997</c:v>
                </c:pt>
                <c:pt idx="129">
                  <c:v>61.023125</c:v>
                </c:pt>
                <c:pt idx="130">
                  <c:v>62.456940000000003</c:v>
                </c:pt>
                <c:pt idx="131">
                  <c:v>62.765895999999998</c:v>
                </c:pt>
                <c:pt idx="132">
                  <c:v>61.519058000000001</c:v>
                </c:pt>
                <c:pt idx="133">
                  <c:v>63.018867</c:v>
                </c:pt>
                <c:pt idx="134">
                  <c:v>66.151465999999999</c:v>
                </c:pt>
                <c:pt idx="135">
                  <c:v>69.323059000000001</c:v>
                </c:pt>
                <c:pt idx="136">
                  <c:v>68.214202999999998</c:v>
                </c:pt>
                <c:pt idx="137">
                  <c:v>70.089950999999999</c:v>
                </c:pt>
                <c:pt idx="138">
                  <c:v>69.632011000000006</c:v>
                </c:pt>
                <c:pt idx="139">
                  <c:v>72.123688000000001</c:v>
                </c:pt>
                <c:pt idx="140">
                  <c:v>72.238677999999993</c:v>
                </c:pt>
                <c:pt idx="141">
                  <c:v>72.118697999999995</c:v>
                </c:pt>
                <c:pt idx="142">
                  <c:v>73.890465000000006</c:v>
                </c:pt>
                <c:pt idx="143">
                  <c:v>72.648621000000006</c:v>
                </c:pt>
                <c:pt idx="144">
                  <c:v>72.603629999999995</c:v>
                </c:pt>
                <c:pt idx="145">
                  <c:v>69.443038999999999</c:v>
                </c:pt>
                <c:pt idx="146">
                  <c:v>67.463295000000002</c:v>
                </c:pt>
                <c:pt idx="147">
                  <c:v>78.527869999999993</c:v>
                </c:pt>
                <c:pt idx="148">
                  <c:v>78.806831000000003</c:v>
                </c:pt>
                <c:pt idx="149">
                  <c:v>79.081801999999996</c:v>
                </c:pt>
                <c:pt idx="150">
                  <c:v>78.690842000000004</c:v>
                </c:pt>
                <c:pt idx="151">
                  <c:v>77.652977000000007</c:v>
                </c:pt>
                <c:pt idx="152">
                  <c:v>79.101791000000006</c:v>
                </c:pt>
                <c:pt idx="153">
                  <c:v>82.268378999999996</c:v>
                </c:pt>
                <c:pt idx="154">
                  <c:v>85.225998000000004</c:v>
                </c:pt>
                <c:pt idx="155">
                  <c:v>85.956940000000003</c:v>
                </c:pt>
                <c:pt idx="156">
                  <c:v>88.692711000000003</c:v>
                </c:pt>
                <c:pt idx="157">
                  <c:v>92.661384999999996</c:v>
                </c:pt>
                <c:pt idx="158">
                  <c:v>87.520813000000004</c:v>
                </c:pt>
                <c:pt idx="159">
                  <c:v>85.766959999999997</c:v>
                </c:pt>
                <c:pt idx="160">
                  <c:v>91.905449000000004</c:v>
                </c:pt>
                <c:pt idx="161">
                  <c:v>90.880538999999999</c:v>
                </c:pt>
                <c:pt idx="162">
                  <c:v>87.936774999999997</c:v>
                </c:pt>
                <c:pt idx="163">
                  <c:v>87.829780999999997</c:v>
                </c:pt>
                <c:pt idx="164">
                  <c:v>88.447738999999999</c:v>
                </c:pt>
                <c:pt idx="165">
                  <c:v>89.390663000000004</c:v>
                </c:pt>
                <c:pt idx="166">
                  <c:v>90.364577999999995</c:v>
                </c:pt>
                <c:pt idx="167">
                  <c:v>91.427490000000006</c:v>
                </c:pt>
                <c:pt idx="168">
                  <c:v>94.281257999999994</c:v>
                </c:pt>
                <c:pt idx="169">
                  <c:v>94.994193999999993</c:v>
                </c:pt>
                <c:pt idx="170">
                  <c:v>92.553398000000001</c:v>
                </c:pt>
                <c:pt idx="171">
                  <c:v>90.242583999999994</c:v>
                </c:pt>
                <c:pt idx="172">
                  <c:v>90.348579000000001</c:v>
                </c:pt>
                <c:pt idx="173">
                  <c:v>90.355575999999999</c:v>
                </c:pt>
                <c:pt idx="174">
                  <c:v>89.444655999999995</c:v>
                </c:pt>
                <c:pt idx="175">
                  <c:v>88.956688</c:v>
                </c:pt>
                <c:pt idx="176">
                  <c:v>85.897942</c:v>
                </c:pt>
                <c:pt idx="177">
                  <c:v>88.000777999999997</c:v>
                </c:pt>
                <c:pt idx="178">
                  <c:v>87.125846999999993</c:v>
                </c:pt>
                <c:pt idx="179">
                  <c:v>85.346985000000004</c:v>
                </c:pt>
                <c:pt idx="180">
                  <c:v>87.031852999999998</c:v>
                </c:pt>
                <c:pt idx="181">
                  <c:v>90.608551000000006</c:v>
                </c:pt>
                <c:pt idx="182">
                  <c:v>88.178757000000004</c:v>
                </c:pt>
                <c:pt idx="183">
                  <c:v>85.993934999999993</c:v>
                </c:pt>
                <c:pt idx="184">
                  <c:v>87.407821999999996</c:v>
                </c:pt>
                <c:pt idx="185">
                  <c:v>84.028098999999997</c:v>
                </c:pt>
                <c:pt idx="186">
                  <c:v>84.66404</c:v>
                </c:pt>
                <c:pt idx="187">
                  <c:v>76.193741000000003</c:v>
                </c:pt>
                <c:pt idx="188">
                  <c:v>79.511466999999996</c:v>
                </c:pt>
                <c:pt idx="189">
                  <c:v>82.416229000000001</c:v>
                </c:pt>
                <c:pt idx="190">
                  <c:v>79.670456000000001</c:v>
                </c:pt>
                <c:pt idx="191">
                  <c:v>82.625214</c:v>
                </c:pt>
                <c:pt idx="192">
                  <c:v>87.727790999999996</c:v>
                </c:pt>
                <c:pt idx="193">
                  <c:v>87.749793999999994</c:v>
                </c:pt>
                <c:pt idx="194">
                  <c:v>86.394904999999994</c:v>
                </c:pt>
                <c:pt idx="195">
                  <c:v>83.034180000000006</c:v>
                </c:pt>
                <c:pt idx="196">
                  <c:v>85.809951999999996</c:v>
                </c:pt>
                <c:pt idx="197">
                  <c:v>88.781707999999995</c:v>
                </c:pt>
                <c:pt idx="198">
                  <c:v>92.132430999999997</c:v>
                </c:pt>
                <c:pt idx="199">
                  <c:v>90.546561999999994</c:v>
                </c:pt>
                <c:pt idx="200">
                  <c:v>90.404578999999998</c:v>
                </c:pt>
                <c:pt idx="201">
                  <c:v>88.739716000000001</c:v>
                </c:pt>
                <c:pt idx="202">
                  <c:v>89.870613000000006</c:v>
                </c:pt>
                <c:pt idx="203">
                  <c:v>90.391578999999993</c:v>
                </c:pt>
                <c:pt idx="204">
                  <c:v>91.348495</c:v>
                </c:pt>
                <c:pt idx="205">
                  <c:v>94.622223000000005</c:v>
                </c:pt>
                <c:pt idx="206">
                  <c:v>94.351249999999993</c:v>
                </c:pt>
                <c:pt idx="207">
                  <c:v>92.471396999999996</c:v>
                </c:pt>
                <c:pt idx="208">
                  <c:v>94.772216999999998</c:v>
                </c:pt>
                <c:pt idx="209">
                  <c:v>95.378165999999993</c:v>
                </c:pt>
                <c:pt idx="210">
                  <c:v>94.9422</c:v>
                </c:pt>
                <c:pt idx="211">
                  <c:v>103.790482</c:v>
                </c:pt>
                <c:pt idx="212">
                  <c:v>106.460258</c:v>
                </c:pt>
                <c:pt idx="213">
                  <c:v>113.89164700000001</c:v>
                </c:pt>
                <c:pt idx="214">
                  <c:v>114.815567</c:v>
                </c:pt>
                <c:pt idx="215">
                  <c:v>110.490921</c:v>
                </c:pt>
                <c:pt idx="216">
                  <c:v>109.62400100000001</c:v>
                </c:pt>
                <c:pt idx="217">
                  <c:v>114.990555</c:v>
                </c:pt>
                <c:pt idx="218">
                  <c:v>116.427429</c:v>
                </c:pt>
                <c:pt idx="219">
                  <c:v>122.429947</c:v>
                </c:pt>
                <c:pt idx="220">
                  <c:v>120.98806</c:v>
                </c:pt>
                <c:pt idx="221">
                  <c:v>120.878075</c:v>
                </c:pt>
                <c:pt idx="222">
                  <c:v>121.779999</c:v>
                </c:pt>
                <c:pt idx="223">
                  <c:v>120.910004</c:v>
                </c:pt>
                <c:pt idx="224">
                  <c:v>125.199997</c:v>
                </c:pt>
                <c:pt idx="225">
                  <c:v>129.61000100000001</c:v>
                </c:pt>
                <c:pt idx="226">
                  <c:v>131.88000500000001</c:v>
                </c:pt>
                <c:pt idx="227">
                  <c:v>130.979996</c:v>
                </c:pt>
                <c:pt idx="228">
                  <c:v>135.58000200000001</c:v>
                </c:pt>
                <c:pt idx="229">
                  <c:v>130.779999</c:v>
                </c:pt>
                <c:pt idx="230">
                  <c:v>126.57</c:v>
                </c:pt>
                <c:pt idx="231">
                  <c:v>118.110001</c:v>
                </c:pt>
                <c:pt idx="232">
                  <c:v>126.089996</c:v>
                </c:pt>
                <c:pt idx="233">
                  <c:v>126.400002</c:v>
                </c:pt>
                <c:pt idx="234">
                  <c:v>123.989998</c:v>
                </c:pt>
                <c:pt idx="235">
                  <c:v>123.540001</c:v>
                </c:pt>
                <c:pt idx="236">
                  <c:v>124.300003</c:v>
                </c:pt>
                <c:pt idx="237">
                  <c:v>122.66999800000001</c:v>
                </c:pt>
                <c:pt idx="238">
                  <c:v>128.279999</c:v>
                </c:pt>
                <c:pt idx="239">
                  <c:v>125.83000199999999</c:v>
                </c:pt>
                <c:pt idx="240">
                  <c:v>128.199997</c:v>
                </c:pt>
                <c:pt idx="241">
                  <c:v>131.38000500000001</c:v>
                </c:pt>
                <c:pt idx="242">
                  <c:v>134.91000399999999</c:v>
                </c:pt>
                <c:pt idx="243">
                  <c:v>127.400002</c:v>
                </c:pt>
                <c:pt idx="244">
                  <c:v>129.240005</c:v>
                </c:pt>
                <c:pt idx="245">
                  <c:v>128.44000199999999</c:v>
                </c:pt>
                <c:pt idx="246">
                  <c:v>126.360001</c:v>
                </c:pt>
                <c:pt idx="247">
                  <c:v>117.989998</c:v>
                </c:pt>
                <c:pt idx="248">
                  <c:v>121.089996</c:v>
                </c:pt>
                <c:pt idx="249">
                  <c:v>117.93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E0-4128-9C93-0DB3D3FBF9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4521024"/>
        <c:axId val="324519584"/>
      </c:lineChart>
      <c:catAx>
        <c:axId val="324521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519584"/>
        <c:crosses val="autoZero"/>
        <c:auto val="1"/>
        <c:lblAlgn val="ctr"/>
        <c:lblOffset val="100"/>
        <c:noMultiLvlLbl val="0"/>
      </c:catAx>
      <c:valAx>
        <c:axId val="32451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521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VaR using Historical Simulation Method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1"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VaR using Historical Simulation Method</a:t>
          </a:r>
        </a:p>
      </cx:txPr>
    </cx:title>
    <cx:plotArea>
      <cx:plotAreaRegion>
        <cx:series layoutId="clusteredColumn" uniqueId="{5A6753C7-E424-4034-BC99-51C8B7B3A8CF}">
          <cx:spPr>
            <a:solidFill>
              <a:srgbClr val="FF0000"/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VaR Using Monte Carlo; Simulation = 1000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1"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VaR Using Monte Carlo; Simulation = 1000</a:t>
          </a:r>
        </a:p>
      </cx:txPr>
    </cx:title>
    <cx:plotArea>
      <cx:plotAreaRegion>
        <cx:series layoutId="clusteredColumn" uniqueId="{79980B61-3815-4EC3-B054-2A51B77E0EAA}">
          <cx:spPr>
            <a:solidFill>
              <a:srgbClr val="FF0000"/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IN" b="0"/>
          </a:p>
        </cx:txPr>
      </cx:axis>
      <cx:axis id="1">
        <cx:valScaling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1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IN" b="1"/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167640</xdr:colOff>
      <xdr:row>2</xdr:row>
      <xdr:rowOff>7620</xdr:rowOff>
    </xdr:from>
    <xdr:to>
      <xdr:col>13</xdr:col>
      <xdr:colOff>472440</xdr:colOff>
      <xdr:row>12</xdr:row>
      <xdr:rowOff>236220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C4A5C3-D1A1-44AB-8305-59D2E1796C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175260</xdr:colOff>
      <xdr:row>13</xdr:row>
      <xdr:rowOff>129540</xdr:rowOff>
    </xdr:from>
    <xdr:to>
      <xdr:col>13</xdr:col>
      <xdr:colOff>480060</xdr:colOff>
      <xdr:row>24</xdr:row>
      <xdr:rowOff>106680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67E34DF-601F-4755-9709-5277719730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175260</xdr:colOff>
      <xdr:row>24</xdr:row>
      <xdr:rowOff>243840</xdr:rowOff>
    </xdr:from>
    <xdr:to>
      <xdr:col>13</xdr:col>
      <xdr:colOff>480060</xdr:colOff>
      <xdr:row>35</xdr:row>
      <xdr:rowOff>220980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3C2E54C-EE73-466F-A712-15310681D2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784860</xdr:colOff>
      <xdr:row>15</xdr:row>
      <xdr:rowOff>76200</xdr:rowOff>
    </xdr:from>
    <xdr:to>
      <xdr:col>10</xdr:col>
      <xdr:colOff>1417320</xdr:colOff>
      <xdr:row>29</xdr:row>
      <xdr:rowOff>167640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013E8AA-FAA0-4677-ACCC-05FCF32BEB4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19160" y="3848100"/>
              <a:ext cx="6492240" cy="36118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oneCellAnchor>
    <xdr:from>
      <xdr:col>7</xdr:col>
      <xdr:colOff>579120</xdr:colOff>
      <xdr:row>21</xdr:row>
      <xdr:rowOff>38100</xdr:rowOff>
    </xdr:from>
    <xdr:ext cx="610488" cy="217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6AD9FF0-ECF0-FB25-E83D-BFE8EA79864B}"/>
            </a:ext>
          </a:extLst>
        </xdr:cNvPr>
        <xdr:cNvSpPr txBox="1"/>
      </xdr:nvSpPr>
      <xdr:spPr>
        <a:xfrm>
          <a:off x="9121140" y="5318760"/>
          <a:ext cx="610488" cy="217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800"/>
            <a:t>VaR</a:t>
          </a:r>
          <a:r>
            <a:rPr lang="en-IN" sz="800" baseline="0"/>
            <a:t> (99%)</a:t>
          </a:r>
          <a:endParaRPr lang="en-IN" sz="800"/>
        </a:p>
      </xdr:txBody>
    </xdr:sp>
    <xdr:clientData/>
  </xdr:oneCellAnchor>
  <xdr:twoCellAnchor>
    <xdr:from>
      <xdr:col>7</xdr:col>
      <xdr:colOff>891540</xdr:colOff>
      <xdr:row>22</xdr:row>
      <xdr:rowOff>15240</xdr:rowOff>
    </xdr:from>
    <xdr:to>
      <xdr:col>7</xdr:col>
      <xdr:colOff>899160</xdr:colOff>
      <xdr:row>25</xdr:row>
      <xdr:rowOff>198120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B577D1F7-B85D-8D24-BCD9-1FE40290A416}"/>
            </a:ext>
          </a:extLst>
        </xdr:cNvPr>
        <xdr:cNvCxnSpPr/>
      </xdr:nvCxnSpPr>
      <xdr:spPr>
        <a:xfrm>
          <a:off x="9433560" y="5547360"/>
          <a:ext cx="7620" cy="93726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990600</xdr:colOff>
      <xdr:row>20</xdr:row>
      <xdr:rowOff>0</xdr:rowOff>
    </xdr:from>
    <xdr:ext cx="610488" cy="217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4DD936F-783D-42F2-AD59-C3BD54D00DDF}"/>
            </a:ext>
          </a:extLst>
        </xdr:cNvPr>
        <xdr:cNvSpPr txBox="1"/>
      </xdr:nvSpPr>
      <xdr:spPr>
        <a:xfrm>
          <a:off x="9532620" y="5029200"/>
          <a:ext cx="610488" cy="217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800"/>
            <a:t>VaR</a:t>
          </a:r>
          <a:r>
            <a:rPr lang="en-IN" sz="800" baseline="0"/>
            <a:t> (95%)</a:t>
          </a:r>
          <a:endParaRPr lang="en-IN" sz="800"/>
        </a:p>
      </xdr:txBody>
    </xdr:sp>
    <xdr:clientData/>
  </xdr:oneCellAnchor>
  <xdr:twoCellAnchor>
    <xdr:from>
      <xdr:col>7</xdr:col>
      <xdr:colOff>1303020</xdr:colOff>
      <xdr:row>20</xdr:row>
      <xdr:rowOff>228600</xdr:rowOff>
    </xdr:from>
    <xdr:to>
      <xdr:col>7</xdr:col>
      <xdr:colOff>1310640</xdr:colOff>
      <xdr:row>24</xdr:row>
      <xdr:rowOff>160020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1B42386E-9FC6-4B49-A627-6A34D49C71E4}"/>
            </a:ext>
          </a:extLst>
        </xdr:cNvPr>
        <xdr:cNvCxnSpPr/>
      </xdr:nvCxnSpPr>
      <xdr:spPr>
        <a:xfrm>
          <a:off x="9845040" y="5257800"/>
          <a:ext cx="7620" cy="93726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1386840</xdr:colOff>
      <xdr:row>18</xdr:row>
      <xdr:rowOff>152400</xdr:rowOff>
    </xdr:from>
    <xdr:ext cx="610488" cy="217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84E3D15-A129-4AA4-811E-8C9E126A8083}"/>
            </a:ext>
          </a:extLst>
        </xdr:cNvPr>
        <xdr:cNvSpPr txBox="1"/>
      </xdr:nvSpPr>
      <xdr:spPr>
        <a:xfrm>
          <a:off x="9928860" y="4678680"/>
          <a:ext cx="610488" cy="217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800"/>
            <a:t>VaR</a:t>
          </a:r>
          <a:r>
            <a:rPr lang="en-IN" sz="800" baseline="0"/>
            <a:t> (90%)</a:t>
          </a:r>
          <a:endParaRPr lang="en-IN" sz="800"/>
        </a:p>
      </xdr:txBody>
    </xdr:sp>
    <xdr:clientData/>
  </xdr:oneCellAnchor>
  <xdr:twoCellAnchor>
    <xdr:from>
      <xdr:col>7</xdr:col>
      <xdr:colOff>1706880</xdr:colOff>
      <xdr:row>19</xdr:row>
      <xdr:rowOff>137160</xdr:rowOff>
    </xdr:from>
    <xdr:to>
      <xdr:col>7</xdr:col>
      <xdr:colOff>1706880</xdr:colOff>
      <xdr:row>23</xdr:row>
      <xdr:rowOff>182880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256A811C-B5B1-448D-BE70-1BAAA2DA2915}"/>
            </a:ext>
          </a:extLst>
        </xdr:cNvPr>
        <xdr:cNvCxnSpPr/>
      </xdr:nvCxnSpPr>
      <xdr:spPr>
        <a:xfrm>
          <a:off x="10248900" y="4914900"/>
          <a:ext cx="0" cy="105156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1805940</xdr:colOff>
      <xdr:row>33</xdr:row>
      <xdr:rowOff>236220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090CCBE-71C3-68F1-D860-10F125223BF9}"/>
            </a:ext>
          </a:extLst>
        </xdr:cNvPr>
        <xdr:cNvSpPr txBox="1"/>
      </xdr:nvSpPr>
      <xdr:spPr>
        <a:xfrm>
          <a:off x="10347960" y="853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45720</xdr:colOff>
      <xdr:row>2</xdr:row>
      <xdr:rowOff>129540</xdr:rowOff>
    </xdr:from>
    <xdr:ext cx="2712720" cy="7467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AB93F721-9B11-B882-91E7-972B07AAAB3B}"/>
                </a:ext>
              </a:extLst>
            </xdr:cNvPr>
            <xdr:cNvSpPr txBox="1"/>
          </xdr:nvSpPr>
          <xdr:spPr>
            <a:xfrm>
              <a:off x="7162800" y="632460"/>
              <a:ext cx="2712720" cy="746760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IN" sz="15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IN" sz="15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IN" sz="1500" b="0" i="1">
                          <a:latin typeface="Cambria Math" panose="02040503050406030204" pitchFamily="18" charset="0"/>
                        </a:rPr>
                        <m:t>𝑆</m:t>
                      </m:r>
                    </m:e>
                    <m:sub>
                      <m:r>
                        <a:rPr lang="en-IN" sz="15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</m:sSub>
                  <m:r>
                    <a:rPr lang="en-IN" sz="1500" b="0" i="1">
                      <a:latin typeface="Cambria Math" panose="02040503050406030204" pitchFamily="18" charset="0"/>
                    </a:rPr>
                    <m:t> = </m:t>
                  </m:r>
                  <m:sSub>
                    <m:sSubPr>
                      <m:ctrlPr>
                        <a:rPr lang="en-IN" sz="15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IN" sz="1500" b="0" i="1">
                          <a:latin typeface="Cambria Math" panose="02040503050406030204" pitchFamily="18" charset="0"/>
                        </a:rPr>
                        <m:t>𝑆</m:t>
                      </m:r>
                    </m:e>
                    <m:sub>
                      <m:r>
                        <a:rPr lang="en-IN" sz="1500" b="0" i="1">
                          <a:latin typeface="Cambria Math" panose="02040503050406030204" pitchFamily="18" charset="0"/>
                        </a:rPr>
                        <m:t>0</m:t>
                      </m:r>
                    </m:sub>
                  </m:sSub>
                  <m:r>
                    <a:rPr lang="en-IN" sz="1500" b="0" i="1">
                      <a:latin typeface="Cambria Math" panose="02040503050406030204" pitchFamily="18" charset="0"/>
                    </a:rPr>
                    <m:t> </m:t>
                  </m:r>
                  <m:r>
                    <m:rPr>
                      <m:sty m:val="p"/>
                    </m:rPr>
                    <a:rPr lang="en-IN" sz="1500" b="0" i="0">
                      <a:latin typeface="Cambria Math" panose="02040503050406030204" pitchFamily="18" charset="0"/>
                    </a:rPr>
                    <m:t>exp</m:t>
                  </m:r>
                  <m:r>
                    <a:rPr lang="en-IN" sz="1500" b="0" i="1">
                      <a:latin typeface="Cambria Math" panose="02040503050406030204" pitchFamily="18" charset="0"/>
                    </a:rPr>
                    <m:t>⁡(</m:t>
                  </m:r>
                  <m:d>
                    <m:dPr>
                      <m:ctrlPr>
                        <a:rPr lang="en-IN" sz="15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n-IN" sz="15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𝜇</m:t>
                      </m:r>
                      <m:r>
                        <a:rPr lang="en-IN" sz="15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− </m:t>
                      </m:r>
                      <m:f>
                        <m:fPr>
                          <m:ctrlPr>
                            <a:rPr lang="en-IN" sz="15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fPr>
                        <m:num>
                          <m:sSup>
                            <m:sSupPr>
                              <m:ctrlPr>
                                <a:rPr lang="en-IN" sz="15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</m:ctrlPr>
                            </m:sSupPr>
                            <m:e>
                              <m:r>
                                <a:rPr lang="en-IN" sz="15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𝜎</m:t>
                              </m:r>
                            </m:e>
                            <m:sup>
                              <m:r>
                                <a:rPr lang="en-IN" sz="15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2</m:t>
                              </m:r>
                            </m:sup>
                          </m:sSup>
                        </m:num>
                        <m:den>
                          <m:r>
                            <a:rPr lang="en-IN" sz="15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2</m:t>
                          </m:r>
                        </m:den>
                      </m:f>
                    </m:e>
                  </m:d>
                  <m:r>
                    <a:rPr lang="en-IN" sz="15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𝑡</m:t>
                  </m:r>
                  <m:r>
                    <a:rPr lang="en-IN" sz="15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+ </m:t>
                  </m:r>
                  <m:r>
                    <a:rPr lang="en-IN" sz="15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𝜎</m:t>
                  </m:r>
                  <m:sSub>
                    <m:sSubPr>
                      <m:ctrlPr>
                        <a:rPr lang="en-IN" sz="15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en-IN" sz="15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𝑤</m:t>
                      </m:r>
                    </m:e>
                    <m:sub>
                      <m:r>
                        <a:rPr lang="en-IN" sz="15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𝑡</m:t>
                      </m:r>
                    </m:sub>
                  </m:sSub>
                  <m:r>
                    <a:rPr lang="en-IN" sz="15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)</m:t>
                  </m:r>
                </m:oMath>
              </a14:m>
              <a:r>
                <a:rPr lang="en-IN" sz="1500"/>
                <a:t> </a:t>
              </a:r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AB93F721-9B11-B882-91E7-972B07AAAB3B}"/>
                </a:ext>
              </a:extLst>
            </xdr:cNvPr>
            <xdr:cNvSpPr txBox="1"/>
          </xdr:nvSpPr>
          <xdr:spPr>
            <a:xfrm>
              <a:off x="7162800" y="632460"/>
              <a:ext cx="2712720" cy="746760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en-IN" sz="1500" i="0">
                  <a:latin typeface="Cambria Math" panose="02040503050406030204" pitchFamily="18" charset="0"/>
                </a:rPr>
                <a:t>〖</a:t>
              </a:r>
              <a:r>
                <a:rPr lang="en-IN" sz="1500" b="0" i="0">
                  <a:latin typeface="Cambria Math" panose="02040503050406030204" pitchFamily="18" charset="0"/>
                </a:rPr>
                <a:t> 𝑆〗_𝑡  = 𝑆_0  exp⁡((</a:t>
              </a:r>
              <a:r>
                <a:rPr lang="en-IN" sz="15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𝜇− 𝜎^2/2)𝑡+ 𝜎𝑤_𝑡)</a:t>
              </a:r>
              <a:r>
                <a:rPr lang="en-IN" sz="1500"/>
                <a:t> </a:t>
              </a:r>
            </a:p>
          </xdr:txBody>
        </xdr:sp>
      </mc:Fallback>
    </mc:AlternateContent>
    <xdr:clientData/>
  </xdr:oneCellAnchor>
  <xdr:twoCellAnchor>
    <xdr:from>
      <xdr:col>31</xdr:col>
      <xdr:colOff>30480</xdr:colOff>
      <xdr:row>17</xdr:row>
      <xdr:rowOff>68580</xdr:rowOff>
    </xdr:from>
    <xdr:to>
      <xdr:col>35</xdr:col>
      <xdr:colOff>0</xdr:colOff>
      <xdr:row>31</xdr:row>
      <xdr:rowOff>182880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0BD85B06-DB08-4834-BF70-99D9E9DE32A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419540" y="4343400"/>
              <a:ext cx="6758940" cy="36347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oneCellAnchor>
    <xdr:from>
      <xdr:col>31</xdr:col>
      <xdr:colOff>1805940</xdr:colOff>
      <xdr:row>20</xdr:row>
      <xdr:rowOff>121920</xdr:rowOff>
    </xdr:from>
    <xdr:ext cx="610488" cy="217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B54EEA4-D17F-4284-A16B-E8F3FC385B58}"/>
            </a:ext>
          </a:extLst>
        </xdr:cNvPr>
        <xdr:cNvSpPr txBox="1"/>
      </xdr:nvSpPr>
      <xdr:spPr>
        <a:xfrm>
          <a:off x="36195000" y="5151120"/>
          <a:ext cx="610488" cy="217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800"/>
            <a:t>VaR</a:t>
          </a:r>
          <a:r>
            <a:rPr lang="en-IN" sz="800" baseline="0"/>
            <a:t> (90%)</a:t>
          </a:r>
          <a:endParaRPr lang="en-IN" sz="800"/>
        </a:p>
      </xdr:txBody>
    </xdr:sp>
    <xdr:clientData/>
  </xdr:oneCellAnchor>
  <xdr:twoCellAnchor>
    <xdr:from>
      <xdr:col>31</xdr:col>
      <xdr:colOff>2118360</xdr:colOff>
      <xdr:row>21</xdr:row>
      <xdr:rowOff>99060</xdr:rowOff>
    </xdr:from>
    <xdr:to>
      <xdr:col>31</xdr:col>
      <xdr:colOff>2125980</xdr:colOff>
      <xdr:row>25</xdr:row>
      <xdr:rowOff>30480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B6895229-472B-4DF4-B801-671BEE7D629E}"/>
            </a:ext>
          </a:extLst>
        </xdr:cNvPr>
        <xdr:cNvCxnSpPr/>
      </xdr:nvCxnSpPr>
      <xdr:spPr>
        <a:xfrm>
          <a:off x="36507420" y="5379720"/>
          <a:ext cx="7620" cy="93726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1432560</xdr:colOff>
      <xdr:row>21</xdr:row>
      <xdr:rowOff>205740</xdr:rowOff>
    </xdr:from>
    <xdr:ext cx="610488" cy="217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1BEAD946-3B05-4AE4-8C07-2C309AAC0D5C}"/>
            </a:ext>
          </a:extLst>
        </xdr:cNvPr>
        <xdr:cNvSpPr txBox="1"/>
      </xdr:nvSpPr>
      <xdr:spPr>
        <a:xfrm>
          <a:off x="35821620" y="5486400"/>
          <a:ext cx="610488" cy="217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800"/>
            <a:t>VaR</a:t>
          </a:r>
          <a:r>
            <a:rPr lang="en-IN" sz="800" baseline="0"/>
            <a:t> (95%)</a:t>
          </a:r>
          <a:endParaRPr lang="en-IN" sz="800"/>
        </a:p>
      </xdr:txBody>
    </xdr:sp>
    <xdr:clientData/>
  </xdr:oneCellAnchor>
  <xdr:twoCellAnchor>
    <xdr:from>
      <xdr:col>31</xdr:col>
      <xdr:colOff>1744980</xdr:colOff>
      <xdr:row>22</xdr:row>
      <xdr:rowOff>182880</xdr:rowOff>
    </xdr:from>
    <xdr:to>
      <xdr:col>31</xdr:col>
      <xdr:colOff>1752600</xdr:colOff>
      <xdr:row>26</xdr:row>
      <xdr:rowOff>114300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DC310F19-76CC-4A3F-A3CF-A4789777A5F6}"/>
            </a:ext>
          </a:extLst>
        </xdr:cNvPr>
        <xdr:cNvCxnSpPr/>
      </xdr:nvCxnSpPr>
      <xdr:spPr>
        <a:xfrm>
          <a:off x="36134040" y="5715000"/>
          <a:ext cx="7620" cy="93726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1089660</xdr:colOff>
      <xdr:row>23</xdr:row>
      <xdr:rowOff>60960</xdr:rowOff>
    </xdr:from>
    <xdr:ext cx="610488" cy="217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9BE3E164-6284-4B9C-A74C-FEAEEBDF4F32}"/>
            </a:ext>
          </a:extLst>
        </xdr:cNvPr>
        <xdr:cNvSpPr txBox="1"/>
      </xdr:nvSpPr>
      <xdr:spPr>
        <a:xfrm>
          <a:off x="35478720" y="5844540"/>
          <a:ext cx="610488" cy="217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800"/>
            <a:t>VaR</a:t>
          </a:r>
          <a:r>
            <a:rPr lang="en-IN" sz="800" baseline="0"/>
            <a:t> (99%)</a:t>
          </a:r>
          <a:endParaRPr lang="en-IN" sz="800"/>
        </a:p>
      </xdr:txBody>
    </xdr:sp>
    <xdr:clientData/>
  </xdr:oneCellAnchor>
  <xdr:twoCellAnchor>
    <xdr:from>
      <xdr:col>31</xdr:col>
      <xdr:colOff>1402080</xdr:colOff>
      <xdr:row>24</xdr:row>
      <xdr:rowOff>38100</xdr:rowOff>
    </xdr:from>
    <xdr:to>
      <xdr:col>31</xdr:col>
      <xdr:colOff>1409700</xdr:colOff>
      <xdr:row>27</xdr:row>
      <xdr:rowOff>38100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6388220E-9B73-457F-865C-F98748070CC4}"/>
            </a:ext>
          </a:extLst>
        </xdr:cNvPr>
        <xdr:cNvCxnSpPr/>
      </xdr:nvCxnSpPr>
      <xdr:spPr>
        <a:xfrm>
          <a:off x="35791140" y="6073140"/>
          <a:ext cx="7620" cy="75438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E074AAD-6A48-4A70-A27C-A3DA7C7152B4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F5642A2-AFAB-41CF-8643-AE13E8C47E78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95893C1-6523-4D34-B86E-55BA0E9CA7A6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77449D-BA17-4679-91CE-A8B28C3DDB05}" name="AMZN__1" displayName="AMZN__1" ref="B2:H252" tableType="queryTable" totalsRowShown="0">
  <autoFilter ref="B2:H252" xr:uid="{D477449D-BA17-4679-91CE-A8B28C3DDB05}"/>
  <tableColumns count="7">
    <tableColumn id="1" xr3:uid="{DF5F5E10-94B0-4591-8BD6-0449F1F5FA8D}" uniqueName="1" name="Date" queryTableFieldId="1" dataDxfId="10"/>
    <tableColumn id="2" xr3:uid="{7013327D-19CC-470C-BB62-415D9F378A02}" uniqueName="2" name="Open" queryTableFieldId="2"/>
    <tableColumn id="3" xr3:uid="{F26FFB54-6C0B-4BCD-B5AB-0E85BD1EBC17}" uniqueName="3" name="High" queryTableFieldId="3"/>
    <tableColumn id="4" xr3:uid="{EC16B543-8BE7-4013-8163-74A672A8A2AA}" uniqueName="4" name="Low" queryTableFieldId="4"/>
    <tableColumn id="5" xr3:uid="{0567CCBC-F21D-4E7C-BD8A-4623B1279AE8}" uniqueName="5" name="Close" queryTableFieldId="5"/>
    <tableColumn id="6" xr3:uid="{2217DD34-3D5F-4E75-A97A-72F786AF3361}" uniqueName="6" name="Adj Close" queryTableFieldId="6"/>
    <tableColumn id="7" xr3:uid="{BBF204BB-8A0A-4813-8E3B-54A07DDF012E}" uniqueName="7" name="Volume" queryTableFieldId="7"/>
  </tableColumns>
  <tableStyleInfo name="TableStyleMedium7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76BBF4-893E-46B6-8D0E-20F24B91B786}" name="FDX__1" displayName="FDX__1" ref="B2:H252" tableType="queryTable" totalsRowShown="0">
  <autoFilter ref="B2:H252" xr:uid="{F976BBF4-893E-46B6-8D0E-20F24B91B786}"/>
  <tableColumns count="7">
    <tableColumn id="1" xr3:uid="{F3BDF811-AC52-4A6E-84CB-E1BD40396A8F}" uniqueName="1" name="Date" queryTableFieldId="1" dataDxfId="9"/>
    <tableColumn id="2" xr3:uid="{1ED94A88-8C6A-4AF3-9BA2-C48EC5A11BCD}" uniqueName="2" name="Open" queryTableFieldId="2"/>
    <tableColumn id="3" xr3:uid="{BC15CA7D-0770-4941-8D76-9B203F1D70F6}" uniqueName="3" name="High" queryTableFieldId="3"/>
    <tableColumn id="4" xr3:uid="{AB47E89A-F0E3-47B1-BF03-4F8B2BE6AC80}" uniqueName="4" name="Low" queryTableFieldId="4"/>
    <tableColumn id="5" xr3:uid="{B8A2F9B3-0A23-4042-8FCB-4F5B15D28C06}" uniqueName="5" name="Close" queryTableFieldId="5"/>
    <tableColumn id="6" xr3:uid="{E8735B63-211E-4C1B-B6B3-E98AADAA3E3F}" uniqueName="6" name="Adj Close" queryTableFieldId="6"/>
    <tableColumn id="7" xr3:uid="{073CEE4D-8E3F-474F-AC00-9E7313C21A08}" uniqueName="7" name="Volume" queryTableFieldId="7"/>
  </tableColumns>
  <tableStyleInfo name="TableStyleMedium7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94F111-F48B-4252-81FE-9BEE3488049D}" name="NVDA__1" displayName="NVDA__1" ref="B2:H252" tableType="queryTable" totalsRowShown="0">
  <autoFilter ref="B2:H252" xr:uid="{8E94F111-F48B-4252-81FE-9BEE3488049D}"/>
  <tableColumns count="7">
    <tableColumn id="1" xr3:uid="{22654905-7A1F-44A4-B07C-5C9D44393055}" uniqueName="1" name="Date" queryTableFieldId="1" dataDxfId="8"/>
    <tableColumn id="2" xr3:uid="{AD009AF9-56B3-4F96-B798-66C3E4B7CE5C}" uniqueName="2" name="Open" queryTableFieldId="2"/>
    <tableColumn id="3" xr3:uid="{277FE28E-44EA-4384-B65D-1A814F5B4789}" uniqueName="3" name="High" queryTableFieldId="3"/>
    <tableColumn id="4" xr3:uid="{1FD9F920-260C-40DC-8DD0-39FC18770329}" uniqueName="4" name="Low" queryTableFieldId="4"/>
    <tableColumn id="5" xr3:uid="{12787AF9-3512-42C6-B206-3C2B259D37BA}" uniqueName="5" name="Close" queryTableFieldId="5"/>
    <tableColumn id="6" xr3:uid="{07A43295-87B6-4105-8DAB-6553B4DE62C7}" uniqueName="6" name="Adj Close" queryTableFieldId="6"/>
    <tableColumn id="7" xr3:uid="{FA95128F-B81F-4C94-A0C1-0966DA36A6BA}" uniqueName="7" name="Volume" queryTableFieldId="7"/>
  </tableColumns>
  <tableStyleInfo name="TableStyleMedium7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224A57F-B984-4CED-886D-2E1F967DDCC1}" name="Table4" displayName="Table4" ref="N3:N252" totalsRowShown="0" headerRowDxfId="7" dataDxfId="5" headerRowBorderDxfId="6">
  <autoFilter ref="N3:N252" xr:uid="{D224A57F-B984-4CED-886D-2E1F967DDCC1}"/>
  <sortState xmlns:xlrd2="http://schemas.microsoft.com/office/spreadsheetml/2017/richdata2" ref="N4:N252">
    <sortCondition ref="N3:N252"/>
  </sortState>
  <tableColumns count="1">
    <tableColumn id="1" xr3:uid="{77D0C58D-F85D-4B7C-A69C-707B30D0E2D2}" name="Mean Returns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4FC3922-AC58-4842-A037-88B3CE5E6D90}" name="Table6" displayName="Table6" ref="AR3:AR1002" totalsRowShown="0" headerRowDxfId="0" dataDxfId="2" headerRowBorderDxfId="1">
  <autoFilter ref="AR3:AR1002" xr:uid="{94FC3922-AC58-4842-A037-88B3CE5E6D90}"/>
  <sortState xmlns:xlrd2="http://schemas.microsoft.com/office/spreadsheetml/2017/richdata2" ref="AR4:AR1002">
    <sortCondition ref="AR3:AR1002"/>
  </sortState>
  <tableColumns count="1">
    <tableColumn id="1" xr3:uid="{98ABC706-B920-452D-A83C-6469C631C56E}" name="Portfolio Returns Ordered" dataDxfId="3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DAE84-B810-4C9A-B787-4D94977E6D67}">
  <dimension ref="B1:G16"/>
  <sheetViews>
    <sheetView showGridLines="0" tabSelected="1" workbookViewId="0"/>
  </sheetViews>
  <sheetFormatPr defaultColWidth="0" defaultRowHeight="14.4" zeroHeight="1" x14ac:dyDescent="0.3"/>
  <cols>
    <col min="1" max="1" width="8.88671875" customWidth="1"/>
    <col min="2" max="3" width="35.77734375" customWidth="1"/>
    <col min="4" max="4" width="10.109375" customWidth="1"/>
    <col min="5" max="7" width="20.77734375" hidden="1"/>
  </cols>
  <sheetData>
    <row r="1" spans="2:3" x14ac:dyDescent="0.3"/>
    <row r="2" spans="2:3" x14ac:dyDescent="0.3"/>
    <row r="3" spans="2:3" ht="15" thickBot="1" x14ac:dyDescent="0.35">
      <c r="B3" s="1" t="s">
        <v>20</v>
      </c>
    </row>
    <row r="4" spans="2:3" ht="25.05" customHeight="1" thickBot="1" x14ac:dyDescent="0.35">
      <c r="B4" s="58" t="s">
        <v>11</v>
      </c>
      <c r="C4" s="15" t="s">
        <v>12</v>
      </c>
    </row>
    <row r="5" spans="2:3" ht="25.05" customHeight="1" thickBot="1" x14ac:dyDescent="0.35">
      <c r="B5" s="59"/>
      <c r="C5" s="15" t="s">
        <v>13</v>
      </c>
    </row>
    <row r="6" spans="2:3" ht="25.05" customHeight="1" thickBot="1" x14ac:dyDescent="0.35">
      <c r="B6" s="59"/>
      <c r="C6" s="15" t="s">
        <v>14</v>
      </c>
    </row>
    <row r="7" spans="2:3" ht="25.05" customHeight="1" thickBot="1" x14ac:dyDescent="0.35">
      <c r="B7" s="60"/>
      <c r="C7" s="15" t="s">
        <v>15</v>
      </c>
    </row>
    <row r="8" spans="2:3" ht="25.05" customHeight="1" thickBot="1" x14ac:dyDescent="0.35">
      <c r="B8" s="61" t="s">
        <v>16</v>
      </c>
      <c r="C8" s="15" t="s">
        <v>17</v>
      </c>
    </row>
    <row r="9" spans="2:3" ht="25.05" customHeight="1" thickBot="1" x14ac:dyDescent="0.35">
      <c r="B9" s="62"/>
      <c r="C9" s="15" t="s">
        <v>18</v>
      </c>
    </row>
    <row r="10" spans="2:3" ht="25.05" customHeight="1" thickBot="1" x14ac:dyDescent="0.35">
      <c r="B10" s="63"/>
      <c r="C10" s="15" t="s">
        <v>19</v>
      </c>
    </row>
    <row r="11" spans="2:3" ht="25.05" customHeight="1" x14ac:dyDescent="0.3">
      <c r="B11" s="13"/>
    </row>
    <row r="12" spans="2:3" ht="19.95" hidden="1" customHeight="1" x14ac:dyDescent="0.3"/>
    <row r="13" spans="2:3" ht="19.95" hidden="1" customHeight="1" x14ac:dyDescent="0.3"/>
    <row r="14" spans="2:3" ht="19.95" hidden="1" customHeight="1" x14ac:dyDescent="0.3"/>
    <row r="15" spans="2:3" ht="19.95" hidden="1" customHeight="1" x14ac:dyDescent="0.3"/>
    <row r="16" spans="2:3" ht="19.95" hidden="1" customHeight="1" x14ac:dyDescent="0.3"/>
  </sheetData>
  <mergeCells count="2">
    <mergeCell ref="B4:B7"/>
    <mergeCell ref="B8:B10"/>
  </mergeCells>
  <hyperlinks>
    <hyperlink ref="C4" location="'Amazon Inc'!A1" display="Amazon Inc" xr:uid="{1AA5DE9E-861F-42DA-BCF0-17F67CDD5B06}"/>
    <hyperlink ref="C5" location="Fedex!A1" display="Fedex" xr:uid="{42AC8E83-3D44-41C4-84D0-8138BF0BAD80}"/>
    <hyperlink ref="C6" location="'Nvidia Inc'!A1" display="Nvidia" xr:uid="{AD912279-7A3D-434E-B580-D40D734F06B1}"/>
    <hyperlink ref="C7" location="'Closing Prices'!A1" display="Closing Prices" xr:uid="{65A0CBA9-765A-4C32-9A42-9F7DA8D38533}"/>
    <hyperlink ref="C8" location="'Variance Covariance Method'!A1" display="Variance Covariance Method" xr:uid="{1C5B2A41-F307-4BF1-AB08-B66BFAA18CD9}"/>
    <hyperlink ref="C9" location="'Historical Simulation Method'!A1" display="Historical Simulation Method" xr:uid="{7CDF092F-BA23-401A-B336-0A624D27F9AF}"/>
    <hyperlink ref="C10" location="'Monte Carlo Method'!A1" display="Monte Carlo Method" xr:uid="{07C15F88-C221-4435-A683-62E1A569FB7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47E55-C604-4266-BCF4-900AC5AF73B7}">
  <dimension ref="A1:H252"/>
  <sheetViews>
    <sheetView showGridLines="0" workbookViewId="0"/>
  </sheetViews>
  <sheetFormatPr defaultRowHeight="14.4" x14ac:dyDescent="0.3"/>
  <cols>
    <col min="2" max="2" width="10.33203125" bestFit="1" customWidth="1"/>
    <col min="3" max="7" width="11" bestFit="1" customWidth="1"/>
    <col min="8" max="8" width="10" bestFit="1" customWidth="1"/>
  </cols>
  <sheetData>
    <row r="1" spans="1:8" x14ac:dyDescent="0.3">
      <c r="A1" s="14" t="s">
        <v>21</v>
      </c>
    </row>
    <row r="2" spans="1:8" x14ac:dyDescent="0.3"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 x14ac:dyDescent="0.3">
      <c r="B3" s="2">
        <v>45131</v>
      </c>
      <c r="C3">
        <v>130.30999800000001</v>
      </c>
      <c r="D3">
        <v>131.66000399999999</v>
      </c>
      <c r="E3">
        <v>128.35000600000001</v>
      </c>
      <c r="F3">
        <v>128.800003</v>
      </c>
      <c r="G3">
        <v>128.800003</v>
      </c>
      <c r="H3">
        <v>45591100</v>
      </c>
    </row>
    <row r="4" spans="1:8" x14ac:dyDescent="0.3">
      <c r="B4" s="2">
        <v>45132</v>
      </c>
      <c r="C4">
        <v>129.30999800000001</v>
      </c>
      <c r="D4">
        <v>129.58000200000001</v>
      </c>
      <c r="E4">
        <v>128.529999</v>
      </c>
      <c r="F4">
        <v>129.13000500000001</v>
      </c>
      <c r="G4">
        <v>129.13000500000001</v>
      </c>
      <c r="H4">
        <v>39236700</v>
      </c>
    </row>
    <row r="5" spans="1:8" x14ac:dyDescent="0.3">
      <c r="B5" s="2">
        <v>45133</v>
      </c>
      <c r="C5">
        <v>126.510002</v>
      </c>
      <c r="D5">
        <v>129.08000200000001</v>
      </c>
      <c r="E5">
        <v>126.110001</v>
      </c>
      <c r="F5">
        <v>128.14999399999999</v>
      </c>
      <c r="G5">
        <v>128.14999399999999</v>
      </c>
      <c r="H5">
        <v>53910100</v>
      </c>
    </row>
    <row r="6" spans="1:8" x14ac:dyDescent="0.3">
      <c r="B6" s="2">
        <v>45134</v>
      </c>
      <c r="C6">
        <v>131</v>
      </c>
      <c r="D6">
        <v>132.63000500000001</v>
      </c>
      <c r="E6">
        <v>127.790001</v>
      </c>
      <c r="F6">
        <v>128.25</v>
      </c>
      <c r="G6">
        <v>128.25</v>
      </c>
      <c r="H6">
        <v>52610700</v>
      </c>
    </row>
    <row r="7" spans="1:8" x14ac:dyDescent="0.3">
      <c r="B7" s="2">
        <v>45135</v>
      </c>
      <c r="C7">
        <v>129.69000199999999</v>
      </c>
      <c r="D7">
        <v>133.009995</v>
      </c>
      <c r="E7">
        <v>129.33000200000001</v>
      </c>
      <c r="F7">
        <v>132.21000699999999</v>
      </c>
      <c r="G7">
        <v>132.21000699999999</v>
      </c>
      <c r="H7">
        <v>46317400</v>
      </c>
    </row>
    <row r="8" spans="1:8" x14ac:dyDescent="0.3">
      <c r="B8" s="2">
        <v>45138</v>
      </c>
      <c r="C8">
        <v>133.199997</v>
      </c>
      <c r="D8">
        <v>133.86999499999999</v>
      </c>
      <c r="E8">
        <v>132.38000500000001</v>
      </c>
      <c r="F8">
        <v>133.679993</v>
      </c>
      <c r="G8">
        <v>133.679993</v>
      </c>
      <c r="H8">
        <v>41901500</v>
      </c>
    </row>
    <row r="9" spans="1:8" x14ac:dyDescent="0.3">
      <c r="B9" s="2">
        <v>45139</v>
      </c>
      <c r="C9">
        <v>133.550003</v>
      </c>
      <c r="D9">
        <v>133.69000199999999</v>
      </c>
      <c r="E9">
        <v>131.61999499999999</v>
      </c>
      <c r="F9">
        <v>131.69000199999999</v>
      </c>
      <c r="G9">
        <v>131.69000199999999</v>
      </c>
      <c r="H9">
        <v>42098500</v>
      </c>
    </row>
    <row r="10" spans="1:8" x14ac:dyDescent="0.3">
      <c r="B10" s="2">
        <v>45140</v>
      </c>
      <c r="C10">
        <v>130.14999399999999</v>
      </c>
      <c r="D10">
        <v>130.229996</v>
      </c>
      <c r="E10">
        <v>126.82</v>
      </c>
      <c r="F10">
        <v>128.21000699999999</v>
      </c>
      <c r="G10">
        <v>128.21000699999999</v>
      </c>
      <c r="H10">
        <v>51027600</v>
      </c>
    </row>
    <row r="11" spans="1:8" x14ac:dyDescent="0.3">
      <c r="B11" s="2">
        <v>45141</v>
      </c>
      <c r="C11">
        <v>127.480003</v>
      </c>
      <c r="D11">
        <v>129.83999600000001</v>
      </c>
      <c r="E11">
        <v>126.410004</v>
      </c>
      <c r="F11">
        <v>128.91000399999999</v>
      </c>
      <c r="G11">
        <v>128.91000399999999</v>
      </c>
      <c r="H11">
        <v>88585200</v>
      </c>
    </row>
    <row r="12" spans="1:8" x14ac:dyDescent="0.3">
      <c r="B12" s="2">
        <v>45142</v>
      </c>
      <c r="C12">
        <v>141.05999800000001</v>
      </c>
      <c r="D12">
        <v>143.63000500000001</v>
      </c>
      <c r="E12">
        <v>139.320007</v>
      </c>
      <c r="F12">
        <v>139.570007</v>
      </c>
      <c r="G12">
        <v>139.570007</v>
      </c>
      <c r="H12">
        <v>152938700</v>
      </c>
    </row>
    <row r="13" spans="1:8" x14ac:dyDescent="0.3">
      <c r="B13" s="2">
        <v>45145</v>
      </c>
      <c r="C13">
        <v>140.990005</v>
      </c>
      <c r="D13">
        <v>142.53999300000001</v>
      </c>
      <c r="E13">
        <v>138.949997</v>
      </c>
      <c r="F13">
        <v>142.220001</v>
      </c>
      <c r="G13">
        <v>142.220001</v>
      </c>
      <c r="H13">
        <v>71213100</v>
      </c>
    </row>
    <row r="14" spans="1:8" x14ac:dyDescent="0.3">
      <c r="B14" s="2">
        <v>45146</v>
      </c>
      <c r="C14">
        <v>140.61999499999999</v>
      </c>
      <c r="D14">
        <v>140.83999600000001</v>
      </c>
      <c r="E14">
        <v>138.41999799999999</v>
      </c>
      <c r="F14">
        <v>139.94000199999999</v>
      </c>
      <c r="G14">
        <v>139.94000199999999</v>
      </c>
      <c r="H14">
        <v>51710500</v>
      </c>
    </row>
    <row r="15" spans="1:8" x14ac:dyDescent="0.3">
      <c r="B15" s="2">
        <v>45147</v>
      </c>
      <c r="C15">
        <v>139.970001</v>
      </c>
      <c r="D15">
        <v>140.320007</v>
      </c>
      <c r="E15">
        <v>137.10000600000001</v>
      </c>
      <c r="F15">
        <v>137.85000600000001</v>
      </c>
      <c r="G15">
        <v>137.85000600000001</v>
      </c>
      <c r="H15">
        <v>50017300</v>
      </c>
    </row>
    <row r="16" spans="1:8" x14ac:dyDescent="0.3">
      <c r="B16" s="2">
        <v>45148</v>
      </c>
      <c r="C16">
        <v>139.070007</v>
      </c>
      <c r="D16">
        <v>140.41000399999999</v>
      </c>
      <c r="E16">
        <v>137.490005</v>
      </c>
      <c r="F16">
        <v>138.55999800000001</v>
      </c>
      <c r="G16">
        <v>138.55999800000001</v>
      </c>
      <c r="H16">
        <v>58928400</v>
      </c>
    </row>
    <row r="17" spans="2:8" x14ac:dyDescent="0.3">
      <c r="B17" s="2">
        <v>45149</v>
      </c>
      <c r="C17">
        <v>137.39999399999999</v>
      </c>
      <c r="D17">
        <v>139.33000200000001</v>
      </c>
      <c r="E17">
        <v>137</v>
      </c>
      <c r="F17">
        <v>138.41000399999999</v>
      </c>
      <c r="G17">
        <v>138.41000399999999</v>
      </c>
      <c r="H17">
        <v>42832100</v>
      </c>
    </row>
    <row r="18" spans="2:8" x14ac:dyDescent="0.3">
      <c r="B18" s="2">
        <v>45152</v>
      </c>
      <c r="C18">
        <v>138.300003</v>
      </c>
      <c r="D18">
        <v>140.58999600000001</v>
      </c>
      <c r="E18">
        <v>137.75</v>
      </c>
      <c r="F18">
        <v>140.570007</v>
      </c>
      <c r="G18">
        <v>140.570007</v>
      </c>
      <c r="H18">
        <v>47148700</v>
      </c>
    </row>
    <row r="19" spans="2:8" x14ac:dyDescent="0.3">
      <c r="B19" s="2">
        <v>45153</v>
      </c>
      <c r="C19">
        <v>140.050003</v>
      </c>
      <c r="D19">
        <v>141.279999</v>
      </c>
      <c r="E19">
        <v>137.229996</v>
      </c>
      <c r="F19">
        <v>137.66999799999999</v>
      </c>
      <c r="G19">
        <v>137.66999799999999</v>
      </c>
      <c r="H19">
        <v>42781500</v>
      </c>
    </row>
    <row r="20" spans="2:8" x14ac:dyDescent="0.3">
      <c r="B20" s="2">
        <v>45154</v>
      </c>
      <c r="C20">
        <v>137.19000199999999</v>
      </c>
      <c r="D20">
        <v>137.270004</v>
      </c>
      <c r="E20">
        <v>135.009995</v>
      </c>
      <c r="F20">
        <v>135.070007</v>
      </c>
      <c r="G20">
        <v>135.070007</v>
      </c>
      <c r="H20">
        <v>41675900</v>
      </c>
    </row>
    <row r="21" spans="2:8" x14ac:dyDescent="0.3">
      <c r="B21" s="2">
        <v>45155</v>
      </c>
      <c r="C21">
        <v>135.46000699999999</v>
      </c>
      <c r="D21">
        <v>136.08999600000001</v>
      </c>
      <c r="E21">
        <v>133.529999</v>
      </c>
      <c r="F21">
        <v>133.979996</v>
      </c>
      <c r="G21">
        <v>133.979996</v>
      </c>
      <c r="H21">
        <v>48354100</v>
      </c>
    </row>
    <row r="22" spans="2:8" x14ac:dyDescent="0.3">
      <c r="B22" s="2">
        <v>45156</v>
      </c>
      <c r="C22">
        <v>131.61999499999999</v>
      </c>
      <c r="D22">
        <v>134.070007</v>
      </c>
      <c r="E22">
        <v>131.14999399999999</v>
      </c>
      <c r="F22">
        <v>133.220001</v>
      </c>
      <c r="G22">
        <v>133.220001</v>
      </c>
      <c r="H22">
        <v>48469400</v>
      </c>
    </row>
    <row r="23" spans="2:8" x14ac:dyDescent="0.3">
      <c r="B23" s="2">
        <v>45159</v>
      </c>
      <c r="C23">
        <v>133.740005</v>
      </c>
      <c r="D23">
        <v>135.19000199999999</v>
      </c>
      <c r="E23">
        <v>132.71000699999999</v>
      </c>
      <c r="F23">
        <v>134.679993</v>
      </c>
      <c r="G23">
        <v>134.679993</v>
      </c>
      <c r="H23">
        <v>41442500</v>
      </c>
    </row>
    <row r="24" spans="2:8" x14ac:dyDescent="0.3">
      <c r="B24" s="2">
        <v>45160</v>
      </c>
      <c r="C24">
        <v>135.08000200000001</v>
      </c>
      <c r="D24">
        <v>135.64999399999999</v>
      </c>
      <c r="E24">
        <v>133.729996</v>
      </c>
      <c r="F24">
        <v>134.25</v>
      </c>
      <c r="G24">
        <v>134.25</v>
      </c>
      <c r="H24">
        <v>32935100</v>
      </c>
    </row>
    <row r="25" spans="2:8" x14ac:dyDescent="0.3">
      <c r="B25" s="2">
        <v>45161</v>
      </c>
      <c r="C25">
        <v>134.5</v>
      </c>
      <c r="D25">
        <v>135.949997</v>
      </c>
      <c r="E25">
        <v>133.220001</v>
      </c>
      <c r="F25">
        <v>135.520004</v>
      </c>
      <c r="G25">
        <v>135.520004</v>
      </c>
      <c r="H25">
        <v>42801000</v>
      </c>
    </row>
    <row r="26" spans="2:8" x14ac:dyDescent="0.3">
      <c r="B26" s="2">
        <v>45162</v>
      </c>
      <c r="C26">
        <v>136.39999399999999</v>
      </c>
      <c r="D26">
        <v>136.779999</v>
      </c>
      <c r="E26">
        <v>131.83000200000001</v>
      </c>
      <c r="F26">
        <v>131.83999600000001</v>
      </c>
      <c r="G26">
        <v>131.83999600000001</v>
      </c>
      <c r="H26">
        <v>43646300</v>
      </c>
    </row>
    <row r="27" spans="2:8" x14ac:dyDescent="0.3">
      <c r="B27" s="2">
        <v>45163</v>
      </c>
      <c r="C27">
        <v>132.470001</v>
      </c>
      <c r="D27">
        <v>133.86999499999999</v>
      </c>
      <c r="E27">
        <v>130.58000200000001</v>
      </c>
      <c r="F27">
        <v>133.259995</v>
      </c>
      <c r="G27">
        <v>133.259995</v>
      </c>
      <c r="H27">
        <v>44147500</v>
      </c>
    </row>
    <row r="28" spans="2:8" x14ac:dyDescent="0.3">
      <c r="B28" s="2">
        <v>45166</v>
      </c>
      <c r="C28">
        <v>133.779999</v>
      </c>
      <c r="D28">
        <v>133.949997</v>
      </c>
      <c r="E28">
        <v>131.85000600000001</v>
      </c>
      <c r="F28">
        <v>133.13999899999999</v>
      </c>
      <c r="G28">
        <v>133.13999899999999</v>
      </c>
      <c r="H28">
        <v>34108400</v>
      </c>
    </row>
    <row r="29" spans="2:8" x14ac:dyDescent="0.3">
      <c r="B29" s="2">
        <v>45167</v>
      </c>
      <c r="C29">
        <v>133.38000500000001</v>
      </c>
      <c r="D29">
        <v>135.13999899999999</v>
      </c>
      <c r="E29">
        <v>133.25</v>
      </c>
      <c r="F29">
        <v>134.91000399999999</v>
      </c>
      <c r="G29">
        <v>134.91000399999999</v>
      </c>
      <c r="H29">
        <v>38646100</v>
      </c>
    </row>
    <row r="30" spans="2:8" x14ac:dyDescent="0.3">
      <c r="B30" s="2">
        <v>45168</v>
      </c>
      <c r="C30">
        <v>134.929993</v>
      </c>
      <c r="D30">
        <v>135.679993</v>
      </c>
      <c r="E30">
        <v>133.91999799999999</v>
      </c>
      <c r="F30">
        <v>135.070007</v>
      </c>
      <c r="G30">
        <v>135.070007</v>
      </c>
      <c r="H30">
        <v>36137000</v>
      </c>
    </row>
    <row r="31" spans="2:8" x14ac:dyDescent="0.3">
      <c r="B31" s="2">
        <v>45169</v>
      </c>
      <c r="C31">
        <v>135.05999800000001</v>
      </c>
      <c r="D31">
        <v>138.78999300000001</v>
      </c>
      <c r="E31">
        <v>135</v>
      </c>
      <c r="F31">
        <v>138.009995</v>
      </c>
      <c r="G31">
        <v>138.009995</v>
      </c>
      <c r="H31">
        <v>58781300</v>
      </c>
    </row>
    <row r="32" spans="2:8" x14ac:dyDescent="0.3">
      <c r="B32" s="2">
        <v>45170</v>
      </c>
      <c r="C32">
        <v>139.46000699999999</v>
      </c>
      <c r="D32">
        <v>139.96000699999999</v>
      </c>
      <c r="E32">
        <v>136.88000500000001</v>
      </c>
      <c r="F32">
        <v>138.11999499999999</v>
      </c>
      <c r="G32">
        <v>138.11999499999999</v>
      </c>
      <c r="H32">
        <v>40948300</v>
      </c>
    </row>
    <row r="33" spans="2:8" x14ac:dyDescent="0.3">
      <c r="B33" s="2">
        <v>45174</v>
      </c>
      <c r="C33">
        <v>137.729996</v>
      </c>
      <c r="D33">
        <v>137.800003</v>
      </c>
      <c r="E33">
        <v>135.820007</v>
      </c>
      <c r="F33">
        <v>137.270004</v>
      </c>
      <c r="G33">
        <v>137.270004</v>
      </c>
      <c r="H33">
        <v>40636700</v>
      </c>
    </row>
    <row r="34" spans="2:8" x14ac:dyDescent="0.3">
      <c r="B34" s="2">
        <v>45175</v>
      </c>
      <c r="C34">
        <v>136.320007</v>
      </c>
      <c r="D34">
        <v>137.449997</v>
      </c>
      <c r="E34">
        <v>134.61000100000001</v>
      </c>
      <c r="F34">
        <v>135.36000100000001</v>
      </c>
      <c r="G34">
        <v>135.36000100000001</v>
      </c>
      <c r="H34">
        <v>41785500</v>
      </c>
    </row>
    <row r="35" spans="2:8" x14ac:dyDescent="0.3">
      <c r="B35" s="2">
        <v>45176</v>
      </c>
      <c r="C35">
        <v>133.89999399999999</v>
      </c>
      <c r="D35">
        <v>138.029999</v>
      </c>
      <c r="E35">
        <v>133.16000399999999</v>
      </c>
      <c r="F35">
        <v>137.85000600000001</v>
      </c>
      <c r="G35">
        <v>137.85000600000001</v>
      </c>
      <c r="H35">
        <v>48498900</v>
      </c>
    </row>
    <row r="36" spans="2:8" x14ac:dyDescent="0.3">
      <c r="B36" s="2">
        <v>45177</v>
      </c>
      <c r="C36">
        <v>136.86000100000001</v>
      </c>
      <c r="D36">
        <v>138.85000600000001</v>
      </c>
      <c r="E36">
        <v>136.75</v>
      </c>
      <c r="F36">
        <v>138.229996</v>
      </c>
      <c r="G36">
        <v>138.229996</v>
      </c>
      <c r="H36">
        <v>38348200</v>
      </c>
    </row>
    <row r="37" spans="2:8" x14ac:dyDescent="0.3">
      <c r="B37" s="2">
        <v>45180</v>
      </c>
      <c r="C37">
        <v>138.75</v>
      </c>
      <c r="D37">
        <v>143.61999499999999</v>
      </c>
      <c r="E37">
        <v>138.63999899999999</v>
      </c>
      <c r="F37">
        <v>143.10000600000001</v>
      </c>
      <c r="G37">
        <v>143.10000600000001</v>
      </c>
      <c r="H37">
        <v>56764500</v>
      </c>
    </row>
    <row r="38" spans="2:8" x14ac:dyDescent="0.3">
      <c r="B38" s="2">
        <v>45181</v>
      </c>
      <c r="C38">
        <v>142.320007</v>
      </c>
      <c r="D38">
        <v>143</v>
      </c>
      <c r="E38">
        <v>140.61000100000001</v>
      </c>
      <c r="F38">
        <v>141.229996</v>
      </c>
      <c r="G38">
        <v>141.229996</v>
      </c>
      <c r="H38">
        <v>42668500</v>
      </c>
    </row>
    <row r="39" spans="2:8" x14ac:dyDescent="0.3">
      <c r="B39" s="2">
        <v>45182</v>
      </c>
      <c r="C39">
        <v>140.949997</v>
      </c>
      <c r="D39">
        <v>144.979996</v>
      </c>
      <c r="E39">
        <v>140.86999499999999</v>
      </c>
      <c r="F39">
        <v>144.85000600000001</v>
      </c>
      <c r="G39">
        <v>144.85000600000001</v>
      </c>
      <c r="H39">
        <v>60465200</v>
      </c>
    </row>
    <row r="40" spans="2:8" x14ac:dyDescent="0.3">
      <c r="B40" s="2">
        <v>45183</v>
      </c>
      <c r="C40">
        <v>145.08000200000001</v>
      </c>
      <c r="D40">
        <v>145.86000100000001</v>
      </c>
      <c r="E40">
        <v>142.949997</v>
      </c>
      <c r="F40">
        <v>144.720001</v>
      </c>
      <c r="G40">
        <v>144.720001</v>
      </c>
      <c r="H40">
        <v>64033600</v>
      </c>
    </row>
    <row r="41" spans="2:8" x14ac:dyDescent="0.3">
      <c r="B41" s="2">
        <v>45184</v>
      </c>
      <c r="C41">
        <v>142.69000199999999</v>
      </c>
      <c r="D41">
        <v>143.570007</v>
      </c>
      <c r="E41">
        <v>140.08999600000001</v>
      </c>
      <c r="F41">
        <v>140.38999899999999</v>
      </c>
      <c r="G41">
        <v>140.38999899999999</v>
      </c>
      <c r="H41">
        <v>102861700</v>
      </c>
    </row>
    <row r="42" spans="2:8" x14ac:dyDescent="0.3">
      <c r="B42" s="2">
        <v>45187</v>
      </c>
      <c r="C42">
        <v>140.479996</v>
      </c>
      <c r="D42">
        <v>141.75</v>
      </c>
      <c r="E42">
        <v>139.220001</v>
      </c>
      <c r="F42">
        <v>139.979996</v>
      </c>
      <c r="G42">
        <v>139.979996</v>
      </c>
      <c r="H42">
        <v>42823500</v>
      </c>
    </row>
    <row r="43" spans="2:8" x14ac:dyDescent="0.3">
      <c r="B43" s="2">
        <v>45188</v>
      </c>
      <c r="C43">
        <v>138.699997</v>
      </c>
      <c r="D43">
        <v>138.83999600000001</v>
      </c>
      <c r="E43">
        <v>135.55999800000001</v>
      </c>
      <c r="F43">
        <v>137.63000500000001</v>
      </c>
      <c r="G43">
        <v>137.63000500000001</v>
      </c>
      <c r="H43">
        <v>61482500</v>
      </c>
    </row>
    <row r="44" spans="2:8" x14ac:dyDescent="0.3">
      <c r="B44" s="2">
        <v>45189</v>
      </c>
      <c r="C44">
        <v>138.550003</v>
      </c>
      <c r="D44">
        <v>139.36999499999999</v>
      </c>
      <c r="E44">
        <v>135.199997</v>
      </c>
      <c r="F44">
        <v>135.28999300000001</v>
      </c>
      <c r="G44">
        <v>135.28999300000001</v>
      </c>
      <c r="H44">
        <v>46263700</v>
      </c>
    </row>
    <row r="45" spans="2:8" x14ac:dyDescent="0.3">
      <c r="B45" s="2">
        <v>45190</v>
      </c>
      <c r="C45">
        <v>131.94000199999999</v>
      </c>
      <c r="D45">
        <v>132.240005</v>
      </c>
      <c r="E45">
        <v>129.30999800000001</v>
      </c>
      <c r="F45">
        <v>129.33000200000001</v>
      </c>
      <c r="G45">
        <v>129.33000200000001</v>
      </c>
      <c r="H45">
        <v>70234800</v>
      </c>
    </row>
    <row r="46" spans="2:8" x14ac:dyDescent="0.3">
      <c r="B46" s="2">
        <v>45191</v>
      </c>
      <c r="C46">
        <v>131.11000100000001</v>
      </c>
      <c r="D46">
        <v>132.029999</v>
      </c>
      <c r="E46">
        <v>128.520004</v>
      </c>
      <c r="F46">
        <v>129.11999499999999</v>
      </c>
      <c r="G46">
        <v>129.11999499999999</v>
      </c>
      <c r="H46">
        <v>59904300</v>
      </c>
    </row>
    <row r="47" spans="2:8" x14ac:dyDescent="0.3">
      <c r="B47" s="2">
        <v>45194</v>
      </c>
      <c r="C47">
        <v>129.36000100000001</v>
      </c>
      <c r="D47">
        <v>131.779999</v>
      </c>
      <c r="E47">
        <v>128.770004</v>
      </c>
      <c r="F47">
        <v>131.270004</v>
      </c>
      <c r="G47">
        <v>131.270004</v>
      </c>
      <c r="H47">
        <v>46017800</v>
      </c>
    </row>
    <row r="48" spans="2:8" x14ac:dyDescent="0.3">
      <c r="B48" s="2">
        <v>45195</v>
      </c>
      <c r="C48">
        <v>130.11999499999999</v>
      </c>
      <c r="D48">
        <v>130.38999899999999</v>
      </c>
      <c r="E48">
        <v>125.279999</v>
      </c>
      <c r="F48">
        <v>125.980003</v>
      </c>
      <c r="G48">
        <v>125.980003</v>
      </c>
      <c r="H48">
        <v>73048200</v>
      </c>
    </row>
    <row r="49" spans="2:8" x14ac:dyDescent="0.3">
      <c r="B49" s="2">
        <v>45196</v>
      </c>
      <c r="C49">
        <v>125.760002</v>
      </c>
      <c r="D49">
        <v>127.480003</v>
      </c>
      <c r="E49">
        <v>124.129997</v>
      </c>
      <c r="F49">
        <v>125.980003</v>
      </c>
      <c r="G49">
        <v>125.980003</v>
      </c>
      <c r="H49">
        <v>66553400</v>
      </c>
    </row>
    <row r="50" spans="2:8" x14ac:dyDescent="0.3">
      <c r="B50" s="2">
        <v>45197</v>
      </c>
      <c r="C50">
        <v>124.040001</v>
      </c>
      <c r="D50">
        <v>126.58000199999999</v>
      </c>
      <c r="E50">
        <v>123.040001</v>
      </c>
      <c r="F50">
        <v>125.980003</v>
      </c>
      <c r="G50">
        <v>125.980003</v>
      </c>
      <c r="H50">
        <v>54555000</v>
      </c>
    </row>
    <row r="51" spans="2:8" x14ac:dyDescent="0.3">
      <c r="B51" s="2">
        <v>45198</v>
      </c>
      <c r="C51">
        <v>128.199997</v>
      </c>
      <c r="D51">
        <v>129.14999399999999</v>
      </c>
      <c r="E51">
        <v>126.32</v>
      </c>
      <c r="F51">
        <v>127.120003</v>
      </c>
      <c r="G51">
        <v>127.120003</v>
      </c>
      <c r="H51">
        <v>62377600</v>
      </c>
    </row>
    <row r="52" spans="2:8" x14ac:dyDescent="0.3">
      <c r="B52" s="2">
        <v>45201</v>
      </c>
      <c r="C52">
        <v>127.279999</v>
      </c>
      <c r="D52">
        <v>130.470001</v>
      </c>
      <c r="E52">
        <v>126.540001</v>
      </c>
      <c r="F52">
        <v>129.46000699999999</v>
      </c>
      <c r="G52">
        <v>129.46000699999999</v>
      </c>
      <c r="H52">
        <v>48029700</v>
      </c>
    </row>
    <row r="53" spans="2:8" x14ac:dyDescent="0.3">
      <c r="B53" s="2">
        <v>45202</v>
      </c>
      <c r="C53">
        <v>128.05999800000001</v>
      </c>
      <c r="D53">
        <v>128.520004</v>
      </c>
      <c r="E53">
        <v>124.25</v>
      </c>
      <c r="F53">
        <v>124.720001</v>
      </c>
      <c r="G53">
        <v>124.720001</v>
      </c>
      <c r="H53">
        <v>51565000</v>
      </c>
    </row>
    <row r="54" spans="2:8" x14ac:dyDescent="0.3">
      <c r="B54" s="2">
        <v>45203</v>
      </c>
      <c r="C54">
        <v>126.05999799999999</v>
      </c>
      <c r="D54">
        <v>127.360001</v>
      </c>
      <c r="E54">
        <v>125.68</v>
      </c>
      <c r="F54">
        <v>127</v>
      </c>
      <c r="G54">
        <v>127</v>
      </c>
      <c r="H54">
        <v>44203900</v>
      </c>
    </row>
    <row r="55" spans="2:8" x14ac:dyDescent="0.3">
      <c r="B55" s="2">
        <v>45204</v>
      </c>
      <c r="C55">
        <v>126.709999</v>
      </c>
      <c r="D55">
        <v>126.730003</v>
      </c>
      <c r="E55">
        <v>124.33000199999999</v>
      </c>
      <c r="F55">
        <v>125.959999</v>
      </c>
      <c r="G55">
        <v>125.959999</v>
      </c>
      <c r="H55">
        <v>39660600</v>
      </c>
    </row>
    <row r="56" spans="2:8" x14ac:dyDescent="0.3">
      <c r="B56" s="2">
        <v>45205</v>
      </c>
      <c r="C56">
        <v>124.160004</v>
      </c>
      <c r="D56">
        <v>128.449997</v>
      </c>
      <c r="E56">
        <v>124.129997</v>
      </c>
      <c r="F56">
        <v>127.959999</v>
      </c>
      <c r="G56">
        <v>127.959999</v>
      </c>
      <c r="H56">
        <v>46795900</v>
      </c>
    </row>
    <row r="57" spans="2:8" x14ac:dyDescent="0.3">
      <c r="B57" s="2">
        <v>45208</v>
      </c>
      <c r="C57">
        <v>126.220001</v>
      </c>
      <c r="D57">
        <v>128.78999300000001</v>
      </c>
      <c r="E57">
        <v>124.760002</v>
      </c>
      <c r="F57">
        <v>128.259995</v>
      </c>
      <c r="G57">
        <v>128.259995</v>
      </c>
      <c r="H57">
        <v>38773700</v>
      </c>
    </row>
    <row r="58" spans="2:8" x14ac:dyDescent="0.3">
      <c r="B58" s="2">
        <v>45209</v>
      </c>
      <c r="C58">
        <v>128.820007</v>
      </c>
      <c r="D58">
        <v>130.740005</v>
      </c>
      <c r="E58">
        <v>128.050003</v>
      </c>
      <c r="F58">
        <v>129.479996</v>
      </c>
      <c r="G58">
        <v>129.479996</v>
      </c>
      <c r="H58">
        <v>42178600</v>
      </c>
    </row>
    <row r="59" spans="2:8" x14ac:dyDescent="0.3">
      <c r="B59" s="2">
        <v>45210</v>
      </c>
      <c r="C59">
        <v>129.740005</v>
      </c>
      <c r="D59">
        <v>132.050003</v>
      </c>
      <c r="E59">
        <v>129.61000100000001</v>
      </c>
      <c r="F59">
        <v>131.83000200000001</v>
      </c>
      <c r="G59">
        <v>131.83000200000001</v>
      </c>
      <c r="H59">
        <v>40741800</v>
      </c>
    </row>
    <row r="60" spans="2:8" x14ac:dyDescent="0.3">
      <c r="B60" s="2">
        <v>45211</v>
      </c>
      <c r="C60">
        <v>132.16999799999999</v>
      </c>
      <c r="D60">
        <v>134.479996</v>
      </c>
      <c r="E60">
        <v>131.229996</v>
      </c>
      <c r="F60">
        <v>132.33000200000001</v>
      </c>
      <c r="G60">
        <v>132.33000200000001</v>
      </c>
      <c r="H60">
        <v>55528600</v>
      </c>
    </row>
    <row r="61" spans="2:8" x14ac:dyDescent="0.3">
      <c r="B61" s="2">
        <v>45212</v>
      </c>
      <c r="C61">
        <v>132.979996</v>
      </c>
      <c r="D61">
        <v>133.30999800000001</v>
      </c>
      <c r="E61">
        <v>128.949997</v>
      </c>
      <c r="F61">
        <v>129.78999300000001</v>
      </c>
      <c r="G61">
        <v>129.78999300000001</v>
      </c>
      <c r="H61">
        <v>45786600</v>
      </c>
    </row>
    <row r="62" spans="2:8" x14ac:dyDescent="0.3">
      <c r="B62" s="2">
        <v>45215</v>
      </c>
      <c r="C62">
        <v>130.69000199999999</v>
      </c>
      <c r="D62">
        <v>133.070007</v>
      </c>
      <c r="E62">
        <v>130.429993</v>
      </c>
      <c r="F62">
        <v>132.550003</v>
      </c>
      <c r="G62">
        <v>132.550003</v>
      </c>
      <c r="H62">
        <v>42832900</v>
      </c>
    </row>
    <row r="63" spans="2:8" x14ac:dyDescent="0.3">
      <c r="B63" s="2">
        <v>45216</v>
      </c>
      <c r="C63">
        <v>130.38999899999999</v>
      </c>
      <c r="D63">
        <v>132.58000200000001</v>
      </c>
      <c r="E63">
        <v>128.71000699999999</v>
      </c>
      <c r="F63">
        <v>131.470001</v>
      </c>
      <c r="G63">
        <v>131.470001</v>
      </c>
      <c r="H63">
        <v>49344600</v>
      </c>
    </row>
    <row r="64" spans="2:8" x14ac:dyDescent="0.3">
      <c r="B64" s="2">
        <v>45217</v>
      </c>
      <c r="C64">
        <v>129.89999399999999</v>
      </c>
      <c r="D64">
        <v>130.66999799999999</v>
      </c>
      <c r="E64">
        <v>127.510002</v>
      </c>
      <c r="F64">
        <v>128.13000500000001</v>
      </c>
      <c r="G64">
        <v>128.13000500000001</v>
      </c>
      <c r="H64">
        <v>42699500</v>
      </c>
    </row>
    <row r="65" spans="2:8" x14ac:dyDescent="0.3">
      <c r="B65" s="2">
        <v>45218</v>
      </c>
      <c r="C65">
        <v>130.570007</v>
      </c>
      <c r="D65">
        <v>132.240005</v>
      </c>
      <c r="E65">
        <v>127.470001</v>
      </c>
      <c r="F65">
        <v>128.39999399999999</v>
      </c>
      <c r="G65">
        <v>128.39999399999999</v>
      </c>
      <c r="H65">
        <v>60961400</v>
      </c>
    </row>
    <row r="66" spans="2:8" x14ac:dyDescent="0.3">
      <c r="B66" s="2">
        <v>45219</v>
      </c>
      <c r="C66">
        <v>128.050003</v>
      </c>
      <c r="D66">
        <v>128.16999799999999</v>
      </c>
      <c r="E66">
        <v>124.970001</v>
      </c>
      <c r="F66">
        <v>125.16999800000001</v>
      </c>
      <c r="G66">
        <v>125.16999800000001</v>
      </c>
      <c r="H66">
        <v>56343300</v>
      </c>
    </row>
    <row r="67" spans="2:8" x14ac:dyDescent="0.3">
      <c r="B67" s="2">
        <v>45222</v>
      </c>
      <c r="C67">
        <v>124.629997</v>
      </c>
      <c r="D67">
        <v>127.879997</v>
      </c>
      <c r="E67">
        <v>123.980003</v>
      </c>
      <c r="F67">
        <v>126.55999799999999</v>
      </c>
      <c r="G67">
        <v>126.55999799999999</v>
      </c>
      <c r="H67">
        <v>48260000</v>
      </c>
    </row>
    <row r="68" spans="2:8" x14ac:dyDescent="0.3">
      <c r="B68" s="2">
        <v>45223</v>
      </c>
      <c r="C68">
        <v>127.739998</v>
      </c>
      <c r="D68">
        <v>128.800003</v>
      </c>
      <c r="E68">
        <v>126.339996</v>
      </c>
      <c r="F68">
        <v>128.55999800000001</v>
      </c>
      <c r="G68">
        <v>128.55999800000001</v>
      </c>
      <c r="H68">
        <v>46477400</v>
      </c>
    </row>
    <row r="69" spans="2:8" x14ac:dyDescent="0.3">
      <c r="B69" s="2">
        <v>45224</v>
      </c>
      <c r="C69">
        <v>126.040001</v>
      </c>
      <c r="D69">
        <v>126.339996</v>
      </c>
      <c r="E69">
        <v>120.790001</v>
      </c>
      <c r="F69">
        <v>121.389999</v>
      </c>
      <c r="G69">
        <v>121.389999</v>
      </c>
      <c r="H69">
        <v>74577500</v>
      </c>
    </row>
    <row r="70" spans="2:8" x14ac:dyDescent="0.3">
      <c r="B70" s="2">
        <v>45225</v>
      </c>
      <c r="C70">
        <v>120.629997</v>
      </c>
      <c r="D70">
        <v>121.639999</v>
      </c>
      <c r="E70">
        <v>118.349998</v>
      </c>
      <c r="F70">
        <v>119.57</v>
      </c>
      <c r="G70">
        <v>119.57</v>
      </c>
      <c r="H70">
        <v>100419500</v>
      </c>
    </row>
    <row r="71" spans="2:8" x14ac:dyDescent="0.3">
      <c r="B71" s="2">
        <v>45226</v>
      </c>
      <c r="C71">
        <v>126.199997</v>
      </c>
      <c r="D71">
        <v>130.020004</v>
      </c>
      <c r="E71">
        <v>125.519997</v>
      </c>
      <c r="F71">
        <v>127.739998</v>
      </c>
      <c r="G71">
        <v>127.739998</v>
      </c>
      <c r="H71">
        <v>125309300</v>
      </c>
    </row>
    <row r="72" spans="2:8" x14ac:dyDescent="0.3">
      <c r="B72" s="2">
        <v>45229</v>
      </c>
      <c r="C72">
        <v>129.720001</v>
      </c>
      <c r="D72">
        <v>133</v>
      </c>
      <c r="E72">
        <v>128.55999800000001</v>
      </c>
      <c r="F72">
        <v>132.71000699999999</v>
      </c>
      <c r="G72">
        <v>132.71000699999999</v>
      </c>
      <c r="H72">
        <v>72485500</v>
      </c>
    </row>
    <row r="73" spans="2:8" x14ac:dyDescent="0.3">
      <c r="B73" s="2">
        <v>45230</v>
      </c>
      <c r="C73">
        <v>132.75</v>
      </c>
      <c r="D73">
        <v>133.570007</v>
      </c>
      <c r="E73">
        <v>131.71000699999999</v>
      </c>
      <c r="F73">
        <v>133.08999600000001</v>
      </c>
      <c r="G73">
        <v>133.08999600000001</v>
      </c>
      <c r="H73">
        <v>51589400</v>
      </c>
    </row>
    <row r="74" spans="2:8" x14ac:dyDescent="0.3">
      <c r="B74" s="2">
        <v>45231</v>
      </c>
      <c r="C74">
        <v>133.96000699999999</v>
      </c>
      <c r="D74">
        <v>137.35000600000001</v>
      </c>
      <c r="E74">
        <v>133.71000699999999</v>
      </c>
      <c r="F74">
        <v>137</v>
      </c>
      <c r="G74">
        <v>137</v>
      </c>
      <c r="H74">
        <v>61529400</v>
      </c>
    </row>
    <row r="75" spans="2:8" x14ac:dyDescent="0.3">
      <c r="B75" s="2">
        <v>45232</v>
      </c>
      <c r="C75">
        <v>138.729996</v>
      </c>
      <c r="D75">
        <v>138.80999800000001</v>
      </c>
      <c r="E75">
        <v>136.470001</v>
      </c>
      <c r="F75">
        <v>138.070007</v>
      </c>
      <c r="G75">
        <v>138.070007</v>
      </c>
      <c r="H75">
        <v>52236700</v>
      </c>
    </row>
    <row r="76" spans="2:8" x14ac:dyDescent="0.3">
      <c r="B76" s="2">
        <v>45233</v>
      </c>
      <c r="C76">
        <v>138.990005</v>
      </c>
      <c r="D76">
        <v>139.490005</v>
      </c>
      <c r="E76">
        <v>137.449997</v>
      </c>
      <c r="F76">
        <v>138.60000600000001</v>
      </c>
      <c r="G76">
        <v>138.60000600000001</v>
      </c>
      <c r="H76">
        <v>44007200</v>
      </c>
    </row>
    <row r="77" spans="2:8" x14ac:dyDescent="0.3">
      <c r="B77" s="2">
        <v>45236</v>
      </c>
      <c r="C77">
        <v>138.759995</v>
      </c>
      <c r="D77">
        <v>140.729996</v>
      </c>
      <c r="E77">
        <v>138.36000100000001</v>
      </c>
      <c r="F77">
        <v>139.740005</v>
      </c>
      <c r="G77">
        <v>139.740005</v>
      </c>
      <c r="H77">
        <v>44970400</v>
      </c>
    </row>
    <row r="78" spans="2:8" x14ac:dyDescent="0.3">
      <c r="B78" s="2">
        <v>45237</v>
      </c>
      <c r="C78">
        <v>140.550003</v>
      </c>
      <c r="D78">
        <v>143.36999499999999</v>
      </c>
      <c r="E78">
        <v>140.5</v>
      </c>
      <c r="F78">
        <v>142.71000699999999</v>
      </c>
      <c r="G78">
        <v>142.71000699999999</v>
      </c>
      <c r="H78">
        <v>53553500</v>
      </c>
    </row>
    <row r="79" spans="2:8" x14ac:dyDescent="0.3">
      <c r="B79" s="2">
        <v>45238</v>
      </c>
      <c r="C79">
        <v>142.970001</v>
      </c>
      <c r="D79">
        <v>143.11999499999999</v>
      </c>
      <c r="E79">
        <v>141.220001</v>
      </c>
      <c r="F79">
        <v>142.08000200000001</v>
      </c>
      <c r="G79">
        <v>142.08000200000001</v>
      </c>
      <c r="H79">
        <v>44521700</v>
      </c>
    </row>
    <row r="80" spans="2:8" x14ac:dyDescent="0.3">
      <c r="B80" s="2">
        <v>45239</v>
      </c>
      <c r="C80">
        <v>142.020004</v>
      </c>
      <c r="D80">
        <v>142.64999399999999</v>
      </c>
      <c r="E80">
        <v>139.83999600000001</v>
      </c>
      <c r="F80">
        <v>140.60000600000001</v>
      </c>
      <c r="G80">
        <v>140.60000600000001</v>
      </c>
      <c r="H80">
        <v>36235400</v>
      </c>
    </row>
    <row r="81" spans="2:8" x14ac:dyDescent="0.3">
      <c r="B81" s="2">
        <v>45240</v>
      </c>
      <c r="C81">
        <v>140.46000699999999</v>
      </c>
      <c r="D81">
        <v>143.64999399999999</v>
      </c>
      <c r="E81">
        <v>139.91000399999999</v>
      </c>
      <c r="F81">
        <v>143.55999800000001</v>
      </c>
      <c r="G81">
        <v>143.55999800000001</v>
      </c>
      <c r="H81">
        <v>49287800</v>
      </c>
    </row>
    <row r="82" spans="2:8" x14ac:dyDescent="0.3">
      <c r="B82" s="2">
        <v>45243</v>
      </c>
      <c r="C82">
        <v>142.08000200000001</v>
      </c>
      <c r="D82">
        <v>143.229996</v>
      </c>
      <c r="E82">
        <v>140.66999799999999</v>
      </c>
      <c r="F82">
        <v>142.58999600000001</v>
      </c>
      <c r="G82">
        <v>142.58999600000001</v>
      </c>
      <c r="H82">
        <v>35680600</v>
      </c>
    </row>
    <row r="83" spans="2:8" x14ac:dyDescent="0.3">
      <c r="B83" s="2">
        <v>45244</v>
      </c>
      <c r="C83">
        <v>145</v>
      </c>
      <c r="D83">
        <v>147.259995</v>
      </c>
      <c r="E83">
        <v>144.679993</v>
      </c>
      <c r="F83">
        <v>145.800003</v>
      </c>
      <c r="G83">
        <v>145.800003</v>
      </c>
      <c r="H83">
        <v>56674600</v>
      </c>
    </row>
    <row r="84" spans="2:8" x14ac:dyDescent="0.3">
      <c r="B84" s="2">
        <v>45245</v>
      </c>
      <c r="C84">
        <v>147.05999800000001</v>
      </c>
      <c r="D84">
        <v>147.28999300000001</v>
      </c>
      <c r="E84">
        <v>142.58999600000001</v>
      </c>
      <c r="F84">
        <v>143.199997</v>
      </c>
      <c r="G84">
        <v>143.199997</v>
      </c>
      <c r="H84">
        <v>63875700</v>
      </c>
    </row>
    <row r="85" spans="2:8" x14ac:dyDescent="0.3">
      <c r="B85" s="2">
        <v>45246</v>
      </c>
      <c r="C85">
        <v>140.91000399999999</v>
      </c>
      <c r="D85">
        <v>143.320007</v>
      </c>
      <c r="E85">
        <v>139.520004</v>
      </c>
      <c r="F85">
        <v>142.83000200000001</v>
      </c>
      <c r="G85">
        <v>142.83000200000001</v>
      </c>
      <c r="H85">
        <v>49653500</v>
      </c>
    </row>
    <row r="86" spans="2:8" x14ac:dyDescent="0.3">
      <c r="B86" s="2">
        <v>45247</v>
      </c>
      <c r="C86">
        <v>142.66000399999999</v>
      </c>
      <c r="D86">
        <v>145.229996</v>
      </c>
      <c r="E86">
        <v>142.53999300000001</v>
      </c>
      <c r="F86">
        <v>145.179993</v>
      </c>
      <c r="G86">
        <v>145.179993</v>
      </c>
      <c r="H86">
        <v>49636700</v>
      </c>
    </row>
    <row r="87" spans="2:8" x14ac:dyDescent="0.3">
      <c r="B87" s="2">
        <v>45250</v>
      </c>
      <c r="C87">
        <v>145.13000500000001</v>
      </c>
      <c r="D87">
        <v>146.63000500000001</v>
      </c>
      <c r="E87">
        <v>144.729996</v>
      </c>
      <c r="F87">
        <v>146.13000500000001</v>
      </c>
      <c r="G87">
        <v>146.13000500000001</v>
      </c>
      <c r="H87">
        <v>41951200</v>
      </c>
    </row>
    <row r="88" spans="2:8" x14ac:dyDescent="0.3">
      <c r="B88" s="2">
        <v>45251</v>
      </c>
      <c r="C88">
        <v>143.91000399999999</v>
      </c>
      <c r="D88">
        <v>144.050003</v>
      </c>
      <c r="E88">
        <v>141.5</v>
      </c>
      <c r="F88">
        <v>143.89999399999999</v>
      </c>
      <c r="G88">
        <v>143.89999399999999</v>
      </c>
      <c r="H88">
        <v>71226000</v>
      </c>
    </row>
    <row r="89" spans="2:8" x14ac:dyDescent="0.3">
      <c r="B89" s="2">
        <v>45252</v>
      </c>
      <c r="C89">
        <v>144.570007</v>
      </c>
      <c r="D89">
        <v>147.740005</v>
      </c>
      <c r="E89">
        <v>144.570007</v>
      </c>
      <c r="F89">
        <v>146.71000699999999</v>
      </c>
      <c r="G89">
        <v>146.71000699999999</v>
      </c>
      <c r="H89">
        <v>45669100</v>
      </c>
    </row>
    <row r="90" spans="2:8" x14ac:dyDescent="0.3">
      <c r="B90" s="2">
        <v>45254</v>
      </c>
      <c r="C90">
        <v>146.699997</v>
      </c>
      <c r="D90">
        <v>147.199997</v>
      </c>
      <c r="E90">
        <v>145.320007</v>
      </c>
      <c r="F90">
        <v>146.740005</v>
      </c>
      <c r="G90">
        <v>146.740005</v>
      </c>
      <c r="H90">
        <v>22378400</v>
      </c>
    </row>
    <row r="91" spans="2:8" x14ac:dyDescent="0.3">
      <c r="B91" s="2">
        <v>45257</v>
      </c>
      <c r="C91">
        <v>147.529999</v>
      </c>
      <c r="D91">
        <v>149.259995</v>
      </c>
      <c r="E91">
        <v>146.88000500000001</v>
      </c>
      <c r="F91">
        <v>147.729996</v>
      </c>
      <c r="G91">
        <v>147.729996</v>
      </c>
      <c r="H91">
        <v>53762400</v>
      </c>
    </row>
    <row r="92" spans="2:8" x14ac:dyDescent="0.3">
      <c r="B92" s="2">
        <v>45258</v>
      </c>
      <c r="C92">
        <v>146.979996</v>
      </c>
      <c r="D92">
        <v>147.60000600000001</v>
      </c>
      <c r="E92">
        <v>145.529999</v>
      </c>
      <c r="F92">
        <v>147.029999</v>
      </c>
      <c r="G92">
        <v>147.029999</v>
      </c>
      <c r="H92">
        <v>42711700</v>
      </c>
    </row>
    <row r="93" spans="2:8" x14ac:dyDescent="0.3">
      <c r="B93" s="2">
        <v>45259</v>
      </c>
      <c r="C93">
        <v>147.85000600000001</v>
      </c>
      <c r="D93">
        <v>148.53999300000001</v>
      </c>
      <c r="E93">
        <v>145.970001</v>
      </c>
      <c r="F93">
        <v>146.320007</v>
      </c>
      <c r="G93">
        <v>146.320007</v>
      </c>
      <c r="H93">
        <v>40610900</v>
      </c>
    </row>
    <row r="94" spans="2:8" x14ac:dyDescent="0.3">
      <c r="B94" s="2">
        <v>45260</v>
      </c>
      <c r="C94">
        <v>144.759995</v>
      </c>
      <c r="D94">
        <v>146.929993</v>
      </c>
      <c r="E94">
        <v>144.33000200000001</v>
      </c>
      <c r="F94">
        <v>146.08999600000001</v>
      </c>
      <c r="G94">
        <v>146.08999600000001</v>
      </c>
      <c r="H94">
        <v>65814000</v>
      </c>
    </row>
    <row r="95" spans="2:8" x14ac:dyDescent="0.3">
      <c r="B95" s="2">
        <v>45261</v>
      </c>
      <c r="C95">
        <v>146</v>
      </c>
      <c r="D95">
        <v>147.25</v>
      </c>
      <c r="E95">
        <v>145.550003</v>
      </c>
      <c r="F95">
        <v>147.029999</v>
      </c>
      <c r="G95">
        <v>147.029999</v>
      </c>
      <c r="H95">
        <v>39924600</v>
      </c>
    </row>
    <row r="96" spans="2:8" x14ac:dyDescent="0.3">
      <c r="B96" s="2">
        <v>45264</v>
      </c>
      <c r="C96">
        <v>145.25</v>
      </c>
      <c r="D96">
        <v>145.35000600000001</v>
      </c>
      <c r="E96">
        <v>142.80999800000001</v>
      </c>
      <c r="F96">
        <v>144.83999600000001</v>
      </c>
      <c r="G96">
        <v>144.83999600000001</v>
      </c>
      <c r="H96">
        <v>48294200</v>
      </c>
    </row>
    <row r="97" spans="2:8" x14ac:dyDescent="0.3">
      <c r="B97" s="2">
        <v>45265</v>
      </c>
      <c r="C97">
        <v>143.550003</v>
      </c>
      <c r="D97">
        <v>148.570007</v>
      </c>
      <c r="E97">
        <v>143.13000500000001</v>
      </c>
      <c r="F97">
        <v>146.88000500000001</v>
      </c>
      <c r="G97">
        <v>146.88000500000001</v>
      </c>
      <c r="H97">
        <v>46822400</v>
      </c>
    </row>
    <row r="98" spans="2:8" x14ac:dyDescent="0.3">
      <c r="B98" s="2">
        <v>45266</v>
      </c>
      <c r="C98">
        <v>147.58000200000001</v>
      </c>
      <c r="D98">
        <v>147.85000600000001</v>
      </c>
      <c r="E98">
        <v>144.279999</v>
      </c>
      <c r="F98">
        <v>144.520004</v>
      </c>
      <c r="G98">
        <v>144.520004</v>
      </c>
      <c r="H98">
        <v>39679000</v>
      </c>
    </row>
    <row r="99" spans="2:8" x14ac:dyDescent="0.3">
      <c r="B99" s="2">
        <v>45267</v>
      </c>
      <c r="C99">
        <v>146.14999399999999</v>
      </c>
      <c r="D99">
        <v>147.91999799999999</v>
      </c>
      <c r="E99">
        <v>145.33999600000001</v>
      </c>
      <c r="F99">
        <v>146.88000500000001</v>
      </c>
      <c r="G99">
        <v>146.88000500000001</v>
      </c>
      <c r="H99">
        <v>52352800</v>
      </c>
    </row>
    <row r="100" spans="2:8" x14ac:dyDescent="0.3">
      <c r="B100" s="2">
        <v>45268</v>
      </c>
      <c r="C100">
        <v>145.479996</v>
      </c>
      <c r="D100">
        <v>147.83999600000001</v>
      </c>
      <c r="E100">
        <v>145.39999399999999</v>
      </c>
      <c r="F100">
        <v>147.41999799999999</v>
      </c>
      <c r="G100">
        <v>147.41999799999999</v>
      </c>
      <c r="H100">
        <v>41858000</v>
      </c>
    </row>
    <row r="101" spans="2:8" x14ac:dyDescent="0.3">
      <c r="B101" s="2">
        <v>45271</v>
      </c>
      <c r="C101">
        <v>145.66000399999999</v>
      </c>
      <c r="D101">
        <v>146.19000199999999</v>
      </c>
      <c r="E101">
        <v>143.63999899999999</v>
      </c>
      <c r="F101">
        <v>145.88999899999999</v>
      </c>
      <c r="G101">
        <v>145.88999899999999</v>
      </c>
      <c r="H101">
        <v>50907300</v>
      </c>
    </row>
    <row r="102" spans="2:8" x14ac:dyDescent="0.3">
      <c r="B102" s="2">
        <v>45272</v>
      </c>
      <c r="C102">
        <v>145.520004</v>
      </c>
      <c r="D102">
        <v>147.5</v>
      </c>
      <c r="E102">
        <v>145.300003</v>
      </c>
      <c r="F102">
        <v>147.479996</v>
      </c>
      <c r="G102">
        <v>147.479996</v>
      </c>
      <c r="H102">
        <v>44944300</v>
      </c>
    </row>
    <row r="103" spans="2:8" x14ac:dyDescent="0.3">
      <c r="B103" s="2">
        <v>45273</v>
      </c>
      <c r="C103">
        <v>148.11999499999999</v>
      </c>
      <c r="D103">
        <v>149.46000699999999</v>
      </c>
      <c r="E103">
        <v>146.820007</v>
      </c>
      <c r="F103">
        <v>148.83999600000001</v>
      </c>
      <c r="G103">
        <v>148.83999600000001</v>
      </c>
      <c r="H103">
        <v>52766200</v>
      </c>
    </row>
    <row r="104" spans="2:8" x14ac:dyDescent="0.3">
      <c r="B104" s="2">
        <v>45274</v>
      </c>
      <c r="C104">
        <v>149.929993</v>
      </c>
      <c r="D104">
        <v>150.53999300000001</v>
      </c>
      <c r="E104">
        <v>145.520004</v>
      </c>
      <c r="F104">
        <v>147.41999799999999</v>
      </c>
      <c r="G104">
        <v>147.41999799999999</v>
      </c>
      <c r="H104">
        <v>58400800</v>
      </c>
    </row>
    <row r="105" spans="2:8" x14ac:dyDescent="0.3">
      <c r="B105" s="2">
        <v>45275</v>
      </c>
      <c r="C105">
        <v>148.38000500000001</v>
      </c>
      <c r="D105">
        <v>150.570007</v>
      </c>
      <c r="E105">
        <v>147.88000500000001</v>
      </c>
      <c r="F105">
        <v>149.970001</v>
      </c>
      <c r="G105">
        <v>149.970001</v>
      </c>
      <c r="H105">
        <v>110039100</v>
      </c>
    </row>
    <row r="106" spans="2:8" x14ac:dyDescent="0.3">
      <c r="B106" s="2">
        <v>45278</v>
      </c>
      <c r="C106">
        <v>150.55999800000001</v>
      </c>
      <c r="D106">
        <v>154.85000600000001</v>
      </c>
      <c r="E106">
        <v>150.050003</v>
      </c>
      <c r="F106">
        <v>154.070007</v>
      </c>
      <c r="G106">
        <v>154.070007</v>
      </c>
      <c r="H106">
        <v>62512800</v>
      </c>
    </row>
    <row r="107" spans="2:8" x14ac:dyDescent="0.3">
      <c r="B107" s="2">
        <v>45279</v>
      </c>
      <c r="C107">
        <v>154.39999399999999</v>
      </c>
      <c r="D107">
        <v>155.11999499999999</v>
      </c>
      <c r="E107">
        <v>152.69000199999999</v>
      </c>
      <c r="F107">
        <v>153.78999300000001</v>
      </c>
      <c r="G107">
        <v>153.78999300000001</v>
      </c>
      <c r="H107">
        <v>43171300</v>
      </c>
    </row>
    <row r="108" spans="2:8" x14ac:dyDescent="0.3">
      <c r="B108" s="2">
        <v>45280</v>
      </c>
      <c r="C108">
        <v>152.89999399999999</v>
      </c>
      <c r="D108">
        <v>155.63000500000001</v>
      </c>
      <c r="E108">
        <v>151.55999800000001</v>
      </c>
      <c r="F108">
        <v>152.11999499999999</v>
      </c>
      <c r="G108">
        <v>152.11999499999999</v>
      </c>
      <c r="H108">
        <v>50322100</v>
      </c>
    </row>
    <row r="109" spans="2:8" x14ac:dyDescent="0.3">
      <c r="B109" s="2">
        <v>45281</v>
      </c>
      <c r="C109">
        <v>153.300003</v>
      </c>
      <c r="D109">
        <v>153.970001</v>
      </c>
      <c r="E109">
        <v>152.10000600000001</v>
      </c>
      <c r="F109">
        <v>153.83999600000001</v>
      </c>
      <c r="G109">
        <v>153.83999600000001</v>
      </c>
      <c r="H109">
        <v>36305700</v>
      </c>
    </row>
    <row r="110" spans="2:8" x14ac:dyDescent="0.3">
      <c r="B110" s="2">
        <v>45282</v>
      </c>
      <c r="C110">
        <v>153.770004</v>
      </c>
      <c r="D110">
        <v>154.35000600000001</v>
      </c>
      <c r="E110">
        <v>152.71000699999999</v>
      </c>
      <c r="F110">
        <v>153.41999799999999</v>
      </c>
      <c r="G110">
        <v>153.41999799999999</v>
      </c>
      <c r="H110">
        <v>29480100</v>
      </c>
    </row>
    <row r="111" spans="2:8" x14ac:dyDescent="0.3">
      <c r="B111" s="2">
        <v>45286</v>
      </c>
      <c r="C111">
        <v>153.55999800000001</v>
      </c>
      <c r="D111">
        <v>153.979996</v>
      </c>
      <c r="E111">
        <v>153.029999</v>
      </c>
      <c r="F111">
        <v>153.41000399999999</v>
      </c>
      <c r="G111">
        <v>153.41000399999999</v>
      </c>
      <c r="H111">
        <v>25067200</v>
      </c>
    </row>
    <row r="112" spans="2:8" x14ac:dyDescent="0.3">
      <c r="B112" s="2">
        <v>45287</v>
      </c>
      <c r="C112">
        <v>153.55999800000001</v>
      </c>
      <c r="D112">
        <v>154.779999</v>
      </c>
      <c r="E112">
        <v>153.11999499999999</v>
      </c>
      <c r="F112">
        <v>153.33999600000001</v>
      </c>
      <c r="G112">
        <v>153.33999600000001</v>
      </c>
      <c r="H112">
        <v>31434700</v>
      </c>
    </row>
    <row r="113" spans="2:8" x14ac:dyDescent="0.3">
      <c r="B113" s="2">
        <v>45288</v>
      </c>
      <c r="C113">
        <v>153.720001</v>
      </c>
      <c r="D113">
        <v>154.08000200000001</v>
      </c>
      <c r="E113">
        <v>152.949997</v>
      </c>
      <c r="F113">
        <v>153.38000500000001</v>
      </c>
      <c r="G113">
        <v>153.38000500000001</v>
      </c>
      <c r="H113">
        <v>27057000</v>
      </c>
    </row>
    <row r="114" spans="2:8" x14ac:dyDescent="0.3">
      <c r="B114" s="2">
        <v>45289</v>
      </c>
      <c r="C114">
        <v>153.10000600000001</v>
      </c>
      <c r="D114">
        <v>153.88999899999999</v>
      </c>
      <c r="E114">
        <v>151.029999</v>
      </c>
      <c r="F114">
        <v>151.94000199999999</v>
      </c>
      <c r="G114">
        <v>151.94000199999999</v>
      </c>
      <c r="H114">
        <v>39789000</v>
      </c>
    </row>
    <row r="115" spans="2:8" x14ac:dyDescent="0.3">
      <c r="B115" s="2">
        <v>45293</v>
      </c>
      <c r="C115">
        <v>151.53999300000001</v>
      </c>
      <c r="D115">
        <v>152.38000500000001</v>
      </c>
      <c r="E115">
        <v>148.38999899999999</v>
      </c>
      <c r="F115">
        <v>149.929993</v>
      </c>
      <c r="G115">
        <v>149.929993</v>
      </c>
      <c r="H115">
        <v>47339400</v>
      </c>
    </row>
    <row r="116" spans="2:8" x14ac:dyDescent="0.3">
      <c r="B116" s="2">
        <v>45294</v>
      </c>
      <c r="C116">
        <v>149.199997</v>
      </c>
      <c r="D116">
        <v>151.050003</v>
      </c>
      <c r="E116">
        <v>148.33000200000001</v>
      </c>
      <c r="F116">
        <v>148.470001</v>
      </c>
      <c r="G116">
        <v>148.470001</v>
      </c>
      <c r="H116">
        <v>49425500</v>
      </c>
    </row>
    <row r="117" spans="2:8" x14ac:dyDescent="0.3">
      <c r="B117" s="2">
        <v>45295</v>
      </c>
      <c r="C117">
        <v>145.58999600000001</v>
      </c>
      <c r="D117">
        <v>147.38000500000001</v>
      </c>
      <c r="E117">
        <v>144.050003</v>
      </c>
      <c r="F117">
        <v>144.570007</v>
      </c>
      <c r="G117">
        <v>144.570007</v>
      </c>
      <c r="H117">
        <v>56039800</v>
      </c>
    </row>
    <row r="118" spans="2:8" x14ac:dyDescent="0.3">
      <c r="B118" s="2">
        <v>45296</v>
      </c>
      <c r="C118">
        <v>144.69000199999999</v>
      </c>
      <c r="D118">
        <v>146.58999600000001</v>
      </c>
      <c r="E118">
        <v>144.529999</v>
      </c>
      <c r="F118">
        <v>145.240005</v>
      </c>
      <c r="G118">
        <v>145.240005</v>
      </c>
      <c r="H118">
        <v>45124800</v>
      </c>
    </row>
    <row r="119" spans="2:8" x14ac:dyDescent="0.3">
      <c r="B119" s="2">
        <v>45299</v>
      </c>
      <c r="C119">
        <v>146.740005</v>
      </c>
      <c r="D119">
        <v>149.39999399999999</v>
      </c>
      <c r="E119">
        <v>146.14999399999999</v>
      </c>
      <c r="F119">
        <v>149.10000600000001</v>
      </c>
      <c r="G119">
        <v>149.10000600000001</v>
      </c>
      <c r="H119">
        <v>46757100</v>
      </c>
    </row>
    <row r="120" spans="2:8" x14ac:dyDescent="0.3">
      <c r="B120" s="2">
        <v>45300</v>
      </c>
      <c r="C120">
        <v>148.33000200000001</v>
      </c>
      <c r="D120">
        <v>151.71000699999999</v>
      </c>
      <c r="E120">
        <v>148.21000699999999</v>
      </c>
      <c r="F120">
        <v>151.36999499999999</v>
      </c>
      <c r="G120">
        <v>151.36999499999999</v>
      </c>
      <c r="H120">
        <v>43812600</v>
      </c>
    </row>
    <row r="121" spans="2:8" x14ac:dyDescent="0.3">
      <c r="B121" s="2">
        <v>45301</v>
      </c>
      <c r="C121">
        <v>152.05999800000001</v>
      </c>
      <c r="D121">
        <v>154.41999799999999</v>
      </c>
      <c r="E121">
        <v>151.88000500000001</v>
      </c>
      <c r="F121">
        <v>153.729996</v>
      </c>
      <c r="G121">
        <v>153.729996</v>
      </c>
      <c r="H121">
        <v>44421800</v>
      </c>
    </row>
    <row r="122" spans="2:8" x14ac:dyDescent="0.3">
      <c r="B122" s="2">
        <v>45302</v>
      </c>
      <c r="C122">
        <v>155.03999300000001</v>
      </c>
      <c r="D122">
        <v>157.16999799999999</v>
      </c>
      <c r="E122">
        <v>153.11999499999999</v>
      </c>
      <c r="F122">
        <v>155.179993</v>
      </c>
      <c r="G122">
        <v>155.179993</v>
      </c>
      <c r="H122">
        <v>49072700</v>
      </c>
    </row>
    <row r="123" spans="2:8" x14ac:dyDescent="0.3">
      <c r="B123" s="2">
        <v>45303</v>
      </c>
      <c r="C123">
        <v>155.38999899999999</v>
      </c>
      <c r="D123">
        <v>156.199997</v>
      </c>
      <c r="E123">
        <v>154.009995</v>
      </c>
      <c r="F123">
        <v>154.61999499999999</v>
      </c>
      <c r="G123">
        <v>154.61999499999999</v>
      </c>
      <c r="H123">
        <v>40460300</v>
      </c>
    </row>
    <row r="124" spans="2:8" x14ac:dyDescent="0.3">
      <c r="B124" s="2">
        <v>45307</v>
      </c>
      <c r="C124">
        <v>153.529999</v>
      </c>
      <c r="D124">
        <v>154.990005</v>
      </c>
      <c r="E124">
        <v>152.14999399999999</v>
      </c>
      <c r="F124">
        <v>153.16000399999999</v>
      </c>
      <c r="G124">
        <v>153.16000399999999</v>
      </c>
      <c r="H124">
        <v>41384600</v>
      </c>
    </row>
    <row r="125" spans="2:8" x14ac:dyDescent="0.3">
      <c r="B125" s="2">
        <v>45308</v>
      </c>
      <c r="C125">
        <v>151.490005</v>
      </c>
      <c r="D125">
        <v>152.14999399999999</v>
      </c>
      <c r="E125">
        <v>149.91000399999999</v>
      </c>
      <c r="F125">
        <v>151.71000699999999</v>
      </c>
      <c r="G125">
        <v>151.71000699999999</v>
      </c>
      <c r="H125">
        <v>34953400</v>
      </c>
    </row>
    <row r="126" spans="2:8" x14ac:dyDescent="0.3">
      <c r="B126" s="2">
        <v>45309</v>
      </c>
      <c r="C126">
        <v>152.770004</v>
      </c>
      <c r="D126">
        <v>153.779999</v>
      </c>
      <c r="E126">
        <v>151.820007</v>
      </c>
      <c r="F126">
        <v>153.5</v>
      </c>
      <c r="G126">
        <v>153.5</v>
      </c>
      <c r="H126">
        <v>37850200</v>
      </c>
    </row>
    <row r="127" spans="2:8" x14ac:dyDescent="0.3">
      <c r="B127" s="2">
        <v>45310</v>
      </c>
      <c r="C127">
        <v>153.83000200000001</v>
      </c>
      <c r="D127">
        <v>155.759995</v>
      </c>
      <c r="E127">
        <v>152.740005</v>
      </c>
      <c r="F127">
        <v>155.33999600000001</v>
      </c>
      <c r="G127">
        <v>155.33999600000001</v>
      </c>
      <c r="H127">
        <v>51033700</v>
      </c>
    </row>
    <row r="128" spans="2:8" x14ac:dyDescent="0.3">
      <c r="B128" s="2">
        <v>45313</v>
      </c>
      <c r="C128">
        <v>156.88999899999999</v>
      </c>
      <c r="D128">
        <v>157.050003</v>
      </c>
      <c r="E128">
        <v>153.89999399999999</v>
      </c>
      <c r="F128">
        <v>154.779999</v>
      </c>
      <c r="G128">
        <v>154.779999</v>
      </c>
      <c r="H128">
        <v>43687500</v>
      </c>
    </row>
    <row r="129" spans="2:8" x14ac:dyDescent="0.3">
      <c r="B129" s="2">
        <v>45314</v>
      </c>
      <c r="C129">
        <v>154.85000600000001</v>
      </c>
      <c r="D129">
        <v>156.21000699999999</v>
      </c>
      <c r="E129">
        <v>153.929993</v>
      </c>
      <c r="F129">
        <v>156.020004</v>
      </c>
      <c r="G129">
        <v>156.020004</v>
      </c>
      <c r="H129">
        <v>37986000</v>
      </c>
    </row>
    <row r="130" spans="2:8" x14ac:dyDescent="0.3">
      <c r="B130" s="2">
        <v>45315</v>
      </c>
      <c r="C130">
        <v>157.800003</v>
      </c>
      <c r="D130">
        <v>158.509995</v>
      </c>
      <c r="E130">
        <v>156.479996</v>
      </c>
      <c r="F130">
        <v>156.86999499999999</v>
      </c>
      <c r="G130">
        <v>156.86999499999999</v>
      </c>
      <c r="H130">
        <v>48547300</v>
      </c>
    </row>
    <row r="131" spans="2:8" x14ac:dyDescent="0.3">
      <c r="B131" s="2">
        <v>45316</v>
      </c>
      <c r="C131">
        <v>156.949997</v>
      </c>
      <c r="D131">
        <v>158.509995</v>
      </c>
      <c r="E131">
        <v>154.550003</v>
      </c>
      <c r="F131">
        <v>157.75</v>
      </c>
      <c r="G131">
        <v>157.75</v>
      </c>
      <c r="H131">
        <v>43638600</v>
      </c>
    </row>
    <row r="132" spans="2:8" x14ac:dyDescent="0.3">
      <c r="B132" s="2">
        <v>45317</v>
      </c>
      <c r="C132">
        <v>158.41999799999999</v>
      </c>
      <c r="D132">
        <v>160.720001</v>
      </c>
      <c r="E132">
        <v>157.91000399999999</v>
      </c>
      <c r="F132">
        <v>159.11999499999999</v>
      </c>
      <c r="G132">
        <v>159.11999499999999</v>
      </c>
      <c r="H132">
        <v>51047400</v>
      </c>
    </row>
    <row r="133" spans="2:8" x14ac:dyDescent="0.3">
      <c r="B133" s="2">
        <v>45320</v>
      </c>
      <c r="C133">
        <v>159.33999600000001</v>
      </c>
      <c r="D133">
        <v>161.28999300000001</v>
      </c>
      <c r="E133">
        <v>158.89999399999999</v>
      </c>
      <c r="F133">
        <v>161.259995</v>
      </c>
      <c r="G133">
        <v>161.259995</v>
      </c>
      <c r="H133">
        <v>45270400</v>
      </c>
    </row>
    <row r="134" spans="2:8" x14ac:dyDescent="0.3">
      <c r="B134" s="2">
        <v>45321</v>
      </c>
      <c r="C134">
        <v>160.699997</v>
      </c>
      <c r="D134">
        <v>161.729996</v>
      </c>
      <c r="E134">
        <v>158.490005</v>
      </c>
      <c r="F134">
        <v>159</v>
      </c>
      <c r="G134">
        <v>159</v>
      </c>
      <c r="H134">
        <v>45207400</v>
      </c>
    </row>
    <row r="135" spans="2:8" x14ac:dyDescent="0.3">
      <c r="B135" s="2">
        <v>45322</v>
      </c>
      <c r="C135">
        <v>157</v>
      </c>
      <c r="D135">
        <v>159.009995</v>
      </c>
      <c r="E135">
        <v>154.80999800000001</v>
      </c>
      <c r="F135">
        <v>155.199997</v>
      </c>
      <c r="G135">
        <v>155.199997</v>
      </c>
      <c r="H135">
        <v>50284400</v>
      </c>
    </row>
    <row r="136" spans="2:8" x14ac:dyDescent="0.3">
      <c r="B136" s="2">
        <v>45323</v>
      </c>
      <c r="C136">
        <v>155.86999499999999</v>
      </c>
      <c r="D136">
        <v>159.759995</v>
      </c>
      <c r="E136">
        <v>155.61999499999999</v>
      </c>
      <c r="F136">
        <v>159.279999</v>
      </c>
      <c r="G136">
        <v>159.279999</v>
      </c>
      <c r="H136">
        <v>76542400</v>
      </c>
    </row>
    <row r="137" spans="2:8" x14ac:dyDescent="0.3">
      <c r="B137" s="2">
        <v>45324</v>
      </c>
      <c r="C137">
        <v>169.19000199999999</v>
      </c>
      <c r="D137">
        <v>172.5</v>
      </c>
      <c r="E137">
        <v>167.33000200000001</v>
      </c>
      <c r="F137">
        <v>171.80999800000001</v>
      </c>
      <c r="G137">
        <v>171.80999800000001</v>
      </c>
      <c r="H137">
        <v>117154900</v>
      </c>
    </row>
    <row r="138" spans="2:8" x14ac:dyDescent="0.3">
      <c r="B138" s="2">
        <v>45327</v>
      </c>
      <c r="C138">
        <v>170.199997</v>
      </c>
      <c r="D138">
        <v>170.550003</v>
      </c>
      <c r="E138">
        <v>167.699997</v>
      </c>
      <c r="F138">
        <v>170.30999800000001</v>
      </c>
      <c r="G138">
        <v>170.30999800000001</v>
      </c>
      <c r="H138">
        <v>55081300</v>
      </c>
    </row>
    <row r="139" spans="2:8" x14ac:dyDescent="0.3">
      <c r="B139" s="2">
        <v>45328</v>
      </c>
      <c r="C139">
        <v>169.38999899999999</v>
      </c>
      <c r="D139">
        <v>170.71000699999999</v>
      </c>
      <c r="E139">
        <v>167.64999399999999</v>
      </c>
      <c r="F139">
        <v>169.14999399999999</v>
      </c>
      <c r="G139">
        <v>169.14999399999999</v>
      </c>
      <c r="H139">
        <v>42505500</v>
      </c>
    </row>
    <row r="140" spans="2:8" x14ac:dyDescent="0.3">
      <c r="B140" s="2">
        <v>45329</v>
      </c>
      <c r="C140">
        <v>169.479996</v>
      </c>
      <c r="D140">
        <v>170.88000500000001</v>
      </c>
      <c r="E140">
        <v>168.94000199999999</v>
      </c>
      <c r="F140">
        <v>170.529999</v>
      </c>
      <c r="G140">
        <v>170.529999</v>
      </c>
      <c r="H140">
        <v>47174100</v>
      </c>
    </row>
    <row r="141" spans="2:8" x14ac:dyDescent="0.3">
      <c r="B141" s="2">
        <v>45330</v>
      </c>
      <c r="C141">
        <v>169.64999399999999</v>
      </c>
      <c r="D141">
        <v>171.429993</v>
      </c>
      <c r="E141">
        <v>168.88000500000001</v>
      </c>
      <c r="F141">
        <v>169.83999600000001</v>
      </c>
      <c r="G141">
        <v>169.83999600000001</v>
      </c>
      <c r="H141">
        <v>42316500</v>
      </c>
    </row>
    <row r="142" spans="2:8" x14ac:dyDescent="0.3">
      <c r="B142" s="2">
        <v>45331</v>
      </c>
      <c r="C142">
        <v>170.89999399999999</v>
      </c>
      <c r="D142">
        <v>175</v>
      </c>
      <c r="E142">
        <v>170.58000200000001</v>
      </c>
      <c r="F142">
        <v>174.449997</v>
      </c>
      <c r="G142">
        <v>174.449997</v>
      </c>
      <c r="H142">
        <v>56986000</v>
      </c>
    </row>
    <row r="143" spans="2:8" x14ac:dyDescent="0.3">
      <c r="B143" s="2">
        <v>45334</v>
      </c>
      <c r="C143">
        <v>174.800003</v>
      </c>
      <c r="D143">
        <v>175.38999899999999</v>
      </c>
      <c r="E143">
        <v>171.53999300000001</v>
      </c>
      <c r="F143">
        <v>172.33999600000001</v>
      </c>
      <c r="G143">
        <v>172.33999600000001</v>
      </c>
      <c r="H143">
        <v>51050400</v>
      </c>
    </row>
    <row r="144" spans="2:8" x14ac:dyDescent="0.3">
      <c r="B144" s="2">
        <v>45335</v>
      </c>
      <c r="C144">
        <v>167.729996</v>
      </c>
      <c r="D144">
        <v>170.949997</v>
      </c>
      <c r="E144">
        <v>165.75</v>
      </c>
      <c r="F144">
        <v>168.63999899999999</v>
      </c>
      <c r="G144">
        <v>168.63999899999999</v>
      </c>
      <c r="H144">
        <v>56345100</v>
      </c>
    </row>
    <row r="145" spans="2:8" x14ac:dyDescent="0.3">
      <c r="B145" s="2">
        <v>45336</v>
      </c>
      <c r="C145">
        <v>169.21000699999999</v>
      </c>
      <c r="D145">
        <v>171.21000699999999</v>
      </c>
      <c r="E145">
        <v>168.279999</v>
      </c>
      <c r="F145">
        <v>170.979996</v>
      </c>
      <c r="G145">
        <v>170.979996</v>
      </c>
      <c r="H145">
        <v>42815500</v>
      </c>
    </row>
    <row r="146" spans="2:8" x14ac:dyDescent="0.3">
      <c r="B146" s="2">
        <v>45337</v>
      </c>
      <c r="C146">
        <v>170.58000200000001</v>
      </c>
      <c r="D146">
        <v>171.16999799999999</v>
      </c>
      <c r="E146">
        <v>167.58999600000001</v>
      </c>
      <c r="F146">
        <v>169.800003</v>
      </c>
      <c r="G146">
        <v>169.800003</v>
      </c>
      <c r="H146">
        <v>49855200</v>
      </c>
    </row>
    <row r="147" spans="2:8" x14ac:dyDescent="0.3">
      <c r="B147" s="2">
        <v>45338</v>
      </c>
      <c r="C147">
        <v>168.740005</v>
      </c>
      <c r="D147">
        <v>170.41999799999999</v>
      </c>
      <c r="E147">
        <v>167.16999799999999</v>
      </c>
      <c r="F147">
        <v>169.509995</v>
      </c>
      <c r="G147">
        <v>169.509995</v>
      </c>
      <c r="H147">
        <v>48074600</v>
      </c>
    </row>
    <row r="148" spans="2:8" x14ac:dyDescent="0.3">
      <c r="B148" s="2">
        <v>45342</v>
      </c>
      <c r="C148">
        <v>167.83000200000001</v>
      </c>
      <c r="D148">
        <v>168.71000699999999</v>
      </c>
      <c r="E148">
        <v>165.740005</v>
      </c>
      <c r="F148">
        <v>167.08000200000001</v>
      </c>
      <c r="G148">
        <v>167.08000200000001</v>
      </c>
      <c r="H148">
        <v>41980300</v>
      </c>
    </row>
    <row r="149" spans="2:8" x14ac:dyDescent="0.3">
      <c r="B149" s="2">
        <v>45343</v>
      </c>
      <c r="C149">
        <v>168.94000199999999</v>
      </c>
      <c r="D149">
        <v>170.229996</v>
      </c>
      <c r="E149">
        <v>167.13999899999999</v>
      </c>
      <c r="F149">
        <v>168.58999600000001</v>
      </c>
      <c r="G149">
        <v>168.58999600000001</v>
      </c>
      <c r="H149">
        <v>44575600</v>
      </c>
    </row>
    <row r="150" spans="2:8" x14ac:dyDescent="0.3">
      <c r="B150" s="2">
        <v>45344</v>
      </c>
      <c r="C150">
        <v>173.10000600000001</v>
      </c>
      <c r="D150">
        <v>174.800003</v>
      </c>
      <c r="E150">
        <v>171.770004</v>
      </c>
      <c r="F150">
        <v>174.58000200000001</v>
      </c>
      <c r="G150">
        <v>174.58000200000001</v>
      </c>
      <c r="H150">
        <v>55392400</v>
      </c>
    </row>
    <row r="151" spans="2:8" x14ac:dyDescent="0.3">
      <c r="B151" s="2">
        <v>45345</v>
      </c>
      <c r="C151">
        <v>174.279999</v>
      </c>
      <c r="D151">
        <v>175.75</v>
      </c>
      <c r="E151">
        <v>173.699997</v>
      </c>
      <c r="F151">
        <v>174.990005</v>
      </c>
      <c r="G151">
        <v>174.990005</v>
      </c>
      <c r="H151">
        <v>59715200</v>
      </c>
    </row>
    <row r="152" spans="2:8" x14ac:dyDescent="0.3">
      <c r="B152" s="2">
        <v>45348</v>
      </c>
      <c r="C152">
        <v>175.699997</v>
      </c>
      <c r="D152">
        <v>176.36999499999999</v>
      </c>
      <c r="E152">
        <v>174.259995</v>
      </c>
      <c r="F152">
        <v>174.729996</v>
      </c>
      <c r="G152">
        <v>174.729996</v>
      </c>
      <c r="H152">
        <v>44368600</v>
      </c>
    </row>
    <row r="153" spans="2:8" x14ac:dyDescent="0.3">
      <c r="B153" s="2">
        <v>45349</v>
      </c>
      <c r="C153">
        <v>174.08000200000001</v>
      </c>
      <c r="D153">
        <v>174.61999499999999</v>
      </c>
      <c r="E153">
        <v>172.86000100000001</v>
      </c>
      <c r="F153">
        <v>173.53999300000001</v>
      </c>
      <c r="G153">
        <v>173.53999300000001</v>
      </c>
      <c r="H153">
        <v>31141700</v>
      </c>
    </row>
    <row r="154" spans="2:8" x14ac:dyDescent="0.3">
      <c r="B154" s="2">
        <v>45350</v>
      </c>
      <c r="C154">
        <v>172.44000199999999</v>
      </c>
      <c r="D154">
        <v>174.050003</v>
      </c>
      <c r="E154">
        <v>172.270004</v>
      </c>
      <c r="F154">
        <v>173.16000399999999</v>
      </c>
      <c r="G154">
        <v>173.16000399999999</v>
      </c>
      <c r="H154">
        <v>28180500</v>
      </c>
    </row>
    <row r="155" spans="2:8" x14ac:dyDescent="0.3">
      <c r="B155" s="2">
        <v>45351</v>
      </c>
      <c r="C155">
        <v>173.009995</v>
      </c>
      <c r="D155">
        <v>177.220001</v>
      </c>
      <c r="E155">
        <v>172.85000600000001</v>
      </c>
      <c r="F155">
        <v>176.759995</v>
      </c>
      <c r="G155">
        <v>176.759995</v>
      </c>
      <c r="H155">
        <v>53805400</v>
      </c>
    </row>
    <row r="156" spans="2:8" x14ac:dyDescent="0.3">
      <c r="B156" s="2">
        <v>45352</v>
      </c>
      <c r="C156">
        <v>176.75</v>
      </c>
      <c r="D156">
        <v>178.729996</v>
      </c>
      <c r="E156">
        <v>176.070007</v>
      </c>
      <c r="F156">
        <v>178.220001</v>
      </c>
      <c r="G156">
        <v>178.220001</v>
      </c>
      <c r="H156">
        <v>31956200</v>
      </c>
    </row>
    <row r="157" spans="2:8" x14ac:dyDescent="0.3">
      <c r="B157" s="2">
        <v>45355</v>
      </c>
      <c r="C157">
        <v>177.529999</v>
      </c>
      <c r="D157">
        <v>180.13999899999999</v>
      </c>
      <c r="E157">
        <v>177.490005</v>
      </c>
      <c r="F157">
        <v>177.58000200000001</v>
      </c>
      <c r="G157">
        <v>177.58000200000001</v>
      </c>
      <c r="H157">
        <v>37381500</v>
      </c>
    </row>
    <row r="158" spans="2:8" x14ac:dyDescent="0.3">
      <c r="B158" s="2">
        <v>45356</v>
      </c>
      <c r="C158">
        <v>176.929993</v>
      </c>
      <c r="D158">
        <v>176.929993</v>
      </c>
      <c r="E158">
        <v>173.300003</v>
      </c>
      <c r="F158">
        <v>174.11999499999999</v>
      </c>
      <c r="G158">
        <v>174.11999499999999</v>
      </c>
      <c r="H158">
        <v>37228300</v>
      </c>
    </row>
    <row r="159" spans="2:8" x14ac:dyDescent="0.3">
      <c r="B159" s="2">
        <v>45357</v>
      </c>
      <c r="C159">
        <v>175.53999300000001</v>
      </c>
      <c r="D159">
        <v>176.46000699999999</v>
      </c>
      <c r="E159">
        <v>173.259995</v>
      </c>
      <c r="F159">
        <v>173.509995</v>
      </c>
      <c r="G159">
        <v>173.509995</v>
      </c>
      <c r="H159">
        <v>32090900</v>
      </c>
    </row>
    <row r="160" spans="2:8" x14ac:dyDescent="0.3">
      <c r="B160" s="2">
        <v>45358</v>
      </c>
      <c r="C160">
        <v>174.83000200000001</v>
      </c>
      <c r="D160">
        <v>177.990005</v>
      </c>
      <c r="E160">
        <v>173.720001</v>
      </c>
      <c r="F160">
        <v>176.820007</v>
      </c>
      <c r="G160">
        <v>176.820007</v>
      </c>
      <c r="H160">
        <v>34063300</v>
      </c>
    </row>
    <row r="161" spans="2:8" x14ac:dyDescent="0.3">
      <c r="B161" s="2">
        <v>45359</v>
      </c>
      <c r="C161">
        <v>176.44000199999999</v>
      </c>
      <c r="D161">
        <v>178.78999300000001</v>
      </c>
      <c r="E161">
        <v>174.33000200000001</v>
      </c>
      <c r="F161">
        <v>175.35000600000001</v>
      </c>
      <c r="G161">
        <v>175.35000600000001</v>
      </c>
      <c r="H161">
        <v>37853500</v>
      </c>
    </row>
    <row r="162" spans="2:8" x14ac:dyDescent="0.3">
      <c r="B162" s="2">
        <v>45362</v>
      </c>
      <c r="C162">
        <v>174.30999800000001</v>
      </c>
      <c r="D162">
        <v>174.470001</v>
      </c>
      <c r="E162">
        <v>171.470001</v>
      </c>
      <c r="F162">
        <v>171.96000699999999</v>
      </c>
      <c r="G162">
        <v>171.96000699999999</v>
      </c>
      <c r="H162">
        <v>28484800</v>
      </c>
    </row>
    <row r="163" spans="2:8" x14ac:dyDescent="0.3">
      <c r="B163" s="2">
        <v>45363</v>
      </c>
      <c r="C163">
        <v>173.5</v>
      </c>
      <c r="D163">
        <v>176.759995</v>
      </c>
      <c r="E163">
        <v>171.979996</v>
      </c>
      <c r="F163">
        <v>175.38999899999999</v>
      </c>
      <c r="G163">
        <v>175.38999899999999</v>
      </c>
      <c r="H163">
        <v>36610600</v>
      </c>
    </row>
    <row r="164" spans="2:8" x14ac:dyDescent="0.3">
      <c r="B164" s="2">
        <v>45364</v>
      </c>
      <c r="C164">
        <v>175.89999399999999</v>
      </c>
      <c r="D164">
        <v>177.61999499999999</v>
      </c>
      <c r="E164">
        <v>175.550003</v>
      </c>
      <c r="F164">
        <v>176.55999800000001</v>
      </c>
      <c r="G164">
        <v>176.55999800000001</v>
      </c>
      <c r="H164">
        <v>30772600</v>
      </c>
    </row>
    <row r="165" spans="2:8" x14ac:dyDescent="0.3">
      <c r="B165" s="2">
        <v>45365</v>
      </c>
      <c r="C165">
        <v>177.69000199999999</v>
      </c>
      <c r="D165">
        <v>179.529999</v>
      </c>
      <c r="E165">
        <v>176.470001</v>
      </c>
      <c r="F165">
        <v>178.75</v>
      </c>
      <c r="G165">
        <v>178.75</v>
      </c>
      <c r="H165">
        <v>43705800</v>
      </c>
    </row>
    <row r="166" spans="2:8" x14ac:dyDescent="0.3">
      <c r="B166" s="2">
        <v>45366</v>
      </c>
      <c r="C166">
        <v>176.63999899999999</v>
      </c>
      <c r="D166">
        <v>177.929993</v>
      </c>
      <c r="E166">
        <v>173.89999399999999</v>
      </c>
      <c r="F166">
        <v>174.41999799999999</v>
      </c>
      <c r="G166">
        <v>174.41999799999999</v>
      </c>
      <c r="H166">
        <v>72115500</v>
      </c>
    </row>
    <row r="167" spans="2:8" x14ac:dyDescent="0.3">
      <c r="B167" s="2">
        <v>45369</v>
      </c>
      <c r="C167">
        <v>175.800003</v>
      </c>
      <c r="D167">
        <v>176.69000199999999</v>
      </c>
      <c r="E167">
        <v>174.279999</v>
      </c>
      <c r="F167">
        <v>174.479996</v>
      </c>
      <c r="G167">
        <v>174.479996</v>
      </c>
      <c r="H167">
        <v>31250700</v>
      </c>
    </row>
    <row r="168" spans="2:8" x14ac:dyDescent="0.3">
      <c r="B168" s="2">
        <v>45370</v>
      </c>
      <c r="C168">
        <v>174.220001</v>
      </c>
      <c r="D168">
        <v>176.08999600000001</v>
      </c>
      <c r="E168">
        <v>173.520004</v>
      </c>
      <c r="F168">
        <v>175.89999399999999</v>
      </c>
      <c r="G168">
        <v>175.89999399999999</v>
      </c>
      <c r="H168">
        <v>26880900</v>
      </c>
    </row>
    <row r="169" spans="2:8" x14ac:dyDescent="0.3">
      <c r="B169" s="2">
        <v>45371</v>
      </c>
      <c r="C169">
        <v>176.13999899999999</v>
      </c>
      <c r="D169">
        <v>178.529999</v>
      </c>
      <c r="E169">
        <v>174.63999899999999</v>
      </c>
      <c r="F169">
        <v>178.14999399999999</v>
      </c>
      <c r="G169">
        <v>178.14999399999999</v>
      </c>
      <c r="H169">
        <v>29947200</v>
      </c>
    </row>
    <row r="170" spans="2:8" x14ac:dyDescent="0.3">
      <c r="B170" s="2">
        <v>45372</v>
      </c>
      <c r="C170">
        <v>179.990005</v>
      </c>
      <c r="D170">
        <v>181.41999799999999</v>
      </c>
      <c r="E170">
        <v>178.14999399999999</v>
      </c>
      <c r="F170">
        <v>178.14999399999999</v>
      </c>
      <c r="G170">
        <v>178.14999399999999</v>
      </c>
      <c r="H170">
        <v>32824300</v>
      </c>
    </row>
    <row r="171" spans="2:8" x14ac:dyDescent="0.3">
      <c r="B171" s="2">
        <v>45373</v>
      </c>
      <c r="C171">
        <v>177.75</v>
      </c>
      <c r="D171">
        <v>179.259995</v>
      </c>
      <c r="E171">
        <v>176.75</v>
      </c>
      <c r="F171">
        <v>178.86999499999999</v>
      </c>
      <c r="G171">
        <v>178.86999499999999</v>
      </c>
      <c r="H171">
        <v>27964100</v>
      </c>
    </row>
    <row r="172" spans="2:8" x14ac:dyDescent="0.3">
      <c r="B172" s="2">
        <v>45376</v>
      </c>
      <c r="C172">
        <v>178.009995</v>
      </c>
      <c r="D172">
        <v>180.990005</v>
      </c>
      <c r="E172">
        <v>177.240005</v>
      </c>
      <c r="F172">
        <v>179.71000699999999</v>
      </c>
      <c r="G172">
        <v>179.71000699999999</v>
      </c>
      <c r="H172">
        <v>29815500</v>
      </c>
    </row>
    <row r="173" spans="2:8" x14ac:dyDescent="0.3">
      <c r="B173" s="2">
        <v>45377</v>
      </c>
      <c r="C173">
        <v>180.14999399999999</v>
      </c>
      <c r="D173">
        <v>180.449997</v>
      </c>
      <c r="E173">
        <v>177.949997</v>
      </c>
      <c r="F173">
        <v>178.300003</v>
      </c>
      <c r="G173">
        <v>178.300003</v>
      </c>
      <c r="H173">
        <v>29659000</v>
      </c>
    </row>
    <row r="174" spans="2:8" x14ac:dyDescent="0.3">
      <c r="B174" s="2">
        <v>45378</v>
      </c>
      <c r="C174">
        <v>179.88000500000001</v>
      </c>
      <c r="D174">
        <v>180</v>
      </c>
      <c r="E174">
        <v>177.30999800000001</v>
      </c>
      <c r="F174">
        <v>179.83000200000001</v>
      </c>
      <c r="G174">
        <v>179.83000200000001</v>
      </c>
      <c r="H174">
        <v>33272600</v>
      </c>
    </row>
    <row r="175" spans="2:8" x14ac:dyDescent="0.3">
      <c r="B175" s="2">
        <v>45379</v>
      </c>
      <c r="C175">
        <v>180.16999799999999</v>
      </c>
      <c r="D175">
        <v>181.699997</v>
      </c>
      <c r="E175">
        <v>179.259995</v>
      </c>
      <c r="F175">
        <v>180.38000500000001</v>
      </c>
      <c r="G175">
        <v>180.38000500000001</v>
      </c>
      <c r="H175">
        <v>38051600</v>
      </c>
    </row>
    <row r="176" spans="2:8" x14ac:dyDescent="0.3">
      <c r="B176" s="2">
        <v>45383</v>
      </c>
      <c r="C176">
        <v>180.78999300000001</v>
      </c>
      <c r="D176">
        <v>183</v>
      </c>
      <c r="E176">
        <v>179.949997</v>
      </c>
      <c r="F176">
        <v>180.970001</v>
      </c>
      <c r="G176">
        <v>180.970001</v>
      </c>
      <c r="H176">
        <v>29174500</v>
      </c>
    </row>
    <row r="177" spans="2:8" x14ac:dyDescent="0.3">
      <c r="B177" s="2">
        <v>45384</v>
      </c>
      <c r="C177">
        <v>179.070007</v>
      </c>
      <c r="D177">
        <v>180.78999300000001</v>
      </c>
      <c r="E177">
        <v>178.38000500000001</v>
      </c>
      <c r="F177">
        <v>180.69000199999999</v>
      </c>
      <c r="G177">
        <v>180.69000199999999</v>
      </c>
      <c r="H177">
        <v>32611500</v>
      </c>
    </row>
    <row r="178" spans="2:8" x14ac:dyDescent="0.3">
      <c r="B178" s="2">
        <v>45385</v>
      </c>
      <c r="C178">
        <v>179.89999399999999</v>
      </c>
      <c r="D178">
        <v>182.86999499999999</v>
      </c>
      <c r="E178">
        <v>179.800003</v>
      </c>
      <c r="F178">
        <v>182.41000399999999</v>
      </c>
      <c r="G178">
        <v>182.41000399999999</v>
      </c>
      <c r="H178">
        <v>31046600</v>
      </c>
    </row>
    <row r="179" spans="2:8" x14ac:dyDescent="0.3">
      <c r="B179" s="2">
        <v>45386</v>
      </c>
      <c r="C179">
        <v>184</v>
      </c>
      <c r="D179">
        <v>185.10000600000001</v>
      </c>
      <c r="E179">
        <v>180</v>
      </c>
      <c r="F179">
        <v>180</v>
      </c>
      <c r="G179">
        <v>180</v>
      </c>
      <c r="H179">
        <v>41624300</v>
      </c>
    </row>
    <row r="180" spans="2:8" x14ac:dyDescent="0.3">
      <c r="B180" s="2">
        <v>45387</v>
      </c>
      <c r="C180">
        <v>182.38000500000001</v>
      </c>
      <c r="D180">
        <v>186.270004</v>
      </c>
      <c r="E180">
        <v>181.970001</v>
      </c>
      <c r="F180">
        <v>185.070007</v>
      </c>
      <c r="G180">
        <v>185.070007</v>
      </c>
      <c r="H180">
        <v>42335200</v>
      </c>
    </row>
    <row r="181" spans="2:8" x14ac:dyDescent="0.3">
      <c r="B181" s="2">
        <v>45390</v>
      </c>
      <c r="C181">
        <v>186.89999399999999</v>
      </c>
      <c r="D181">
        <v>187.28999300000001</v>
      </c>
      <c r="E181">
        <v>184.80999800000001</v>
      </c>
      <c r="F181">
        <v>185.19000199999999</v>
      </c>
      <c r="G181">
        <v>185.19000199999999</v>
      </c>
      <c r="H181">
        <v>39221300</v>
      </c>
    </row>
    <row r="182" spans="2:8" x14ac:dyDescent="0.3">
      <c r="B182" s="2">
        <v>45391</v>
      </c>
      <c r="C182">
        <v>187.240005</v>
      </c>
      <c r="D182">
        <v>187.33999600000001</v>
      </c>
      <c r="E182">
        <v>184.199997</v>
      </c>
      <c r="F182">
        <v>185.66999799999999</v>
      </c>
      <c r="G182">
        <v>185.66999799999999</v>
      </c>
      <c r="H182">
        <v>36546900</v>
      </c>
    </row>
    <row r="183" spans="2:8" x14ac:dyDescent="0.3">
      <c r="B183" s="2">
        <v>45392</v>
      </c>
      <c r="C183">
        <v>182.770004</v>
      </c>
      <c r="D183">
        <v>186.270004</v>
      </c>
      <c r="E183">
        <v>182.66999799999999</v>
      </c>
      <c r="F183">
        <v>185.949997</v>
      </c>
      <c r="G183">
        <v>185.949997</v>
      </c>
      <c r="H183">
        <v>35879200</v>
      </c>
    </row>
    <row r="184" spans="2:8" x14ac:dyDescent="0.3">
      <c r="B184" s="2">
        <v>45393</v>
      </c>
      <c r="C184">
        <v>186.740005</v>
      </c>
      <c r="D184">
        <v>189.770004</v>
      </c>
      <c r="E184">
        <v>185.509995</v>
      </c>
      <c r="F184">
        <v>189.050003</v>
      </c>
      <c r="G184">
        <v>189.050003</v>
      </c>
      <c r="H184">
        <v>40020700</v>
      </c>
    </row>
    <row r="185" spans="2:8" x14ac:dyDescent="0.3">
      <c r="B185" s="2">
        <v>45394</v>
      </c>
      <c r="C185">
        <v>187.720001</v>
      </c>
      <c r="D185">
        <v>188.38000500000001</v>
      </c>
      <c r="E185">
        <v>185.08000200000001</v>
      </c>
      <c r="F185">
        <v>186.13000500000001</v>
      </c>
      <c r="G185">
        <v>186.13000500000001</v>
      </c>
      <c r="H185">
        <v>38554300</v>
      </c>
    </row>
    <row r="186" spans="2:8" x14ac:dyDescent="0.3">
      <c r="B186" s="2">
        <v>45397</v>
      </c>
      <c r="C186">
        <v>187.429993</v>
      </c>
      <c r="D186">
        <v>188.69000199999999</v>
      </c>
      <c r="E186">
        <v>183</v>
      </c>
      <c r="F186">
        <v>183.61999499999999</v>
      </c>
      <c r="G186">
        <v>183.61999499999999</v>
      </c>
      <c r="H186">
        <v>48052400</v>
      </c>
    </row>
    <row r="187" spans="2:8" x14ac:dyDescent="0.3">
      <c r="B187" s="2">
        <v>45398</v>
      </c>
      <c r="C187">
        <v>183.270004</v>
      </c>
      <c r="D187">
        <v>184.83000200000001</v>
      </c>
      <c r="E187">
        <v>182.259995</v>
      </c>
      <c r="F187">
        <v>183.320007</v>
      </c>
      <c r="G187">
        <v>183.320007</v>
      </c>
      <c r="H187">
        <v>32891300</v>
      </c>
    </row>
    <row r="188" spans="2:8" x14ac:dyDescent="0.3">
      <c r="B188" s="2">
        <v>45399</v>
      </c>
      <c r="C188">
        <v>184.30999800000001</v>
      </c>
      <c r="D188">
        <v>184.570007</v>
      </c>
      <c r="E188">
        <v>179.820007</v>
      </c>
      <c r="F188">
        <v>181.279999</v>
      </c>
      <c r="G188">
        <v>181.279999</v>
      </c>
      <c r="H188">
        <v>31359700</v>
      </c>
    </row>
    <row r="189" spans="2:8" x14ac:dyDescent="0.3">
      <c r="B189" s="2">
        <v>45400</v>
      </c>
      <c r="C189">
        <v>181.470001</v>
      </c>
      <c r="D189">
        <v>182.38999899999999</v>
      </c>
      <c r="E189">
        <v>178.64999399999999</v>
      </c>
      <c r="F189">
        <v>179.220001</v>
      </c>
      <c r="G189">
        <v>179.220001</v>
      </c>
      <c r="H189">
        <v>30723800</v>
      </c>
    </row>
    <row r="190" spans="2:8" x14ac:dyDescent="0.3">
      <c r="B190" s="2">
        <v>45401</v>
      </c>
      <c r="C190">
        <v>178.740005</v>
      </c>
      <c r="D190">
        <v>179</v>
      </c>
      <c r="E190">
        <v>173.44000199999999</v>
      </c>
      <c r="F190">
        <v>174.63000500000001</v>
      </c>
      <c r="G190">
        <v>174.63000500000001</v>
      </c>
      <c r="H190">
        <v>55950000</v>
      </c>
    </row>
    <row r="191" spans="2:8" x14ac:dyDescent="0.3">
      <c r="B191" s="2">
        <v>45404</v>
      </c>
      <c r="C191">
        <v>176.94000199999999</v>
      </c>
      <c r="D191">
        <v>178.86999499999999</v>
      </c>
      <c r="E191">
        <v>174.55999800000001</v>
      </c>
      <c r="F191">
        <v>177.229996</v>
      </c>
      <c r="G191">
        <v>177.229996</v>
      </c>
      <c r="H191">
        <v>37924900</v>
      </c>
    </row>
    <row r="192" spans="2:8" x14ac:dyDescent="0.3">
      <c r="B192" s="2">
        <v>45405</v>
      </c>
      <c r="C192">
        <v>178.08000200000001</v>
      </c>
      <c r="D192">
        <v>179.929993</v>
      </c>
      <c r="E192">
        <v>175.979996</v>
      </c>
      <c r="F192">
        <v>179.53999300000001</v>
      </c>
      <c r="G192">
        <v>179.53999300000001</v>
      </c>
      <c r="H192">
        <v>37046500</v>
      </c>
    </row>
    <row r="193" spans="2:8" x14ac:dyDescent="0.3">
      <c r="B193" s="2">
        <v>45406</v>
      </c>
      <c r="C193">
        <v>179.94000199999999</v>
      </c>
      <c r="D193">
        <v>180.320007</v>
      </c>
      <c r="E193">
        <v>176.179993</v>
      </c>
      <c r="F193">
        <v>176.58999600000001</v>
      </c>
      <c r="G193">
        <v>176.58999600000001</v>
      </c>
      <c r="H193">
        <v>34185100</v>
      </c>
    </row>
    <row r="194" spans="2:8" x14ac:dyDescent="0.3">
      <c r="B194" s="2">
        <v>45407</v>
      </c>
      <c r="C194">
        <v>169.679993</v>
      </c>
      <c r="D194">
        <v>173.91999799999999</v>
      </c>
      <c r="E194">
        <v>166.320007</v>
      </c>
      <c r="F194">
        <v>173.66999799999999</v>
      </c>
      <c r="G194">
        <v>173.66999799999999</v>
      </c>
      <c r="H194">
        <v>49249400</v>
      </c>
    </row>
    <row r="195" spans="2:8" x14ac:dyDescent="0.3">
      <c r="B195" s="2">
        <v>45408</v>
      </c>
      <c r="C195">
        <v>177.800003</v>
      </c>
      <c r="D195">
        <v>180.820007</v>
      </c>
      <c r="E195">
        <v>176.13000500000001</v>
      </c>
      <c r="F195">
        <v>179.61999499999999</v>
      </c>
      <c r="G195">
        <v>179.61999499999999</v>
      </c>
      <c r="H195">
        <v>43919800</v>
      </c>
    </row>
    <row r="196" spans="2:8" x14ac:dyDescent="0.3">
      <c r="B196" s="2">
        <v>45411</v>
      </c>
      <c r="C196">
        <v>182.75</v>
      </c>
      <c r="D196">
        <v>183.529999</v>
      </c>
      <c r="E196">
        <v>179.38999899999999</v>
      </c>
      <c r="F196">
        <v>180.96000699999999</v>
      </c>
      <c r="G196">
        <v>180.96000699999999</v>
      </c>
      <c r="H196">
        <v>54063900</v>
      </c>
    </row>
    <row r="197" spans="2:8" x14ac:dyDescent="0.3">
      <c r="B197" s="2">
        <v>45412</v>
      </c>
      <c r="C197">
        <v>181.08999600000001</v>
      </c>
      <c r="D197">
        <v>182.990005</v>
      </c>
      <c r="E197">
        <v>174.800003</v>
      </c>
      <c r="F197">
        <v>175</v>
      </c>
      <c r="G197">
        <v>175</v>
      </c>
      <c r="H197">
        <v>94639800</v>
      </c>
    </row>
    <row r="198" spans="2:8" x14ac:dyDescent="0.3">
      <c r="B198" s="2">
        <v>45413</v>
      </c>
      <c r="C198">
        <v>181.63999899999999</v>
      </c>
      <c r="D198">
        <v>185.14999399999999</v>
      </c>
      <c r="E198">
        <v>176.55999800000001</v>
      </c>
      <c r="F198">
        <v>179</v>
      </c>
      <c r="G198">
        <v>179</v>
      </c>
      <c r="H198">
        <v>94645100</v>
      </c>
    </row>
    <row r="199" spans="2:8" x14ac:dyDescent="0.3">
      <c r="B199" s="2">
        <v>45414</v>
      </c>
      <c r="C199">
        <v>180.85000600000001</v>
      </c>
      <c r="D199">
        <v>185.10000600000001</v>
      </c>
      <c r="E199">
        <v>179.91000399999999</v>
      </c>
      <c r="F199">
        <v>184.720001</v>
      </c>
      <c r="G199">
        <v>184.720001</v>
      </c>
      <c r="H199">
        <v>54303500</v>
      </c>
    </row>
    <row r="200" spans="2:8" x14ac:dyDescent="0.3">
      <c r="B200" s="2">
        <v>45415</v>
      </c>
      <c r="C200">
        <v>186.990005</v>
      </c>
      <c r="D200">
        <v>187.86999499999999</v>
      </c>
      <c r="E200">
        <v>185.41999799999999</v>
      </c>
      <c r="F200">
        <v>186.21000699999999</v>
      </c>
      <c r="G200">
        <v>186.21000699999999</v>
      </c>
      <c r="H200">
        <v>39172000</v>
      </c>
    </row>
    <row r="201" spans="2:8" x14ac:dyDescent="0.3">
      <c r="B201" s="2">
        <v>45418</v>
      </c>
      <c r="C201">
        <v>186.279999</v>
      </c>
      <c r="D201">
        <v>188.75</v>
      </c>
      <c r="E201">
        <v>184.800003</v>
      </c>
      <c r="F201">
        <v>188.699997</v>
      </c>
      <c r="G201">
        <v>188.699997</v>
      </c>
      <c r="H201">
        <v>34725300</v>
      </c>
    </row>
    <row r="202" spans="2:8" x14ac:dyDescent="0.3">
      <c r="B202" s="2">
        <v>45419</v>
      </c>
      <c r="C202">
        <v>188.91999799999999</v>
      </c>
      <c r="D202">
        <v>189.94000199999999</v>
      </c>
      <c r="E202">
        <v>187.30999800000001</v>
      </c>
      <c r="F202">
        <v>188.759995</v>
      </c>
      <c r="G202">
        <v>188.759995</v>
      </c>
      <c r="H202">
        <v>34048900</v>
      </c>
    </row>
    <row r="203" spans="2:8" x14ac:dyDescent="0.3">
      <c r="B203" s="2">
        <v>45420</v>
      </c>
      <c r="C203">
        <v>187.44000199999999</v>
      </c>
      <c r="D203">
        <v>188.429993</v>
      </c>
      <c r="E203">
        <v>186.38999899999999</v>
      </c>
      <c r="F203">
        <v>188</v>
      </c>
      <c r="G203">
        <v>188</v>
      </c>
      <c r="H203">
        <v>26136400</v>
      </c>
    </row>
    <row r="204" spans="2:8" x14ac:dyDescent="0.3">
      <c r="B204" s="2">
        <v>45421</v>
      </c>
      <c r="C204">
        <v>188.88000500000001</v>
      </c>
      <c r="D204">
        <v>191.699997</v>
      </c>
      <c r="E204">
        <v>187.44000199999999</v>
      </c>
      <c r="F204">
        <v>189.5</v>
      </c>
      <c r="G204">
        <v>189.5</v>
      </c>
      <c r="H204">
        <v>43368400</v>
      </c>
    </row>
    <row r="205" spans="2:8" x14ac:dyDescent="0.3">
      <c r="B205" s="2">
        <v>45422</v>
      </c>
      <c r="C205">
        <v>189.16000399999999</v>
      </c>
      <c r="D205">
        <v>189.88999899999999</v>
      </c>
      <c r="E205">
        <v>186.929993</v>
      </c>
      <c r="F205">
        <v>187.479996</v>
      </c>
      <c r="G205">
        <v>187.479996</v>
      </c>
      <c r="H205">
        <v>34141800</v>
      </c>
    </row>
    <row r="206" spans="2:8" x14ac:dyDescent="0.3">
      <c r="B206" s="2">
        <v>45425</v>
      </c>
      <c r="C206">
        <v>188</v>
      </c>
      <c r="D206">
        <v>188.30999800000001</v>
      </c>
      <c r="E206">
        <v>185.36000100000001</v>
      </c>
      <c r="F206">
        <v>186.570007</v>
      </c>
      <c r="G206">
        <v>186.570007</v>
      </c>
      <c r="H206">
        <v>24898600</v>
      </c>
    </row>
    <row r="207" spans="2:8" x14ac:dyDescent="0.3">
      <c r="B207" s="2">
        <v>45426</v>
      </c>
      <c r="C207">
        <v>183.820007</v>
      </c>
      <c r="D207">
        <v>187.720001</v>
      </c>
      <c r="E207">
        <v>183.449997</v>
      </c>
      <c r="F207">
        <v>187.070007</v>
      </c>
      <c r="G207">
        <v>187.070007</v>
      </c>
      <c r="H207">
        <v>38698200</v>
      </c>
    </row>
    <row r="208" spans="2:8" x14ac:dyDescent="0.3">
      <c r="B208" s="2">
        <v>45427</v>
      </c>
      <c r="C208">
        <v>185.970001</v>
      </c>
      <c r="D208">
        <v>186.720001</v>
      </c>
      <c r="E208">
        <v>182.729996</v>
      </c>
      <c r="F208">
        <v>185.990005</v>
      </c>
      <c r="G208">
        <v>185.990005</v>
      </c>
      <c r="H208">
        <v>75459900</v>
      </c>
    </row>
    <row r="209" spans="2:8" x14ac:dyDescent="0.3">
      <c r="B209" s="2">
        <v>45428</v>
      </c>
      <c r="C209">
        <v>185.60000600000001</v>
      </c>
      <c r="D209">
        <v>187.30999800000001</v>
      </c>
      <c r="E209">
        <v>183.46000699999999</v>
      </c>
      <c r="F209">
        <v>183.63000500000001</v>
      </c>
      <c r="G209">
        <v>183.63000500000001</v>
      </c>
      <c r="H209">
        <v>38834500</v>
      </c>
    </row>
    <row r="210" spans="2:8" x14ac:dyDescent="0.3">
      <c r="B210" s="2">
        <v>45429</v>
      </c>
      <c r="C210">
        <v>183.759995</v>
      </c>
      <c r="D210">
        <v>185.300003</v>
      </c>
      <c r="E210">
        <v>183.35000600000001</v>
      </c>
      <c r="F210">
        <v>184.699997</v>
      </c>
      <c r="G210">
        <v>184.699997</v>
      </c>
      <c r="H210">
        <v>33175700</v>
      </c>
    </row>
    <row r="211" spans="2:8" x14ac:dyDescent="0.3">
      <c r="B211" s="2">
        <v>45432</v>
      </c>
      <c r="C211">
        <v>184.33999600000001</v>
      </c>
      <c r="D211">
        <v>186.66999799999999</v>
      </c>
      <c r="E211">
        <v>183.279999</v>
      </c>
      <c r="F211">
        <v>183.53999300000001</v>
      </c>
      <c r="G211">
        <v>183.53999300000001</v>
      </c>
      <c r="H211">
        <v>30511800</v>
      </c>
    </row>
    <row r="212" spans="2:8" x14ac:dyDescent="0.3">
      <c r="B212" s="2">
        <v>45433</v>
      </c>
      <c r="C212">
        <v>182.300003</v>
      </c>
      <c r="D212">
        <v>183.259995</v>
      </c>
      <c r="E212">
        <v>180.75</v>
      </c>
      <c r="F212">
        <v>183.14999399999999</v>
      </c>
      <c r="G212">
        <v>183.14999399999999</v>
      </c>
      <c r="H212">
        <v>50839100</v>
      </c>
    </row>
    <row r="213" spans="2:8" x14ac:dyDescent="0.3">
      <c r="B213" s="2">
        <v>45434</v>
      </c>
      <c r="C213">
        <v>183.88000500000001</v>
      </c>
      <c r="D213">
        <v>185.220001</v>
      </c>
      <c r="E213">
        <v>181.970001</v>
      </c>
      <c r="F213">
        <v>183.13000500000001</v>
      </c>
      <c r="G213">
        <v>183.13000500000001</v>
      </c>
      <c r="H213">
        <v>28148800</v>
      </c>
    </row>
    <row r="214" spans="2:8" x14ac:dyDescent="0.3">
      <c r="B214" s="2">
        <v>45435</v>
      </c>
      <c r="C214">
        <v>183.66000399999999</v>
      </c>
      <c r="D214">
        <v>184.759995</v>
      </c>
      <c r="E214">
        <v>180.08000200000001</v>
      </c>
      <c r="F214">
        <v>181.050003</v>
      </c>
      <c r="G214">
        <v>181.050003</v>
      </c>
      <c r="H214">
        <v>33670200</v>
      </c>
    </row>
    <row r="215" spans="2:8" x14ac:dyDescent="0.3">
      <c r="B215" s="2">
        <v>45436</v>
      </c>
      <c r="C215">
        <v>181.64999399999999</v>
      </c>
      <c r="D215">
        <v>182.44000199999999</v>
      </c>
      <c r="E215">
        <v>180.300003</v>
      </c>
      <c r="F215">
        <v>180.75</v>
      </c>
      <c r="G215">
        <v>180.75</v>
      </c>
      <c r="H215">
        <v>27434100</v>
      </c>
    </row>
    <row r="216" spans="2:8" x14ac:dyDescent="0.3">
      <c r="B216" s="2">
        <v>45440</v>
      </c>
      <c r="C216">
        <v>179.929993</v>
      </c>
      <c r="D216">
        <v>182.240005</v>
      </c>
      <c r="E216">
        <v>179.490005</v>
      </c>
      <c r="F216">
        <v>182.14999399999999</v>
      </c>
      <c r="G216">
        <v>182.14999399999999</v>
      </c>
      <c r="H216">
        <v>29927000</v>
      </c>
    </row>
    <row r="217" spans="2:8" x14ac:dyDescent="0.3">
      <c r="B217" s="2">
        <v>45441</v>
      </c>
      <c r="C217">
        <v>181.699997</v>
      </c>
      <c r="D217">
        <v>184.08000200000001</v>
      </c>
      <c r="E217">
        <v>181.550003</v>
      </c>
      <c r="F217">
        <v>182.020004</v>
      </c>
      <c r="G217">
        <v>182.020004</v>
      </c>
      <c r="H217">
        <v>32009300</v>
      </c>
    </row>
    <row r="218" spans="2:8" x14ac:dyDescent="0.3">
      <c r="B218" s="2">
        <v>45442</v>
      </c>
      <c r="C218">
        <v>181.30999800000001</v>
      </c>
      <c r="D218">
        <v>181.33999600000001</v>
      </c>
      <c r="E218">
        <v>178.36000100000001</v>
      </c>
      <c r="F218">
        <v>179.320007</v>
      </c>
      <c r="G218">
        <v>179.320007</v>
      </c>
      <c r="H218">
        <v>29249200</v>
      </c>
    </row>
    <row r="219" spans="2:8" x14ac:dyDescent="0.3">
      <c r="B219" s="2">
        <v>45443</v>
      </c>
      <c r="C219">
        <v>178.300003</v>
      </c>
      <c r="D219">
        <v>179.21000699999999</v>
      </c>
      <c r="E219">
        <v>173.86999499999999</v>
      </c>
      <c r="F219">
        <v>176.44000199999999</v>
      </c>
      <c r="G219">
        <v>176.44000199999999</v>
      </c>
      <c r="H219">
        <v>58903900</v>
      </c>
    </row>
    <row r="220" spans="2:8" x14ac:dyDescent="0.3">
      <c r="B220" s="2">
        <v>45446</v>
      </c>
      <c r="C220">
        <v>177.699997</v>
      </c>
      <c r="D220">
        <v>178.699997</v>
      </c>
      <c r="E220">
        <v>175.91999799999999</v>
      </c>
      <c r="F220">
        <v>178.33999600000001</v>
      </c>
      <c r="G220">
        <v>178.33999600000001</v>
      </c>
      <c r="H220">
        <v>30786600</v>
      </c>
    </row>
    <row r="221" spans="2:8" x14ac:dyDescent="0.3">
      <c r="B221" s="2">
        <v>45447</v>
      </c>
      <c r="C221">
        <v>177.63999899999999</v>
      </c>
      <c r="D221">
        <v>179.820007</v>
      </c>
      <c r="E221">
        <v>176.44000199999999</v>
      </c>
      <c r="F221">
        <v>179.33999600000001</v>
      </c>
      <c r="G221">
        <v>179.33999600000001</v>
      </c>
      <c r="H221">
        <v>27198400</v>
      </c>
    </row>
    <row r="222" spans="2:8" x14ac:dyDescent="0.3">
      <c r="B222" s="2">
        <v>45448</v>
      </c>
      <c r="C222">
        <v>180.10000600000001</v>
      </c>
      <c r="D222">
        <v>181.5</v>
      </c>
      <c r="E222">
        <v>178.75</v>
      </c>
      <c r="F222">
        <v>181.279999</v>
      </c>
      <c r="G222">
        <v>181.279999</v>
      </c>
      <c r="H222">
        <v>32116400</v>
      </c>
    </row>
    <row r="223" spans="2:8" x14ac:dyDescent="0.3">
      <c r="B223" s="2">
        <v>45449</v>
      </c>
      <c r="C223">
        <v>181.75</v>
      </c>
      <c r="D223">
        <v>185</v>
      </c>
      <c r="E223">
        <v>181.490005</v>
      </c>
      <c r="F223">
        <v>185</v>
      </c>
      <c r="G223">
        <v>185</v>
      </c>
      <c r="H223">
        <v>31371200</v>
      </c>
    </row>
    <row r="224" spans="2:8" x14ac:dyDescent="0.3">
      <c r="B224" s="2">
        <v>45450</v>
      </c>
      <c r="C224">
        <v>184.89999399999999</v>
      </c>
      <c r="D224">
        <v>186.28999300000001</v>
      </c>
      <c r="E224">
        <v>183.36000100000001</v>
      </c>
      <c r="F224">
        <v>184.300003</v>
      </c>
      <c r="G224">
        <v>184.300003</v>
      </c>
      <c r="H224">
        <v>28021500</v>
      </c>
    </row>
    <row r="225" spans="2:8" x14ac:dyDescent="0.3">
      <c r="B225" s="2">
        <v>45453</v>
      </c>
      <c r="C225">
        <v>184.070007</v>
      </c>
      <c r="D225">
        <v>187.229996</v>
      </c>
      <c r="E225">
        <v>183.78999300000001</v>
      </c>
      <c r="F225">
        <v>187.05999800000001</v>
      </c>
      <c r="G225">
        <v>187.05999800000001</v>
      </c>
      <c r="H225">
        <v>34494500</v>
      </c>
    </row>
    <row r="226" spans="2:8" x14ac:dyDescent="0.3">
      <c r="B226" s="2">
        <v>45454</v>
      </c>
      <c r="C226">
        <v>187.05999800000001</v>
      </c>
      <c r="D226">
        <v>187.770004</v>
      </c>
      <c r="E226">
        <v>184.53999300000001</v>
      </c>
      <c r="F226">
        <v>187.229996</v>
      </c>
      <c r="G226">
        <v>187.229996</v>
      </c>
      <c r="H226">
        <v>27265100</v>
      </c>
    </row>
    <row r="227" spans="2:8" x14ac:dyDescent="0.3">
      <c r="B227" s="2">
        <v>45455</v>
      </c>
      <c r="C227">
        <v>188.020004</v>
      </c>
      <c r="D227">
        <v>188.35000600000001</v>
      </c>
      <c r="E227">
        <v>185.429993</v>
      </c>
      <c r="F227">
        <v>186.88999899999999</v>
      </c>
      <c r="G227">
        <v>186.88999899999999</v>
      </c>
      <c r="H227">
        <v>33984200</v>
      </c>
    </row>
    <row r="228" spans="2:8" x14ac:dyDescent="0.3">
      <c r="B228" s="2">
        <v>45456</v>
      </c>
      <c r="C228">
        <v>186.08999600000001</v>
      </c>
      <c r="D228">
        <v>187.66999799999999</v>
      </c>
      <c r="E228">
        <v>182.66999799999999</v>
      </c>
      <c r="F228">
        <v>183.83000200000001</v>
      </c>
      <c r="G228">
        <v>183.83000200000001</v>
      </c>
      <c r="H228">
        <v>39721500</v>
      </c>
    </row>
    <row r="229" spans="2:8" x14ac:dyDescent="0.3">
      <c r="B229" s="2">
        <v>45457</v>
      </c>
      <c r="C229">
        <v>183.08000200000001</v>
      </c>
      <c r="D229">
        <v>183.720001</v>
      </c>
      <c r="E229">
        <v>182.229996</v>
      </c>
      <c r="F229">
        <v>183.66000399999999</v>
      </c>
      <c r="G229">
        <v>183.66000399999999</v>
      </c>
      <c r="H229">
        <v>25456400</v>
      </c>
    </row>
    <row r="230" spans="2:8" x14ac:dyDescent="0.3">
      <c r="B230" s="2">
        <v>45460</v>
      </c>
      <c r="C230">
        <v>182.520004</v>
      </c>
      <c r="D230">
        <v>185</v>
      </c>
      <c r="E230">
        <v>181.220001</v>
      </c>
      <c r="F230">
        <v>184.05999800000001</v>
      </c>
      <c r="G230">
        <v>184.05999800000001</v>
      </c>
      <c r="H230">
        <v>35601900</v>
      </c>
    </row>
    <row r="231" spans="2:8" x14ac:dyDescent="0.3">
      <c r="B231" s="2">
        <v>45461</v>
      </c>
      <c r="C231">
        <v>183.740005</v>
      </c>
      <c r="D231">
        <v>184.28999300000001</v>
      </c>
      <c r="E231">
        <v>181.429993</v>
      </c>
      <c r="F231">
        <v>182.80999800000001</v>
      </c>
      <c r="G231">
        <v>182.80999800000001</v>
      </c>
      <c r="H231">
        <v>36659200</v>
      </c>
    </row>
    <row r="232" spans="2:8" x14ac:dyDescent="0.3">
      <c r="B232" s="2">
        <v>45463</v>
      </c>
      <c r="C232">
        <v>182.91000399999999</v>
      </c>
      <c r="D232">
        <v>186.509995</v>
      </c>
      <c r="E232">
        <v>182.720001</v>
      </c>
      <c r="F232">
        <v>186.10000600000001</v>
      </c>
      <c r="G232">
        <v>186.10000600000001</v>
      </c>
      <c r="H232">
        <v>44726800</v>
      </c>
    </row>
    <row r="233" spans="2:8" x14ac:dyDescent="0.3">
      <c r="B233" s="2">
        <v>45464</v>
      </c>
      <c r="C233">
        <v>187.800003</v>
      </c>
      <c r="D233">
        <v>189.279999</v>
      </c>
      <c r="E233">
        <v>185.86000100000001</v>
      </c>
      <c r="F233">
        <v>189.08000200000001</v>
      </c>
      <c r="G233">
        <v>189.08000200000001</v>
      </c>
      <c r="H233">
        <v>72931800</v>
      </c>
    </row>
    <row r="234" spans="2:8" x14ac:dyDescent="0.3">
      <c r="B234" s="2">
        <v>45467</v>
      </c>
      <c r="C234">
        <v>189.33000200000001</v>
      </c>
      <c r="D234">
        <v>191</v>
      </c>
      <c r="E234">
        <v>185.33000200000001</v>
      </c>
      <c r="F234">
        <v>185.570007</v>
      </c>
      <c r="G234">
        <v>185.570007</v>
      </c>
      <c r="H234">
        <v>50610400</v>
      </c>
    </row>
    <row r="235" spans="2:8" x14ac:dyDescent="0.3">
      <c r="B235" s="2">
        <v>45468</v>
      </c>
      <c r="C235">
        <v>186.80999800000001</v>
      </c>
      <c r="D235">
        <v>188.83999600000001</v>
      </c>
      <c r="E235">
        <v>185.41999799999999</v>
      </c>
      <c r="F235">
        <v>186.33999600000001</v>
      </c>
      <c r="G235">
        <v>186.33999600000001</v>
      </c>
      <c r="H235">
        <v>45898500</v>
      </c>
    </row>
    <row r="236" spans="2:8" x14ac:dyDescent="0.3">
      <c r="B236" s="2">
        <v>45469</v>
      </c>
      <c r="C236">
        <v>186.91999799999999</v>
      </c>
      <c r="D236">
        <v>194.800003</v>
      </c>
      <c r="E236">
        <v>186.259995</v>
      </c>
      <c r="F236">
        <v>193.61000100000001</v>
      </c>
      <c r="G236">
        <v>193.61000100000001</v>
      </c>
      <c r="H236">
        <v>65103900</v>
      </c>
    </row>
    <row r="237" spans="2:8" x14ac:dyDescent="0.3">
      <c r="B237" s="2">
        <v>45470</v>
      </c>
      <c r="C237">
        <v>195.009995</v>
      </c>
      <c r="D237">
        <v>199.83999600000001</v>
      </c>
      <c r="E237">
        <v>194.199997</v>
      </c>
      <c r="F237">
        <v>197.85000600000001</v>
      </c>
      <c r="G237">
        <v>197.85000600000001</v>
      </c>
      <c r="H237">
        <v>74397500</v>
      </c>
    </row>
    <row r="238" spans="2:8" x14ac:dyDescent="0.3">
      <c r="B238" s="2">
        <v>45471</v>
      </c>
      <c r="C238">
        <v>197.729996</v>
      </c>
      <c r="D238">
        <v>198.85000600000001</v>
      </c>
      <c r="E238">
        <v>192.5</v>
      </c>
      <c r="F238">
        <v>193.25</v>
      </c>
      <c r="G238">
        <v>193.25</v>
      </c>
      <c r="H238">
        <v>76930200</v>
      </c>
    </row>
    <row r="239" spans="2:8" x14ac:dyDescent="0.3">
      <c r="B239" s="2">
        <v>45474</v>
      </c>
      <c r="C239">
        <v>193.490005</v>
      </c>
      <c r="D239">
        <v>198.300003</v>
      </c>
      <c r="E239">
        <v>192.820007</v>
      </c>
      <c r="F239">
        <v>197.199997</v>
      </c>
      <c r="G239">
        <v>197.199997</v>
      </c>
      <c r="H239">
        <v>41192000</v>
      </c>
    </row>
    <row r="240" spans="2:8" x14ac:dyDescent="0.3">
      <c r="B240" s="2">
        <v>45475</v>
      </c>
      <c r="C240">
        <v>197.279999</v>
      </c>
      <c r="D240">
        <v>200.429993</v>
      </c>
      <c r="E240">
        <v>195.929993</v>
      </c>
      <c r="F240">
        <v>200</v>
      </c>
      <c r="G240">
        <v>200</v>
      </c>
      <c r="H240">
        <v>45600000</v>
      </c>
    </row>
    <row r="241" spans="2:8" x14ac:dyDescent="0.3">
      <c r="B241" s="2">
        <v>45476</v>
      </c>
      <c r="C241">
        <v>199.94000199999999</v>
      </c>
      <c r="D241">
        <v>200.029999</v>
      </c>
      <c r="E241">
        <v>196.759995</v>
      </c>
      <c r="F241">
        <v>197.58999600000001</v>
      </c>
      <c r="G241">
        <v>197.58999600000001</v>
      </c>
      <c r="H241">
        <v>31597900</v>
      </c>
    </row>
    <row r="242" spans="2:8" x14ac:dyDescent="0.3">
      <c r="B242" s="2">
        <v>45478</v>
      </c>
      <c r="C242">
        <v>198.64999399999999</v>
      </c>
      <c r="D242">
        <v>200.550003</v>
      </c>
      <c r="E242">
        <v>198.16999799999999</v>
      </c>
      <c r="F242">
        <v>200</v>
      </c>
      <c r="G242">
        <v>200</v>
      </c>
      <c r="H242">
        <v>39858900</v>
      </c>
    </row>
    <row r="243" spans="2:8" x14ac:dyDescent="0.3">
      <c r="B243" s="2">
        <v>45481</v>
      </c>
      <c r="C243">
        <v>200.03999300000001</v>
      </c>
      <c r="D243">
        <v>201.199997</v>
      </c>
      <c r="E243">
        <v>197.96000699999999</v>
      </c>
      <c r="F243">
        <v>199.28999300000001</v>
      </c>
      <c r="G243">
        <v>199.28999300000001</v>
      </c>
      <c r="H243">
        <v>34767300</v>
      </c>
    </row>
    <row r="244" spans="2:8" x14ac:dyDescent="0.3">
      <c r="B244" s="2">
        <v>45482</v>
      </c>
      <c r="C244">
        <v>199.39999399999999</v>
      </c>
      <c r="D244">
        <v>200.570007</v>
      </c>
      <c r="E244">
        <v>199.050003</v>
      </c>
      <c r="F244">
        <v>199.33999600000001</v>
      </c>
      <c r="G244">
        <v>199.33999600000001</v>
      </c>
      <c r="H244">
        <v>32700100</v>
      </c>
    </row>
    <row r="245" spans="2:8" x14ac:dyDescent="0.3">
      <c r="B245" s="2">
        <v>45483</v>
      </c>
      <c r="C245">
        <v>200</v>
      </c>
      <c r="D245">
        <v>200.11000100000001</v>
      </c>
      <c r="E245">
        <v>197.69000199999999</v>
      </c>
      <c r="F245">
        <v>199.78999300000001</v>
      </c>
      <c r="G245">
        <v>199.78999300000001</v>
      </c>
      <c r="H245">
        <v>32883800</v>
      </c>
    </row>
    <row r="246" spans="2:8" x14ac:dyDescent="0.3">
      <c r="B246" s="2">
        <v>45484</v>
      </c>
      <c r="C246">
        <v>200.08999600000001</v>
      </c>
      <c r="D246">
        <v>200.270004</v>
      </c>
      <c r="E246">
        <v>192.86000100000001</v>
      </c>
      <c r="F246">
        <v>195.050003</v>
      </c>
      <c r="G246">
        <v>195.050003</v>
      </c>
      <c r="H246">
        <v>44565000</v>
      </c>
    </row>
    <row r="247" spans="2:8" x14ac:dyDescent="0.3">
      <c r="B247" s="2">
        <v>45485</v>
      </c>
      <c r="C247">
        <v>194.800003</v>
      </c>
      <c r="D247">
        <v>196.470001</v>
      </c>
      <c r="E247">
        <v>193.83000200000001</v>
      </c>
      <c r="F247">
        <v>194.490005</v>
      </c>
      <c r="G247">
        <v>194.490005</v>
      </c>
      <c r="H247">
        <v>30598500</v>
      </c>
    </row>
    <row r="248" spans="2:8" x14ac:dyDescent="0.3">
      <c r="B248" s="2">
        <v>45488</v>
      </c>
      <c r="C248">
        <v>194.55999800000001</v>
      </c>
      <c r="D248">
        <v>196.19000199999999</v>
      </c>
      <c r="E248">
        <v>190.83000200000001</v>
      </c>
      <c r="F248">
        <v>192.720001</v>
      </c>
      <c r="G248">
        <v>192.720001</v>
      </c>
      <c r="H248">
        <v>40683200</v>
      </c>
    </row>
    <row r="249" spans="2:8" x14ac:dyDescent="0.3">
      <c r="B249" s="2">
        <v>45489</v>
      </c>
      <c r="C249">
        <v>195.58999600000001</v>
      </c>
      <c r="D249">
        <v>196.61999499999999</v>
      </c>
      <c r="E249">
        <v>192.240005</v>
      </c>
      <c r="F249">
        <v>193.020004</v>
      </c>
      <c r="G249">
        <v>193.020004</v>
      </c>
      <c r="H249">
        <v>33994700</v>
      </c>
    </row>
    <row r="250" spans="2:8" x14ac:dyDescent="0.3">
      <c r="B250" s="2">
        <v>45490</v>
      </c>
      <c r="C250">
        <v>191.35000600000001</v>
      </c>
      <c r="D250">
        <v>191.58000200000001</v>
      </c>
      <c r="E250">
        <v>185.990005</v>
      </c>
      <c r="F250">
        <v>187.929993</v>
      </c>
      <c r="G250">
        <v>187.929993</v>
      </c>
      <c r="H250">
        <v>48076100</v>
      </c>
    </row>
    <row r="251" spans="2:8" x14ac:dyDescent="0.3">
      <c r="B251" s="2">
        <v>45491</v>
      </c>
      <c r="C251">
        <v>189.58999600000001</v>
      </c>
      <c r="D251">
        <v>189.679993</v>
      </c>
      <c r="E251">
        <v>181.449997</v>
      </c>
      <c r="F251">
        <v>183.75</v>
      </c>
      <c r="G251">
        <v>183.75</v>
      </c>
      <c r="H251">
        <v>51043600</v>
      </c>
    </row>
    <row r="252" spans="2:8" x14ac:dyDescent="0.3">
      <c r="B252" s="2">
        <v>45492</v>
      </c>
      <c r="C252">
        <v>181.13999899999999</v>
      </c>
      <c r="D252">
        <v>184.929993</v>
      </c>
      <c r="E252">
        <v>180.11000100000001</v>
      </c>
      <c r="F252">
        <v>183.13000500000001</v>
      </c>
      <c r="G252">
        <v>183.13000500000001</v>
      </c>
      <c r="H252">
        <v>42994700</v>
      </c>
    </row>
  </sheetData>
  <hyperlinks>
    <hyperlink ref="A1" location="TOC!A1" display="Back to home" xr:uid="{4E90CEAB-B443-4141-89CB-3EF79E6E5888}"/>
  </hyperlink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EF05-89D2-43C7-B4FD-849433490BF5}">
  <dimension ref="A1:H252"/>
  <sheetViews>
    <sheetView showGridLines="0" workbookViewId="0"/>
  </sheetViews>
  <sheetFormatPr defaultRowHeight="14.4" x14ac:dyDescent="0.3"/>
  <cols>
    <col min="2" max="2" width="10.33203125" bestFit="1" customWidth="1"/>
    <col min="3" max="7" width="11" bestFit="1" customWidth="1"/>
    <col min="8" max="8" width="9.77734375" bestFit="1" customWidth="1"/>
  </cols>
  <sheetData>
    <row r="1" spans="1:8" x14ac:dyDescent="0.3">
      <c r="A1" s="14" t="s">
        <v>21</v>
      </c>
    </row>
    <row r="2" spans="1:8" x14ac:dyDescent="0.3"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 x14ac:dyDescent="0.3">
      <c r="B3" s="2">
        <v>45131</v>
      </c>
      <c r="C3">
        <v>255</v>
      </c>
      <c r="D3">
        <v>260.82000699999998</v>
      </c>
      <c r="E3">
        <v>254.44000199999999</v>
      </c>
      <c r="F3">
        <v>258.76998900000001</v>
      </c>
      <c r="G3">
        <v>253.60716199999999</v>
      </c>
      <c r="H3">
        <v>2010400</v>
      </c>
    </row>
    <row r="4" spans="1:8" x14ac:dyDescent="0.3">
      <c r="B4" s="2">
        <v>45132</v>
      </c>
      <c r="C4">
        <v>258.25</v>
      </c>
      <c r="D4">
        <v>261.75</v>
      </c>
      <c r="E4">
        <v>254.63999899999999</v>
      </c>
      <c r="F4">
        <v>259.66000400000001</v>
      </c>
      <c r="G4">
        <v>254.47943100000001</v>
      </c>
      <c r="H4">
        <v>2363700</v>
      </c>
    </row>
    <row r="5" spans="1:8" x14ac:dyDescent="0.3">
      <c r="B5" s="2">
        <v>45133</v>
      </c>
      <c r="C5">
        <v>260.97000100000002</v>
      </c>
      <c r="D5">
        <v>269.32000699999998</v>
      </c>
      <c r="E5">
        <v>260.92001299999998</v>
      </c>
      <c r="F5">
        <v>268.13000499999998</v>
      </c>
      <c r="G5">
        <v>262.78042599999998</v>
      </c>
      <c r="H5">
        <v>2751300</v>
      </c>
    </row>
    <row r="6" spans="1:8" x14ac:dyDescent="0.3">
      <c r="B6" s="2">
        <v>45134</v>
      </c>
      <c r="C6">
        <v>268.75</v>
      </c>
      <c r="D6">
        <v>270.26998900000001</v>
      </c>
      <c r="E6">
        <v>264.97000100000002</v>
      </c>
      <c r="F6">
        <v>265.36999500000002</v>
      </c>
      <c r="G6">
        <v>260.07547</v>
      </c>
      <c r="H6">
        <v>1945100</v>
      </c>
    </row>
    <row r="7" spans="1:8" x14ac:dyDescent="0.3">
      <c r="B7" s="2">
        <v>45135</v>
      </c>
      <c r="C7">
        <v>267.25</v>
      </c>
      <c r="D7">
        <v>269.88000499999998</v>
      </c>
      <c r="E7">
        <v>266.19000199999999</v>
      </c>
      <c r="F7">
        <v>268.85000600000001</v>
      </c>
      <c r="G7">
        <v>263.48608400000001</v>
      </c>
      <c r="H7">
        <v>1058500</v>
      </c>
    </row>
    <row r="8" spans="1:8" x14ac:dyDescent="0.3">
      <c r="B8" s="2">
        <v>45138</v>
      </c>
      <c r="C8">
        <v>268.85000600000001</v>
      </c>
      <c r="D8">
        <v>270.95001200000002</v>
      </c>
      <c r="E8">
        <v>268.13000499999998</v>
      </c>
      <c r="F8">
        <v>269.95001200000002</v>
      </c>
      <c r="G8">
        <v>264.56408699999997</v>
      </c>
      <c r="H8">
        <v>1055600</v>
      </c>
    </row>
    <row r="9" spans="1:8" x14ac:dyDescent="0.3">
      <c r="B9" s="2">
        <v>45139</v>
      </c>
      <c r="C9">
        <v>269.27999899999998</v>
      </c>
      <c r="D9">
        <v>270.57998700000002</v>
      </c>
      <c r="E9">
        <v>265.64001500000001</v>
      </c>
      <c r="F9">
        <v>268.16000400000001</v>
      </c>
      <c r="G9">
        <v>262.809845</v>
      </c>
      <c r="H9">
        <v>1251900</v>
      </c>
    </row>
    <row r="10" spans="1:8" x14ac:dyDescent="0.3">
      <c r="B10" s="2">
        <v>45140</v>
      </c>
      <c r="C10">
        <v>267</v>
      </c>
      <c r="D10">
        <v>268.32998700000002</v>
      </c>
      <c r="E10">
        <v>265.07998700000002</v>
      </c>
      <c r="F10">
        <v>265.45001200000002</v>
      </c>
      <c r="G10">
        <v>260.153931</v>
      </c>
      <c r="H10">
        <v>1227400</v>
      </c>
    </row>
    <row r="11" spans="1:8" x14ac:dyDescent="0.3">
      <c r="B11" s="2">
        <v>45141</v>
      </c>
      <c r="C11">
        <v>264.60998499999999</v>
      </c>
      <c r="D11">
        <v>266.19000199999999</v>
      </c>
      <c r="E11">
        <v>262.36999500000002</v>
      </c>
      <c r="F11">
        <v>263.51998900000001</v>
      </c>
      <c r="G11">
        <v>258.26238999999998</v>
      </c>
      <c r="H11">
        <v>1810800</v>
      </c>
    </row>
    <row r="12" spans="1:8" x14ac:dyDescent="0.3">
      <c r="B12" s="2">
        <v>45142</v>
      </c>
      <c r="C12">
        <v>265</v>
      </c>
      <c r="D12">
        <v>267.26998900000001</v>
      </c>
      <c r="E12">
        <v>262.57000699999998</v>
      </c>
      <c r="F12">
        <v>263</v>
      </c>
      <c r="G12">
        <v>257.75277699999998</v>
      </c>
      <c r="H12">
        <v>1593400</v>
      </c>
    </row>
    <row r="13" spans="1:8" x14ac:dyDescent="0.3">
      <c r="B13" s="2">
        <v>45145</v>
      </c>
      <c r="C13">
        <v>263.75</v>
      </c>
      <c r="D13">
        <v>266.76001000000002</v>
      </c>
      <c r="E13">
        <v>262.23998999999998</v>
      </c>
      <c r="F13">
        <v>264.35998499999999</v>
      </c>
      <c r="G13">
        <v>259.08563199999998</v>
      </c>
      <c r="H13">
        <v>1494900</v>
      </c>
    </row>
    <row r="14" spans="1:8" x14ac:dyDescent="0.3">
      <c r="B14" s="2">
        <v>45146</v>
      </c>
      <c r="C14">
        <v>263.5</v>
      </c>
      <c r="D14">
        <v>269.91000400000001</v>
      </c>
      <c r="E14">
        <v>263.290009</v>
      </c>
      <c r="F14">
        <v>268.26001000000002</v>
      </c>
      <c r="G14">
        <v>262.90783699999997</v>
      </c>
      <c r="H14">
        <v>2050800</v>
      </c>
    </row>
    <row r="15" spans="1:8" x14ac:dyDescent="0.3">
      <c r="B15" s="2">
        <v>45147</v>
      </c>
      <c r="C15">
        <v>267.51998900000001</v>
      </c>
      <c r="D15">
        <v>268.29998799999998</v>
      </c>
      <c r="E15">
        <v>264.97000100000002</v>
      </c>
      <c r="F15">
        <v>265.48001099999999</v>
      </c>
      <c r="G15">
        <v>260.18331899999998</v>
      </c>
      <c r="H15">
        <v>1266300</v>
      </c>
    </row>
    <row r="16" spans="1:8" x14ac:dyDescent="0.3">
      <c r="B16" s="2">
        <v>45148</v>
      </c>
      <c r="C16">
        <v>266.64001500000001</v>
      </c>
      <c r="D16">
        <v>268.10998499999999</v>
      </c>
      <c r="E16">
        <v>264.98998999999998</v>
      </c>
      <c r="F16">
        <v>266.52999899999998</v>
      </c>
      <c r="G16">
        <v>261.21234099999998</v>
      </c>
      <c r="H16">
        <v>1039000</v>
      </c>
    </row>
    <row r="17" spans="2:8" x14ac:dyDescent="0.3">
      <c r="B17" s="2">
        <v>45149</v>
      </c>
      <c r="C17">
        <v>265.42999300000002</v>
      </c>
      <c r="D17">
        <v>266.52999899999998</v>
      </c>
      <c r="E17">
        <v>264</v>
      </c>
      <c r="F17">
        <v>265.76998900000001</v>
      </c>
      <c r="G17">
        <v>260.46752900000001</v>
      </c>
      <c r="H17">
        <v>1204500</v>
      </c>
    </row>
    <row r="18" spans="2:8" x14ac:dyDescent="0.3">
      <c r="B18" s="2">
        <v>45152</v>
      </c>
      <c r="C18">
        <v>266.040009</v>
      </c>
      <c r="D18">
        <v>267.41000400000001</v>
      </c>
      <c r="E18">
        <v>264.85998499999999</v>
      </c>
      <c r="F18">
        <v>266.94000199999999</v>
      </c>
      <c r="G18">
        <v>261.61416600000001</v>
      </c>
      <c r="H18">
        <v>2207800</v>
      </c>
    </row>
    <row r="19" spans="2:8" x14ac:dyDescent="0.3">
      <c r="B19" s="2">
        <v>45153</v>
      </c>
      <c r="C19">
        <v>266.73001099999999</v>
      </c>
      <c r="D19">
        <v>267.16000400000001</v>
      </c>
      <c r="E19">
        <v>264.92001299999998</v>
      </c>
      <c r="F19">
        <v>265.54998799999998</v>
      </c>
      <c r="G19">
        <v>260.25186200000002</v>
      </c>
      <c r="H19">
        <v>1391100</v>
      </c>
    </row>
    <row r="20" spans="2:8" x14ac:dyDescent="0.3">
      <c r="B20" s="2">
        <v>45154</v>
      </c>
      <c r="C20">
        <v>264.290009</v>
      </c>
      <c r="D20">
        <v>268.42001299999998</v>
      </c>
      <c r="E20">
        <v>264.290009</v>
      </c>
      <c r="F20">
        <v>265.07000699999998</v>
      </c>
      <c r="G20">
        <v>259.78149400000001</v>
      </c>
      <c r="H20">
        <v>1475100</v>
      </c>
    </row>
    <row r="21" spans="2:8" x14ac:dyDescent="0.3">
      <c r="B21" s="2">
        <v>45155</v>
      </c>
      <c r="C21">
        <v>265.14999399999999</v>
      </c>
      <c r="D21">
        <v>266.88000499999998</v>
      </c>
      <c r="E21">
        <v>263.5</v>
      </c>
      <c r="F21">
        <v>264.91000400000001</v>
      </c>
      <c r="G21">
        <v>259.62469499999997</v>
      </c>
      <c r="H21">
        <v>2194700</v>
      </c>
    </row>
    <row r="22" spans="2:8" x14ac:dyDescent="0.3">
      <c r="B22" s="2">
        <v>45156</v>
      </c>
      <c r="C22">
        <v>262.73998999999998</v>
      </c>
      <c r="D22">
        <v>264.77999899999998</v>
      </c>
      <c r="E22">
        <v>261.36999500000002</v>
      </c>
      <c r="F22">
        <v>262.64999399999999</v>
      </c>
      <c r="G22">
        <v>257.40978999999999</v>
      </c>
      <c r="H22">
        <v>1972800</v>
      </c>
    </row>
    <row r="23" spans="2:8" x14ac:dyDescent="0.3">
      <c r="B23" s="2">
        <v>45159</v>
      </c>
      <c r="C23">
        <v>261.82000699999998</v>
      </c>
      <c r="D23">
        <v>263.39001500000001</v>
      </c>
      <c r="E23">
        <v>258.89999399999999</v>
      </c>
      <c r="F23">
        <v>259.94000199999999</v>
      </c>
      <c r="G23">
        <v>254.75382999999999</v>
      </c>
      <c r="H23">
        <v>1628600</v>
      </c>
    </row>
    <row r="24" spans="2:8" x14ac:dyDescent="0.3">
      <c r="B24" s="2">
        <v>45160</v>
      </c>
      <c r="C24">
        <v>259.94000199999999</v>
      </c>
      <c r="D24">
        <v>261.33999599999999</v>
      </c>
      <c r="E24">
        <v>257.040009</v>
      </c>
      <c r="F24">
        <v>258.98001099999999</v>
      </c>
      <c r="G24">
        <v>253.81298799999999</v>
      </c>
      <c r="H24">
        <v>1473700</v>
      </c>
    </row>
    <row r="25" spans="2:8" x14ac:dyDescent="0.3">
      <c r="B25" s="2">
        <v>45161</v>
      </c>
      <c r="C25">
        <v>258.76001000000002</v>
      </c>
      <c r="D25">
        <v>261.51998900000001</v>
      </c>
      <c r="E25">
        <v>257.26998900000001</v>
      </c>
      <c r="F25">
        <v>260.45001200000002</v>
      </c>
      <c r="G25">
        <v>255.25366199999999</v>
      </c>
      <c r="H25">
        <v>1653700</v>
      </c>
    </row>
    <row r="26" spans="2:8" x14ac:dyDescent="0.3">
      <c r="B26" s="2">
        <v>45162</v>
      </c>
      <c r="C26">
        <v>258.67001299999998</v>
      </c>
      <c r="D26">
        <v>261.48998999999998</v>
      </c>
      <c r="E26">
        <v>257.76001000000002</v>
      </c>
      <c r="F26">
        <v>258.77999899999998</v>
      </c>
      <c r="G26">
        <v>253.616974</v>
      </c>
      <c r="H26">
        <v>1795700</v>
      </c>
    </row>
    <row r="27" spans="2:8" x14ac:dyDescent="0.3">
      <c r="B27" s="2">
        <v>45163</v>
      </c>
      <c r="C27">
        <v>259.36999500000002</v>
      </c>
      <c r="D27">
        <v>260.040009</v>
      </c>
      <c r="E27">
        <v>254.5</v>
      </c>
      <c r="F27">
        <v>258.73001099999999</v>
      </c>
      <c r="G27">
        <v>253.567993</v>
      </c>
      <c r="H27">
        <v>1415000</v>
      </c>
    </row>
    <row r="28" spans="2:8" x14ac:dyDescent="0.3">
      <c r="B28" s="2">
        <v>45166</v>
      </c>
      <c r="C28">
        <v>259.77999899999998</v>
      </c>
      <c r="D28">
        <v>262.959991</v>
      </c>
      <c r="E28">
        <v>257.25</v>
      </c>
      <c r="F28">
        <v>258.35000600000001</v>
      </c>
      <c r="G28">
        <v>253.19554099999999</v>
      </c>
      <c r="H28">
        <v>1059800</v>
      </c>
    </row>
    <row r="29" spans="2:8" x14ac:dyDescent="0.3">
      <c r="B29" s="2">
        <v>45167</v>
      </c>
      <c r="C29">
        <v>257.36999500000002</v>
      </c>
      <c r="D29">
        <v>260.63000499999998</v>
      </c>
      <c r="E29">
        <v>257.17001299999998</v>
      </c>
      <c r="F29">
        <v>260.57998700000002</v>
      </c>
      <c r="G29">
        <v>255.38102699999999</v>
      </c>
      <c r="H29">
        <v>1793700</v>
      </c>
    </row>
    <row r="30" spans="2:8" x14ac:dyDescent="0.3">
      <c r="B30" s="2">
        <v>45168</v>
      </c>
      <c r="C30">
        <v>261.67001299999998</v>
      </c>
      <c r="D30">
        <v>264.82000699999998</v>
      </c>
      <c r="E30">
        <v>259.88000499999998</v>
      </c>
      <c r="F30">
        <v>263.89001500000001</v>
      </c>
      <c r="G30">
        <v>258.62503099999998</v>
      </c>
      <c r="H30">
        <v>1524400</v>
      </c>
    </row>
    <row r="31" spans="2:8" x14ac:dyDescent="0.3">
      <c r="B31" s="2">
        <v>45169</v>
      </c>
      <c r="C31">
        <v>263.67001299999998</v>
      </c>
      <c r="D31">
        <v>264.63000499999998</v>
      </c>
      <c r="E31">
        <v>260.60000600000001</v>
      </c>
      <c r="F31">
        <v>261.01998900000001</v>
      </c>
      <c r="G31">
        <v>255.812286</v>
      </c>
      <c r="H31">
        <v>1524300</v>
      </c>
    </row>
    <row r="32" spans="2:8" x14ac:dyDescent="0.3">
      <c r="B32" s="2">
        <v>45170</v>
      </c>
      <c r="C32">
        <v>262.75</v>
      </c>
      <c r="D32">
        <v>263.60998499999999</v>
      </c>
      <c r="E32">
        <v>259.52999899999998</v>
      </c>
      <c r="F32">
        <v>260.97000100000002</v>
      </c>
      <c r="G32">
        <v>255.76327499999999</v>
      </c>
      <c r="H32">
        <v>1436500</v>
      </c>
    </row>
    <row r="33" spans="2:8" x14ac:dyDescent="0.3">
      <c r="B33" s="2">
        <v>45174</v>
      </c>
      <c r="C33">
        <v>260.17999300000002</v>
      </c>
      <c r="D33">
        <v>260.32998700000002</v>
      </c>
      <c r="E33">
        <v>256.39999399999999</v>
      </c>
      <c r="F33">
        <v>256.61999500000002</v>
      </c>
      <c r="G33">
        <v>251.500046</v>
      </c>
      <c r="H33">
        <v>1224900</v>
      </c>
    </row>
    <row r="34" spans="2:8" x14ac:dyDescent="0.3">
      <c r="B34" s="2">
        <v>45175</v>
      </c>
      <c r="C34">
        <v>257.45001200000002</v>
      </c>
      <c r="D34">
        <v>258.76998900000001</v>
      </c>
      <c r="E34">
        <v>255.479996</v>
      </c>
      <c r="F34">
        <v>257.47000100000002</v>
      </c>
      <c r="G34">
        <v>252.33308400000001</v>
      </c>
      <c r="H34">
        <v>1099900</v>
      </c>
    </row>
    <row r="35" spans="2:8" x14ac:dyDescent="0.3">
      <c r="B35" s="2">
        <v>45176</v>
      </c>
      <c r="C35">
        <v>257.39001500000001</v>
      </c>
      <c r="D35">
        <v>257.44000199999999</v>
      </c>
      <c r="E35">
        <v>254.529999</v>
      </c>
      <c r="F35">
        <v>256.16000400000001</v>
      </c>
      <c r="G35">
        <v>251.04925499999999</v>
      </c>
      <c r="H35">
        <v>1209100</v>
      </c>
    </row>
    <row r="36" spans="2:8" x14ac:dyDescent="0.3">
      <c r="B36" s="2">
        <v>45177</v>
      </c>
      <c r="C36">
        <v>254.490005</v>
      </c>
      <c r="D36">
        <v>255.21000699999999</v>
      </c>
      <c r="E36">
        <v>251.78999300000001</v>
      </c>
      <c r="F36">
        <v>253.30999800000001</v>
      </c>
      <c r="G36">
        <v>249.48327599999999</v>
      </c>
      <c r="H36">
        <v>1179700</v>
      </c>
    </row>
    <row r="37" spans="2:8" x14ac:dyDescent="0.3">
      <c r="B37" s="2">
        <v>45180</v>
      </c>
      <c r="C37">
        <v>255.11000100000001</v>
      </c>
      <c r="D37">
        <v>255.820007</v>
      </c>
      <c r="E37">
        <v>253.30999800000001</v>
      </c>
      <c r="F37">
        <v>254.699997</v>
      </c>
      <c r="G37">
        <v>250.85226399999999</v>
      </c>
      <c r="H37">
        <v>1263700</v>
      </c>
    </row>
    <row r="38" spans="2:8" x14ac:dyDescent="0.3">
      <c r="B38" s="2">
        <v>45181</v>
      </c>
      <c r="C38">
        <v>253.679993</v>
      </c>
      <c r="D38">
        <v>254.63999899999999</v>
      </c>
      <c r="E38">
        <v>250.71000699999999</v>
      </c>
      <c r="F38">
        <v>251.470001</v>
      </c>
      <c r="G38">
        <v>247.671066</v>
      </c>
      <c r="H38">
        <v>1133800</v>
      </c>
    </row>
    <row r="39" spans="2:8" x14ac:dyDescent="0.3">
      <c r="B39" s="2">
        <v>45182</v>
      </c>
      <c r="C39">
        <v>250.91999799999999</v>
      </c>
      <c r="D39">
        <v>254.699997</v>
      </c>
      <c r="E39">
        <v>249.91000399999999</v>
      </c>
      <c r="F39">
        <v>252.16000399999999</v>
      </c>
      <c r="G39">
        <v>248.35064700000001</v>
      </c>
      <c r="H39">
        <v>1524600</v>
      </c>
    </row>
    <row r="40" spans="2:8" x14ac:dyDescent="0.3">
      <c r="B40" s="2">
        <v>45183</v>
      </c>
      <c r="C40">
        <v>254</v>
      </c>
      <c r="D40">
        <v>258.17999300000002</v>
      </c>
      <c r="E40">
        <v>253.729996</v>
      </c>
      <c r="F40">
        <v>257.02999899999998</v>
      </c>
      <c r="G40">
        <v>253.147064</v>
      </c>
      <c r="H40">
        <v>1568100</v>
      </c>
    </row>
    <row r="41" spans="2:8" x14ac:dyDescent="0.3">
      <c r="B41" s="2">
        <v>45184</v>
      </c>
      <c r="C41">
        <v>258.60998499999999</v>
      </c>
      <c r="D41">
        <v>258.61999500000002</v>
      </c>
      <c r="E41">
        <v>252.61999499999999</v>
      </c>
      <c r="F41">
        <v>254.08000200000001</v>
      </c>
      <c r="G41">
        <v>250.24163799999999</v>
      </c>
      <c r="H41">
        <v>2074600</v>
      </c>
    </row>
    <row r="42" spans="2:8" x14ac:dyDescent="0.3">
      <c r="B42" s="2">
        <v>45187</v>
      </c>
      <c r="C42">
        <v>253.78999300000001</v>
      </c>
      <c r="D42">
        <v>254.69000199999999</v>
      </c>
      <c r="E42">
        <v>249.05999800000001</v>
      </c>
      <c r="F42">
        <v>249.300003</v>
      </c>
      <c r="G42">
        <v>245.53385900000001</v>
      </c>
      <c r="H42">
        <v>1780500</v>
      </c>
    </row>
    <row r="43" spans="2:8" x14ac:dyDescent="0.3">
      <c r="B43" s="2">
        <v>45188</v>
      </c>
      <c r="C43">
        <v>249</v>
      </c>
      <c r="D43">
        <v>251.19000199999999</v>
      </c>
      <c r="E43">
        <v>246.050003</v>
      </c>
      <c r="F43">
        <v>249.990005</v>
      </c>
      <c r="G43">
        <v>246.213425</v>
      </c>
      <c r="H43">
        <v>2217600</v>
      </c>
    </row>
    <row r="44" spans="2:8" x14ac:dyDescent="0.3">
      <c r="B44" s="2">
        <v>45189</v>
      </c>
      <c r="C44">
        <v>251.64999399999999</v>
      </c>
      <c r="D44">
        <v>254.179993</v>
      </c>
      <c r="E44">
        <v>250.16999799999999</v>
      </c>
      <c r="F44">
        <v>250.520004</v>
      </c>
      <c r="G44">
        <v>246.73541299999999</v>
      </c>
      <c r="H44">
        <v>4014600</v>
      </c>
    </row>
    <row r="45" spans="2:8" x14ac:dyDescent="0.3">
      <c r="B45" s="2">
        <v>45190</v>
      </c>
      <c r="C45">
        <v>262</v>
      </c>
      <c r="D45">
        <v>268.38000499999998</v>
      </c>
      <c r="E45">
        <v>259.23001099999999</v>
      </c>
      <c r="F45">
        <v>261.85000600000001</v>
      </c>
      <c r="G45">
        <v>257.89425699999998</v>
      </c>
      <c r="H45">
        <v>7079500</v>
      </c>
    </row>
    <row r="46" spans="2:8" x14ac:dyDescent="0.3">
      <c r="B46" s="2">
        <v>45191</v>
      </c>
      <c r="C46">
        <v>262.02999899999998</v>
      </c>
      <c r="D46">
        <v>264.75</v>
      </c>
      <c r="E46">
        <v>259.07000699999998</v>
      </c>
      <c r="F46">
        <v>261.08999599999999</v>
      </c>
      <c r="G46">
        <v>257.14572099999998</v>
      </c>
      <c r="H46">
        <v>2826700</v>
      </c>
    </row>
    <row r="47" spans="2:8" x14ac:dyDescent="0.3">
      <c r="B47" s="2">
        <v>45194</v>
      </c>
      <c r="C47">
        <v>260.290009</v>
      </c>
      <c r="D47">
        <v>268.42999300000002</v>
      </c>
      <c r="E47">
        <v>260.22000100000002</v>
      </c>
      <c r="F47">
        <v>266.42999300000002</v>
      </c>
      <c r="G47">
        <v>262.40502900000001</v>
      </c>
      <c r="H47">
        <v>2355900</v>
      </c>
    </row>
    <row r="48" spans="2:8" x14ac:dyDescent="0.3">
      <c r="B48" s="2">
        <v>45195</v>
      </c>
      <c r="C48">
        <v>265.14001500000001</v>
      </c>
      <c r="D48">
        <v>266.35000600000001</v>
      </c>
      <c r="E48">
        <v>260.02999899999998</v>
      </c>
      <c r="F48">
        <v>261.39001500000001</v>
      </c>
      <c r="G48">
        <v>257.44122299999998</v>
      </c>
      <c r="H48">
        <v>2368300</v>
      </c>
    </row>
    <row r="49" spans="2:8" x14ac:dyDescent="0.3">
      <c r="B49" s="2">
        <v>45196</v>
      </c>
      <c r="C49">
        <v>261.89999399999999</v>
      </c>
      <c r="D49">
        <v>263.07998700000002</v>
      </c>
      <c r="E49">
        <v>260.04998799999998</v>
      </c>
      <c r="F49">
        <v>262.709991</v>
      </c>
      <c r="G49">
        <v>258.741241</v>
      </c>
      <c r="H49">
        <v>1885800</v>
      </c>
    </row>
    <row r="50" spans="2:8" x14ac:dyDescent="0.3">
      <c r="B50" s="2">
        <v>45197</v>
      </c>
      <c r="C50">
        <v>262.05999800000001</v>
      </c>
      <c r="D50">
        <v>268.17001299999998</v>
      </c>
      <c r="E50">
        <v>261</v>
      </c>
      <c r="F50">
        <v>266.44000199999999</v>
      </c>
      <c r="G50">
        <v>262.414917</v>
      </c>
      <c r="H50">
        <v>2038500</v>
      </c>
    </row>
    <row r="51" spans="2:8" x14ac:dyDescent="0.3">
      <c r="B51" s="2">
        <v>45198</v>
      </c>
      <c r="C51">
        <v>269.39001500000001</v>
      </c>
      <c r="D51">
        <v>270.459991</v>
      </c>
      <c r="E51">
        <v>263.64999399999999</v>
      </c>
      <c r="F51">
        <v>264.92001299999998</v>
      </c>
      <c r="G51">
        <v>260.91787699999998</v>
      </c>
      <c r="H51">
        <v>2373200</v>
      </c>
    </row>
    <row r="52" spans="2:8" x14ac:dyDescent="0.3">
      <c r="B52" s="2">
        <v>45201</v>
      </c>
      <c r="C52">
        <v>266</v>
      </c>
      <c r="D52">
        <v>266.72000100000002</v>
      </c>
      <c r="E52">
        <v>263.55999800000001</v>
      </c>
      <c r="F52">
        <v>265.10998499999999</v>
      </c>
      <c r="G52">
        <v>261.10498000000001</v>
      </c>
      <c r="H52">
        <v>1913000</v>
      </c>
    </row>
    <row r="53" spans="2:8" x14ac:dyDescent="0.3">
      <c r="B53" s="2">
        <v>45202</v>
      </c>
      <c r="C53">
        <v>264.32998700000002</v>
      </c>
      <c r="D53">
        <v>265.5</v>
      </c>
      <c r="E53">
        <v>259.29998799999998</v>
      </c>
      <c r="F53">
        <v>260.19000199999999</v>
      </c>
      <c r="G53">
        <v>256.25933800000001</v>
      </c>
      <c r="H53">
        <v>2090300</v>
      </c>
    </row>
    <row r="54" spans="2:8" x14ac:dyDescent="0.3">
      <c r="B54" s="2">
        <v>45203</v>
      </c>
      <c r="C54">
        <v>260.16000400000001</v>
      </c>
      <c r="D54">
        <v>261.5</v>
      </c>
      <c r="E54">
        <v>255.66999799999999</v>
      </c>
      <c r="F54">
        <v>260.04998799999998</v>
      </c>
      <c r="G54">
        <v>256.12146000000001</v>
      </c>
      <c r="H54">
        <v>2152600</v>
      </c>
    </row>
    <row r="55" spans="2:8" x14ac:dyDescent="0.3">
      <c r="B55" s="2">
        <v>45204</v>
      </c>
      <c r="C55">
        <v>258.70001200000002</v>
      </c>
      <c r="D55">
        <v>260.07998700000002</v>
      </c>
      <c r="E55">
        <v>257.48998999999998</v>
      </c>
      <c r="F55">
        <v>259.16000400000001</v>
      </c>
      <c r="G55">
        <v>255.244888</v>
      </c>
      <c r="H55">
        <v>1460100</v>
      </c>
    </row>
    <row r="56" spans="2:8" x14ac:dyDescent="0.3">
      <c r="B56" s="2">
        <v>45205</v>
      </c>
      <c r="C56">
        <v>259.19000199999999</v>
      </c>
      <c r="D56">
        <v>260.42999300000002</v>
      </c>
      <c r="E56">
        <v>257.32998700000002</v>
      </c>
      <c r="F56">
        <v>257.89999399999999</v>
      </c>
      <c r="G56">
        <v>254.00392199999999</v>
      </c>
      <c r="H56">
        <v>1580300</v>
      </c>
    </row>
    <row r="57" spans="2:8" x14ac:dyDescent="0.3">
      <c r="B57" s="2">
        <v>45208</v>
      </c>
      <c r="C57">
        <v>255</v>
      </c>
      <c r="D57">
        <v>256.86999500000002</v>
      </c>
      <c r="E57">
        <v>252.88000500000001</v>
      </c>
      <c r="F57">
        <v>255.720001</v>
      </c>
      <c r="G57">
        <v>251.85685699999999</v>
      </c>
      <c r="H57">
        <v>1725900</v>
      </c>
    </row>
    <row r="58" spans="2:8" x14ac:dyDescent="0.3">
      <c r="B58" s="2">
        <v>45209</v>
      </c>
      <c r="C58">
        <v>255.61000100000001</v>
      </c>
      <c r="D58">
        <v>259.209991</v>
      </c>
      <c r="E58">
        <v>255.36000100000001</v>
      </c>
      <c r="F58">
        <v>256.790009</v>
      </c>
      <c r="G58">
        <v>252.91068999999999</v>
      </c>
      <c r="H58">
        <v>1501000</v>
      </c>
    </row>
    <row r="59" spans="2:8" x14ac:dyDescent="0.3">
      <c r="B59" s="2">
        <v>45210</v>
      </c>
      <c r="C59">
        <v>256.5</v>
      </c>
      <c r="D59">
        <v>256.92001299999998</v>
      </c>
      <c r="E59">
        <v>252.58000200000001</v>
      </c>
      <c r="F59">
        <v>255.46000699999999</v>
      </c>
      <c r="G59">
        <v>251.600784</v>
      </c>
      <c r="H59">
        <v>2149200</v>
      </c>
    </row>
    <row r="60" spans="2:8" x14ac:dyDescent="0.3">
      <c r="B60" s="2">
        <v>45211</v>
      </c>
      <c r="C60">
        <v>255.16000399999999</v>
      </c>
      <c r="D60">
        <v>256</v>
      </c>
      <c r="E60">
        <v>250.08000200000001</v>
      </c>
      <c r="F60">
        <v>252.03999300000001</v>
      </c>
      <c r="G60">
        <v>248.232437</v>
      </c>
      <c r="H60">
        <v>2514800</v>
      </c>
    </row>
    <row r="61" spans="2:8" x14ac:dyDescent="0.3">
      <c r="B61" s="2">
        <v>45212</v>
      </c>
      <c r="C61">
        <v>251.679993</v>
      </c>
      <c r="D61">
        <v>253.800003</v>
      </c>
      <c r="E61">
        <v>241.03999300000001</v>
      </c>
      <c r="F61">
        <v>242.83999600000001</v>
      </c>
      <c r="G61">
        <v>239.171448</v>
      </c>
      <c r="H61">
        <v>2919200</v>
      </c>
    </row>
    <row r="62" spans="2:8" x14ac:dyDescent="0.3">
      <c r="B62" s="2">
        <v>45215</v>
      </c>
      <c r="C62">
        <v>244.259995</v>
      </c>
      <c r="D62">
        <v>251.05999800000001</v>
      </c>
      <c r="E62">
        <v>243.14999399999999</v>
      </c>
      <c r="F62">
        <v>247.55999800000001</v>
      </c>
      <c r="G62">
        <v>243.82012900000001</v>
      </c>
      <c r="H62">
        <v>2025800</v>
      </c>
    </row>
    <row r="63" spans="2:8" x14ac:dyDescent="0.3">
      <c r="B63" s="2">
        <v>45216</v>
      </c>
      <c r="C63">
        <v>245.36000100000001</v>
      </c>
      <c r="D63">
        <v>249.449997</v>
      </c>
      <c r="E63">
        <v>244.779999</v>
      </c>
      <c r="F63">
        <v>248.029999</v>
      </c>
      <c r="G63">
        <v>244.28301999999999</v>
      </c>
      <c r="H63">
        <v>1462500</v>
      </c>
    </row>
    <row r="64" spans="2:8" x14ac:dyDescent="0.3">
      <c r="B64" s="2">
        <v>45217</v>
      </c>
      <c r="C64">
        <v>245.10000600000001</v>
      </c>
      <c r="D64">
        <v>246.070007</v>
      </c>
      <c r="E64">
        <v>241.91999799999999</v>
      </c>
      <c r="F64">
        <v>243.61000100000001</v>
      </c>
      <c r="G64">
        <v>239.92981</v>
      </c>
      <c r="H64">
        <v>1842400</v>
      </c>
    </row>
    <row r="65" spans="2:8" x14ac:dyDescent="0.3">
      <c r="B65" s="2">
        <v>45218</v>
      </c>
      <c r="C65">
        <v>244.14999399999999</v>
      </c>
      <c r="D65">
        <v>247.270004</v>
      </c>
      <c r="E65">
        <v>242.33999600000001</v>
      </c>
      <c r="F65">
        <v>243.28999300000001</v>
      </c>
      <c r="G65">
        <v>239.61463900000001</v>
      </c>
      <c r="H65">
        <v>1388400</v>
      </c>
    </row>
    <row r="66" spans="2:8" x14ac:dyDescent="0.3">
      <c r="B66" s="2">
        <v>45219</v>
      </c>
      <c r="C66">
        <v>244.38000500000001</v>
      </c>
      <c r="D66">
        <v>245.80999800000001</v>
      </c>
      <c r="E66">
        <v>238.61999499999999</v>
      </c>
      <c r="F66">
        <v>240.61999499999999</v>
      </c>
      <c r="G66">
        <v>236.98495500000001</v>
      </c>
      <c r="H66">
        <v>1680200</v>
      </c>
    </row>
    <row r="67" spans="2:8" x14ac:dyDescent="0.3">
      <c r="B67" s="2">
        <v>45222</v>
      </c>
      <c r="C67">
        <v>239.699997</v>
      </c>
      <c r="D67">
        <v>241.86000100000001</v>
      </c>
      <c r="E67">
        <v>236.949997</v>
      </c>
      <c r="F67">
        <v>237.970001</v>
      </c>
      <c r="G67">
        <v>234.37501499999999</v>
      </c>
      <c r="H67">
        <v>1342900</v>
      </c>
    </row>
    <row r="68" spans="2:8" x14ac:dyDescent="0.3">
      <c r="B68" s="2">
        <v>45223</v>
      </c>
      <c r="C68">
        <v>239.30999800000001</v>
      </c>
      <c r="D68">
        <v>243.070007</v>
      </c>
      <c r="E68">
        <v>239.08000200000001</v>
      </c>
      <c r="F68">
        <v>241.679993</v>
      </c>
      <c r="G68">
        <v>238.02894599999999</v>
      </c>
      <c r="H68">
        <v>1469500</v>
      </c>
    </row>
    <row r="69" spans="2:8" x14ac:dyDescent="0.3">
      <c r="B69" s="2">
        <v>45224</v>
      </c>
      <c r="C69">
        <v>240.71000699999999</v>
      </c>
      <c r="D69">
        <v>241.38000500000001</v>
      </c>
      <c r="E69">
        <v>234.33000200000001</v>
      </c>
      <c r="F69">
        <v>235.21000699999999</v>
      </c>
      <c r="G69">
        <v>231.65670800000001</v>
      </c>
      <c r="H69">
        <v>1612400</v>
      </c>
    </row>
    <row r="70" spans="2:8" x14ac:dyDescent="0.3">
      <c r="B70" s="2">
        <v>45225</v>
      </c>
      <c r="C70">
        <v>234.41999799999999</v>
      </c>
      <c r="D70">
        <v>235.720001</v>
      </c>
      <c r="E70">
        <v>224.69000199999999</v>
      </c>
      <c r="F70">
        <v>227.929993</v>
      </c>
      <c r="G70">
        <v>224.48667900000001</v>
      </c>
      <c r="H70">
        <v>2987800</v>
      </c>
    </row>
    <row r="71" spans="2:8" x14ac:dyDescent="0.3">
      <c r="B71" s="2">
        <v>45226</v>
      </c>
      <c r="C71">
        <v>228.46000699999999</v>
      </c>
      <c r="D71">
        <v>233.19000199999999</v>
      </c>
      <c r="E71">
        <v>227.08999600000001</v>
      </c>
      <c r="F71">
        <v>228.83999600000001</v>
      </c>
      <c r="G71">
        <v>225.382935</v>
      </c>
      <c r="H71">
        <v>2004500</v>
      </c>
    </row>
    <row r="72" spans="2:8" x14ac:dyDescent="0.3">
      <c r="B72" s="2">
        <v>45229</v>
      </c>
      <c r="C72">
        <v>229.529999</v>
      </c>
      <c r="D72">
        <v>237.63000500000001</v>
      </c>
      <c r="E72">
        <v>229.070007</v>
      </c>
      <c r="F72">
        <v>236.820007</v>
      </c>
      <c r="G72">
        <v>233.24238600000001</v>
      </c>
      <c r="H72">
        <v>2081700</v>
      </c>
    </row>
    <row r="73" spans="2:8" x14ac:dyDescent="0.3">
      <c r="B73" s="2">
        <v>45230</v>
      </c>
      <c r="C73">
        <v>238.179993</v>
      </c>
      <c r="D73">
        <v>240.679993</v>
      </c>
      <c r="E73">
        <v>236.699997</v>
      </c>
      <c r="F73">
        <v>240.10000600000001</v>
      </c>
      <c r="G73">
        <v>236.47283899999999</v>
      </c>
      <c r="H73">
        <v>1550400</v>
      </c>
    </row>
    <row r="74" spans="2:8" x14ac:dyDescent="0.3">
      <c r="B74" s="2">
        <v>45231</v>
      </c>
      <c r="C74">
        <v>240.55999800000001</v>
      </c>
      <c r="D74">
        <v>245.320007</v>
      </c>
      <c r="E74">
        <v>239.69000199999999</v>
      </c>
      <c r="F74">
        <v>243.229996</v>
      </c>
      <c r="G74">
        <v>239.555542</v>
      </c>
      <c r="H74">
        <v>2079300</v>
      </c>
    </row>
    <row r="75" spans="2:8" x14ac:dyDescent="0.3">
      <c r="B75" s="2">
        <v>45232</v>
      </c>
      <c r="C75">
        <v>245.220001</v>
      </c>
      <c r="D75">
        <v>249.229996</v>
      </c>
      <c r="E75">
        <v>245.220001</v>
      </c>
      <c r="F75">
        <v>247.25</v>
      </c>
      <c r="G75">
        <v>243.514816</v>
      </c>
      <c r="H75">
        <v>1490200</v>
      </c>
    </row>
    <row r="76" spans="2:8" x14ac:dyDescent="0.3">
      <c r="B76" s="2">
        <v>45233</v>
      </c>
      <c r="C76">
        <v>249.21000699999999</v>
      </c>
      <c r="D76">
        <v>250</v>
      </c>
      <c r="E76">
        <v>246.89999399999999</v>
      </c>
      <c r="F76">
        <v>247.13999899999999</v>
      </c>
      <c r="G76">
        <v>243.40647899999999</v>
      </c>
      <c r="H76">
        <v>1409200</v>
      </c>
    </row>
    <row r="77" spans="2:8" x14ac:dyDescent="0.3">
      <c r="B77" s="2">
        <v>45236</v>
      </c>
      <c r="C77">
        <v>247.36000100000001</v>
      </c>
      <c r="D77">
        <v>247.699997</v>
      </c>
      <c r="E77">
        <v>241.91000399999999</v>
      </c>
      <c r="F77">
        <v>245.33000200000001</v>
      </c>
      <c r="G77">
        <v>241.62380999999999</v>
      </c>
      <c r="H77">
        <v>1018000</v>
      </c>
    </row>
    <row r="78" spans="2:8" x14ac:dyDescent="0.3">
      <c r="B78" s="2">
        <v>45237</v>
      </c>
      <c r="C78">
        <v>242.970001</v>
      </c>
      <c r="D78">
        <v>245.63999899999999</v>
      </c>
      <c r="E78">
        <v>242.320007</v>
      </c>
      <c r="F78">
        <v>244.199997</v>
      </c>
      <c r="G78">
        <v>240.51087999999999</v>
      </c>
      <c r="H78">
        <v>948600</v>
      </c>
    </row>
    <row r="79" spans="2:8" x14ac:dyDescent="0.3">
      <c r="B79" s="2">
        <v>45238</v>
      </c>
      <c r="C79">
        <v>244.990005</v>
      </c>
      <c r="D79">
        <v>245.55999800000001</v>
      </c>
      <c r="E79">
        <v>242.86999499999999</v>
      </c>
      <c r="F79">
        <v>245.36999499999999</v>
      </c>
      <c r="G79">
        <v>241.663208</v>
      </c>
      <c r="H79">
        <v>1104800</v>
      </c>
    </row>
    <row r="80" spans="2:8" x14ac:dyDescent="0.3">
      <c r="B80" s="2">
        <v>45239</v>
      </c>
      <c r="C80">
        <v>246.550003</v>
      </c>
      <c r="D80">
        <v>247</v>
      </c>
      <c r="E80">
        <v>240.75</v>
      </c>
      <c r="F80">
        <v>241.19000199999999</v>
      </c>
      <c r="G80">
        <v>237.546356</v>
      </c>
      <c r="H80">
        <v>944100</v>
      </c>
    </row>
    <row r="81" spans="2:8" x14ac:dyDescent="0.3">
      <c r="B81" s="2">
        <v>45240</v>
      </c>
      <c r="C81">
        <v>242.16999799999999</v>
      </c>
      <c r="D81">
        <v>246.78999300000001</v>
      </c>
      <c r="E81">
        <v>240.75</v>
      </c>
      <c r="F81">
        <v>246.029999</v>
      </c>
      <c r="G81">
        <v>242.313232</v>
      </c>
      <c r="H81">
        <v>1239500</v>
      </c>
    </row>
    <row r="82" spans="2:8" x14ac:dyDescent="0.3">
      <c r="B82" s="2">
        <v>45243</v>
      </c>
      <c r="C82">
        <v>244.88999899999999</v>
      </c>
      <c r="D82">
        <v>246.03999300000001</v>
      </c>
      <c r="E82">
        <v>242.300003</v>
      </c>
      <c r="F82">
        <v>245.38999899999999</v>
      </c>
      <c r="G82">
        <v>241.682907</v>
      </c>
      <c r="H82">
        <v>946200</v>
      </c>
    </row>
    <row r="83" spans="2:8" x14ac:dyDescent="0.3">
      <c r="B83" s="2">
        <v>45244</v>
      </c>
      <c r="C83">
        <v>248.949997</v>
      </c>
      <c r="D83">
        <v>255.89999399999999</v>
      </c>
      <c r="E83">
        <v>248.259995</v>
      </c>
      <c r="F83">
        <v>254.179993</v>
      </c>
      <c r="G83">
        <v>250.34011799999999</v>
      </c>
      <c r="H83">
        <v>1899100</v>
      </c>
    </row>
    <row r="84" spans="2:8" x14ac:dyDescent="0.3">
      <c r="B84" s="2">
        <v>45245</v>
      </c>
      <c r="C84">
        <v>253.929993</v>
      </c>
      <c r="D84">
        <v>261.92001299999998</v>
      </c>
      <c r="E84">
        <v>253.929993</v>
      </c>
      <c r="F84">
        <v>257.42001299999998</v>
      </c>
      <c r="G84">
        <v>253.531204</v>
      </c>
      <c r="H84">
        <v>2121900</v>
      </c>
    </row>
    <row r="85" spans="2:8" x14ac:dyDescent="0.3">
      <c r="B85" s="2">
        <v>45246</v>
      </c>
      <c r="C85">
        <v>256.88000499999998</v>
      </c>
      <c r="D85">
        <v>257.73998999999998</v>
      </c>
      <c r="E85">
        <v>251.529999</v>
      </c>
      <c r="F85">
        <v>254.94000199999999</v>
      </c>
      <c r="G85">
        <v>251.088638</v>
      </c>
      <c r="H85">
        <v>1496100</v>
      </c>
    </row>
    <row r="86" spans="2:8" x14ac:dyDescent="0.3">
      <c r="B86" s="2">
        <v>45247</v>
      </c>
      <c r="C86">
        <v>256.85000600000001</v>
      </c>
      <c r="D86">
        <v>257.57998700000002</v>
      </c>
      <c r="E86">
        <v>253.63000500000001</v>
      </c>
      <c r="F86">
        <v>255.949997</v>
      </c>
      <c r="G86">
        <v>252.08338900000001</v>
      </c>
      <c r="H86">
        <v>1231400</v>
      </c>
    </row>
    <row r="87" spans="2:8" x14ac:dyDescent="0.3">
      <c r="B87" s="2">
        <v>45250</v>
      </c>
      <c r="C87">
        <v>255.36000100000001</v>
      </c>
      <c r="D87">
        <v>256.60000600000001</v>
      </c>
      <c r="E87">
        <v>252.38000500000001</v>
      </c>
      <c r="F87">
        <v>255.53999300000001</v>
      </c>
      <c r="G87">
        <v>251.67958100000001</v>
      </c>
      <c r="H87">
        <v>1201600</v>
      </c>
    </row>
    <row r="88" spans="2:8" x14ac:dyDescent="0.3">
      <c r="B88" s="2">
        <v>45251</v>
      </c>
      <c r="C88">
        <v>255.05999800000001</v>
      </c>
      <c r="D88">
        <v>256.57998700000002</v>
      </c>
      <c r="E88">
        <v>253.270004</v>
      </c>
      <c r="F88">
        <v>255.86000100000001</v>
      </c>
      <c r="G88">
        <v>251.99475100000001</v>
      </c>
      <c r="H88">
        <v>851700</v>
      </c>
    </row>
    <row r="89" spans="2:8" x14ac:dyDescent="0.3">
      <c r="B89" s="2">
        <v>45252</v>
      </c>
      <c r="C89">
        <v>257.55999800000001</v>
      </c>
      <c r="D89">
        <v>257.55999800000001</v>
      </c>
      <c r="E89">
        <v>255.11999499999999</v>
      </c>
      <c r="F89">
        <v>256.459991</v>
      </c>
      <c r="G89">
        <v>252.585678</v>
      </c>
      <c r="H89">
        <v>954700</v>
      </c>
    </row>
    <row r="90" spans="2:8" x14ac:dyDescent="0.3">
      <c r="B90" s="2">
        <v>45254</v>
      </c>
      <c r="C90">
        <v>257.23001099999999</v>
      </c>
      <c r="D90">
        <v>259.209991</v>
      </c>
      <c r="E90">
        <v>256.459991</v>
      </c>
      <c r="F90">
        <v>257.60998499999999</v>
      </c>
      <c r="G90">
        <v>253.718277</v>
      </c>
      <c r="H90">
        <v>452200</v>
      </c>
    </row>
    <row r="91" spans="2:8" x14ac:dyDescent="0.3">
      <c r="B91" s="2">
        <v>45257</v>
      </c>
      <c r="C91">
        <v>255.83000200000001</v>
      </c>
      <c r="D91">
        <v>256.83999599999999</v>
      </c>
      <c r="E91">
        <v>251.66000399999999</v>
      </c>
      <c r="F91">
        <v>253.60000600000001</v>
      </c>
      <c r="G91">
        <v>249.76889</v>
      </c>
      <c r="H91">
        <v>1787400</v>
      </c>
    </row>
    <row r="92" spans="2:8" x14ac:dyDescent="0.3">
      <c r="B92" s="2">
        <v>45258</v>
      </c>
      <c r="C92">
        <v>254.05999800000001</v>
      </c>
      <c r="D92">
        <v>256.29998799999998</v>
      </c>
      <c r="E92">
        <v>252.16000399999999</v>
      </c>
      <c r="F92">
        <v>253.41000399999999</v>
      </c>
      <c r="G92">
        <v>249.581772</v>
      </c>
      <c r="H92">
        <v>1141900</v>
      </c>
    </row>
    <row r="93" spans="2:8" x14ac:dyDescent="0.3">
      <c r="B93" s="2">
        <v>45259</v>
      </c>
      <c r="C93">
        <v>255.58999600000001</v>
      </c>
      <c r="D93">
        <v>257.26001000000002</v>
      </c>
      <c r="E93">
        <v>253.429993</v>
      </c>
      <c r="F93">
        <v>253.929993</v>
      </c>
      <c r="G93">
        <v>250.093887</v>
      </c>
      <c r="H93">
        <v>1012100</v>
      </c>
    </row>
    <row r="94" spans="2:8" x14ac:dyDescent="0.3">
      <c r="B94" s="2">
        <v>45260</v>
      </c>
      <c r="C94">
        <v>253.83000200000001</v>
      </c>
      <c r="D94">
        <v>259.19000199999999</v>
      </c>
      <c r="E94">
        <v>252.16999799999999</v>
      </c>
      <c r="F94">
        <v>258.82998700000002</v>
      </c>
      <c r="G94">
        <v>254.919861</v>
      </c>
      <c r="H94">
        <v>1806600</v>
      </c>
    </row>
    <row r="95" spans="2:8" x14ac:dyDescent="0.3">
      <c r="B95" s="2">
        <v>45261</v>
      </c>
      <c r="C95">
        <v>259.14999399999999</v>
      </c>
      <c r="D95">
        <v>265.29998799999998</v>
      </c>
      <c r="E95">
        <v>258.52999899999998</v>
      </c>
      <c r="F95">
        <v>264.42001299999998</v>
      </c>
      <c r="G95">
        <v>260.42544600000002</v>
      </c>
      <c r="H95">
        <v>1994900</v>
      </c>
    </row>
    <row r="96" spans="2:8" x14ac:dyDescent="0.3">
      <c r="B96" s="2">
        <v>45264</v>
      </c>
      <c r="C96">
        <v>262.63000499999998</v>
      </c>
      <c r="D96">
        <v>267.79998799999998</v>
      </c>
      <c r="E96">
        <v>261.89001500000001</v>
      </c>
      <c r="F96">
        <v>265.60000600000001</v>
      </c>
      <c r="G96">
        <v>261.58761600000003</v>
      </c>
      <c r="H96">
        <v>1420300</v>
      </c>
    </row>
    <row r="97" spans="2:8" x14ac:dyDescent="0.3">
      <c r="B97" s="2">
        <v>45265</v>
      </c>
      <c r="C97">
        <v>264.22000100000002</v>
      </c>
      <c r="D97">
        <v>267.27999899999998</v>
      </c>
      <c r="E97">
        <v>262.51001000000002</v>
      </c>
      <c r="F97">
        <v>266.07998700000002</v>
      </c>
      <c r="G97">
        <v>262.06033300000001</v>
      </c>
      <c r="H97">
        <v>1176200</v>
      </c>
    </row>
    <row r="98" spans="2:8" x14ac:dyDescent="0.3">
      <c r="B98" s="2">
        <v>45266</v>
      </c>
      <c r="C98">
        <v>267.42999300000002</v>
      </c>
      <c r="D98">
        <v>269.040009</v>
      </c>
      <c r="E98">
        <v>266.39001500000001</v>
      </c>
      <c r="F98">
        <v>267.209991</v>
      </c>
      <c r="G98">
        <v>263.17327899999998</v>
      </c>
      <c r="H98">
        <v>1649300</v>
      </c>
    </row>
    <row r="99" spans="2:8" x14ac:dyDescent="0.3">
      <c r="B99" s="2">
        <v>45267</v>
      </c>
      <c r="C99">
        <v>268</v>
      </c>
      <c r="D99">
        <v>268.98001099999999</v>
      </c>
      <c r="E99">
        <v>265.51998900000001</v>
      </c>
      <c r="F99">
        <v>267.63000499999998</v>
      </c>
      <c r="G99">
        <v>263.58691399999998</v>
      </c>
      <c r="H99">
        <v>1401400</v>
      </c>
    </row>
    <row r="100" spans="2:8" x14ac:dyDescent="0.3">
      <c r="B100" s="2">
        <v>45268</v>
      </c>
      <c r="C100">
        <v>267.42001299999998</v>
      </c>
      <c r="D100">
        <v>273.76001000000002</v>
      </c>
      <c r="E100">
        <v>267.38000499999998</v>
      </c>
      <c r="F100">
        <v>272.209991</v>
      </c>
      <c r="G100">
        <v>269.365906</v>
      </c>
      <c r="H100">
        <v>2046000</v>
      </c>
    </row>
    <row r="101" spans="2:8" x14ac:dyDescent="0.3">
      <c r="B101" s="2">
        <v>45271</v>
      </c>
      <c r="C101">
        <v>271.959991</v>
      </c>
      <c r="D101">
        <v>273.89999399999999</v>
      </c>
      <c r="E101">
        <v>271.08999599999999</v>
      </c>
      <c r="F101">
        <v>271.38000499999998</v>
      </c>
      <c r="G101">
        <v>268.54458599999998</v>
      </c>
      <c r="H101">
        <v>1295500</v>
      </c>
    </row>
    <row r="102" spans="2:8" x14ac:dyDescent="0.3">
      <c r="B102" s="2">
        <v>45272</v>
      </c>
      <c r="C102">
        <v>273.48001099999999</v>
      </c>
      <c r="D102">
        <v>276.25</v>
      </c>
      <c r="E102">
        <v>272.14001500000001</v>
      </c>
      <c r="F102">
        <v>273.01001000000002</v>
      </c>
      <c r="G102">
        <v>270.15756199999998</v>
      </c>
      <c r="H102">
        <v>1539900</v>
      </c>
    </row>
    <row r="103" spans="2:8" x14ac:dyDescent="0.3">
      <c r="B103" s="2">
        <v>45273</v>
      </c>
      <c r="C103">
        <v>272.040009</v>
      </c>
      <c r="D103">
        <v>274.86999500000002</v>
      </c>
      <c r="E103">
        <v>268.55999800000001</v>
      </c>
      <c r="F103">
        <v>273.82998700000002</v>
      </c>
      <c r="G103">
        <v>270.96896400000003</v>
      </c>
      <c r="H103">
        <v>1500000</v>
      </c>
    </row>
    <row r="104" spans="2:8" x14ac:dyDescent="0.3">
      <c r="B104" s="2">
        <v>45274</v>
      </c>
      <c r="C104">
        <v>277.5</v>
      </c>
      <c r="D104">
        <v>282.23998999999998</v>
      </c>
      <c r="E104">
        <v>275.97000100000002</v>
      </c>
      <c r="F104">
        <v>279.459991</v>
      </c>
      <c r="G104">
        <v>276.54016100000001</v>
      </c>
      <c r="H104">
        <v>2889700</v>
      </c>
    </row>
    <row r="105" spans="2:8" x14ac:dyDescent="0.3">
      <c r="B105" s="2">
        <v>45275</v>
      </c>
      <c r="C105">
        <v>277.85000600000001</v>
      </c>
      <c r="D105">
        <v>284.51998900000001</v>
      </c>
      <c r="E105">
        <v>276.89001500000001</v>
      </c>
      <c r="F105">
        <v>281.290009</v>
      </c>
      <c r="G105">
        <v>278.351044</v>
      </c>
      <c r="H105">
        <v>2766700</v>
      </c>
    </row>
    <row r="106" spans="2:8" x14ac:dyDescent="0.3">
      <c r="B106" s="2">
        <v>45278</v>
      </c>
      <c r="C106">
        <v>283.25</v>
      </c>
      <c r="D106">
        <v>285.52999899999998</v>
      </c>
      <c r="E106">
        <v>280.64001500000001</v>
      </c>
      <c r="F106">
        <v>281.92001299999998</v>
      </c>
      <c r="G106">
        <v>278.97445699999997</v>
      </c>
      <c r="H106">
        <v>2469100</v>
      </c>
    </row>
    <row r="107" spans="2:8" x14ac:dyDescent="0.3">
      <c r="B107" s="2">
        <v>45279</v>
      </c>
      <c r="C107">
        <v>281.07000699999998</v>
      </c>
      <c r="D107">
        <v>283.57998700000002</v>
      </c>
      <c r="E107">
        <v>278.5</v>
      </c>
      <c r="F107">
        <v>280</v>
      </c>
      <c r="G107">
        <v>277.074524</v>
      </c>
      <c r="H107">
        <v>6880300</v>
      </c>
    </row>
    <row r="108" spans="2:8" x14ac:dyDescent="0.3">
      <c r="B108" s="2">
        <v>45280</v>
      </c>
      <c r="C108">
        <v>246.5</v>
      </c>
      <c r="D108">
        <v>252.679993</v>
      </c>
      <c r="E108">
        <v>245.929993</v>
      </c>
      <c r="F108">
        <v>246.25</v>
      </c>
      <c r="G108">
        <v>243.67713900000001</v>
      </c>
      <c r="H108">
        <v>18816500</v>
      </c>
    </row>
    <row r="109" spans="2:8" x14ac:dyDescent="0.3">
      <c r="B109" s="2">
        <v>45281</v>
      </c>
      <c r="C109">
        <v>248.11000100000001</v>
      </c>
      <c r="D109">
        <v>248.75</v>
      </c>
      <c r="E109">
        <v>244.63000500000001</v>
      </c>
      <c r="F109">
        <v>247.36000100000001</v>
      </c>
      <c r="G109">
        <v>244.77555799999999</v>
      </c>
      <c r="H109">
        <v>5851700</v>
      </c>
    </row>
    <row r="110" spans="2:8" x14ac:dyDescent="0.3">
      <c r="B110" s="2">
        <v>45282</v>
      </c>
      <c r="C110">
        <v>247.220001</v>
      </c>
      <c r="D110">
        <v>249.41999799999999</v>
      </c>
      <c r="E110">
        <v>245.85000600000001</v>
      </c>
      <c r="F110">
        <v>248.029999</v>
      </c>
      <c r="G110">
        <v>245.43855300000001</v>
      </c>
      <c r="H110">
        <v>3343100</v>
      </c>
    </row>
    <row r="111" spans="2:8" x14ac:dyDescent="0.3">
      <c r="B111" s="2">
        <v>45286</v>
      </c>
      <c r="C111">
        <v>250</v>
      </c>
      <c r="D111">
        <v>253.28999300000001</v>
      </c>
      <c r="E111">
        <v>249.199997</v>
      </c>
      <c r="F111">
        <v>251.990005</v>
      </c>
      <c r="G111">
        <v>249.357178</v>
      </c>
      <c r="H111">
        <v>3594500</v>
      </c>
    </row>
    <row r="112" spans="2:8" x14ac:dyDescent="0.3">
      <c r="B112" s="2">
        <v>45287</v>
      </c>
      <c r="C112">
        <v>252.759995</v>
      </c>
      <c r="D112">
        <v>254.64999399999999</v>
      </c>
      <c r="E112">
        <v>250.720001</v>
      </c>
      <c r="F112">
        <v>250.94000199999999</v>
      </c>
      <c r="G112">
        <v>248.318161</v>
      </c>
      <c r="H112">
        <v>3134400</v>
      </c>
    </row>
    <row r="113" spans="2:8" x14ac:dyDescent="0.3">
      <c r="B113" s="2">
        <v>45288</v>
      </c>
      <c r="C113">
        <v>250.779999</v>
      </c>
      <c r="D113">
        <v>253.979996</v>
      </c>
      <c r="E113">
        <v>250.60000600000001</v>
      </c>
      <c r="F113">
        <v>253.58000200000001</v>
      </c>
      <c r="G113">
        <v>250.93057300000001</v>
      </c>
      <c r="H113">
        <v>2246900</v>
      </c>
    </row>
    <row r="114" spans="2:8" x14ac:dyDescent="0.3">
      <c r="B114" s="2">
        <v>45289</v>
      </c>
      <c r="C114">
        <v>254.070007</v>
      </c>
      <c r="D114">
        <v>255.63000500000001</v>
      </c>
      <c r="E114">
        <v>251.86999499999999</v>
      </c>
      <c r="F114">
        <v>252.970001</v>
      </c>
      <c r="G114">
        <v>250.32693499999999</v>
      </c>
      <c r="H114">
        <v>1947400</v>
      </c>
    </row>
    <row r="115" spans="2:8" x14ac:dyDescent="0.3">
      <c r="B115" s="2">
        <v>45293</v>
      </c>
      <c r="C115">
        <v>251.509995</v>
      </c>
      <c r="D115">
        <v>252.94000199999999</v>
      </c>
      <c r="E115">
        <v>250.229996</v>
      </c>
      <c r="F115">
        <v>252.240005</v>
      </c>
      <c r="G115">
        <v>249.604568</v>
      </c>
      <c r="H115">
        <v>2488000</v>
      </c>
    </row>
    <row r="116" spans="2:8" x14ac:dyDescent="0.3">
      <c r="B116" s="2">
        <v>45294</v>
      </c>
      <c r="C116">
        <v>250.270004</v>
      </c>
      <c r="D116">
        <v>250.270004</v>
      </c>
      <c r="E116">
        <v>245.800003</v>
      </c>
      <c r="F116">
        <v>247.63999899999999</v>
      </c>
      <c r="G116">
        <v>245.052628</v>
      </c>
      <c r="H116">
        <v>2949900</v>
      </c>
    </row>
    <row r="117" spans="2:8" x14ac:dyDescent="0.3">
      <c r="B117" s="2">
        <v>45295</v>
      </c>
      <c r="C117">
        <v>247.25</v>
      </c>
      <c r="D117">
        <v>247.740005</v>
      </c>
      <c r="E117">
        <v>245.08000200000001</v>
      </c>
      <c r="F117">
        <v>245.28999300000001</v>
      </c>
      <c r="G117">
        <v>242.72717299999999</v>
      </c>
      <c r="H117">
        <v>2911800</v>
      </c>
    </row>
    <row r="118" spans="2:8" x14ac:dyDescent="0.3">
      <c r="B118" s="2">
        <v>45296</v>
      </c>
      <c r="C118">
        <v>245.03999300000001</v>
      </c>
      <c r="D118">
        <v>248.83000200000001</v>
      </c>
      <c r="E118">
        <v>244.509995</v>
      </c>
      <c r="F118">
        <v>246.80999800000001</v>
      </c>
      <c r="G118">
        <v>244.23130800000001</v>
      </c>
      <c r="H118">
        <v>2267600</v>
      </c>
    </row>
    <row r="119" spans="2:8" x14ac:dyDescent="0.3">
      <c r="B119" s="2">
        <v>45299</v>
      </c>
      <c r="C119">
        <v>248.270004</v>
      </c>
      <c r="D119">
        <v>249.83999600000001</v>
      </c>
      <c r="E119">
        <v>246.11000100000001</v>
      </c>
      <c r="F119">
        <v>248.58999600000001</v>
      </c>
      <c r="G119">
        <v>245.99269100000001</v>
      </c>
      <c r="H119">
        <v>2226700</v>
      </c>
    </row>
    <row r="120" spans="2:8" x14ac:dyDescent="0.3">
      <c r="B120" s="2">
        <v>45300</v>
      </c>
      <c r="C120">
        <v>247.10000600000001</v>
      </c>
      <c r="D120">
        <v>248.71000699999999</v>
      </c>
      <c r="E120">
        <v>246.63999899999999</v>
      </c>
      <c r="F120">
        <v>247.25</v>
      </c>
      <c r="G120">
        <v>244.66670199999999</v>
      </c>
      <c r="H120">
        <v>1514100</v>
      </c>
    </row>
    <row r="121" spans="2:8" x14ac:dyDescent="0.3">
      <c r="B121" s="2">
        <v>45301</v>
      </c>
      <c r="C121">
        <v>246.78999300000001</v>
      </c>
      <c r="D121">
        <v>251.08999600000001</v>
      </c>
      <c r="E121">
        <v>246.029999</v>
      </c>
      <c r="F121">
        <v>250.80999800000001</v>
      </c>
      <c r="G121">
        <v>248.189514</v>
      </c>
      <c r="H121">
        <v>1968700</v>
      </c>
    </row>
    <row r="122" spans="2:8" x14ac:dyDescent="0.3">
      <c r="B122" s="2">
        <v>45302</v>
      </c>
      <c r="C122">
        <v>250.13999899999999</v>
      </c>
      <c r="D122">
        <v>251.729996</v>
      </c>
      <c r="E122">
        <v>248.38999899999999</v>
      </c>
      <c r="F122">
        <v>250.85000600000001</v>
      </c>
      <c r="G122">
        <v>248.229095</v>
      </c>
      <c r="H122">
        <v>2020400</v>
      </c>
    </row>
    <row r="123" spans="2:8" x14ac:dyDescent="0.3">
      <c r="B123" s="2">
        <v>45303</v>
      </c>
      <c r="C123">
        <v>250.270004</v>
      </c>
      <c r="D123">
        <v>251.529999</v>
      </c>
      <c r="E123">
        <v>247.60000600000001</v>
      </c>
      <c r="F123">
        <v>248.570007</v>
      </c>
      <c r="G123">
        <v>245.972916</v>
      </c>
      <c r="H123">
        <v>1603600</v>
      </c>
    </row>
    <row r="124" spans="2:8" x14ac:dyDescent="0.3">
      <c r="B124" s="2">
        <v>45307</v>
      </c>
      <c r="C124">
        <v>247.25</v>
      </c>
      <c r="D124">
        <v>247.25</v>
      </c>
      <c r="E124">
        <v>243.66000399999999</v>
      </c>
      <c r="F124">
        <v>245.03999300000001</v>
      </c>
      <c r="G124">
        <v>242.47979699999999</v>
      </c>
      <c r="H124">
        <v>2805000</v>
      </c>
    </row>
    <row r="125" spans="2:8" x14ac:dyDescent="0.3">
      <c r="B125" s="2">
        <v>45308</v>
      </c>
      <c r="C125">
        <v>242</v>
      </c>
      <c r="D125">
        <v>244.78999300000001</v>
      </c>
      <c r="E125">
        <v>241.5</v>
      </c>
      <c r="F125">
        <v>243.28999300000001</v>
      </c>
      <c r="G125">
        <v>240.748062</v>
      </c>
      <c r="H125">
        <v>1904200</v>
      </c>
    </row>
    <row r="126" spans="2:8" x14ac:dyDescent="0.3">
      <c r="B126" s="2">
        <v>45309</v>
      </c>
      <c r="C126">
        <v>244.91999799999999</v>
      </c>
      <c r="D126">
        <v>244.91999799999999</v>
      </c>
      <c r="E126">
        <v>242</v>
      </c>
      <c r="F126">
        <v>244.070007</v>
      </c>
      <c r="G126">
        <v>241.51994300000001</v>
      </c>
      <c r="H126">
        <v>1995300</v>
      </c>
    </row>
    <row r="127" spans="2:8" x14ac:dyDescent="0.3">
      <c r="B127" s="2">
        <v>45310</v>
      </c>
      <c r="C127">
        <v>244.78999300000001</v>
      </c>
      <c r="D127">
        <v>246.64999399999999</v>
      </c>
      <c r="E127">
        <v>242.020004</v>
      </c>
      <c r="F127">
        <v>246.529999</v>
      </c>
      <c r="G127">
        <v>243.95422400000001</v>
      </c>
      <c r="H127">
        <v>2410500</v>
      </c>
    </row>
    <row r="128" spans="2:8" x14ac:dyDescent="0.3">
      <c r="B128" s="2">
        <v>45313</v>
      </c>
      <c r="C128">
        <v>247.39999399999999</v>
      </c>
      <c r="D128">
        <v>251.729996</v>
      </c>
      <c r="E128">
        <v>247.39999399999999</v>
      </c>
      <c r="F128">
        <v>250.69000199999999</v>
      </c>
      <c r="G128">
        <v>248.07075499999999</v>
      </c>
      <c r="H128">
        <v>2300000</v>
      </c>
    </row>
    <row r="129" spans="2:8" x14ac:dyDescent="0.3">
      <c r="B129" s="2">
        <v>45314</v>
      </c>
      <c r="C129">
        <v>251.179993</v>
      </c>
      <c r="D129">
        <v>251.83999600000001</v>
      </c>
      <c r="E129">
        <v>249.300003</v>
      </c>
      <c r="F129">
        <v>250.85000600000001</v>
      </c>
      <c r="G129">
        <v>248.229095</v>
      </c>
      <c r="H129">
        <v>1633700</v>
      </c>
    </row>
    <row r="130" spans="2:8" x14ac:dyDescent="0.3">
      <c r="B130" s="2">
        <v>45315</v>
      </c>
      <c r="C130">
        <v>252.16999799999999</v>
      </c>
      <c r="D130">
        <v>253.520004</v>
      </c>
      <c r="E130">
        <v>248.78999300000001</v>
      </c>
      <c r="F130">
        <v>249.729996</v>
      </c>
      <c r="G130">
        <v>247.120789</v>
      </c>
      <c r="H130">
        <v>2466500</v>
      </c>
    </row>
    <row r="131" spans="2:8" x14ac:dyDescent="0.3">
      <c r="B131" s="2">
        <v>45316</v>
      </c>
      <c r="C131">
        <v>251.85000600000001</v>
      </c>
      <c r="D131">
        <v>254.85000600000001</v>
      </c>
      <c r="E131">
        <v>251.46000699999999</v>
      </c>
      <c r="F131">
        <v>253.13000500000001</v>
      </c>
      <c r="G131">
        <v>250.485275</v>
      </c>
      <c r="H131">
        <v>1714500</v>
      </c>
    </row>
    <row r="132" spans="2:8" x14ac:dyDescent="0.3">
      <c r="B132" s="2">
        <v>45317</v>
      </c>
      <c r="C132">
        <v>253.41999799999999</v>
      </c>
      <c r="D132">
        <v>254.44000199999999</v>
      </c>
      <c r="E132">
        <v>250.779999</v>
      </c>
      <c r="F132">
        <v>251.550003</v>
      </c>
      <c r="G132">
        <v>248.92176799999999</v>
      </c>
      <c r="H132">
        <v>1755800</v>
      </c>
    </row>
    <row r="133" spans="2:8" x14ac:dyDescent="0.3">
      <c r="B133" s="2">
        <v>45320</v>
      </c>
      <c r="C133">
        <v>250.86000100000001</v>
      </c>
      <c r="D133">
        <v>251.009995</v>
      </c>
      <c r="E133">
        <v>246.009995</v>
      </c>
      <c r="F133">
        <v>248.029999</v>
      </c>
      <c r="G133">
        <v>245.43855300000001</v>
      </c>
      <c r="H133">
        <v>2612200</v>
      </c>
    </row>
    <row r="134" spans="2:8" x14ac:dyDescent="0.3">
      <c r="B134" s="2">
        <v>45321</v>
      </c>
      <c r="C134">
        <v>243.320007</v>
      </c>
      <c r="D134">
        <v>247.050003</v>
      </c>
      <c r="E134">
        <v>241.35000600000001</v>
      </c>
      <c r="F134">
        <v>243.770004</v>
      </c>
      <c r="G134">
        <v>241.22306800000001</v>
      </c>
      <c r="H134">
        <v>3961500</v>
      </c>
    </row>
    <row r="135" spans="2:8" x14ac:dyDescent="0.3">
      <c r="B135" s="2">
        <v>45322</v>
      </c>
      <c r="C135">
        <v>243.41000399999999</v>
      </c>
      <c r="D135">
        <v>244.449997</v>
      </c>
      <c r="E135">
        <v>240.53999300000001</v>
      </c>
      <c r="F135">
        <v>241.28999300000001</v>
      </c>
      <c r="G135">
        <v>238.768967</v>
      </c>
      <c r="H135">
        <v>2990600</v>
      </c>
    </row>
    <row r="136" spans="2:8" x14ac:dyDescent="0.3">
      <c r="B136" s="2">
        <v>45323</v>
      </c>
      <c r="C136">
        <v>241.38999899999999</v>
      </c>
      <c r="D136">
        <v>242.58999600000001</v>
      </c>
      <c r="E136">
        <v>239.179993</v>
      </c>
      <c r="F136">
        <v>241.949997</v>
      </c>
      <c r="G136">
        <v>239.42207300000001</v>
      </c>
      <c r="H136">
        <v>2417100</v>
      </c>
    </row>
    <row r="137" spans="2:8" x14ac:dyDescent="0.3">
      <c r="B137" s="2">
        <v>45324</v>
      </c>
      <c r="C137">
        <v>241.5</v>
      </c>
      <c r="D137">
        <v>243.820007</v>
      </c>
      <c r="E137">
        <v>239.33999600000001</v>
      </c>
      <c r="F137">
        <v>242.36000100000001</v>
      </c>
      <c r="G137">
        <v>239.827789</v>
      </c>
      <c r="H137">
        <v>1999200</v>
      </c>
    </row>
    <row r="138" spans="2:8" x14ac:dyDescent="0.3">
      <c r="B138" s="2">
        <v>45327</v>
      </c>
      <c r="C138">
        <v>240.78999300000001</v>
      </c>
      <c r="D138">
        <v>241.60000600000001</v>
      </c>
      <c r="E138">
        <v>237.949997</v>
      </c>
      <c r="F138">
        <v>238.30999800000001</v>
      </c>
      <c r="G138">
        <v>235.820099</v>
      </c>
      <c r="H138">
        <v>2624900</v>
      </c>
    </row>
    <row r="139" spans="2:8" x14ac:dyDescent="0.3">
      <c r="B139" s="2">
        <v>45328</v>
      </c>
      <c r="C139">
        <v>238.89999399999999</v>
      </c>
      <c r="D139">
        <v>243.779999</v>
      </c>
      <c r="E139">
        <v>238.71000699999999</v>
      </c>
      <c r="F139">
        <v>241.320007</v>
      </c>
      <c r="G139">
        <v>238.79866000000001</v>
      </c>
      <c r="H139">
        <v>2625000</v>
      </c>
    </row>
    <row r="140" spans="2:8" x14ac:dyDescent="0.3">
      <c r="B140" s="2">
        <v>45329</v>
      </c>
      <c r="C140">
        <v>242.020004</v>
      </c>
      <c r="D140">
        <v>243.279999</v>
      </c>
      <c r="E140">
        <v>240.33000200000001</v>
      </c>
      <c r="F140">
        <v>242.13000500000001</v>
      </c>
      <c r="G140">
        <v>239.60020399999999</v>
      </c>
      <c r="H140">
        <v>2155500</v>
      </c>
    </row>
    <row r="141" spans="2:8" x14ac:dyDescent="0.3">
      <c r="B141" s="2">
        <v>45330</v>
      </c>
      <c r="C141">
        <v>241.89999399999999</v>
      </c>
      <c r="D141">
        <v>243.33999600000001</v>
      </c>
      <c r="E141">
        <v>240.41000399999999</v>
      </c>
      <c r="F141">
        <v>241.75</v>
      </c>
      <c r="G141">
        <v>239.22416699999999</v>
      </c>
      <c r="H141">
        <v>1847300</v>
      </c>
    </row>
    <row r="142" spans="2:8" x14ac:dyDescent="0.3">
      <c r="B142" s="2">
        <v>45331</v>
      </c>
      <c r="C142">
        <v>242.05999800000001</v>
      </c>
      <c r="D142">
        <v>242.820007</v>
      </c>
      <c r="E142">
        <v>240.13000500000001</v>
      </c>
      <c r="F142">
        <v>242.61999499999999</v>
      </c>
      <c r="G142">
        <v>240.08506800000001</v>
      </c>
      <c r="H142">
        <v>1786300</v>
      </c>
    </row>
    <row r="143" spans="2:8" x14ac:dyDescent="0.3">
      <c r="B143" s="2">
        <v>45334</v>
      </c>
      <c r="C143">
        <v>242.71000699999999</v>
      </c>
      <c r="D143">
        <v>244.60000600000001</v>
      </c>
      <c r="E143">
        <v>241.86000100000001</v>
      </c>
      <c r="F143">
        <v>244.44000199999999</v>
      </c>
      <c r="G143">
        <v>241.88606300000001</v>
      </c>
      <c r="H143">
        <v>1773200</v>
      </c>
    </row>
    <row r="144" spans="2:8" x14ac:dyDescent="0.3">
      <c r="B144" s="2">
        <v>45335</v>
      </c>
      <c r="C144">
        <v>240.75</v>
      </c>
      <c r="D144">
        <v>240.83999600000001</v>
      </c>
      <c r="E144">
        <v>235.050003</v>
      </c>
      <c r="F144">
        <v>236.38999899999999</v>
      </c>
      <c r="G144">
        <v>233.92016599999999</v>
      </c>
      <c r="H144">
        <v>2513600</v>
      </c>
    </row>
    <row r="145" spans="2:8" x14ac:dyDescent="0.3">
      <c r="B145" s="2">
        <v>45336</v>
      </c>
      <c r="C145">
        <v>237.41999799999999</v>
      </c>
      <c r="D145">
        <v>237.699997</v>
      </c>
      <c r="E145">
        <v>235.30999800000001</v>
      </c>
      <c r="F145">
        <v>236.83000200000001</v>
      </c>
      <c r="G145">
        <v>234.35557600000001</v>
      </c>
      <c r="H145">
        <v>1454000</v>
      </c>
    </row>
    <row r="146" spans="2:8" x14ac:dyDescent="0.3">
      <c r="B146" s="2">
        <v>45337</v>
      </c>
      <c r="C146">
        <v>236.270004</v>
      </c>
      <c r="D146">
        <v>238.320007</v>
      </c>
      <c r="E146">
        <v>235.740005</v>
      </c>
      <c r="F146">
        <v>236.520004</v>
      </c>
      <c r="G146">
        <v>234.048813</v>
      </c>
      <c r="H146">
        <v>1520400</v>
      </c>
    </row>
    <row r="147" spans="2:8" x14ac:dyDescent="0.3">
      <c r="B147" s="2">
        <v>45338</v>
      </c>
      <c r="C147">
        <v>235.80999800000001</v>
      </c>
      <c r="D147">
        <v>238.19000199999999</v>
      </c>
      <c r="E147">
        <v>234.449997</v>
      </c>
      <c r="F147">
        <v>237.58999600000001</v>
      </c>
      <c r="G147">
        <v>235.10762</v>
      </c>
      <c r="H147">
        <v>2112800</v>
      </c>
    </row>
    <row r="148" spans="2:8" x14ac:dyDescent="0.3">
      <c r="B148" s="2">
        <v>45342</v>
      </c>
      <c r="C148">
        <v>236.520004</v>
      </c>
      <c r="D148">
        <v>239.66000399999999</v>
      </c>
      <c r="E148">
        <v>235.320007</v>
      </c>
      <c r="F148">
        <v>239.53999300000001</v>
      </c>
      <c r="G148">
        <v>237.037262</v>
      </c>
      <c r="H148">
        <v>1671600</v>
      </c>
    </row>
    <row r="149" spans="2:8" x14ac:dyDescent="0.3">
      <c r="B149" s="2">
        <v>45343</v>
      </c>
      <c r="C149">
        <v>239.720001</v>
      </c>
      <c r="D149">
        <v>241.53999300000001</v>
      </c>
      <c r="E149">
        <v>238.21000699999999</v>
      </c>
      <c r="F149">
        <v>241.41000399999999</v>
      </c>
      <c r="G149">
        <v>238.887711</v>
      </c>
      <c r="H149">
        <v>1497100</v>
      </c>
    </row>
    <row r="150" spans="2:8" x14ac:dyDescent="0.3">
      <c r="B150" s="2">
        <v>45344</v>
      </c>
      <c r="C150">
        <v>242.13999899999999</v>
      </c>
      <c r="D150">
        <v>244.300003</v>
      </c>
      <c r="E150">
        <v>241.58000200000001</v>
      </c>
      <c r="F150">
        <v>244.16000399999999</v>
      </c>
      <c r="G150">
        <v>241.608994</v>
      </c>
      <c r="H150">
        <v>1344900</v>
      </c>
    </row>
    <row r="151" spans="2:8" x14ac:dyDescent="0.3">
      <c r="B151" s="2">
        <v>45345</v>
      </c>
      <c r="C151">
        <v>244.229996</v>
      </c>
      <c r="D151">
        <v>244.949997</v>
      </c>
      <c r="E151">
        <v>242.520004</v>
      </c>
      <c r="F151">
        <v>243.46000699999999</v>
      </c>
      <c r="G151">
        <v>240.91630599999999</v>
      </c>
      <c r="H151">
        <v>1128800</v>
      </c>
    </row>
    <row r="152" spans="2:8" x14ac:dyDescent="0.3">
      <c r="B152" s="2">
        <v>45348</v>
      </c>
      <c r="C152">
        <v>241.61999499999999</v>
      </c>
      <c r="D152">
        <v>243.88999899999999</v>
      </c>
      <c r="E152">
        <v>240.520004</v>
      </c>
      <c r="F152">
        <v>241.11999499999999</v>
      </c>
      <c r="G152">
        <v>238.600739</v>
      </c>
      <c r="H152">
        <v>1294700</v>
      </c>
    </row>
    <row r="153" spans="2:8" x14ac:dyDescent="0.3">
      <c r="B153" s="2">
        <v>45349</v>
      </c>
      <c r="C153">
        <v>241.320007</v>
      </c>
      <c r="D153">
        <v>242.60000600000001</v>
      </c>
      <c r="E153">
        <v>240.89999399999999</v>
      </c>
      <c r="F153">
        <v>241.39999399999999</v>
      </c>
      <c r="G153">
        <v>238.87782300000001</v>
      </c>
      <c r="H153">
        <v>1029900</v>
      </c>
    </row>
    <row r="154" spans="2:8" x14ac:dyDescent="0.3">
      <c r="B154" s="2">
        <v>45350</v>
      </c>
      <c r="C154">
        <v>239.33000200000001</v>
      </c>
      <c r="D154">
        <v>244.520004</v>
      </c>
      <c r="E154">
        <v>239.070007</v>
      </c>
      <c r="F154">
        <v>244.36999499999999</v>
      </c>
      <c r="G154">
        <v>241.816788</v>
      </c>
      <c r="H154">
        <v>1442600</v>
      </c>
    </row>
    <row r="155" spans="2:8" x14ac:dyDescent="0.3">
      <c r="B155" s="2">
        <v>45351</v>
      </c>
      <c r="C155">
        <v>245.779999</v>
      </c>
      <c r="D155">
        <v>249.46000699999999</v>
      </c>
      <c r="E155">
        <v>245.21000699999999</v>
      </c>
      <c r="F155">
        <v>248.970001</v>
      </c>
      <c r="G155">
        <v>246.368729</v>
      </c>
      <c r="H155">
        <v>2789200</v>
      </c>
    </row>
    <row r="156" spans="2:8" x14ac:dyDescent="0.3">
      <c r="B156" s="2">
        <v>45352</v>
      </c>
      <c r="C156">
        <v>248.03999300000001</v>
      </c>
      <c r="D156">
        <v>249.179993</v>
      </c>
      <c r="E156">
        <v>245.570007</v>
      </c>
      <c r="F156">
        <v>246.60000600000001</v>
      </c>
      <c r="G156">
        <v>244.02349899999999</v>
      </c>
      <c r="H156">
        <v>1682600</v>
      </c>
    </row>
    <row r="157" spans="2:8" x14ac:dyDescent="0.3">
      <c r="B157" s="2">
        <v>45355</v>
      </c>
      <c r="C157">
        <v>245.03999300000001</v>
      </c>
      <c r="D157">
        <v>248.10000600000001</v>
      </c>
      <c r="E157">
        <v>244.529999</v>
      </c>
      <c r="F157">
        <v>246.770004</v>
      </c>
      <c r="G157">
        <v>244.19172699999999</v>
      </c>
      <c r="H157">
        <v>1594600</v>
      </c>
    </row>
    <row r="158" spans="2:8" x14ac:dyDescent="0.3">
      <c r="B158" s="2">
        <v>45356</v>
      </c>
      <c r="C158">
        <v>245.58000200000001</v>
      </c>
      <c r="D158">
        <v>248.78999300000001</v>
      </c>
      <c r="E158">
        <v>245.16000399999999</v>
      </c>
      <c r="F158">
        <v>248.720001</v>
      </c>
      <c r="G158">
        <v>246.12133800000001</v>
      </c>
      <c r="H158">
        <v>1381000</v>
      </c>
    </row>
    <row r="159" spans="2:8" x14ac:dyDescent="0.3">
      <c r="B159" s="2">
        <v>45357</v>
      </c>
      <c r="C159">
        <v>249.80999800000001</v>
      </c>
      <c r="D159">
        <v>251.64999399999999</v>
      </c>
      <c r="E159">
        <v>247.429993</v>
      </c>
      <c r="F159">
        <v>248.39999399999999</v>
      </c>
      <c r="G159">
        <v>245.804688</v>
      </c>
      <c r="H159">
        <v>1649900</v>
      </c>
    </row>
    <row r="160" spans="2:8" x14ac:dyDescent="0.3">
      <c r="B160" s="2">
        <v>45358</v>
      </c>
      <c r="C160">
        <v>249.71000699999999</v>
      </c>
      <c r="D160">
        <v>251.16999799999999</v>
      </c>
      <c r="E160">
        <v>248.990005</v>
      </c>
      <c r="F160">
        <v>250.240005</v>
      </c>
      <c r="G160">
        <v>247.625473</v>
      </c>
      <c r="H160">
        <v>1536600</v>
      </c>
    </row>
    <row r="161" spans="2:8" x14ac:dyDescent="0.3">
      <c r="B161" s="2">
        <v>45359</v>
      </c>
      <c r="C161">
        <v>250.070007</v>
      </c>
      <c r="D161">
        <v>250.28999300000001</v>
      </c>
      <c r="E161">
        <v>247.490005</v>
      </c>
      <c r="F161">
        <v>247.679993</v>
      </c>
      <c r="G161">
        <v>246.33251999999999</v>
      </c>
      <c r="H161">
        <v>1117000</v>
      </c>
    </row>
    <row r="162" spans="2:8" x14ac:dyDescent="0.3">
      <c r="B162" s="2">
        <v>45362</v>
      </c>
      <c r="C162">
        <v>247.83999600000001</v>
      </c>
      <c r="D162">
        <v>253.39999399999999</v>
      </c>
      <c r="E162">
        <v>247.83999600000001</v>
      </c>
      <c r="F162">
        <v>252.699997</v>
      </c>
      <c r="G162">
        <v>251.32522599999999</v>
      </c>
      <c r="H162">
        <v>1475000</v>
      </c>
    </row>
    <row r="163" spans="2:8" x14ac:dyDescent="0.3">
      <c r="B163" s="2">
        <v>45363</v>
      </c>
      <c r="C163">
        <v>253.25</v>
      </c>
      <c r="D163">
        <v>258.209991</v>
      </c>
      <c r="E163">
        <v>253.19000199999999</v>
      </c>
      <c r="F163">
        <v>254.220001</v>
      </c>
      <c r="G163">
        <v>252.83696</v>
      </c>
      <c r="H163">
        <v>1912300</v>
      </c>
    </row>
    <row r="164" spans="2:8" x14ac:dyDescent="0.3">
      <c r="B164" s="2">
        <v>45364</v>
      </c>
      <c r="C164">
        <v>255.550003</v>
      </c>
      <c r="D164">
        <v>258.17999300000002</v>
      </c>
      <c r="E164">
        <v>255.16000399999999</v>
      </c>
      <c r="F164">
        <v>255.220001</v>
      </c>
      <c r="G164">
        <v>253.831512</v>
      </c>
      <c r="H164">
        <v>1492300</v>
      </c>
    </row>
    <row r="165" spans="2:8" x14ac:dyDescent="0.3">
      <c r="B165" s="2">
        <v>45365</v>
      </c>
      <c r="C165">
        <v>254.66999799999999</v>
      </c>
      <c r="D165">
        <v>256.35998499999999</v>
      </c>
      <c r="E165">
        <v>253.550003</v>
      </c>
      <c r="F165">
        <v>255.529999</v>
      </c>
      <c r="G165">
        <v>254.13983200000001</v>
      </c>
      <c r="H165">
        <v>1333900</v>
      </c>
    </row>
    <row r="166" spans="2:8" x14ac:dyDescent="0.3">
      <c r="B166" s="2">
        <v>45366</v>
      </c>
      <c r="C166">
        <v>252.86999499999999</v>
      </c>
      <c r="D166">
        <v>255.80999800000001</v>
      </c>
      <c r="E166">
        <v>252.33000200000001</v>
      </c>
      <c r="F166">
        <v>253.28999300000001</v>
      </c>
      <c r="G166">
        <v>251.912003</v>
      </c>
      <c r="H166">
        <v>3295900</v>
      </c>
    </row>
    <row r="167" spans="2:8" x14ac:dyDescent="0.3">
      <c r="B167" s="2">
        <v>45369</v>
      </c>
      <c r="C167">
        <v>253.320007</v>
      </c>
      <c r="D167">
        <v>254.94000199999999</v>
      </c>
      <c r="E167">
        <v>251.679993</v>
      </c>
      <c r="F167">
        <v>253.179993</v>
      </c>
      <c r="G167">
        <v>251.80259699999999</v>
      </c>
      <c r="H167">
        <v>1558600</v>
      </c>
    </row>
    <row r="168" spans="2:8" x14ac:dyDescent="0.3">
      <c r="B168" s="2">
        <v>45370</v>
      </c>
      <c r="C168">
        <v>252.929993</v>
      </c>
      <c r="D168">
        <v>257.26998900000001</v>
      </c>
      <c r="E168">
        <v>252.509995</v>
      </c>
      <c r="F168">
        <v>256.61999500000002</v>
      </c>
      <c r="G168">
        <v>255.22389200000001</v>
      </c>
      <c r="H168">
        <v>1444300</v>
      </c>
    </row>
    <row r="169" spans="2:8" x14ac:dyDescent="0.3">
      <c r="B169" s="2">
        <v>45371</v>
      </c>
      <c r="C169">
        <v>256.61999500000002</v>
      </c>
      <c r="D169">
        <v>260.17999300000002</v>
      </c>
      <c r="E169">
        <v>255.009995</v>
      </c>
      <c r="F169">
        <v>259.98998999999998</v>
      </c>
      <c r="G169">
        <v>258.57556199999999</v>
      </c>
      <c r="H169">
        <v>1890200</v>
      </c>
    </row>
    <row r="170" spans="2:8" x14ac:dyDescent="0.3">
      <c r="B170" s="2">
        <v>45372</v>
      </c>
      <c r="C170">
        <v>259.54998799999998</v>
      </c>
      <c r="D170">
        <v>265.52999899999998</v>
      </c>
      <c r="E170">
        <v>259.540009</v>
      </c>
      <c r="F170">
        <v>264.85000600000001</v>
      </c>
      <c r="G170">
        <v>263.40911899999998</v>
      </c>
      <c r="H170">
        <v>4879400</v>
      </c>
    </row>
    <row r="171" spans="2:8" x14ac:dyDescent="0.3">
      <c r="B171" s="2">
        <v>45373</v>
      </c>
      <c r="C171">
        <v>286</v>
      </c>
      <c r="D171">
        <v>291.26998900000001</v>
      </c>
      <c r="E171">
        <v>281.39999399999999</v>
      </c>
      <c r="F171">
        <v>284.32000699999998</v>
      </c>
      <c r="G171">
        <v>282.77319299999999</v>
      </c>
      <c r="H171">
        <v>8184900</v>
      </c>
    </row>
    <row r="172" spans="2:8" x14ac:dyDescent="0.3">
      <c r="B172" s="2">
        <v>45376</v>
      </c>
      <c r="C172">
        <v>280.77999899999998</v>
      </c>
      <c r="D172">
        <v>283.01998900000001</v>
      </c>
      <c r="E172">
        <v>277.54998799999998</v>
      </c>
      <c r="F172">
        <v>282.57000699999998</v>
      </c>
      <c r="G172">
        <v>281.032715</v>
      </c>
      <c r="H172">
        <v>3028400</v>
      </c>
    </row>
    <row r="173" spans="2:8" x14ac:dyDescent="0.3">
      <c r="B173" s="2">
        <v>45377</v>
      </c>
      <c r="C173">
        <v>283.13000499999998</v>
      </c>
      <c r="D173">
        <v>290.86999500000002</v>
      </c>
      <c r="E173">
        <v>282.85998499999999</v>
      </c>
      <c r="F173">
        <v>288.98998999999998</v>
      </c>
      <c r="G173">
        <v>287.41778599999998</v>
      </c>
      <c r="H173">
        <v>4527600</v>
      </c>
    </row>
    <row r="174" spans="2:8" x14ac:dyDescent="0.3">
      <c r="B174" s="2">
        <v>45378</v>
      </c>
      <c r="C174">
        <v>289.80999800000001</v>
      </c>
      <c r="D174">
        <v>289.80999800000001</v>
      </c>
      <c r="E174">
        <v>284.29998799999998</v>
      </c>
      <c r="F174">
        <v>287.88000499999998</v>
      </c>
      <c r="G174">
        <v>286.31384300000002</v>
      </c>
      <c r="H174">
        <v>1786500</v>
      </c>
    </row>
    <row r="175" spans="2:8" x14ac:dyDescent="0.3">
      <c r="B175" s="2">
        <v>45379</v>
      </c>
      <c r="C175">
        <v>287.27999899999998</v>
      </c>
      <c r="D175">
        <v>290.44000199999999</v>
      </c>
      <c r="E175">
        <v>286.459991</v>
      </c>
      <c r="F175">
        <v>289.73998999999998</v>
      </c>
      <c r="G175">
        <v>288.16369600000002</v>
      </c>
      <c r="H175">
        <v>1650700</v>
      </c>
    </row>
    <row r="176" spans="2:8" x14ac:dyDescent="0.3">
      <c r="B176" s="2">
        <v>45383</v>
      </c>
      <c r="C176">
        <v>284.23998999999998</v>
      </c>
      <c r="D176">
        <v>287.08999599999999</v>
      </c>
      <c r="E176">
        <v>279.36999500000002</v>
      </c>
      <c r="F176">
        <v>280.13000499999998</v>
      </c>
      <c r="G176">
        <v>278.60598800000002</v>
      </c>
      <c r="H176">
        <v>2784000</v>
      </c>
    </row>
    <row r="177" spans="2:8" x14ac:dyDescent="0.3">
      <c r="B177" s="2">
        <v>45384</v>
      </c>
      <c r="C177">
        <v>276.51001000000002</v>
      </c>
      <c r="D177">
        <v>277.92999300000002</v>
      </c>
      <c r="E177">
        <v>273.83999599999999</v>
      </c>
      <c r="F177">
        <v>275.290009</v>
      </c>
      <c r="G177">
        <v>273.792328</v>
      </c>
      <c r="H177">
        <v>2516400</v>
      </c>
    </row>
    <row r="178" spans="2:8" x14ac:dyDescent="0.3">
      <c r="B178" s="2">
        <v>45385</v>
      </c>
      <c r="C178">
        <v>276.67999300000002</v>
      </c>
      <c r="D178">
        <v>279.64001500000001</v>
      </c>
      <c r="E178">
        <v>275</v>
      </c>
      <c r="F178">
        <v>278.48998999999998</v>
      </c>
      <c r="G178">
        <v>276.97491500000001</v>
      </c>
      <c r="H178">
        <v>1805800</v>
      </c>
    </row>
    <row r="179" spans="2:8" x14ac:dyDescent="0.3">
      <c r="B179" s="2">
        <v>45386</v>
      </c>
      <c r="C179">
        <v>280.42999300000002</v>
      </c>
      <c r="D179">
        <v>281.19000199999999</v>
      </c>
      <c r="E179">
        <v>274.39999399999999</v>
      </c>
      <c r="F179">
        <v>275.51001000000002</v>
      </c>
      <c r="G179">
        <v>274.01113900000001</v>
      </c>
      <c r="H179">
        <v>1836500</v>
      </c>
    </row>
    <row r="180" spans="2:8" x14ac:dyDescent="0.3">
      <c r="B180" s="2">
        <v>45387</v>
      </c>
      <c r="C180">
        <v>275</v>
      </c>
      <c r="D180">
        <v>275.95001200000002</v>
      </c>
      <c r="E180">
        <v>272.16000400000001</v>
      </c>
      <c r="F180">
        <v>273.51998900000001</v>
      </c>
      <c r="G180">
        <v>272.03195199999999</v>
      </c>
      <c r="H180">
        <v>1568900</v>
      </c>
    </row>
    <row r="181" spans="2:8" x14ac:dyDescent="0.3">
      <c r="B181" s="2">
        <v>45390</v>
      </c>
      <c r="C181">
        <v>274.98001099999999</v>
      </c>
      <c r="D181">
        <v>276.51998900000001</v>
      </c>
      <c r="E181">
        <v>274.26001000000002</v>
      </c>
      <c r="F181">
        <v>275.57000699999998</v>
      </c>
      <c r="G181">
        <v>274.07080100000002</v>
      </c>
      <c r="H181">
        <v>2048700</v>
      </c>
    </row>
    <row r="182" spans="2:8" x14ac:dyDescent="0.3">
      <c r="B182" s="2">
        <v>45391</v>
      </c>
      <c r="C182">
        <v>275.02999899999998</v>
      </c>
      <c r="D182">
        <v>276.54998799999998</v>
      </c>
      <c r="E182">
        <v>273.60000600000001</v>
      </c>
      <c r="F182">
        <v>276.36999500000002</v>
      </c>
      <c r="G182">
        <v>274.86645499999997</v>
      </c>
      <c r="H182">
        <v>1223800</v>
      </c>
    </row>
    <row r="183" spans="2:8" x14ac:dyDescent="0.3">
      <c r="B183" s="2">
        <v>45392</v>
      </c>
      <c r="C183">
        <v>272.23001099999999</v>
      </c>
      <c r="D183">
        <v>273.86999500000002</v>
      </c>
      <c r="E183">
        <v>267.76001000000002</v>
      </c>
      <c r="F183">
        <v>270.29998799999998</v>
      </c>
      <c r="G183">
        <v>268.82946800000002</v>
      </c>
      <c r="H183">
        <v>2603100</v>
      </c>
    </row>
    <row r="184" spans="2:8" x14ac:dyDescent="0.3">
      <c r="B184" s="2">
        <v>45393</v>
      </c>
      <c r="C184">
        <v>270.39001500000001</v>
      </c>
      <c r="D184">
        <v>273.05999800000001</v>
      </c>
      <c r="E184">
        <v>269.70001200000002</v>
      </c>
      <c r="F184">
        <v>272.17999300000002</v>
      </c>
      <c r="G184">
        <v>270.69924900000001</v>
      </c>
      <c r="H184">
        <v>1031900</v>
      </c>
    </row>
    <row r="185" spans="2:8" x14ac:dyDescent="0.3">
      <c r="B185" s="2">
        <v>45394</v>
      </c>
      <c r="C185">
        <v>271.10998499999999</v>
      </c>
      <c r="D185">
        <v>271.72000100000002</v>
      </c>
      <c r="E185">
        <v>265.89999399999999</v>
      </c>
      <c r="F185">
        <v>267.79998799999998</v>
      </c>
      <c r="G185">
        <v>266.34304800000001</v>
      </c>
      <c r="H185">
        <v>1176000</v>
      </c>
    </row>
    <row r="186" spans="2:8" x14ac:dyDescent="0.3">
      <c r="B186" s="2">
        <v>45397</v>
      </c>
      <c r="C186">
        <v>270.82000699999998</v>
      </c>
      <c r="D186">
        <v>271.60998499999999</v>
      </c>
      <c r="E186">
        <v>266.14999399999999</v>
      </c>
      <c r="F186">
        <v>266.73998999999998</v>
      </c>
      <c r="G186">
        <v>265.28881799999999</v>
      </c>
      <c r="H186">
        <v>998900</v>
      </c>
    </row>
    <row r="187" spans="2:8" x14ac:dyDescent="0.3">
      <c r="B187" s="2">
        <v>45398</v>
      </c>
      <c r="C187">
        <v>266.57998700000002</v>
      </c>
      <c r="D187">
        <v>266.85000600000001</v>
      </c>
      <c r="E187">
        <v>263.16000400000001</v>
      </c>
      <c r="F187">
        <v>264.94000199999999</v>
      </c>
      <c r="G187">
        <v>263.498627</v>
      </c>
      <c r="H187">
        <v>1421100</v>
      </c>
    </row>
    <row r="188" spans="2:8" x14ac:dyDescent="0.3">
      <c r="B188" s="2">
        <v>45399</v>
      </c>
      <c r="C188">
        <v>264.39999399999999</v>
      </c>
      <c r="D188">
        <v>265.92999300000002</v>
      </c>
      <c r="E188">
        <v>262.22000100000002</v>
      </c>
      <c r="F188">
        <v>263.07000699999998</v>
      </c>
      <c r="G188">
        <v>261.638824</v>
      </c>
      <c r="H188">
        <v>1371800</v>
      </c>
    </row>
    <row r="189" spans="2:8" x14ac:dyDescent="0.3">
      <c r="B189" s="2">
        <v>45400</v>
      </c>
      <c r="C189">
        <v>264.10998499999999</v>
      </c>
      <c r="D189">
        <v>265.20001200000002</v>
      </c>
      <c r="E189">
        <v>262.07998700000002</v>
      </c>
      <c r="F189">
        <v>263.36999500000002</v>
      </c>
      <c r="G189">
        <v>261.937164</v>
      </c>
      <c r="H189">
        <v>1063600</v>
      </c>
    </row>
    <row r="190" spans="2:8" x14ac:dyDescent="0.3">
      <c r="B190" s="2">
        <v>45401</v>
      </c>
      <c r="C190">
        <v>264.23998999999998</v>
      </c>
      <c r="D190">
        <v>269.10000600000001</v>
      </c>
      <c r="E190">
        <v>263.459991</v>
      </c>
      <c r="F190">
        <v>266.98998999999998</v>
      </c>
      <c r="G190">
        <v>265.53747600000003</v>
      </c>
      <c r="H190">
        <v>1894300</v>
      </c>
    </row>
    <row r="191" spans="2:8" x14ac:dyDescent="0.3">
      <c r="B191" s="2">
        <v>45404</v>
      </c>
      <c r="C191">
        <v>268.67001299999998</v>
      </c>
      <c r="D191">
        <v>271.94000199999999</v>
      </c>
      <c r="E191">
        <v>267.01998900000001</v>
      </c>
      <c r="F191">
        <v>270.14999399999999</v>
      </c>
      <c r="G191">
        <v>268.68026700000001</v>
      </c>
      <c r="H191">
        <v>1246600</v>
      </c>
    </row>
    <row r="192" spans="2:8" x14ac:dyDescent="0.3">
      <c r="B192" s="2">
        <v>45405</v>
      </c>
      <c r="C192">
        <v>270.42001299999998</v>
      </c>
      <c r="D192">
        <v>273.91000400000001</v>
      </c>
      <c r="E192">
        <v>270</v>
      </c>
      <c r="F192">
        <v>271.75</v>
      </c>
      <c r="G192">
        <v>270.27157599999998</v>
      </c>
      <c r="H192">
        <v>1187000</v>
      </c>
    </row>
    <row r="193" spans="2:8" x14ac:dyDescent="0.3">
      <c r="B193" s="2">
        <v>45406</v>
      </c>
      <c r="C193">
        <v>270.51001000000002</v>
      </c>
      <c r="D193">
        <v>271.32998700000002</v>
      </c>
      <c r="E193">
        <v>263.57998700000002</v>
      </c>
      <c r="F193">
        <v>266.07000699999998</v>
      </c>
      <c r="G193">
        <v>264.62249800000001</v>
      </c>
      <c r="H193">
        <v>1696600</v>
      </c>
    </row>
    <row r="194" spans="2:8" x14ac:dyDescent="0.3">
      <c r="B194" s="2">
        <v>45407</v>
      </c>
      <c r="C194">
        <v>263.94000199999999</v>
      </c>
      <c r="D194">
        <v>265.79998799999998</v>
      </c>
      <c r="E194">
        <v>262.70001200000002</v>
      </c>
      <c r="F194">
        <v>265.51998900000001</v>
      </c>
      <c r="G194">
        <v>264.07547</v>
      </c>
      <c r="H194">
        <v>876100</v>
      </c>
    </row>
    <row r="195" spans="2:8" x14ac:dyDescent="0.3">
      <c r="B195" s="2">
        <v>45408</v>
      </c>
      <c r="C195">
        <v>264.13000499999998</v>
      </c>
      <c r="D195">
        <v>267.45001200000002</v>
      </c>
      <c r="E195">
        <v>263.30999800000001</v>
      </c>
      <c r="F195">
        <v>265.83999599999999</v>
      </c>
      <c r="G195">
        <v>264.39373799999998</v>
      </c>
      <c r="H195">
        <v>958900</v>
      </c>
    </row>
    <row r="196" spans="2:8" x14ac:dyDescent="0.3">
      <c r="B196" s="2">
        <v>45411</v>
      </c>
      <c r="C196">
        <v>266.52999899999998</v>
      </c>
      <c r="D196">
        <v>268.23998999999998</v>
      </c>
      <c r="E196">
        <v>263.959991</v>
      </c>
      <c r="F196">
        <v>265.85998499999999</v>
      </c>
      <c r="G196">
        <v>264.41360500000002</v>
      </c>
      <c r="H196">
        <v>786800</v>
      </c>
    </row>
    <row r="197" spans="2:8" x14ac:dyDescent="0.3">
      <c r="B197" s="2">
        <v>45412</v>
      </c>
      <c r="C197">
        <v>264.83999599999999</v>
      </c>
      <c r="D197">
        <v>264.97000100000002</v>
      </c>
      <c r="E197">
        <v>261.66000400000001</v>
      </c>
      <c r="F197">
        <v>261.77999899999998</v>
      </c>
      <c r="G197">
        <v>260.35583500000001</v>
      </c>
      <c r="H197">
        <v>853900</v>
      </c>
    </row>
    <row r="198" spans="2:8" x14ac:dyDescent="0.3">
      <c r="B198" s="2">
        <v>45413</v>
      </c>
      <c r="C198">
        <v>261.64999399999999</v>
      </c>
      <c r="D198">
        <v>263.02999899999998</v>
      </c>
      <c r="E198">
        <v>259.77999899999998</v>
      </c>
      <c r="F198">
        <v>260.73001099999999</v>
      </c>
      <c r="G198">
        <v>259.311554</v>
      </c>
      <c r="H198">
        <v>901000</v>
      </c>
    </row>
    <row r="199" spans="2:8" x14ac:dyDescent="0.3">
      <c r="B199" s="2">
        <v>45414</v>
      </c>
      <c r="C199">
        <v>263.290009</v>
      </c>
      <c r="D199">
        <v>263.88000499999998</v>
      </c>
      <c r="E199">
        <v>260.01001000000002</v>
      </c>
      <c r="F199">
        <v>262.02999899999998</v>
      </c>
      <c r="G199">
        <v>260.60446200000001</v>
      </c>
      <c r="H199">
        <v>1311600</v>
      </c>
    </row>
    <row r="200" spans="2:8" x14ac:dyDescent="0.3">
      <c r="B200" s="2">
        <v>45415</v>
      </c>
      <c r="C200">
        <v>263.5</v>
      </c>
      <c r="D200">
        <v>265.57000699999998</v>
      </c>
      <c r="E200">
        <v>259.85000600000001</v>
      </c>
      <c r="F200">
        <v>260.64999399999999</v>
      </c>
      <c r="G200">
        <v>259.231964</v>
      </c>
      <c r="H200">
        <v>1085100</v>
      </c>
    </row>
    <row r="201" spans="2:8" x14ac:dyDescent="0.3">
      <c r="B201" s="2">
        <v>45418</v>
      </c>
      <c r="C201">
        <v>262.83999599999999</v>
      </c>
      <c r="D201">
        <v>263</v>
      </c>
      <c r="E201">
        <v>260.17001299999998</v>
      </c>
      <c r="F201">
        <v>260.290009</v>
      </c>
      <c r="G201">
        <v>258.87393200000002</v>
      </c>
      <c r="H201">
        <v>929600</v>
      </c>
    </row>
    <row r="202" spans="2:8" x14ac:dyDescent="0.3">
      <c r="B202" s="2">
        <v>45419</v>
      </c>
      <c r="C202">
        <v>261.23001099999999</v>
      </c>
      <c r="D202">
        <v>262.040009</v>
      </c>
      <c r="E202">
        <v>258.48998999999998</v>
      </c>
      <c r="F202">
        <v>259.47000100000002</v>
      </c>
      <c r="G202">
        <v>258.05838</v>
      </c>
      <c r="H202">
        <v>1356100</v>
      </c>
    </row>
    <row r="203" spans="2:8" x14ac:dyDescent="0.3">
      <c r="B203" s="2">
        <v>45420</v>
      </c>
      <c r="C203">
        <v>257.77999899999998</v>
      </c>
      <c r="D203">
        <v>259</v>
      </c>
      <c r="E203">
        <v>255.80999800000001</v>
      </c>
      <c r="F203">
        <v>258.01001000000002</v>
      </c>
      <c r="G203">
        <v>256.60635400000001</v>
      </c>
      <c r="H203">
        <v>1453900</v>
      </c>
    </row>
    <row r="204" spans="2:8" x14ac:dyDescent="0.3">
      <c r="B204" s="2">
        <v>45421</v>
      </c>
      <c r="C204">
        <v>258.17999300000002</v>
      </c>
      <c r="D204">
        <v>262.51001000000002</v>
      </c>
      <c r="E204">
        <v>258.17999300000002</v>
      </c>
      <c r="F204">
        <v>262.05999800000001</v>
      </c>
      <c r="G204">
        <v>260.63430799999998</v>
      </c>
      <c r="H204">
        <v>923700</v>
      </c>
    </row>
    <row r="205" spans="2:8" x14ac:dyDescent="0.3">
      <c r="B205" s="2">
        <v>45422</v>
      </c>
      <c r="C205">
        <v>262.05999800000001</v>
      </c>
      <c r="D205">
        <v>265.95001200000002</v>
      </c>
      <c r="E205">
        <v>262.05999800000001</v>
      </c>
      <c r="F205">
        <v>265.73001099999999</v>
      </c>
      <c r="G205">
        <v>264.28433200000001</v>
      </c>
      <c r="H205">
        <v>1092400</v>
      </c>
    </row>
    <row r="206" spans="2:8" x14ac:dyDescent="0.3">
      <c r="B206" s="2">
        <v>45425</v>
      </c>
      <c r="C206">
        <v>266.02999899999998</v>
      </c>
      <c r="D206">
        <v>268.32998700000002</v>
      </c>
      <c r="E206">
        <v>265.02999899999998</v>
      </c>
      <c r="F206">
        <v>266.89001500000001</v>
      </c>
      <c r="G206">
        <v>265.43804899999998</v>
      </c>
      <c r="H206">
        <v>2036200</v>
      </c>
    </row>
    <row r="207" spans="2:8" x14ac:dyDescent="0.3">
      <c r="B207" s="2">
        <v>45426</v>
      </c>
      <c r="C207">
        <v>267.22000100000002</v>
      </c>
      <c r="D207">
        <v>267.63000499999998</v>
      </c>
      <c r="E207">
        <v>258.35000600000001</v>
      </c>
      <c r="F207">
        <v>259.040009</v>
      </c>
      <c r="G207">
        <v>257.63073700000001</v>
      </c>
      <c r="H207">
        <v>2534000</v>
      </c>
    </row>
    <row r="208" spans="2:8" x14ac:dyDescent="0.3">
      <c r="B208" s="2">
        <v>45427</v>
      </c>
      <c r="C208">
        <v>260</v>
      </c>
      <c r="D208">
        <v>260.73001099999999</v>
      </c>
      <c r="E208">
        <v>258.19000199999999</v>
      </c>
      <c r="F208">
        <v>259.32000699999998</v>
      </c>
      <c r="G208">
        <v>257.90920999999997</v>
      </c>
      <c r="H208">
        <v>1145600</v>
      </c>
    </row>
    <row r="209" spans="2:8" x14ac:dyDescent="0.3">
      <c r="B209" s="2">
        <v>45428</v>
      </c>
      <c r="C209">
        <v>258.55999800000001</v>
      </c>
      <c r="D209">
        <v>260.98998999999998</v>
      </c>
      <c r="E209">
        <v>257.41000400000001</v>
      </c>
      <c r="F209">
        <v>258.77999899999998</v>
      </c>
      <c r="G209">
        <v>257.37213100000002</v>
      </c>
      <c r="H209">
        <v>1136300</v>
      </c>
    </row>
    <row r="210" spans="2:8" x14ac:dyDescent="0.3">
      <c r="B210" s="2">
        <v>45429</v>
      </c>
      <c r="C210">
        <v>260.07998700000002</v>
      </c>
      <c r="D210">
        <v>260.07998700000002</v>
      </c>
      <c r="E210">
        <v>256.27999899999998</v>
      </c>
      <c r="F210">
        <v>257.25</v>
      </c>
      <c r="G210">
        <v>255.85046399999999</v>
      </c>
      <c r="H210">
        <v>1419700</v>
      </c>
    </row>
    <row r="211" spans="2:8" x14ac:dyDescent="0.3">
      <c r="B211" s="2">
        <v>45432</v>
      </c>
      <c r="C211">
        <v>256.98998999999998</v>
      </c>
      <c r="D211">
        <v>257.41000400000001</v>
      </c>
      <c r="E211">
        <v>254.070007</v>
      </c>
      <c r="F211">
        <v>254.71000699999999</v>
      </c>
      <c r="G211">
        <v>253.32429500000001</v>
      </c>
      <c r="H211">
        <v>899400</v>
      </c>
    </row>
    <row r="212" spans="2:8" x14ac:dyDescent="0.3">
      <c r="B212" s="2">
        <v>45433</v>
      </c>
      <c r="C212">
        <v>254</v>
      </c>
      <c r="D212">
        <v>254.800003</v>
      </c>
      <c r="E212">
        <v>250.929993</v>
      </c>
      <c r="F212">
        <v>252.33000200000001</v>
      </c>
      <c r="G212">
        <v>250.95723000000001</v>
      </c>
      <c r="H212">
        <v>1027200</v>
      </c>
    </row>
    <row r="213" spans="2:8" x14ac:dyDescent="0.3">
      <c r="B213" s="2">
        <v>45434</v>
      </c>
      <c r="C213">
        <v>252</v>
      </c>
      <c r="D213">
        <v>252.66000399999999</v>
      </c>
      <c r="E213">
        <v>249.78999300000001</v>
      </c>
      <c r="F213">
        <v>252.070007</v>
      </c>
      <c r="G213">
        <v>250.698654</v>
      </c>
      <c r="H213">
        <v>1766000</v>
      </c>
    </row>
    <row r="214" spans="2:8" x14ac:dyDescent="0.3">
      <c r="B214" s="2">
        <v>45435</v>
      </c>
      <c r="C214">
        <v>251.550003</v>
      </c>
      <c r="D214">
        <v>252.14999399999999</v>
      </c>
      <c r="E214">
        <v>246.89999399999999</v>
      </c>
      <c r="F214">
        <v>249.28999300000001</v>
      </c>
      <c r="G214">
        <v>247.933762</v>
      </c>
      <c r="H214">
        <v>1446500</v>
      </c>
    </row>
    <row r="215" spans="2:8" x14ac:dyDescent="0.3">
      <c r="B215" s="2">
        <v>45436</v>
      </c>
      <c r="C215">
        <v>250</v>
      </c>
      <c r="D215">
        <v>250.88999899999999</v>
      </c>
      <c r="E215">
        <v>246.30999800000001</v>
      </c>
      <c r="F215">
        <v>247.58999600000001</v>
      </c>
      <c r="G215">
        <v>246.243011</v>
      </c>
      <c r="H215">
        <v>1096000</v>
      </c>
    </row>
    <row r="216" spans="2:8" x14ac:dyDescent="0.3">
      <c r="B216" s="2">
        <v>45440</v>
      </c>
      <c r="C216">
        <v>247.199997</v>
      </c>
      <c r="D216">
        <v>249.429993</v>
      </c>
      <c r="E216">
        <v>246.71000699999999</v>
      </c>
      <c r="F216">
        <v>248.03999300000001</v>
      </c>
      <c r="G216">
        <v>246.69056699999999</v>
      </c>
      <c r="H216">
        <v>1229800</v>
      </c>
    </row>
    <row r="217" spans="2:8" x14ac:dyDescent="0.3">
      <c r="B217" s="2">
        <v>45441</v>
      </c>
      <c r="C217">
        <v>245.83999600000001</v>
      </c>
      <c r="D217">
        <v>247.029999</v>
      </c>
      <c r="E217">
        <v>244.30999800000001</v>
      </c>
      <c r="F217">
        <v>245.11000100000001</v>
      </c>
      <c r="G217">
        <v>243.77652</v>
      </c>
      <c r="H217">
        <v>1108000</v>
      </c>
    </row>
    <row r="218" spans="2:8" x14ac:dyDescent="0.3">
      <c r="B218" s="2">
        <v>45442</v>
      </c>
      <c r="C218">
        <v>246.14999399999999</v>
      </c>
      <c r="D218">
        <v>249.699997</v>
      </c>
      <c r="E218">
        <v>245.509995</v>
      </c>
      <c r="F218">
        <v>249.58000200000001</v>
      </c>
      <c r="G218">
        <v>248.22219799999999</v>
      </c>
      <c r="H218">
        <v>1084300</v>
      </c>
    </row>
    <row r="219" spans="2:8" x14ac:dyDescent="0.3">
      <c r="B219" s="2">
        <v>45443</v>
      </c>
      <c r="C219">
        <v>250</v>
      </c>
      <c r="D219">
        <v>254.33000200000001</v>
      </c>
      <c r="E219">
        <v>248.11999499999999</v>
      </c>
      <c r="F219">
        <v>253.96000699999999</v>
      </c>
      <c r="G219">
        <v>252.57836900000001</v>
      </c>
      <c r="H219">
        <v>1746900</v>
      </c>
    </row>
    <row r="220" spans="2:8" x14ac:dyDescent="0.3">
      <c r="B220" s="2">
        <v>45446</v>
      </c>
      <c r="C220">
        <v>253.38000500000001</v>
      </c>
      <c r="D220">
        <v>253.990005</v>
      </c>
      <c r="E220">
        <v>246.71000699999999</v>
      </c>
      <c r="F220">
        <v>248.61999499999999</v>
      </c>
      <c r="G220">
        <v>247.26741000000001</v>
      </c>
      <c r="H220">
        <v>1409800</v>
      </c>
    </row>
    <row r="221" spans="2:8" x14ac:dyDescent="0.3">
      <c r="B221" s="2">
        <v>45447</v>
      </c>
      <c r="C221">
        <v>248</v>
      </c>
      <c r="D221">
        <v>248.33000200000001</v>
      </c>
      <c r="E221">
        <v>244.259995</v>
      </c>
      <c r="F221">
        <v>245.949997</v>
      </c>
      <c r="G221">
        <v>244.61193800000001</v>
      </c>
      <c r="H221">
        <v>1253600</v>
      </c>
    </row>
    <row r="222" spans="2:8" x14ac:dyDescent="0.3">
      <c r="B222" s="2">
        <v>45448</v>
      </c>
      <c r="C222">
        <v>247.89999399999999</v>
      </c>
      <c r="D222">
        <v>248.33999600000001</v>
      </c>
      <c r="E222">
        <v>244.470001</v>
      </c>
      <c r="F222">
        <v>248.050003</v>
      </c>
      <c r="G222">
        <v>246.70051599999999</v>
      </c>
      <c r="H222">
        <v>930200</v>
      </c>
    </row>
    <row r="223" spans="2:8" x14ac:dyDescent="0.3">
      <c r="B223" s="2">
        <v>45449</v>
      </c>
      <c r="C223">
        <v>248.050003</v>
      </c>
      <c r="D223">
        <v>251.28999300000001</v>
      </c>
      <c r="E223">
        <v>247.30999800000001</v>
      </c>
      <c r="F223">
        <v>250.270004</v>
      </c>
      <c r="G223">
        <v>248.908447</v>
      </c>
      <c r="H223">
        <v>1171200</v>
      </c>
    </row>
    <row r="224" spans="2:8" x14ac:dyDescent="0.3">
      <c r="B224" s="2">
        <v>45450</v>
      </c>
      <c r="C224">
        <v>247.96000699999999</v>
      </c>
      <c r="D224">
        <v>251.36999499999999</v>
      </c>
      <c r="E224">
        <v>247.14999399999999</v>
      </c>
      <c r="F224">
        <v>247.729996</v>
      </c>
      <c r="G224">
        <v>246.38226299999999</v>
      </c>
      <c r="H224">
        <v>1281900</v>
      </c>
    </row>
    <row r="225" spans="2:8" x14ac:dyDescent="0.3">
      <c r="B225" s="2">
        <v>45453</v>
      </c>
      <c r="C225">
        <v>247</v>
      </c>
      <c r="D225">
        <v>254.21000699999999</v>
      </c>
      <c r="E225">
        <v>245.91999799999999</v>
      </c>
      <c r="F225">
        <v>253.720001</v>
      </c>
      <c r="G225">
        <v>252.339676</v>
      </c>
      <c r="H225">
        <v>1475300</v>
      </c>
    </row>
    <row r="226" spans="2:8" x14ac:dyDescent="0.3">
      <c r="B226" s="2">
        <v>45454</v>
      </c>
      <c r="C226">
        <v>252.16000399999999</v>
      </c>
      <c r="D226">
        <v>252.58999600000001</v>
      </c>
      <c r="E226">
        <v>249.89999399999999</v>
      </c>
      <c r="F226">
        <v>252.429993</v>
      </c>
      <c r="G226">
        <v>251.05668600000001</v>
      </c>
      <c r="H226">
        <v>1176900</v>
      </c>
    </row>
    <row r="227" spans="2:8" x14ac:dyDescent="0.3">
      <c r="B227" s="2">
        <v>45455</v>
      </c>
      <c r="C227">
        <v>253.38000500000001</v>
      </c>
      <c r="D227">
        <v>254.300003</v>
      </c>
      <c r="E227">
        <v>248.13000500000001</v>
      </c>
      <c r="F227">
        <v>248.60000600000001</v>
      </c>
      <c r="G227">
        <v>247.24752799999999</v>
      </c>
      <c r="H227">
        <v>1555900</v>
      </c>
    </row>
    <row r="228" spans="2:8" x14ac:dyDescent="0.3">
      <c r="B228" s="2">
        <v>45456</v>
      </c>
      <c r="C228">
        <v>249.13999899999999</v>
      </c>
      <c r="D228">
        <v>249.5</v>
      </c>
      <c r="E228">
        <v>244.259995</v>
      </c>
      <c r="F228">
        <v>248.60000600000001</v>
      </c>
      <c r="G228">
        <v>247.24752799999999</v>
      </c>
      <c r="H228">
        <v>1015600</v>
      </c>
    </row>
    <row r="229" spans="2:8" x14ac:dyDescent="0.3">
      <c r="B229" s="2">
        <v>45457</v>
      </c>
      <c r="C229">
        <v>246.550003</v>
      </c>
      <c r="D229">
        <v>247.91000399999999</v>
      </c>
      <c r="E229">
        <v>242.91999799999999</v>
      </c>
      <c r="F229">
        <v>246.429993</v>
      </c>
      <c r="G229">
        <v>245.089325</v>
      </c>
      <c r="H229">
        <v>1245800</v>
      </c>
    </row>
    <row r="230" spans="2:8" x14ac:dyDescent="0.3">
      <c r="B230" s="2">
        <v>45460</v>
      </c>
      <c r="C230">
        <v>245.53999300000001</v>
      </c>
      <c r="D230">
        <v>250.470001</v>
      </c>
      <c r="E230">
        <v>244.85000600000001</v>
      </c>
      <c r="F230">
        <v>250.05999800000001</v>
      </c>
      <c r="G230">
        <v>248.69958500000001</v>
      </c>
      <c r="H230">
        <v>1252200</v>
      </c>
    </row>
    <row r="231" spans="2:8" x14ac:dyDescent="0.3">
      <c r="B231" s="2">
        <v>45461</v>
      </c>
      <c r="C231">
        <v>250.199997</v>
      </c>
      <c r="D231">
        <v>252.41000399999999</v>
      </c>
      <c r="E231">
        <v>247.60000600000001</v>
      </c>
      <c r="F231">
        <v>248.08999600000001</v>
      </c>
      <c r="G231">
        <v>246.740295</v>
      </c>
      <c r="H231">
        <v>1506100</v>
      </c>
    </row>
    <row r="232" spans="2:8" x14ac:dyDescent="0.3">
      <c r="B232" s="2">
        <v>45463</v>
      </c>
      <c r="C232">
        <v>248.759995</v>
      </c>
      <c r="D232">
        <v>253.35000600000001</v>
      </c>
      <c r="E232">
        <v>248.470001</v>
      </c>
      <c r="F232">
        <v>252.520004</v>
      </c>
      <c r="G232">
        <v>251.14621</v>
      </c>
      <c r="H232">
        <v>1488600</v>
      </c>
    </row>
    <row r="233" spans="2:8" x14ac:dyDescent="0.3">
      <c r="B233" s="2">
        <v>45464</v>
      </c>
      <c r="C233">
        <v>252.979996</v>
      </c>
      <c r="D233">
        <v>255.88999899999999</v>
      </c>
      <c r="E233">
        <v>251.61000100000001</v>
      </c>
      <c r="F233">
        <v>253.66000399999999</v>
      </c>
      <c r="G233">
        <v>252.279999</v>
      </c>
      <c r="H233">
        <v>3145200</v>
      </c>
    </row>
    <row r="234" spans="2:8" x14ac:dyDescent="0.3">
      <c r="B234" s="2">
        <v>45467</v>
      </c>
      <c r="C234">
        <v>253.979996</v>
      </c>
      <c r="D234">
        <v>257.30999800000001</v>
      </c>
      <c r="E234">
        <v>253.13999899999999</v>
      </c>
      <c r="F234">
        <v>256.51001000000002</v>
      </c>
      <c r="G234">
        <v>256.51001000000002</v>
      </c>
      <c r="H234">
        <v>1897200</v>
      </c>
    </row>
    <row r="235" spans="2:8" x14ac:dyDescent="0.3">
      <c r="B235" s="2">
        <v>45468</v>
      </c>
      <c r="C235">
        <v>256.14999399999999</v>
      </c>
      <c r="D235">
        <v>256.79998799999998</v>
      </c>
      <c r="E235">
        <v>252.60000600000001</v>
      </c>
      <c r="F235">
        <v>256.38000499999998</v>
      </c>
      <c r="G235">
        <v>256.38000499999998</v>
      </c>
      <c r="H235">
        <v>6313700</v>
      </c>
    </row>
    <row r="236" spans="2:8" x14ac:dyDescent="0.3">
      <c r="B236" s="2">
        <v>45469</v>
      </c>
      <c r="C236">
        <v>288.42999300000002</v>
      </c>
      <c r="D236">
        <v>296.85998499999999</v>
      </c>
      <c r="E236">
        <v>284</v>
      </c>
      <c r="F236">
        <v>296.19000199999999</v>
      </c>
      <c r="G236">
        <v>296.19000199999999</v>
      </c>
      <c r="H236">
        <v>11126100</v>
      </c>
    </row>
    <row r="237" spans="2:8" x14ac:dyDescent="0.3">
      <c r="B237" s="2">
        <v>45470</v>
      </c>
      <c r="C237">
        <v>293.11999500000002</v>
      </c>
      <c r="D237">
        <v>295.85000600000001</v>
      </c>
      <c r="E237">
        <v>288.41000400000001</v>
      </c>
      <c r="F237">
        <v>295.47000100000002</v>
      </c>
      <c r="G237">
        <v>295.47000100000002</v>
      </c>
      <c r="H237">
        <v>3989200</v>
      </c>
    </row>
    <row r="238" spans="2:8" x14ac:dyDescent="0.3">
      <c r="B238" s="2">
        <v>45471</v>
      </c>
      <c r="C238">
        <v>293.89999399999999</v>
      </c>
      <c r="D238">
        <v>302.41000400000001</v>
      </c>
      <c r="E238">
        <v>293.44000199999999</v>
      </c>
      <c r="F238">
        <v>299.83999599999999</v>
      </c>
      <c r="G238">
        <v>299.83999599999999</v>
      </c>
      <c r="H238">
        <v>4278900</v>
      </c>
    </row>
    <row r="239" spans="2:8" x14ac:dyDescent="0.3">
      <c r="B239" s="2">
        <v>45474</v>
      </c>
      <c r="C239">
        <v>298.11999500000002</v>
      </c>
      <c r="D239">
        <v>301.27999899999998</v>
      </c>
      <c r="E239">
        <v>297.209991</v>
      </c>
      <c r="F239">
        <v>298.67999300000002</v>
      </c>
      <c r="G239">
        <v>298.67999300000002</v>
      </c>
      <c r="H239">
        <v>2469100</v>
      </c>
    </row>
    <row r="240" spans="2:8" x14ac:dyDescent="0.3">
      <c r="B240" s="2">
        <v>45475</v>
      </c>
      <c r="C240">
        <v>296.48998999999998</v>
      </c>
      <c r="D240">
        <v>301.209991</v>
      </c>
      <c r="E240">
        <v>296.48998999999998</v>
      </c>
      <c r="F240">
        <v>298.22000100000002</v>
      </c>
      <c r="G240">
        <v>298.22000100000002</v>
      </c>
      <c r="H240">
        <v>1834400</v>
      </c>
    </row>
    <row r="241" spans="2:8" x14ac:dyDescent="0.3">
      <c r="B241" s="2">
        <v>45476</v>
      </c>
      <c r="C241">
        <v>299.23998999999998</v>
      </c>
      <c r="D241">
        <v>299.5</v>
      </c>
      <c r="E241">
        <v>292.64999399999999</v>
      </c>
      <c r="F241">
        <v>293.709991</v>
      </c>
      <c r="G241">
        <v>293.709991</v>
      </c>
      <c r="H241">
        <v>1274300</v>
      </c>
    </row>
    <row r="242" spans="2:8" x14ac:dyDescent="0.3">
      <c r="B242" s="2">
        <v>45478</v>
      </c>
      <c r="C242">
        <v>293.709991</v>
      </c>
      <c r="D242">
        <v>294.97000100000002</v>
      </c>
      <c r="E242">
        <v>292.07000699999998</v>
      </c>
      <c r="F242">
        <v>294</v>
      </c>
      <c r="G242">
        <v>294</v>
      </c>
      <c r="H242">
        <v>1480200</v>
      </c>
    </row>
    <row r="243" spans="2:8" x14ac:dyDescent="0.3">
      <c r="B243" s="2">
        <v>45481</v>
      </c>
      <c r="C243">
        <v>294.51001000000002</v>
      </c>
      <c r="D243">
        <v>297.89001500000001</v>
      </c>
      <c r="E243">
        <v>293.61999500000002</v>
      </c>
      <c r="F243">
        <v>295.52999899999998</v>
      </c>
      <c r="G243">
        <v>295.52999899999998</v>
      </c>
      <c r="H243">
        <v>1533000</v>
      </c>
    </row>
    <row r="244" spans="2:8" x14ac:dyDescent="0.3">
      <c r="B244" s="2">
        <v>45482</v>
      </c>
      <c r="C244">
        <v>296</v>
      </c>
      <c r="D244">
        <v>296.83999599999999</v>
      </c>
      <c r="E244">
        <v>292.51998900000001</v>
      </c>
      <c r="F244">
        <v>292.73001099999999</v>
      </c>
      <c r="G244">
        <v>292.73001099999999</v>
      </c>
      <c r="H244">
        <v>1252100</v>
      </c>
    </row>
    <row r="245" spans="2:8" x14ac:dyDescent="0.3">
      <c r="B245" s="2">
        <v>45483</v>
      </c>
      <c r="C245">
        <v>292.73001099999999</v>
      </c>
      <c r="D245">
        <v>293.66000400000001</v>
      </c>
      <c r="E245">
        <v>289.459991</v>
      </c>
      <c r="F245">
        <v>293.26998900000001</v>
      </c>
      <c r="G245">
        <v>293.26998900000001</v>
      </c>
      <c r="H245">
        <v>1466600</v>
      </c>
    </row>
    <row r="246" spans="2:8" x14ac:dyDescent="0.3">
      <c r="B246" s="2">
        <v>45484</v>
      </c>
      <c r="C246">
        <v>294.98998999999998</v>
      </c>
      <c r="D246">
        <v>300.94000199999999</v>
      </c>
      <c r="E246">
        <v>294.67999300000002</v>
      </c>
      <c r="F246">
        <v>299.540009</v>
      </c>
      <c r="G246">
        <v>299.540009</v>
      </c>
      <c r="H246">
        <v>1860000</v>
      </c>
    </row>
    <row r="247" spans="2:8" x14ac:dyDescent="0.3">
      <c r="B247" s="2">
        <v>45485</v>
      </c>
      <c r="C247">
        <v>298.55999800000001</v>
      </c>
      <c r="D247">
        <v>301.01001000000002</v>
      </c>
      <c r="E247">
        <v>297.67999300000002</v>
      </c>
      <c r="F247">
        <v>299.01998900000001</v>
      </c>
      <c r="G247">
        <v>299.01998900000001</v>
      </c>
      <c r="H247">
        <v>1445700</v>
      </c>
    </row>
    <row r="248" spans="2:8" x14ac:dyDescent="0.3">
      <c r="B248" s="2">
        <v>45488</v>
      </c>
      <c r="C248">
        <v>300.459991</v>
      </c>
      <c r="D248">
        <v>305.58999599999999</v>
      </c>
      <c r="E248">
        <v>299.05999800000001</v>
      </c>
      <c r="F248">
        <v>305.01998900000001</v>
      </c>
      <c r="G248">
        <v>305.01998900000001</v>
      </c>
      <c r="H248">
        <v>2068700</v>
      </c>
    </row>
    <row r="249" spans="2:8" x14ac:dyDescent="0.3">
      <c r="B249" s="2">
        <v>45489</v>
      </c>
      <c r="C249">
        <v>305.83999599999999</v>
      </c>
      <c r="D249">
        <v>313.83999599999999</v>
      </c>
      <c r="E249">
        <v>305.76998900000001</v>
      </c>
      <c r="F249">
        <v>313.51998900000001</v>
      </c>
      <c r="G249">
        <v>313.51998900000001</v>
      </c>
      <c r="H249">
        <v>2812600</v>
      </c>
    </row>
    <row r="250" spans="2:8" x14ac:dyDescent="0.3">
      <c r="B250" s="2">
        <v>45490</v>
      </c>
      <c r="C250">
        <v>310.42999300000002</v>
      </c>
      <c r="D250">
        <v>313.67001299999998</v>
      </c>
      <c r="E250">
        <v>308.10000600000001</v>
      </c>
      <c r="F250">
        <v>310.42999300000002</v>
      </c>
      <c r="G250">
        <v>310.42999300000002</v>
      </c>
      <c r="H250">
        <v>1588100</v>
      </c>
    </row>
    <row r="251" spans="2:8" x14ac:dyDescent="0.3">
      <c r="B251" s="2">
        <v>45491</v>
      </c>
      <c r="C251">
        <v>308.98001099999999</v>
      </c>
      <c r="D251">
        <v>313.16000400000001</v>
      </c>
      <c r="E251">
        <v>305.64001500000001</v>
      </c>
      <c r="F251">
        <v>306.61999500000002</v>
      </c>
      <c r="G251">
        <v>306.61999500000002</v>
      </c>
      <c r="H251">
        <v>1603000</v>
      </c>
    </row>
    <row r="252" spans="2:8" x14ac:dyDescent="0.3">
      <c r="B252" s="2">
        <v>45492</v>
      </c>
      <c r="C252">
        <v>306.61999500000002</v>
      </c>
      <c r="D252">
        <v>308.73001099999999</v>
      </c>
      <c r="E252">
        <v>304.01998900000001</v>
      </c>
      <c r="F252">
        <v>306.30999800000001</v>
      </c>
      <c r="G252">
        <v>306.30999800000001</v>
      </c>
      <c r="H252">
        <v>1294600</v>
      </c>
    </row>
  </sheetData>
  <hyperlinks>
    <hyperlink ref="A1" location="TOC!A1" display="Back to home" xr:uid="{DEA90A38-0E1D-4E90-B4D6-CBCC391F748E}"/>
  </hyperlink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9EF4-0E7E-45BC-9494-70E5D317C7D5}">
  <dimension ref="A1:H252"/>
  <sheetViews>
    <sheetView showGridLines="0" workbookViewId="0"/>
  </sheetViews>
  <sheetFormatPr defaultRowHeight="14.4" x14ac:dyDescent="0.3"/>
  <cols>
    <col min="2" max="2" width="10.33203125" bestFit="1" customWidth="1"/>
    <col min="3" max="8" width="11" bestFit="1" customWidth="1"/>
  </cols>
  <sheetData>
    <row r="1" spans="1:8" x14ac:dyDescent="0.3">
      <c r="A1" s="14" t="s">
        <v>21</v>
      </c>
    </row>
    <row r="2" spans="1:8" x14ac:dyDescent="0.3"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 x14ac:dyDescent="0.3">
      <c r="B3" s="2">
        <v>45131</v>
      </c>
      <c r="C3">
        <v>44.730998999999997</v>
      </c>
      <c r="D3">
        <v>45.109000999999999</v>
      </c>
      <c r="E3">
        <v>44.040000999999997</v>
      </c>
      <c r="F3">
        <v>44.612000000000002</v>
      </c>
      <c r="G3">
        <v>44.598652000000001</v>
      </c>
      <c r="H3">
        <v>382516000</v>
      </c>
    </row>
    <row r="4" spans="1:8" x14ac:dyDescent="0.3">
      <c r="B4" s="2">
        <v>45132</v>
      </c>
      <c r="C4">
        <v>44.941001999999997</v>
      </c>
      <c r="D4">
        <v>46.182999000000002</v>
      </c>
      <c r="E4">
        <v>44.923000000000002</v>
      </c>
      <c r="F4">
        <v>45.679001</v>
      </c>
      <c r="G4">
        <v>45.665329</v>
      </c>
      <c r="H4">
        <v>348081000</v>
      </c>
    </row>
    <row r="5" spans="1:8" x14ac:dyDescent="0.3">
      <c r="B5" s="2">
        <v>45133</v>
      </c>
      <c r="C5">
        <v>46.021000000000001</v>
      </c>
      <c r="D5">
        <v>46.053001000000002</v>
      </c>
      <c r="E5">
        <v>44.630001</v>
      </c>
      <c r="F5">
        <v>45.451999999999998</v>
      </c>
      <c r="G5">
        <v>45.438395999999997</v>
      </c>
      <c r="H5">
        <v>364237000</v>
      </c>
    </row>
    <row r="6" spans="1:8" x14ac:dyDescent="0.3">
      <c r="B6" s="2">
        <v>45134</v>
      </c>
      <c r="C6">
        <v>46.519001000000003</v>
      </c>
      <c r="D6">
        <v>47.395000000000003</v>
      </c>
      <c r="E6">
        <v>45.75</v>
      </c>
      <c r="F6">
        <v>45.900002000000001</v>
      </c>
      <c r="G6">
        <v>45.886265000000002</v>
      </c>
      <c r="H6">
        <v>455976000</v>
      </c>
    </row>
    <row r="7" spans="1:8" x14ac:dyDescent="0.3">
      <c r="B7" s="2">
        <v>45135</v>
      </c>
      <c r="C7">
        <v>46.667999000000002</v>
      </c>
      <c r="D7">
        <v>47.027000000000001</v>
      </c>
      <c r="E7">
        <v>46.381000999999998</v>
      </c>
      <c r="F7">
        <v>46.75</v>
      </c>
      <c r="G7">
        <v>46.736012000000002</v>
      </c>
      <c r="H7">
        <v>331194000</v>
      </c>
    </row>
    <row r="8" spans="1:8" x14ac:dyDescent="0.3">
      <c r="B8" s="2">
        <v>45138</v>
      </c>
      <c r="C8">
        <v>46.754002</v>
      </c>
      <c r="D8">
        <v>47.130001</v>
      </c>
      <c r="E8">
        <v>46.506000999999998</v>
      </c>
      <c r="F8">
        <v>46.728999999999999</v>
      </c>
      <c r="G8">
        <v>46.715012000000002</v>
      </c>
      <c r="H8">
        <v>251055000</v>
      </c>
    </row>
    <row r="9" spans="1:8" x14ac:dyDescent="0.3">
      <c r="B9" s="2">
        <v>45139</v>
      </c>
      <c r="C9">
        <v>46.459999000000003</v>
      </c>
      <c r="D9">
        <v>46.900002000000001</v>
      </c>
      <c r="E9">
        <v>46.027000000000001</v>
      </c>
      <c r="F9">
        <v>46.506999999999998</v>
      </c>
      <c r="G9">
        <v>46.493079999999999</v>
      </c>
      <c r="H9">
        <v>237858000</v>
      </c>
    </row>
    <row r="10" spans="1:8" x14ac:dyDescent="0.3">
      <c r="B10" s="2">
        <v>45140</v>
      </c>
      <c r="C10">
        <v>45.831001000000001</v>
      </c>
      <c r="D10">
        <v>45.84</v>
      </c>
      <c r="E10">
        <v>43.387000999999998</v>
      </c>
      <c r="F10">
        <v>44.269001000000003</v>
      </c>
      <c r="G10">
        <v>44.255752999999999</v>
      </c>
      <c r="H10">
        <v>530142000</v>
      </c>
    </row>
    <row r="11" spans="1:8" x14ac:dyDescent="0.3">
      <c r="B11" s="2">
        <v>45141</v>
      </c>
      <c r="C11">
        <v>43.799999</v>
      </c>
      <c r="D11">
        <v>45.118000000000002</v>
      </c>
      <c r="E11">
        <v>43.799999</v>
      </c>
      <c r="F11">
        <v>44.514999000000003</v>
      </c>
      <c r="G11">
        <v>44.501677999999998</v>
      </c>
      <c r="H11">
        <v>324176000</v>
      </c>
    </row>
    <row r="12" spans="1:8" x14ac:dyDescent="0.3">
      <c r="B12" s="2">
        <v>45142</v>
      </c>
      <c r="C12">
        <v>44.985000999999997</v>
      </c>
      <c r="D12">
        <v>45.641998000000001</v>
      </c>
      <c r="E12">
        <v>44.393002000000003</v>
      </c>
      <c r="F12">
        <v>44.68</v>
      </c>
      <c r="G12">
        <v>44.666626000000001</v>
      </c>
      <c r="H12">
        <v>362666000</v>
      </c>
    </row>
    <row r="13" spans="1:8" x14ac:dyDescent="0.3">
      <c r="B13" s="2">
        <v>45145</v>
      </c>
      <c r="C13">
        <v>45.110999999999997</v>
      </c>
      <c r="D13">
        <v>45.540000999999997</v>
      </c>
      <c r="E13">
        <v>44.563000000000002</v>
      </c>
      <c r="F13">
        <v>45.417000000000002</v>
      </c>
      <c r="G13">
        <v>45.403404000000002</v>
      </c>
      <c r="H13">
        <v>322154000</v>
      </c>
    </row>
    <row r="14" spans="1:8" x14ac:dyDescent="0.3">
      <c r="B14" s="2">
        <v>45146</v>
      </c>
      <c r="C14">
        <v>44.853000999999999</v>
      </c>
      <c r="D14">
        <v>45.242001000000002</v>
      </c>
      <c r="E14">
        <v>44.055999999999997</v>
      </c>
      <c r="F14">
        <v>44.664000999999999</v>
      </c>
      <c r="G14">
        <v>44.650638999999998</v>
      </c>
      <c r="H14">
        <v>353843000</v>
      </c>
    </row>
    <row r="15" spans="1:8" x14ac:dyDescent="0.3">
      <c r="B15" s="2">
        <v>45147</v>
      </c>
      <c r="C15">
        <v>44.273997999999999</v>
      </c>
      <c r="D15">
        <v>44.311999999999998</v>
      </c>
      <c r="E15">
        <v>42.133999000000003</v>
      </c>
      <c r="F15">
        <v>42.554001</v>
      </c>
      <c r="G15">
        <v>42.541263999999998</v>
      </c>
      <c r="H15">
        <v>586449000</v>
      </c>
    </row>
    <row r="16" spans="1:8" x14ac:dyDescent="0.3">
      <c r="B16" s="2">
        <v>45148</v>
      </c>
      <c r="C16">
        <v>42.16</v>
      </c>
      <c r="D16">
        <v>43.574001000000003</v>
      </c>
      <c r="E16">
        <v>41.834999000000003</v>
      </c>
      <c r="F16">
        <v>42.387999999999998</v>
      </c>
      <c r="G16">
        <v>42.375317000000003</v>
      </c>
      <c r="H16">
        <v>492705000</v>
      </c>
    </row>
    <row r="17" spans="2:8" x14ac:dyDescent="0.3">
      <c r="B17" s="2">
        <v>45149</v>
      </c>
      <c r="C17">
        <v>41.750999</v>
      </c>
      <c r="D17">
        <v>42.018002000000003</v>
      </c>
      <c r="E17">
        <v>40.639000000000003</v>
      </c>
      <c r="F17">
        <v>40.854999999999997</v>
      </c>
      <c r="G17">
        <v>40.842773000000001</v>
      </c>
      <c r="H17">
        <v>533085000</v>
      </c>
    </row>
    <row r="18" spans="2:8" x14ac:dyDescent="0.3">
      <c r="B18" s="2">
        <v>45152</v>
      </c>
      <c r="C18">
        <v>40.485999999999997</v>
      </c>
      <c r="D18">
        <v>43.799999</v>
      </c>
      <c r="E18">
        <v>40.311000999999997</v>
      </c>
      <c r="F18">
        <v>43.752997999999998</v>
      </c>
      <c r="G18">
        <v>43.739902000000001</v>
      </c>
      <c r="H18">
        <v>690286000</v>
      </c>
    </row>
    <row r="19" spans="2:8" x14ac:dyDescent="0.3">
      <c r="B19" s="2">
        <v>45153</v>
      </c>
      <c r="C19">
        <v>44.560001</v>
      </c>
      <c r="D19">
        <v>45.268002000000003</v>
      </c>
      <c r="E19">
        <v>43.709999000000003</v>
      </c>
      <c r="F19">
        <v>43.939999</v>
      </c>
      <c r="G19">
        <v>43.926845999999998</v>
      </c>
      <c r="H19">
        <v>676512000</v>
      </c>
    </row>
    <row r="20" spans="2:8" x14ac:dyDescent="0.3">
      <c r="B20" s="2">
        <v>45154</v>
      </c>
      <c r="C20">
        <v>44.52</v>
      </c>
      <c r="D20">
        <v>44.674999</v>
      </c>
      <c r="E20">
        <v>43.405997999999997</v>
      </c>
      <c r="F20">
        <v>43.485999999999997</v>
      </c>
      <c r="G20">
        <v>43.472983999999997</v>
      </c>
      <c r="H20">
        <v>527451000</v>
      </c>
    </row>
    <row r="21" spans="2:8" x14ac:dyDescent="0.3">
      <c r="B21" s="2">
        <v>45155</v>
      </c>
      <c r="C21">
        <v>43.970001000000003</v>
      </c>
      <c r="D21">
        <v>44.061999999999998</v>
      </c>
      <c r="E21">
        <v>43.000999</v>
      </c>
      <c r="F21">
        <v>43.344002000000003</v>
      </c>
      <c r="G21">
        <v>43.331028000000003</v>
      </c>
      <c r="H21">
        <v>452395000</v>
      </c>
    </row>
    <row r="22" spans="2:8" x14ac:dyDescent="0.3">
      <c r="B22" s="2">
        <v>45156</v>
      </c>
      <c r="C22">
        <v>42.634998000000003</v>
      </c>
      <c r="D22">
        <v>43.577998999999998</v>
      </c>
      <c r="E22">
        <v>41.66</v>
      </c>
      <c r="F22">
        <v>43.298999999999999</v>
      </c>
      <c r="G22">
        <v>43.286040999999997</v>
      </c>
      <c r="H22">
        <v>583768000</v>
      </c>
    </row>
    <row r="23" spans="2:8" x14ac:dyDescent="0.3">
      <c r="B23" s="2">
        <v>45159</v>
      </c>
      <c r="C23">
        <v>44.493999000000002</v>
      </c>
      <c r="D23">
        <v>47.064999</v>
      </c>
      <c r="E23">
        <v>44.222000000000001</v>
      </c>
      <c r="F23">
        <v>46.966999000000001</v>
      </c>
      <c r="G23">
        <v>46.952945999999997</v>
      </c>
      <c r="H23">
        <v>692573000</v>
      </c>
    </row>
    <row r="24" spans="2:8" x14ac:dyDescent="0.3">
      <c r="B24" s="2">
        <v>45160</v>
      </c>
      <c r="C24">
        <v>48.134998000000003</v>
      </c>
      <c r="D24">
        <v>48.186999999999998</v>
      </c>
      <c r="E24">
        <v>45.332999999999998</v>
      </c>
      <c r="F24">
        <v>45.667999000000002</v>
      </c>
      <c r="G24">
        <v>45.654330999999999</v>
      </c>
      <c r="H24">
        <v>755293000</v>
      </c>
    </row>
    <row r="25" spans="2:8" x14ac:dyDescent="0.3">
      <c r="B25" s="2">
        <v>45161</v>
      </c>
      <c r="C25">
        <v>45.866000999999997</v>
      </c>
      <c r="D25">
        <v>47.200001</v>
      </c>
      <c r="E25">
        <v>45.207999999999998</v>
      </c>
      <c r="F25">
        <v>47.116000999999997</v>
      </c>
      <c r="G25">
        <v>47.101902000000003</v>
      </c>
      <c r="H25">
        <v>779046000</v>
      </c>
    </row>
    <row r="26" spans="2:8" x14ac:dyDescent="0.3">
      <c r="B26" s="2">
        <v>45162</v>
      </c>
      <c r="C26">
        <v>50.216000000000001</v>
      </c>
      <c r="D26">
        <v>50.265999000000001</v>
      </c>
      <c r="E26">
        <v>47.158999999999999</v>
      </c>
      <c r="F26">
        <v>47.162998000000002</v>
      </c>
      <c r="G26">
        <v>47.148884000000002</v>
      </c>
      <c r="H26">
        <v>1156044000</v>
      </c>
    </row>
    <row r="27" spans="2:8" x14ac:dyDescent="0.3">
      <c r="B27" s="2">
        <v>45163</v>
      </c>
      <c r="C27">
        <v>47.012000999999998</v>
      </c>
      <c r="D27">
        <v>47.805</v>
      </c>
      <c r="E27">
        <v>45.023997999999999</v>
      </c>
      <c r="F27">
        <v>46.018002000000003</v>
      </c>
      <c r="G27">
        <v>46.004223000000003</v>
      </c>
      <c r="H27">
        <v>925341000</v>
      </c>
    </row>
    <row r="28" spans="2:8" x14ac:dyDescent="0.3">
      <c r="B28" s="2">
        <v>45166</v>
      </c>
      <c r="C28">
        <v>46.481997999999997</v>
      </c>
      <c r="D28">
        <v>46.98</v>
      </c>
      <c r="E28">
        <v>44.887999999999998</v>
      </c>
      <c r="F28">
        <v>46.834999000000003</v>
      </c>
      <c r="G28">
        <v>46.820984000000003</v>
      </c>
      <c r="H28">
        <v>685192000</v>
      </c>
    </row>
    <row r="29" spans="2:8" x14ac:dyDescent="0.3">
      <c r="B29" s="2">
        <v>45167</v>
      </c>
      <c r="C29">
        <v>46.665999999999997</v>
      </c>
      <c r="D29">
        <v>49.081001000000001</v>
      </c>
      <c r="E29">
        <v>46.390999000000001</v>
      </c>
      <c r="F29">
        <v>48.783999999999999</v>
      </c>
      <c r="G29">
        <v>48.769401999999999</v>
      </c>
      <c r="H29">
        <v>701397000</v>
      </c>
    </row>
    <row r="30" spans="2:8" x14ac:dyDescent="0.3">
      <c r="B30" s="2">
        <v>45168</v>
      </c>
      <c r="C30">
        <v>49.043998999999999</v>
      </c>
      <c r="D30">
        <v>49.926997999999998</v>
      </c>
      <c r="E30">
        <v>48.424999</v>
      </c>
      <c r="F30">
        <v>49.264000000000003</v>
      </c>
      <c r="G30">
        <v>49.249256000000003</v>
      </c>
      <c r="H30">
        <v>735206000</v>
      </c>
    </row>
    <row r="31" spans="2:8" x14ac:dyDescent="0.3">
      <c r="B31" s="2">
        <v>45169</v>
      </c>
      <c r="C31">
        <v>49.380001</v>
      </c>
      <c r="D31">
        <v>49.743999000000002</v>
      </c>
      <c r="E31">
        <v>48.957999999999998</v>
      </c>
      <c r="F31">
        <v>49.354999999999997</v>
      </c>
      <c r="G31">
        <v>49.340229000000001</v>
      </c>
      <c r="H31">
        <v>528570000</v>
      </c>
    </row>
    <row r="32" spans="2:8" x14ac:dyDescent="0.3">
      <c r="B32" s="2">
        <v>45170</v>
      </c>
      <c r="C32">
        <v>49.762000999999998</v>
      </c>
      <c r="D32">
        <v>49.799999</v>
      </c>
      <c r="E32">
        <v>48.141998000000001</v>
      </c>
      <c r="F32">
        <v>48.508999000000003</v>
      </c>
      <c r="G32">
        <v>48.494484</v>
      </c>
      <c r="H32">
        <v>463830000</v>
      </c>
    </row>
    <row r="33" spans="2:8" x14ac:dyDescent="0.3">
      <c r="B33" s="2">
        <v>45174</v>
      </c>
      <c r="C33">
        <v>48.222999999999999</v>
      </c>
      <c r="D33">
        <v>48.851002000000001</v>
      </c>
      <c r="E33">
        <v>47.860000999999997</v>
      </c>
      <c r="F33">
        <v>48.548000000000002</v>
      </c>
      <c r="G33">
        <v>48.533470000000001</v>
      </c>
      <c r="H33">
        <v>382653000</v>
      </c>
    </row>
    <row r="34" spans="2:8" x14ac:dyDescent="0.3">
      <c r="B34" s="2">
        <v>45175</v>
      </c>
      <c r="C34">
        <v>48.441001999999997</v>
      </c>
      <c r="D34">
        <v>48.548999999999999</v>
      </c>
      <c r="E34">
        <v>46.580002</v>
      </c>
      <c r="F34">
        <v>47.061000999999997</v>
      </c>
      <c r="G34">
        <v>47.050789000000002</v>
      </c>
      <c r="H34">
        <v>468670000</v>
      </c>
    </row>
    <row r="35" spans="2:8" x14ac:dyDescent="0.3">
      <c r="B35" s="2">
        <v>45176</v>
      </c>
      <c r="C35">
        <v>45.525002000000001</v>
      </c>
      <c r="D35">
        <v>46.344002000000003</v>
      </c>
      <c r="E35">
        <v>45.152000000000001</v>
      </c>
      <c r="F35">
        <v>46.241000999999997</v>
      </c>
      <c r="G35">
        <v>46.230967999999997</v>
      </c>
      <c r="H35">
        <v>433330000</v>
      </c>
    </row>
    <row r="36" spans="2:8" x14ac:dyDescent="0.3">
      <c r="B36" s="2">
        <v>45177</v>
      </c>
      <c r="C36">
        <v>45.942000999999998</v>
      </c>
      <c r="D36">
        <v>46.605998999999997</v>
      </c>
      <c r="E36">
        <v>45.271000000000001</v>
      </c>
      <c r="F36">
        <v>45.571998999999998</v>
      </c>
      <c r="G36">
        <v>45.562114999999999</v>
      </c>
      <c r="H36">
        <v>473069000</v>
      </c>
    </row>
    <row r="37" spans="2:8" x14ac:dyDescent="0.3">
      <c r="B37" s="2">
        <v>45180</v>
      </c>
      <c r="C37">
        <v>46.147998999999999</v>
      </c>
      <c r="D37">
        <v>46.162998000000002</v>
      </c>
      <c r="E37">
        <v>44.311999999999998</v>
      </c>
      <c r="F37">
        <v>45.178001000000002</v>
      </c>
      <c r="G37">
        <v>45.168201000000003</v>
      </c>
      <c r="H37">
        <v>473966000</v>
      </c>
    </row>
    <row r="38" spans="2:8" x14ac:dyDescent="0.3">
      <c r="B38" s="2">
        <v>45181</v>
      </c>
      <c r="C38">
        <v>44.737999000000002</v>
      </c>
      <c r="D38">
        <v>45.673000000000002</v>
      </c>
      <c r="E38">
        <v>44.530997999999997</v>
      </c>
      <c r="F38">
        <v>44.869999</v>
      </c>
      <c r="G38">
        <v>44.860264000000001</v>
      </c>
      <c r="H38">
        <v>349256000</v>
      </c>
    </row>
    <row r="39" spans="2:8" x14ac:dyDescent="0.3">
      <c r="B39" s="2">
        <v>45182</v>
      </c>
      <c r="C39">
        <v>44.599997999999999</v>
      </c>
      <c r="D39">
        <v>45.93</v>
      </c>
      <c r="E39">
        <v>44.502997999999998</v>
      </c>
      <c r="F39">
        <v>45.485000999999997</v>
      </c>
      <c r="G39">
        <v>45.475135999999999</v>
      </c>
      <c r="H39">
        <v>398355000</v>
      </c>
    </row>
    <row r="40" spans="2:8" x14ac:dyDescent="0.3">
      <c r="B40" s="2">
        <v>45183</v>
      </c>
      <c r="C40">
        <v>45.950001</v>
      </c>
      <c r="D40">
        <v>45.987000000000002</v>
      </c>
      <c r="E40">
        <v>45.131000999999998</v>
      </c>
      <c r="F40">
        <v>45.581001000000001</v>
      </c>
      <c r="G40">
        <v>45.571117000000001</v>
      </c>
      <c r="H40">
        <v>370097000</v>
      </c>
    </row>
    <row r="41" spans="2:8" x14ac:dyDescent="0.3">
      <c r="B41" s="2">
        <v>45184</v>
      </c>
      <c r="C41">
        <v>45.341000000000001</v>
      </c>
      <c r="D41">
        <v>45.598998999999999</v>
      </c>
      <c r="E41">
        <v>43.807999000000002</v>
      </c>
      <c r="F41">
        <v>43.900002000000001</v>
      </c>
      <c r="G41">
        <v>43.890476</v>
      </c>
      <c r="H41">
        <v>506831000</v>
      </c>
    </row>
    <row r="42" spans="2:8" x14ac:dyDescent="0.3">
      <c r="B42" s="2">
        <v>45187</v>
      </c>
      <c r="C42">
        <v>42.748001000000002</v>
      </c>
      <c r="D42">
        <v>44.242001000000002</v>
      </c>
      <c r="E42">
        <v>42</v>
      </c>
      <c r="F42">
        <v>43.966000000000001</v>
      </c>
      <c r="G42">
        <v>43.956459000000002</v>
      </c>
      <c r="H42">
        <v>500271000</v>
      </c>
    </row>
    <row r="43" spans="2:8" x14ac:dyDescent="0.3">
      <c r="B43" s="2">
        <v>45188</v>
      </c>
      <c r="C43">
        <v>43.832999999999998</v>
      </c>
      <c r="D43">
        <v>43.966000000000001</v>
      </c>
      <c r="E43">
        <v>43.001998999999998</v>
      </c>
      <c r="F43">
        <v>43.52</v>
      </c>
      <c r="G43">
        <v>43.510559000000001</v>
      </c>
      <c r="H43">
        <v>373064000</v>
      </c>
    </row>
    <row r="44" spans="2:8" x14ac:dyDescent="0.3">
      <c r="B44" s="2">
        <v>45189</v>
      </c>
      <c r="C44">
        <v>43.599997999999999</v>
      </c>
      <c r="D44">
        <v>43.902999999999999</v>
      </c>
      <c r="E44">
        <v>42.222999999999999</v>
      </c>
      <c r="F44">
        <v>42.238998000000002</v>
      </c>
      <c r="G44">
        <v>42.229838999999998</v>
      </c>
      <c r="H44">
        <v>367108000</v>
      </c>
    </row>
    <row r="45" spans="2:8" x14ac:dyDescent="0.3">
      <c r="B45" s="2">
        <v>45190</v>
      </c>
      <c r="C45">
        <v>41.582999999999998</v>
      </c>
      <c r="D45">
        <v>42.099997999999999</v>
      </c>
      <c r="E45">
        <v>40.98</v>
      </c>
      <c r="F45">
        <v>41.016998000000001</v>
      </c>
      <c r="G45">
        <v>41.008102000000001</v>
      </c>
      <c r="H45">
        <v>450736000</v>
      </c>
    </row>
    <row r="46" spans="2:8" x14ac:dyDescent="0.3">
      <c r="B46" s="2">
        <v>45191</v>
      </c>
      <c r="C46">
        <v>41.571998999999998</v>
      </c>
      <c r="D46">
        <v>42.115001999999997</v>
      </c>
      <c r="E46">
        <v>41.230998999999997</v>
      </c>
      <c r="F46">
        <v>41.610000999999997</v>
      </c>
      <c r="G46">
        <v>41.600971000000001</v>
      </c>
      <c r="H46">
        <v>479236000</v>
      </c>
    </row>
    <row r="47" spans="2:8" x14ac:dyDescent="0.3">
      <c r="B47" s="2">
        <v>45194</v>
      </c>
      <c r="C47">
        <v>41.591000000000001</v>
      </c>
      <c r="D47">
        <v>42.535998999999997</v>
      </c>
      <c r="E47">
        <v>41.176997999999998</v>
      </c>
      <c r="F47">
        <v>42.222000000000001</v>
      </c>
      <c r="G47">
        <v>42.212840999999997</v>
      </c>
      <c r="H47">
        <v>419091000</v>
      </c>
    </row>
    <row r="48" spans="2:8" x14ac:dyDescent="0.3">
      <c r="B48" s="2">
        <v>45195</v>
      </c>
      <c r="C48">
        <v>42.000999</v>
      </c>
      <c r="D48">
        <v>42.82</v>
      </c>
      <c r="E48">
        <v>41.654998999999997</v>
      </c>
      <c r="F48">
        <v>41.910998999999997</v>
      </c>
      <c r="G48">
        <v>41.901909000000003</v>
      </c>
      <c r="H48">
        <v>402282000</v>
      </c>
    </row>
    <row r="49" spans="2:8" x14ac:dyDescent="0.3">
      <c r="B49" s="2">
        <v>45196</v>
      </c>
      <c r="C49">
        <v>42.330002</v>
      </c>
      <c r="D49">
        <v>42.872002000000002</v>
      </c>
      <c r="E49">
        <v>41.629002</v>
      </c>
      <c r="F49">
        <v>42.467998999999999</v>
      </c>
      <c r="G49">
        <v>42.458786000000003</v>
      </c>
      <c r="H49">
        <v>444935000</v>
      </c>
    </row>
    <row r="50" spans="2:8" x14ac:dyDescent="0.3">
      <c r="B50" s="2">
        <v>45197</v>
      </c>
      <c r="C50">
        <v>42.459999000000003</v>
      </c>
      <c r="D50">
        <v>43.445999</v>
      </c>
      <c r="E50">
        <v>42.115001999999997</v>
      </c>
      <c r="F50">
        <v>43.089001000000003</v>
      </c>
      <c r="G50">
        <v>43.079650999999998</v>
      </c>
      <c r="H50">
        <v>424663000</v>
      </c>
    </row>
    <row r="51" spans="2:8" x14ac:dyDescent="0.3">
      <c r="B51" s="2">
        <v>45198</v>
      </c>
      <c r="C51">
        <v>43.826999999999998</v>
      </c>
      <c r="D51">
        <v>44.144001000000003</v>
      </c>
      <c r="E51">
        <v>43.306998999999998</v>
      </c>
      <c r="F51">
        <v>43.499001</v>
      </c>
      <c r="G51">
        <v>43.489562999999997</v>
      </c>
      <c r="H51">
        <v>397830000</v>
      </c>
    </row>
    <row r="52" spans="2:8" x14ac:dyDescent="0.3">
      <c r="B52" s="2">
        <v>45201</v>
      </c>
      <c r="C52">
        <v>44.029998999999997</v>
      </c>
      <c r="D52">
        <v>45.174999</v>
      </c>
      <c r="E52">
        <v>43.860999999999997</v>
      </c>
      <c r="F52">
        <v>44.782001000000001</v>
      </c>
      <c r="G52">
        <v>44.772284999999997</v>
      </c>
      <c r="H52">
        <v>433298000</v>
      </c>
    </row>
    <row r="53" spans="2:8" x14ac:dyDescent="0.3">
      <c r="B53" s="2">
        <v>45202</v>
      </c>
      <c r="C53">
        <v>44.807999000000002</v>
      </c>
      <c r="D53">
        <v>45.130001</v>
      </c>
      <c r="E53">
        <v>43.245998</v>
      </c>
      <c r="F53">
        <v>43.516998000000001</v>
      </c>
      <c r="G53">
        <v>43.507556999999998</v>
      </c>
      <c r="H53">
        <v>470850000</v>
      </c>
    </row>
    <row r="54" spans="2:8" x14ac:dyDescent="0.3">
      <c r="B54" s="2">
        <v>45203</v>
      </c>
      <c r="C54">
        <v>43.742001000000002</v>
      </c>
      <c r="D54">
        <v>44.143002000000003</v>
      </c>
      <c r="E54">
        <v>43.292000000000002</v>
      </c>
      <c r="F54">
        <v>44.040999999999997</v>
      </c>
      <c r="G54">
        <v>44.031444999999998</v>
      </c>
      <c r="H54">
        <v>361821000</v>
      </c>
    </row>
    <row r="55" spans="2:8" x14ac:dyDescent="0.3">
      <c r="B55" s="2">
        <v>45204</v>
      </c>
      <c r="C55">
        <v>44.049999</v>
      </c>
      <c r="D55">
        <v>44.900002000000001</v>
      </c>
      <c r="E55">
        <v>43.887999999999998</v>
      </c>
      <c r="F55">
        <v>44.688000000000002</v>
      </c>
      <c r="G55">
        <v>44.678306999999997</v>
      </c>
      <c r="H55">
        <v>393483000</v>
      </c>
    </row>
    <row r="56" spans="2:8" x14ac:dyDescent="0.3">
      <c r="B56" s="2">
        <v>45205</v>
      </c>
      <c r="C56">
        <v>44.193001000000002</v>
      </c>
      <c r="D56">
        <v>45.789000999999999</v>
      </c>
      <c r="E56">
        <v>44.026001000000001</v>
      </c>
      <c r="F56">
        <v>45.762000999999998</v>
      </c>
      <c r="G56">
        <v>45.752071000000001</v>
      </c>
      <c r="H56">
        <v>434436000</v>
      </c>
    </row>
    <row r="57" spans="2:8" x14ac:dyDescent="0.3">
      <c r="B57" s="2">
        <v>45208</v>
      </c>
      <c r="C57">
        <v>44.841999000000001</v>
      </c>
      <c r="D57">
        <v>45.604999999999997</v>
      </c>
      <c r="E57">
        <v>44.368000000000002</v>
      </c>
      <c r="F57">
        <v>45.272998999999999</v>
      </c>
      <c r="G57">
        <v>45.263176000000001</v>
      </c>
      <c r="H57">
        <v>409675000</v>
      </c>
    </row>
    <row r="58" spans="2:8" x14ac:dyDescent="0.3">
      <c r="B58" s="2">
        <v>45209</v>
      </c>
      <c r="C58">
        <v>45.310001</v>
      </c>
      <c r="D58">
        <v>46.258999000000003</v>
      </c>
      <c r="E58">
        <v>45.088000999999998</v>
      </c>
      <c r="F58">
        <v>45.798000000000002</v>
      </c>
      <c r="G58">
        <v>45.788063000000001</v>
      </c>
      <c r="H58">
        <v>368582000</v>
      </c>
    </row>
    <row r="59" spans="2:8" x14ac:dyDescent="0.3">
      <c r="B59" s="2">
        <v>45210</v>
      </c>
      <c r="C59">
        <v>46.195999</v>
      </c>
      <c r="D59">
        <v>46.859000999999999</v>
      </c>
      <c r="E59">
        <v>46.049999</v>
      </c>
      <c r="F59">
        <v>46.805999999999997</v>
      </c>
      <c r="G59">
        <v>46.795841000000003</v>
      </c>
      <c r="H59">
        <v>378137000</v>
      </c>
    </row>
    <row r="60" spans="2:8" x14ac:dyDescent="0.3">
      <c r="B60" s="2">
        <v>45211</v>
      </c>
      <c r="C60">
        <v>46.777000000000001</v>
      </c>
      <c r="D60">
        <v>47.609000999999999</v>
      </c>
      <c r="E60">
        <v>46.330002</v>
      </c>
      <c r="F60">
        <v>46.945</v>
      </c>
      <c r="G60">
        <v>46.934814000000003</v>
      </c>
      <c r="H60">
        <v>481325000</v>
      </c>
    </row>
    <row r="61" spans="2:8" x14ac:dyDescent="0.3">
      <c r="B61" s="2">
        <v>45212</v>
      </c>
      <c r="C61">
        <v>46.959999000000003</v>
      </c>
      <c r="D61">
        <v>47.116000999999997</v>
      </c>
      <c r="E61">
        <v>45.279998999999997</v>
      </c>
      <c r="F61">
        <v>45.460999000000001</v>
      </c>
      <c r="G61">
        <v>45.451134000000003</v>
      </c>
      <c r="H61">
        <v>474115000</v>
      </c>
    </row>
    <row r="62" spans="2:8" x14ac:dyDescent="0.3">
      <c r="B62" s="2">
        <v>45215</v>
      </c>
      <c r="C62">
        <v>45.063000000000002</v>
      </c>
      <c r="D62">
        <v>46.224997999999999</v>
      </c>
      <c r="E62">
        <v>44.911999000000002</v>
      </c>
      <c r="F62">
        <v>46.095001000000003</v>
      </c>
      <c r="G62">
        <v>46.085003</v>
      </c>
      <c r="H62">
        <v>375099000</v>
      </c>
    </row>
    <row r="63" spans="2:8" x14ac:dyDescent="0.3">
      <c r="B63" s="2">
        <v>45216</v>
      </c>
      <c r="C63">
        <v>44</v>
      </c>
      <c r="D63">
        <v>44.754002</v>
      </c>
      <c r="E63">
        <v>42.48</v>
      </c>
      <c r="F63">
        <v>43.938000000000002</v>
      </c>
      <c r="G63">
        <v>43.928466999999998</v>
      </c>
      <c r="H63">
        <v>812333000</v>
      </c>
    </row>
    <row r="64" spans="2:8" x14ac:dyDescent="0.3">
      <c r="B64" s="2">
        <v>45217</v>
      </c>
      <c r="C64">
        <v>42.591000000000001</v>
      </c>
      <c r="D64">
        <v>43.219002000000003</v>
      </c>
      <c r="E64">
        <v>41.825001</v>
      </c>
      <c r="F64">
        <v>42.195999</v>
      </c>
      <c r="G64">
        <v>42.186847999999998</v>
      </c>
      <c r="H64">
        <v>627294000</v>
      </c>
    </row>
    <row r="65" spans="2:8" x14ac:dyDescent="0.3">
      <c r="B65" s="2">
        <v>45218</v>
      </c>
      <c r="C65">
        <v>42.811000999999997</v>
      </c>
      <c r="D65">
        <v>43.297001000000002</v>
      </c>
      <c r="E65">
        <v>41.881999999999998</v>
      </c>
      <c r="F65">
        <v>42.101002000000001</v>
      </c>
      <c r="G65">
        <v>42.091869000000003</v>
      </c>
      <c r="H65">
        <v>501233000</v>
      </c>
    </row>
    <row r="66" spans="2:8" x14ac:dyDescent="0.3">
      <c r="B66" s="2">
        <v>45219</v>
      </c>
      <c r="C66">
        <v>41.889999000000003</v>
      </c>
      <c r="D66">
        <v>42.470001000000003</v>
      </c>
      <c r="E66">
        <v>41.077998999999998</v>
      </c>
      <c r="F66">
        <v>41.387000999999998</v>
      </c>
      <c r="G66">
        <v>41.378020999999997</v>
      </c>
      <c r="H66">
        <v>477266000</v>
      </c>
    </row>
    <row r="67" spans="2:8" x14ac:dyDescent="0.3">
      <c r="B67" s="2">
        <v>45222</v>
      </c>
      <c r="C67">
        <v>41.228999999999999</v>
      </c>
      <c r="D67">
        <v>43.248001000000002</v>
      </c>
      <c r="E67">
        <v>40.945</v>
      </c>
      <c r="F67">
        <v>42.974997999999999</v>
      </c>
      <c r="G67">
        <v>42.965679000000002</v>
      </c>
      <c r="H67">
        <v>478530000</v>
      </c>
    </row>
    <row r="68" spans="2:8" x14ac:dyDescent="0.3">
      <c r="B68" s="2">
        <v>45223</v>
      </c>
      <c r="C68">
        <v>43.076999999999998</v>
      </c>
      <c r="D68">
        <v>43.696998999999998</v>
      </c>
      <c r="E68">
        <v>42.691001999999997</v>
      </c>
      <c r="F68">
        <v>43.662998000000002</v>
      </c>
      <c r="G68">
        <v>43.653525999999999</v>
      </c>
      <c r="H68">
        <v>401463000</v>
      </c>
    </row>
    <row r="69" spans="2:8" x14ac:dyDescent="0.3">
      <c r="B69" s="2">
        <v>45224</v>
      </c>
      <c r="C69">
        <v>43.397998999999999</v>
      </c>
      <c r="D69">
        <v>43.650002000000001</v>
      </c>
      <c r="E69">
        <v>41.555</v>
      </c>
      <c r="F69">
        <v>41.778998999999999</v>
      </c>
      <c r="G69">
        <v>41.769936000000001</v>
      </c>
      <c r="H69">
        <v>398379000</v>
      </c>
    </row>
    <row r="70" spans="2:8" x14ac:dyDescent="0.3">
      <c r="B70" s="2">
        <v>45225</v>
      </c>
      <c r="C70">
        <v>41.853000999999999</v>
      </c>
      <c r="D70">
        <v>42.256000999999998</v>
      </c>
      <c r="E70">
        <v>39.880001</v>
      </c>
      <c r="F70">
        <v>40.326000000000001</v>
      </c>
      <c r="G70">
        <v>40.317253000000001</v>
      </c>
      <c r="H70">
        <v>541001000</v>
      </c>
    </row>
    <row r="71" spans="2:8" x14ac:dyDescent="0.3">
      <c r="B71" s="2">
        <v>45226</v>
      </c>
      <c r="C71">
        <v>41.130001</v>
      </c>
      <c r="D71">
        <v>41.206001000000001</v>
      </c>
      <c r="E71">
        <v>40.014999000000003</v>
      </c>
      <c r="F71">
        <v>40.5</v>
      </c>
      <c r="G71">
        <v>40.491214999999997</v>
      </c>
      <c r="H71">
        <v>416784000</v>
      </c>
    </row>
    <row r="72" spans="2:8" x14ac:dyDescent="0.3">
      <c r="B72" s="2">
        <v>45229</v>
      </c>
      <c r="C72">
        <v>41.087001999999998</v>
      </c>
      <c r="D72">
        <v>41.765999000000001</v>
      </c>
      <c r="E72">
        <v>40.480998999999997</v>
      </c>
      <c r="F72">
        <v>41.160998999999997</v>
      </c>
      <c r="G72">
        <v>41.152068999999997</v>
      </c>
      <c r="H72">
        <v>388028000</v>
      </c>
    </row>
    <row r="73" spans="2:8" x14ac:dyDescent="0.3">
      <c r="B73" s="2">
        <v>45230</v>
      </c>
      <c r="C73">
        <v>40.450001</v>
      </c>
      <c r="D73">
        <v>40.879002</v>
      </c>
      <c r="E73">
        <v>39.229999999999997</v>
      </c>
      <c r="F73">
        <v>40.779998999999997</v>
      </c>
      <c r="G73">
        <v>40.771152000000001</v>
      </c>
      <c r="H73">
        <v>517969000</v>
      </c>
    </row>
    <row r="74" spans="2:8" x14ac:dyDescent="0.3">
      <c r="B74" s="2">
        <v>45231</v>
      </c>
      <c r="C74">
        <v>40.883999000000003</v>
      </c>
      <c r="D74">
        <v>42.381000999999998</v>
      </c>
      <c r="E74">
        <v>40.868999000000002</v>
      </c>
      <c r="F74">
        <v>42.325001</v>
      </c>
      <c r="G74">
        <v>42.315823000000002</v>
      </c>
      <c r="H74">
        <v>437593000</v>
      </c>
    </row>
    <row r="75" spans="2:8" x14ac:dyDescent="0.3">
      <c r="B75" s="2">
        <v>45232</v>
      </c>
      <c r="C75">
        <v>43.327998999999998</v>
      </c>
      <c r="D75">
        <v>43.883999000000003</v>
      </c>
      <c r="E75">
        <v>42.894001000000003</v>
      </c>
      <c r="F75">
        <v>43.506000999999998</v>
      </c>
      <c r="G75">
        <v>43.496558999999998</v>
      </c>
      <c r="H75">
        <v>409172000</v>
      </c>
    </row>
    <row r="76" spans="2:8" x14ac:dyDescent="0.3">
      <c r="B76" s="2">
        <v>45233</v>
      </c>
      <c r="C76">
        <v>44.02</v>
      </c>
      <c r="D76">
        <v>45.308998000000003</v>
      </c>
      <c r="E76">
        <v>43.722999999999999</v>
      </c>
      <c r="F76">
        <v>45.005001</v>
      </c>
      <c r="G76">
        <v>44.995238999999998</v>
      </c>
      <c r="H76">
        <v>424610000</v>
      </c>
    </row>
    <row r="77" spans="2:8" x14ac:dyDescent="0.3">
      <c r="B77" s="2">
        <v>45236</v>
      </c>
      <c r="C77">
        <v>45.284999999999997</v>
      </c>
      <c r="D77">
        <v>45.935001</v>
      </c>
      <c r="E77">
        <v>44.898997999999999</v>
      </c>
      <c r="F77">
        <v>45.750999</v>
      </c>
      <c r="G77">
        <v>45.741073999999998</v>
      </c>
      <c r="H77">
        <v>400733000</v>
      </c>
    </row>
    <row r="78" spans="2:8" x14ac:dyDescent="0.3">
      <c r="B78" s="2">
        <v>45237</v>
      </c>
      <c r="C78">
        <v>45.719002000000003</v>
      </c>
      <c r="D78">
        <v>46.217998999999999</v>
      </c>
      <c r="E78">
        <v>45.158000999999999</v>
      </c>
      <c r="F78">
        <v>45.955002</v>
      </c>
      <c r="G78">
        <v>45.945034</v>
      </c>
      <c r="H78">
        <v>343165000</v>
      </c>
    </row>
    <row r="79" spans="2:8" x14ac:dyDescent="0.3">
      <c r="B79" s="2">
        <v>45238</v>
      </c>
      <c r="C79">
        <v>46.099997999999999</v>
      </c>
      <c r="D79">
        <v>46.867001000000002</v>
      </c>
      <c r="E79">
        <v>45.967998999999999</v>
      </c>
      <c r="F79">
        <v>46.574001000000003</v>
      </c>
      <c r="G79">
        <v>46.563896</v>
      </c>
      <c r="H79">
        <v>346719000</v>
      </c>
    </row>
    <row r="80" spans="2:8" x14ac:dyDescent="0.3">
      <c r="B80" s="2">
        <v>45239</v>
      </c>
      <c r="C80">
        <v>47.466999000000001</v>
      </c>
      <c r="D80">
        <v>48.23</v>
      </c>
      <c r="E80">
        <v>46.75</v>
      </c>
      <c r="F80">
        <v>46.950001</v>
      </c>
      <c r="G80">
        <v>46.939816</v>
      </c>
      <c r="H80">
        <v>540496000</v>
      </c>
    </row>
    <row r="81" spans="2:8" x14ac:dyDescent="0.3">
      <c r="B81" s="2">
        <v>45240</v>
      </c>
      <c r="C81">
        <v>47.5</v>
      </c>
      <c r="D81">
        <v>48.472000000000001</v>
      </c>
      <c r="E81">
        <v>47.283000999999999</v>
      </c>
      <c r="F81">
        <v>48.334999000000003</v>
      </c>
      <c r="G81">
        <v>48.324511999999999</v>
      </c>
      <c r="H81">
        <v>421245000</v>
      </c>
    </row>
    <row r="82" spans="2:8" x14ac:dyDescent="0.3">
      <c r="B82" s="2">
        <v>45243</v>
      </c>
      <c r="C82">
        <v>48.32</v>
      </c>
      <c r="D82">
        <v>49.116000999999997</v>
      </c>
      <c r="E82">
        <v>48.098998999999999</v>
      </c>
      <c r="F82">
        <v>48.619999</v>
      </c>
      <c r="G82">
        <v>48.609447000000003</v>
      </c>
      <c r="H82">
        <v>384136000</v>
      </c>
    </row>
    <row r="83" spans="2:8" x14ac:dyDescent="0.3">
      <c r="B83" s="2">
        <v>45244</v>
      </c>
      <c r="C83">
        <v>49.68</v>
      </c>
      <c r="D83">
        <v>49.834000000000003</v>
      </c>
      <c r="E83">
        <v>49.040000999999997</v>
      </c>
      <c r="F83">
        <v>49.655997999999997</v>
      </c>
      <c r="G83">
        <v>49.645226000000001</v>
      </c>
      <c r="H83">
        <v>416954000</v>
      </c>
    </row>
    <row r="84" spans="2:8" x14ac:dyDescent="0.3">
      <c r="B84" s="2">
        <v>45245</v>
      </c>
      <c r="C84">
        <v>49.935001</v>
      </c>
      <c r="D84">
        <v>49.959999000000003</v>
      </c>
      <c r="E84">
        <v>48.200001</v>
      </c>
      <c r="F84">
        <v>48.887999999999998</v>
      </c>
      <c r="G84">
        <v>48.877395999999997</v>
      </c>
      <c r="H84">
        <v>475497000</v>
      </c>
    </row>
    <row r="85" spans="2:8" x14ac:dyDescent="0.3">
      <c r="B85" s="2">
        <v>45246</v>
      </c>
      <c r="C85">
        <v>48.679001</v>
      </c>
      <c r="D85">
        <v>49.525002000000001</v>
      </c>
      <c r="E85">
        <v>48.330002</v>
      </c>
      <c r="F85">
        <v>49.48</v>
      </c>
      <c r="G85">
        <v>49.469268999999997</v>
      </c>
      <c r="H85">
        <v>339756000</v>
      </c>
    </row>
    <row r="86" spans="2:8" x14ac:dyDescent="0.3">
      <c r="B86" s="2">
        <v>45247</v>
      </c>
      <c r="C86">
        <v>49.523997999999999</v>
      </c>
      <c r="D86">
        <v>49.716999000000001</v>
      </c>
      <c r="E86">
        <v>49.006999999999998</v>
      </c>
      <c r="F86">
        <v>49.298000000000002</v>
      </c>
      <c r="G86">
        <v>49.287308000000003</v>
      </c>
      <c r="H86">
        <v>325205000</v>
      </c>
    </row>
    <row r="87" spans="2:8" x14ac:dyDescent="0.3">
      <c r="B87" s="2">
        <v>45250</v>
      </c>
      <c r="C87">
        <v>49.311999999999998</v>
      </c>
      <c r="D87">
        <v>50.548000000000002</v>
      </c>
      <c r="E87">
        <v>49.180999999999997</v>
      </c>
      <c r="F87">
        <v>50.408999999999999</v>
      </c>
      <c r="G87">
        <v>50.398063999999998</v>
      </c>
      <c r="H87">
        <v>414120000</v>
      </c>
    </row>
    <row r="88" spans="2:8" x14ac:dyDescent="0.3">
      <c r="B88" s="2">
        <v>45251</v>
      </c>
      <c r="C88">
        <v>50.125999</v>
      </c>
      <c r="D88">
        <v>50.516998000000001</v>
      </c>
      <c r="E88">
        <v>49.222000000000001</v>
      </c>
      <c r="F88">
        <v>49.944000000000003</v>
      </c>
      <c r="G88">
        <v>49.933166999999997</v>
      </c>
      <c r="H88">
        <v>565747000</v>
      </c>
    </row>
    <row r="89" spans="2:8" x14ac:dyDescent="0.3">
      <c r="B89" s="2">
        <v>45252</v>
      </c>
      <c r="C89">
        <v>49.852001000000001</v>
      </c>
      <c r="D89">
        <v>50.334999000000003</v>
      </c>
      <c r="E89">
        <v>47.689999</v>
      </c>
      <c r="F89">
        <v>48.716000000000001</v>
      </c>
      <c r="G89">
        <v>48.705429000000002</v>
      </c>
      <c r="H89">
        <v>899420000</v>
      </c>
    </row>
    <row r="90" spans="2:8" x14ac:dyDescent="0.3">
      <c r="B90" s="2">
        <v>45254</v>
      </c>
      <c r="C90">
        <v>48.470001000000003</v>
      </c>
      <c r="D90">
        <v>48.921000999999997</v>
      </c>
      <c r="E90">
        <v>47.744999</v>
      </c>
      <c r="F90">
        <v>47.776001000000001</v>
      </c>
      <c r="G90">
        <v>47.765636000000001</v>
      </c>
      <c r="H90">
        <v>294645000</v>
      </c>
    </row>
    <row r="91" spans="2:8" x14ac:dyDescent="0.3">
      <c r="B91" s="2">
        <v>45257</v>
      </c>
      <c r="C91">
        <v>47.799999</v>
      </c>
      <c r="D91">
        <v>48.529998999999997</v>
      </c>
      <c r="E91">
        <v>47.652000000000001</v>
      </c>
      <c r="F91">
        <v>48.242001000000002</v>
      </c>
      <c r="G91">
        <v>48.231532999999999</v>
      </c>
      <c r="H91">
        <v>395662000</v>
      </c>
    </row>
    <row r="92" spans="2:8" x14ac:dyDescent="0.3">
      <c r="B92" s="2">
        <v>45258</v>
      </c>
      <c r="C92">
        <v>48.235999999999997</v>
      </c>
      <c r="D92">
        <v>48.323002000000002</v>
      </c>
      <c r="E92">
        <v>47.472999999999999</v>
      </c>
      <c r="F92">
        <v>47.820999</v>
      </c>
      <c r="G92">
        <v>47.810623</v>
      </c>
      <c r="H92">
        <v>401491000</v>
      </c>
    </row>
    <row r="93" spans="2:8" x14ac:dyDescent="0.3">
      <c r="B93" s="2">
        <v>45259</v>
      </c>
      <c r="C93">
        <v>48.379002</v>
      </c>
      <c r="D93">
        <v>48.762000999999998</v>
      </c>
      <c r="E93">
        <v>47.860000999999997</v>
      </c>
      <c r="F93">
        <v>48.139999000000003</v>
      </c>
      <c r="G93">
        <v>48.129559</v>
      </c>
      <c r="H93">
        <v>382005000</v>
      </c>
    </row>
    <row r="94" spans="2:8" x14ac:dyDescent="0.3">
      <c r="B94" s="2">
        <v>45260</v>
      </c>
      <c r="C94">
        <v>48.023997999999999</v>
      </c>
      <c r="D94">
        <v>48.110000999999997</v>
      </c>
      <c r="E94">
        <v>46.422001000000002</v>
      </c>
      <c r="F94">
        <v>46.77</v>
      </c>
      <c r="G94">
        <v>46.759853</v>
      </c>
      <c r="H94">
        <v>526247000</v>
      </c>
    </row>
    <row r="95" spans="2:8" x14ac:dyDescent="0.3">
      <c r="B95" s="2">
        <v>45261</v>
      </c>
      <c r="C95">
        <v>46.525002000000001</v>
      </c>
      <c r="D95">
        <v>47.200001</v>
      </c>
      <c r="E95">
        <v>46.186999999999998</v>
      </c>
      <c r="F95">
        <v>46.764999000000003</v>
      </c>
      <c r="G95">
        <v>46.754852</v>
      </c>
      <c r="H95">
        <v>369317000</v>
      </c>
    </row>
    <row r="96" spans="2:8" x14ac:dyDescent="0.3">
      <c r="B96" s="2">
        <v>45264</v>
      </c>
      <c r="C96">
        <v>46.076999999999998</v>
      </c>
      <c r="D96">
        <v>46.076999999999998</v>
      </c>
      <c r="E96">
        <v>45.009998000000003</v>
      </c>
      <c r="F96">
        <v>45.509998000000003</v>
      </c>
      <c r="G96">
        <v>45.500121999999998</v>
      </c>
      <c r="H96">
        <v>437543000</v>
      </c>
    </row>
    <row r="97" spans="2:8" x14ac:dyDescent="0.3">
      <c r="B97" s="2">
        <v>45265</v>
      </c>
      <c r="C97">
        <v>45.466000000000001</v>
      </c>
      <c r="D97">
        <v>46.599997999999999</v>
      </c>
      <c r="E97">
        <v>45.271000000000001</v>
      </c>
      <c r="F97">
        <v>46.566001999999997</v>
      </c>
      <c r="G97">
        <v>46.559989999999999</v>
      </c>
      <c r="H97">
        <v>371718000</v>
      </c>
    </row>
    <row r="98" spans="2:8" x14ac:dyDescent="0.3">
      <c r="B98" s="2">
        <v>45266</v>
      </c>
      <c r="C98">
        <v>47.215000000000003</v>
      </c>
      <c r="D98">
        <v>47.387000999999998</v>
      </c>
      <c r="E98">
        <v>45.411999000000002</v>
      </c>
      <c r="F98">
        <v>45.502997999999998</v>
      </c>
      <c r="G98">
        <v>45.497123999999999</v>
      </c>
      <c r="H98">
        <v>380590000</v>
      </c>
    </row>
    <row r="99" spans="2:8" x14ac:dyDescent="0.3">
      <c r="B99" s="2">
        <v>45267</v>
      </c>
      <c r="C99">
        <v>45.700001</v>
      </c>
      <c r="D99">
        <v>46.629002</v>
      </c>
      <c r="E99">
        <v>45.603999999999999</v>
      </c>
      <c r="F99">
        <v>46.596001000000001</v>
      </c>
      <c r="G99">
        <v>46.589989000000003</v>
      </c>
      <c r="H99">
        <v>350823000</v>
      </c>
    </row>
    <row r="100" spans="2:8" x14ac:dyDescent="0.3">
      <c r="B100" s="2">
        <v>45268</v>
      </c>
      <c r="C100">
        <v>46.595001000000003</v>
      </c>
      <c r="D100">
        <v>47.741000999999997</v>
      </c>
      <c r="E100">
        <v>46.549999</v>
      </c>
      <c r="F100">
        <v>47.506000999999998</v>
      </c>
      <c r="G100">
        <v>47.499870000000001</v>
      </c>
      <c r="H100">
        <v>359224000</v>
      </c>
    </row>
    <row r="101" spans="2:8" x14ac:dyDescent="0.3">
      <c r="B101" s="2">
        <v>45271</v>
      </c>
      <c r="C101">
        <v>47.491000999999997</v>
      </c>
      <c r="D101">
        <v>47.530997999999997</v>
      </c>
      <c r="E101">
        <v>45.830002</v>
      </c>
      <c r="F101">
        <v>46.626998999999998</v>
      </c>
      <c r="G101">
        <v>46.620983000000003</v>
      </c>
      <c r="H101">
        <v>509728000</v>
      </c>
    </row>
    <row r="102" spans="2:8" x14ac:dyDescent="0.3">
      <c r="B102" s="2">
        <v>45272</v>
      </c>
      <c r="C102">
        <v>46.046000999999997</v>
      </c>
      <c r="D102">
        <v>47.665999999999997</v>
      </c>
      <c r="E102">
        <v>46.046000999999997</v>
      </c>
      <c r="F102">
        <v>47.657001000000001</v>
      </c>
      <c r="G102">
        <v>47.650852</v>
      </c>
      <c r="H102">
        <v>372387000</v>
      </c>
    </row>
    <row r="103" spans="2:8" x14ac:dyDescent="0.3">
      <c r="B103" s="2">
        <v>45273</v>
      </c>
      <c r="C103">
        <v>47.629002</v>
      </c>
      <c r="D103">
        <v>48.594002000000003</v>
      </c>
      <c r="E103">
        <v>47.608001999999999</v>
      </c>
      <c r="F103">
        <v>48.088000999999998</v>
      </c>
      <c r="G103">
        <v>48.081798999999997</v>
      </c>
      <c r="H103">
        <v>447792000</v>
      </c>
    </row>
    <row r="104" spans="2:8" x14ac:dyDescent="0.3">
      <c r="B104" s="2">
        <v>45274</v>
      </c>
      <c r="C104">
        <v>48.389999000000003</v>
      </c>
      <c r="D104">
        <v>48.669998</v>
      </c>
      <c r="E104">
        <v>47.422001000000002</v>
      </c>
      <c r="F104">
        <v>48.349997999999999</v>
      </c>
      <c r="G104">
        <v>48.343758000000001</v>
      </c>
      <c r="H104">
        <v>391232000</v>
      </c>
    </row>
    <row r="105" spans="2:8" x14ac:dyDescent="0.3">
      <c r="B105" s="2">
        <v>45275</v>
      </c>
      <c r="C105">
        <v>48.194000000000003</v>
      </c>
      <c r="D105">
        <v>49.403998999999999</v>
      </c>
      <c r="E105">
        <v>48.119999</v>
      </c>
      <c r="F105">
        <v>48.889999000000003</v>
      </c>
      <c r="G105">
        <v>48.883690000000001</v>
      </c>
      <c r="H105">
        <v>479948000</v>
      </c>
    </row>
    <row r="106" spans="2:8" x14ac:dyDescent="0.3">
      <c r="B106" s="2">
        <v>45278</v>
      </c>
      <c r="C106">
        <v>49.400002000000001</v>
      </c>
      <c r="D106">
        <v>50.432999000000002</v>
      </c>
      <c r="E106">
        <v>49.150002000000001</v>
      </c>
      <c r="F106">
        <v>50.076999999999998</v>
      </c>
      <c r="G106">
        <v>50.070537999999999</v>
      </c>
      <c r="H106">
        <v>412587000</v>
      </c>
    </row>
    <row r="107" spans="2:8" x14ac:dyDescent="0.3">
      <c r="B107" s="2">
        <v>45279</v>
      </c>
      <c r="C107">
        <v>49.423999999999999</v>
      </c>
      <c r="D107">
        <v>49.700001</v>
      </c>
      <c r="E107">
        <v>48.895000000000003</v>
      </c>
      <c r="F107">
        <v>49.603999999999999</v>
      </c>
      <c r="G107">
        <v>49.597599000000002</v>
      </c>
      <c r="H107">
        <v>464444000</v>
      </c>
    </row>
    <row r="108" spans="2:8" x14ac:dyDescent="0.3">
      <c r="B108" s="2">
        <v>45280</v>
      </c>
      <c r="C108">
        <v>49.654998999999997</v>
      </c>
      <c r="D108">
        <v>49.999001</v>
      </c>
      <c r="E108">
        <v>48.097999999999999</v>
      </c>
      <c r="F108">
        <v>48.110999999999997</v>
      </c>
      <c r="G108">
        <v>48.104790000000001</v>
      </c>
      <c r="H108">
        <v>397894000</v>
      </c>
    </row>
    <row r="109" spans="2:8" x14ac:dyDescent="0.3">
      <c r="B109" s="2">
        <v>45281</v>
      </c>
      <c r="C109">
        <v>48.811000999999997</v>
      </c>
      <c r="D109">
        <v>49.095001000000003</v>
      </c>
      <c r="E109">
        <v>48.418998999999999</v>
      </c>
      <c r="F109">
        <v>48.990001999999997</v>
      </c>
      <c r="G109">
        <v>48.983680999999997</v>
      </c>
      <c r="H109">
        <v>300425000</v>
      </c>
    </row>
    <row r="110" spans="2:8" x14ac:dyDescent="0.3">
      <c r="B110" s="2">
        <v>45282</v>
      </c>
      <c r="C110">
        <v>49.195</v>
      </c>
      <c r="D110">
        <v>49.382998999999998</v>
      </c>
      <c r="E110">
        <v>48.466999000000001</v>
      </c>
      <c r="F110">
        <v>48.830002</v>
      </c>
      <c r="G110">
        <v>48.823703999999999</v>
      </c>
      <c r="H110">
        <v>252507000</v>
      </c>
    </row>
    <row r="111" spans="2:8" x14ac:dyDescent="0.3">
      <c r="B111" s="2">
        <v>45286</v>
      </c>
      <c r="C111">
        <v>48.967998999999999</v>
      </c>
      <c r="D111">
        <v>49.599997999999999</v>
      </c>
      <c r="E111">
        <v>48.959999000000003</v>
      </c>
      <c r="F111">
        <v>49.278998999999999</v>
      </c>
      <c r="G111">
        <v>49.272640000000003</v>
      </c>
      <c r="H111">
        <v>244200000</v>
      </c>
    </row>
    <row r="112" spans="2:8" x14ac:dyDescent="0.3">
      <c r="B112" s="2">
        <v>45287</v>
      </c>
      <c r="C112">
        <v>49.511001999999998</v>
      </c>
      <c r="D112">
        <v>49.68</v>
      </c>
      <c r="E112">
        <v>49.084999000000003</v>
      </c>
      <c r="F112">
        <v>49.417000000000002</v>
      </c>
      <c r="G112">
        <v>49.410621999999996</v>
      </c>
      <c r="H112">
        <v>233648000</v>
      </c>
    </row>
    <row r="113" spans="2:8" x14ac:dyDescent="0.3">
      <c r="B113" s="2">
        <v>45288</v>
      </c>
      <c r="C113">
        <v>49.643002000000003</v>
      </c>
      <c r="D113">
        <v>49.883999000000003</v>
      </c>
      <c r="E113">
        <v>49.411999000000002</v>
      </c>
      <c r="F113">
        <v>49.521999000000001</v>
      </c>
      <c r="G113">
        <v>49.515610000000002</v>
      </c>
      <c r="H113">
        <v>246587000</v>
      </c>
    </row>
    <row r="114" spans="2:8" x14ac:dyDescent="0.3">
      <c r="B114" s="2">
        <v>45289</v>
      </c>
      <c r="C114">
        <v>49.813000000000002</v>
      </c>
      <c r="D114">
        <v>49.997002000000002</v>
      </c>
      <c r="E114">
        <v>48.750999</v>
      </c>
      <c r="F114">
        <v>49.521999000000001</v>
      </c>
      <c r="G114">
        <v>49.515610000000002</v>
      </c>
      <c r="H114">
        <v>389293000</v>
      </c>
    </row>
    <row r="115" spans="2:8" x14ac:dyDescent="0.3">
      <c r="B115" s="2">
        <v>45293</v>
      </c>
      <c r="C115">
        <v>49.243999000000002</v>
      </c>
      <c r="D115">
        <v>49.294998</v>
      </c>
      <c r="E115">
        <v>47.595001000000003</v>
      </c>
      <c r="F115">
        <v>48.167999000000002</v>
      </c>
      <c r="G115">
        <v>48.161785000000002</v>
      </c>
      <c r="H115">
        <v>411254000</v>
      </c>
    </row>
    <row r="116" spans="2:8" x14ac:dyDescent="0.3">
      <c r="B116" s="2">
        <v>45294</v>
      </c>
      <c r="C116">
        <v>47.485000999999997</v>
      </c>
      <c r="D116">
        <v>48.183998000000003</v>
      </c>
      <c r="E116">
        <v>47.32</v>
      </c>
      <c r="F116">
        <v>47.569000000000003</v>
      </c>
      <c r="G116">
        <v>47.562862000000003</v>
      </c>
      <c r="H116">
        <v>320896000</v>
      </c>
    </row>
    <row r="117" spans="2:8" x14ac:dyDescent="0.3">
      <c r="B117" s="2">
        <v>45295</v>
      </c>
      <c r="C117">
        <v>47.766998000000001</v>
      </c>
      <c r="D117">
        <v>48.5</v>
      </c>
      <c r="E117">
        <v>47.507998999999998</v>
      </c>
      <c r="F117">
        <v>47.998001000000002</v>
      </c>
      <c r="G117">
        <v>47.991810000000001</v>
      </c>
      <c r="H117">
        <v>306535000</v>
      </c>
    </row>
    <row r="118" spans="2:8" x14ac:dyDescent="0.3">
      <c r="B118" s="2">
        <v>45296</v>
      </c>
      <c r="C118">
        <v>48.462001999999998</v>
      </c>
      <c r="D118">
        <v>49.547001000000002</v>
      </c>
      <c r="E118">
        <v>48.305999999999997</v>
      </c>
      <c r="F118">
        <v>49.097000000000001</v>
      </c>
      <c r="G118">
        <v>49.090663999999997</v>
      </c>
      <c r="H118">
        <v>415039000</v>
      </c>
    </row>
    <row r="119" spans="2:8" x14ac:dyDescent="0.3">
      <c r="B119" s="2">
        <v>45299</v>
      </c>
      <c r="C119">
        <v>49.512000999999998</v>
      </c>
      <c r="D119">
        <v>52.275002000000001</v>
      </c>
      <c r="E119">
        <v>49.478999999999999</v>
      </c>
      <c r="F119">
        <v>52.252997999999998</v>
      </c>
      <c r="G119">
        <v>52.246254</v>
      </c>
      <c r="H119">
        <v>642510000</v>
      </c>
    </row>
    <row r="120" spans="2:8" x14ac:dyDescent="0.3">
      <c r="B120" s="2">
        <v>45300</v>
      </c>
      <c r="C120">
        <v>52.401001000000001</v>
      </c>
      <c r="D120">
        <v>54.325001</v>
      </c>
      <c r="E120">
        <v>51.689999</v>
      </c>
      <c r="F120">
        <v>53.139999000000003</v>
      </c>
      <c r="G120">
        <v>53.133144000000001</v>
      </c>
      <c r="H120">
        <v>773100000</v>
      </c>
    </row>
    <row r="121" spans="2:8" x14ac:dyDescent="0.3">
      <c r="B121" s="2">
        <v>45301</v>
      </c>
      <c r="C121">
        <v>53.616000999999997</v>
      </c>
      <c r="D121">
        <v>54.599997999999999</v>
      </c>
      <c r="E121">
        <v>53.488998000000002</v>
      </c>
      <c r="F121">
        <v>54.349997999999999</v>
      </c>
      <c r="G121">
        <v>54.342987000000001</v>
      </c>
      <c r="H121">
        <v>533796000</v>
      </c>
    </row>
    <row r="122" spans="2:8" x14ac:dyDescent="0.3">
      <c r="B122" s="2">
        <v>45302</v>
      </c>
      <c r="C122">
        <v>54.999001</v>
      </c>
      <c r="D122">
        <v>55.346001000000001</v>
      </c>
      <c r="E122">
        <v>53.560001</v>
      </c>
      <c r="F122">
        <v>54.821998999999998</v>
      </c>
      <c r="G122">
        <v>54.814926</v>
      </c>
      <c r="H122">
        <v>596759000</v>
      </c>
    </row>
    <row r="123" spans="2:8" x14ac:dyDescent="0.3">
      <c r="B123" s="2">
        <v>45303</v>
      </c>
      <c r="C123">
        <v>54.619999</v>
      </c>
      <c r="D123">
        <v>54.970001000000003</v>
      </c>
      <c r="E123">
        <v>54.330002</v>
      </c>
      <c r="F123">
        <v>54.709999000000003</v>
      </c>
      <c r="G123">
        <v>54.702938000000003</v>
      </c>
      <c r="H123">
        <v>352994000</v>
      </c>
    </row>
    <row r="124" spans="2:8" x14ac:dyDescent="0.3">
      <c r="B124" s="2">
        <v>45307</v>
      </c>
      <c r="C124">
        <v>55.018002000000003</v>
      </c>
      <c r="D124">
        <v>56.834999000000003</v>
      </c>
      <c r="E124">
        <v>54.900002000000001</v>
      </c>
      <c r="F124">
        <v>56.381999999999998</v>
      </c>
      <c r="G124">
        <v>56.374724999999998</v>
      </c>
      <c r="H124">
        <v>449580000</v>
      </c>
    </row>
    <row r="125" spans="2:8" x14ac:dyDescent="0.3">
      <c r="B125" s="2">
        <v>45308</v>
      </c>
      <c r="C125">
        <v>56.347000000000001</v>
      </c>
      <c r="D125">
        <v>56.471001000000001</v>
      </c>
      <c r="E125">
        <v>54.740001999999997</v>
      </c>
      <c r="F125">
        <v>56.053001000000002</v>
      </c>
      <c r="G125">
        <v>56.045769</v>
      </c>
      <c r="H125">
        <v>474394000</v>
      </c>
    </row>
    <row r="126" spans="2:8" x14ac:dyDescent="0.3">
      <c r="B126" s="2">
        <v>45309</v>
      </c>
      <c r="C126">
        <v>57.259998000000003</v>
      </c>
      <c r="D126">
        <v>57.599997999999999</v>
      </c>
      <c r="E126">
        <v>56.106997999999997</v>
      </c>
      <c r="F126">
        <v>57.106997999999997</v>
      </c>
      <c r="G126">
        <v>57.099628000000003</v>
      </c>
      <c r="H126">
        <v>491650000</v>
      </c>
    </row>
    <row r="127" spans="2:8" x14ac:dyDescent="0.3">
      <c r="B127" s="2">
        <v>45310</v>
      </c>
      <c r="C127">
        <v>57.988998000000002</v>
      </c>
      <c r="D127">
        <v>59.5</v>
      </c>
      <c r="E127">
        <v>57.224997999999999</v>
      </c>
      <c r="F127">
        <v>59.491000999999997</v>
      </c>
      <c r="G127">
        <v>59.483322000000001</v>
      </c>
      <c r="H127">
        <v>543501000</v>
      </c>
    </row>
    <row r="128" spans="2:8" x14ac:dyDescent="0.3">
      <c r="B128" s="2">
        <v>45313</v>
      </c>
      <c r="C128">
        <v>60.048999999999999</v>
      </c>
      <c r="D128">
        <v>60.331001000000001</v>
      </c>
      <c r="E128">
        <v>59.07</v>
      </c>
      <c r="F128">
        <v>59.653998999999999</v>
      </c>
      <c r="G128">
        <v>59.646301000000001</v>
      </c>
      <c r="H128">
        <v>452955000</v>
      </c>
    </row>
    <row r="129" spans="2:8" x14ac:dyDescent="0.3">
      <c r="B129" s="2">
        <v>45314</v>
      </c>
      <c r="C129">
        <v>59.57</v>
      </c>
      <c r="D129">
        <v>59.91</v>
      </c>
      <c r="E129">
        <v>58.584999000000003</v>
      </c>
      <c r="F129">
        <v>59.873001000000002</v>
      </c>
      <c r="G129">
        <v>59.865276000000001</v>
      </c>
      <c r="H129">
        <v>294654000</v>
      </c>
    </row>
    <row r="130" spans="2:8" x14ac:dyDescent="0.3">
      <c r="B130" s="2">
        <v>45315</v>
      </c>
      <c r="C130">
        <v>60.304001</v>
      </c>
      <c r="D130">
        <v>62.848998999999999</v>
      </c>
      <c r="E130">
        <v>59.938000000000002</v>
      </c>
      <c r="F130">
        <v>61.362000000000002</v>
      </c>
      <c r="G130">
        <v>61.354080000000003</v>
      </c>
      <c r="H130">
        <v>560271000</v>
      </c>
    </row>
    <row r="131" spans="2:8" x14ac:dyDescent="0.3">
      <c r="B131" s="2">
        <v>45316</v>
      </c>
      <c r="C131">
        <v>62.349997999999999</v>
      </c>
      <c r="D131">
        <v>62.719002000000003</v>
      </c>
      <c r="E131">
        <v>60.849997999999999</v>
      </c>
      <c r="F131">
        <v>61.617001000000002</v>
      </c>
      <c r="G131">
        <v>61.609046999999997</v>
      </c>
      <c r="H131">
        <v>482777000</v>
      </c>
    </row>
    <row r="132" spans="2:8" x14ac:dyDescent="0.3">
      <c r="B132" s="2">
        <v>45317</v>
      </c>
      <c r="C132">
        <v>60.959999000000003</v>
      </c>
      <c r="D132">
        <v>61.783000999999999</v>
      </c>
      <c r="E132">
        <v>60.573002000000002</v>
      </c>
      <c r="F132">
        <v>61.030997999999997</v>
      </c>
      <c r="G132">
        <v>61.023125</v>
      </c>
      <c r="H132">
        <v>390309000</v>
      </c>
    </row>
    <row r="133" spans="2:8" x14ac:dyDescent="0.3">
      <c r="B133" s="2">
        <v>45320</v>
      </c>
      <c r="C133">
        <v>61.231997999999997</v>
      </c>
      <c r="D133">
        <v>62.488998000000002</v>
      </c>
      <c r="E133">
        <v>60.907001000000001</v>
      </c>
      <c r="F133">
        <v>62.465000000000003</v>
      </c>
      <c r="G133">
        <v>62.456940000000003</v>
      </c>
      <c r="H133">
        <v>348733000</v>
      </c>
    </row>
    <row r="134" spans="2:8" x14ac:dyDescent="0.3">
      <c r="B134" s="2">
        <v>45321</v>
      </c>
      <c r="C134">
        <v>62.900002000000001</v>
      </c>
      <c r="D134">
        <v>63.493000000000002</v>
      </c>
      <c r="E134">
        <v>62.259998000000003</v>
      </c>
      <c r="F134">
        <v>62.773997999999999</v>
      </c>
      <c r="G134">
        <v>62.765895999999998</v>
      </c>
      <c r="H134">
        <v>410735000</v>
      </c>
    </row>
    <row r="135" spans="2:8" x14ac:dyDescent="0.3">
      <c r="B135" s="2">
        <v>45322</v>
      </c>
      <c r="C135">
        <v>61.439999</v>
      </c>
      <c r="D135">
        <v>62.269001000000003</v>
      </c>
      <c r="E135">
        <v>60.700001</v>
      </c>
      <c r="F135">
        <v>61.527000000000001</v>
      </c>
      <c r="G135">
        <v>61.519058000000001</v>
      </c>
      <c r="H135">
        <v>453795000</v>
      </c>
    </row>
    <row r="136" spans="2:8" x14ac:dyDescent="0.3">
      <c r="B136" s="2">
        <v>45323</v>
      </c>
      <c r="C136">
        <v>62.099997999999999</v>
      </c>
      <c r="D136">
        <v>63.191001999999997</v>
      </c>
      <c r="E136">
        <v>61.650002000000001</v>
      </c>
      <c r="F136">
        <v>63.027000000000001</v>
      </c>
      <c r="G136">
        <v>63.018867</v>
      </c>
      <c r="H136">
        <v>369146000</v>
      </c>
    </row>
    <row r="137" spans="2:8" x14ac:dyDescent="0.3">
      <c r="B137" s="2">
        <v>45324</v>
      </c>
      <c r="C137">
        <v>63.973998999999999</v>
      </c>
      <c r="D137">
        <v>66.599997999999999</v>
      </c>
      <c r="E137">
        <v>63.689999</v>
      </c>
      <c r="F137">
        <v>66.160004000000001</v>
      </c>
      <c r="G137">
        <v>66.151465999999999</v>
      </c>
      <c r="H137">
        <v>476578000</v>
      </c>
    </row>
    <row r="138" spans="2:8" x14ac:dyDescent="0.3">
      <c r="B138" s="2">
        <v>45327</v>
      </c>
      <c r="C138">
        <v>68.224997999999999</v>
      </c>
      <c r="D138">
        <v>69.497001999999995</v>
      </c>
      <c r="E138">
        <v>67.205001999999993</v>
      </c>
      <c r="F138">
        <v>69.332001000000005</v>
      </c>
      <c r="G138">
        <v>69.323059000000001</v>
      </c>
      <c r="H138">
        <v>680078000</v>
      </c>
    </row>
    <row r="139" spans="2:8" x14ac:dyDescent="0.3">
      <c r="B139" s="2">
        <v>45328</v>
      </c>
      <c r="C139">
        <v>69.629997000000003</v>
      </c>
      <c r="D139">
        <v>69.753997999999996</v>
      </c>
      <c r="E139">
        <v>66.300003000000004</v>
      </c>
      <c r="F139">
        <v>68.222999999999999</v>
      </c>
      <c r="G139">
        <v>68.214202999999998</v>
      </c>
      <c r="H139">
        <v>683111000</v>
      </c>
    </row>
    <row r="140" spans="2:8" x14ac:dyDescent="0.3">
      <c r="B140" s="2">
        <v>45329</v>
      </c>
      <c r="C140">
        <v>68.319000000000003</v>
      </c>
      <c r="D140">
        <v>70.220000999999996</v>
      </c>
      <c r="E140">
        <v>67.599997999999999</v>
      </c>
      <c r="F140">
        <v>70.098999000000006</v>
      </c>
      <c r="G140">
        <v>70.089950999999999</v>
      </c>
      <c r="H140">
        <v>495575000</v>
      </c>
    </row>
    <row r="141" spans="2:8" x14ac:dyDescent="0.3">
      <c r="B141" s="2">
        <v>45330</v>
      </c>
      <c r="C141">
        <v>70.073997000000006</v>
      </c>
      <c r="D141">
        <v>70.793998999999999</v>
      </c>
      <c r="E141">
        <v>69.455001999999993</v>
      </c>
      <c r="F141">
        <v>69.640998999999994</v>
      </c>
      <c r="G141">
        <v>69.632011000000006</v>
      </c>
      <c r="H141">
        <v>414422000</v>
      </c>
    </row>
    <row r="142" spans="2:8" x14ac:dyDescent="0.3">
      <c r="B142" s="2">
        <v>45331</v>
      </c>
      <c r="C142">
        <v>70.532996999999995</v>
      </c>
      <c r="D142">
        <v>72.184997999999993</v>
      </c>
      <c r="E142">
        <v>70.211997999999994</v>
      </c>
      <c r="F142">
        <v>72.133003000000002</v>
      </c>
      <c r="G142">
        <v>72.123688000000001</v>
      </c>
      <c r="H142">
        <v>436637000</v>
      </c>
    </row>
    <row r="143" spans="2:8" x14ac:dyDescent="0.3">
      <c r="B143" s="2">
        <v>45334</v>
      </c>
      <c r="C143">
        <v>72.599997999999999</v>
      </c>
      <c r="D143">
        <v>74.611000000000004</v>
      </c>
      <c r="E143">
        <v>71.25</v>
      </c>
      <c r="F143">
        <v>72.248001000000002</v>
      </c>
      <c r="G143">
        <v>72.238677999999993</v>
      </c>
      <c r="H143">
        <v>613710000</v>
      </c>
    </row>
    <row r="144" spans="2:8" x14ac:dyDescent="0.3">
      <c r="B144" s="2">
        <v>45335</v>
      </c>
      <c r="C144">
        <v>70.400002000000001</v>
      </c>
      <c r="D144">
        <v>73.449996999999996</v>
      </c>
      <c r="E144">
        <v>69.620002999999997</v>
      </c>
      <c r="F144">
        <v>72.127998000000005</v>
      </c>
      <c r="G144">
        <v>72.118697999999995</v>
      </c>
      <c r="H144">
        <v>602580000</v>
      </c>
    </row>
    <row r="145" spans="2:8" x14ac:dyDescent="0.3">
      <c r="B145" s="2">
        <v>45336</v>
      </c>
      <c r="C145">
        <v>73.202003000000005</v>
      </c>
      <c r="D145">
        <v>74.236000000000004</v>
      </c>
      <c r="E145">
        <v>71.938004000000006</v>
      </c>
      <c r="F145">
        <v>73.900002000000001</v>
      </c>
      <c r="G145">
        <v>73.890465000000006</v>
      </c>
      <c r="H145">
        <v>504917000</v>
      </c>
    </row>
    <row r="146" spans="2:8" x14ac:dyDescent="0.3">
      <c r="B146" s="2">
        <v>45337</v>
      </c>
      <c r="C146">
        <v>73.869003000000006</v>
      </c>
      <c r="D146">
        <v>73.974997999999999</v>
      </c>
      <c r="E146">
        <v>72.400002000000001</v>
      </c>
      <c r="F146">
        <v>72.657996999999995</v>
      </c>
      <c r="G146">
        <v>72.648621000000006</v>
      </c>
      <c r="H146">
        <v>420122000</v>
      </c>
    </row>
    <row r="147" spans="2:8" x14ac:dyDescent="0.3">
      <c r="B147" s="2">
        <v>45338</v>
      </c>
      <c r="C147">
        <v>74.099997999999999</v>
      </c>
      <c r="D147">
        <v>74.402000000000001</v>
      </c>
      <c r="E147">
        <v>72.500998999999993</v>
      </c>
      <c r="F147">
        <v>72.612999000000002</v>
      </c>
      <c r="G147">
        <v>72.603629999999995</v>
      </c>
      <c r="H147">
        <v>495327000</v>
      </c>
    </row>
    <row r="148" spans="2:8" x14ac:dyDescent="0.3">
      <c r="B148" s="2">
        <v>45342</v>
      </c>
      <c r="C148">
        <v>71.946999000000005</v>
      </c>
      <c r="D148">
        <v>71.956001000000001</v>
      </c>
      <c r="E148">
        <v>67.734001000000006</v>
      </c>
      <c r="F148">
        <v>69.452003000000005</v>
      </c>
      <c r="G148">
        <v>69.443038999999999</v>
      </c>
      <c r="H148">
        <v>704833000</v>
      </c>
    </row>
    <row r="149" spans="2:8" x14ac:dyDescent="0.3">
      <c r="B149" s="2">
        <v>45343</v>
      </c>
      <c r="C149">
        <v>68.005996999999994</v>
      </c>
      <c r="D149">
        <v>68.888000000000005</v>
      </c>
      <c r="E149">
        <v>66.248001000000002</v>
      </c>
      <c r="F149">
        <v>67.471999999999994</v>
      </c>
      <c r="G149">
        <v>67.463295000000002</v>
      </c>
      <c r="H149">
        <v>690298000</v>
      </c>
    </row>
    <row r="150" spans="2:8" x14ac:dyDescent="0.3">
      <c r="B150" s="2">
        <v>45344</v>
      </c>
      <c r="C150">
        <v>75.025002000000001</v>
      </c>
      <c r="D150">
        <v>78.574996999999996</v>
      </c>
      <c r="E150">
        <v>74.220000999999996</v>
      </c>
      <c r="F150">
        <v>78.538002000000006</v>
      </c>
      <c r="G150">
        <v>78.527869999999993</v>
      </c>
      <c r="H150">
        <v>865100000</v>
      </c>
    </row>
    <row r="151" spans="2:8" x14ac:dyDescent="0.3">
      <c r="B151" s="2">
        <v>45345</v>
      </c>
      <c r="C151">
        <v>80.790001000000004</v>
      </c>
      <c r="D151">
        <v>82.393996999999999</v>
      </c>
      <c r="E151">
        <v>77.569999999999993</v>
      </c>
      <c r="F151">
        <v>78.817001000000005</v>
      </c>
      <c r="G151">
        <v>78.806831000000003</v>
      </c>
      <c r="H151">
        <v>829388000</v>
      </c>
    </row>
    <row r="152" spans="2:8" x14ac:dyDescent="0.3">
      <c r="B152" s="2">
        <v>45348</v>
      </c>
      <c r="C152">
        <v>79.699996999999996</v>
      </c>
      <c r="D152">
        <v>80.646004000000005</v>
      </c>
      <c r="E152">
        <v>78.504997000000003</v>
      </c>
      <c r="F152">
        <v>79.092003000000005</v>
      </c>
      <c r="G152">
        <v>79.081801999999996</v>
      </c>
      <c r="H152">
        <v>503973000</v>
      </c>
    </row>
    <row r="153" spans="2:8" x14ac:dyDescent="0.3">
      <c r="B153" s="2">
        <v>45349</v>
      </c>
      <c r="C153">
        <v>79.380996999999994</v>
      </c>
      <c r="D153">
        <v>79.480002999999996</v>
      </c>
      <c r="E153">
        <v>77.162002999999999</v>
      </c>
      <c r="F153">
        <v>78.700996000000004</v>
      </c>
      <c r="G153">
        <v>78.690842000000004</v>
      </c>
      <c r="H153">
        <v>391705000</v>
      </c>
    </row>
    <row r="154" spans="2:8" x14ac:dyDescent="0.3">
      <c r="B154" s="2">
        <v>45350</v>
      </c>
      <c r="C154">
        <v>77.620002999999997</v>
      </c>
      <c r="D154">
        <v>78.932998999999995</v>
      </c>
      <c r="E154">
        <v>77.125</v>
      </c>
      <c r="F154">
        <v>77.663002000000006</v>
      </c>
      <c r="G154">
        <v>77.652977000000007</v>
      </c>
      <c r="H154">
        <v>393110000</v>
      </c>
    </row>
    <row r="155" spans="2:8" x14ac:dyDescent="0.3">
      <c r="B155" s="2">
        <v>45351</v>
      </c>
      <c r="C155">
        <v>79.094002000000003</v>
      </c>
      <c r="D155">
        <v>79.989998</v>
      </c>
      <c r="E155">
        <v>78.349997999999999</v>
      </c>
      <c r="F155">
        <v>79.111999999999995</v>
      </c>
      <c r="G155">
        <v>79.101791000000006</v>
      </c>
      <c r="H155">
        <v>507289000</v>
      </c>
    </row>
    <row r="156" spans="2:8" x14ac:dyDescent="0.3">
      <c r="B156" s="2">
        <v>45352</v>
      </c>
      <c r="C156">
        <v>80</v>
      </c>
      <c r="D156">
        <v>82.300003000000004</v>
      </c>
      <c r="E156">
        <v>79.434997999999993</v>
      </c>
      <c r="F156">
        <v>82.278998999999999</v>
      </c>
      <c r="G156">
        <v>82.268378999999996</v>
      </c>
      <c r="H156">
        <v>479135000</v>
      </c>
    </row>
    <row r="157" spans="2:8" x14ac:dyDescent="0.3">
      <c r="B157" s="2">
        <v>45355</v>
      </c>
      <c r="C157">
        <v>84.129997000000003</v>
      </c>
      <c r="D157">
        <v>87.694999999999993</v>
      </c>
      <c r="E157">
        <v>83.719002000000003</v>
      </c>
      <c r="F157">
        <v>85.236999999999995</v>
      </c>
      <c r="G157">
        <v>85.225998000000004</v>
      </c>
      <c r="H157">
        <v>615616000</v>
      </c>
    </row>
    <row r="158" spans="2:8" x14ac:dyDescent="0.3">
      <c r="B158" s="2">
        <v>45356</v>
      </c>
      <c r="C158">
        <v>85.269997000000004</v>
      </c>
      <c r="D158">
        <v>86.096999999999994</v>
      </c>
      <c r="E158">
        <v>83.417000000000002</v>
      </c>
      <c r="F158">
        <v>85.963997000000006</v>
      </c>
      <c r="G158">
        <v>85.956940000000003</v>
      </c>
      <c r="H158">
        <v>520639000</v>
      </c>
    </row>
    <row r="159" spans="2:8" x14ac:dyDescent="0.3">
      <c r="B159" s="2">
        <v>45357</v>
      </c>
      <c r="C159">
        <v>88.022002999999998</v>
      </c>
      <c r="D159">
        <v>89.723999000000006</v>
      </c>
      <c r="E159">
        <v>87.029999000000004</v>
      </c>
      <c r="F159">
        <v>88.699996999999996</v>
      </c>
      <c r="G159">
        <v>88.692711000000003</v>
      </c>
      <c r="H159">
        <v>582520000</v>
      </c>
    </row>
    <row r="160" spans="2:8" x14ac:dyDescent="0.3">
      <c r="B160" s="2">
        <v>45358</v>
      </c>
      <c r="C160">
        <v>90.157996999999995</v>
      </c>
      <c r="D160">
        <v>92.766998000000001</v>
      </c>
      <c r="E160">
        <v>89.601996999999997</v>
      </c>
      <c r="F160">
        <v>92.668998999999999</v>
      </c>
      <c r="G160">
        <v>92.661384999999996</v>
      </c>
      <c r="H160">
        <v>608119000</v>
      </c>
    </row>
    <row r="161" spans="2:8" x14ac:dyDescent="0.3">
      <c r="B161" s="2">
        <v>45359</v>
      </c>
      <c r="C161">
        <v>95.138000000000005</v>
      </c>
      <c r="D161">
        <v>97.400002000000001</v>
      </c>
      <c r="E161">
        <v>86.505996999999994</v>
      </c>
      <c r="F161">
        <v>87.528000000000006</v>
      </c>
      <c r="G161">
        <v>87.520813000000004</v>
      </c>
      <c r="H161">
        <v>1142269000</v>
      </c>
    </row>
    <row r="162" spans="2:8" x14ac:dyDescent="0.3">
      <c r="B162" s="2">
        <v>45362</v>
      </c>
      <c r="C162">
        <v>86.429001</v>
      </c>
      <c r="D162">
        <v>88.796997000000005</v>
      </c>
      <c r="E162">
        <v>84.165999999999997</v>
      </c>
      <c r="F162">
        <v>85.774001999999996</v>
      </c>
      <c r="G162">
        <v>85.766959999999997</v>
      </c>
      <c r="H162">
        <v>678364000</v>
      </c>
    </row>
    <row r="163" spans="2:8" x14ac:dyDescent="0.3">
      <c r="B163" s="2">
        <v>45363</v>
      </c>
      <c r="C163">
        <v>88.049003999999996</v>
      </c>
      <c r="D163">
        <v>91.959998999999996</v>
      </c>
      <c r="E163">
        <v>86.150002000000001</v>
      </c>
      <c r="F163">
        <v>91.913002000000006</v>
      </c>
      <c r="G163">
        <v>91.905449000000004</v>
      </c>
      <c r="H163">
        <v>668075000</v>
      </c>
    </row>
    <row r="164" spans="2:8" x14ac:dyDescent="0.3">
      <c r="B164" s="2">
        <v>45364</v>
      </c>
      <c r="C164">
        <v>91.055000000000007</v>
      </c>
      <c r="D164">
        <v>91.503997999999996</v>
      </c>
      <c r="E164">
        <v>88.434997999999993</v>
      </c>
      <c r="F164">
        <v>90.888000000000005</v>
      </c>
      <c r="G164">
        <v>90.880538999999999</v>
      </c>
      <c r="H164">
        <v>635713000</v>
      </c>
    </row>
    <row r="165" spans="2:8" x14ac:dyDescent="0.3">
      <c r="B165" s="2">
        <v>45365</v>
      </c>
      <c r="C165">
        <v>89.577003000000005</v>
      </c>
      <c r="D165">
        <v>90.646004000000005</v>
      </c>
      <c r="E165">
        <v>86.599997999999999</v>
      </c>
      <c r="F165">
        <v>87.944000000000003</v>
      </c>
      <c r="G165">
        <v>87.936774999999997</v>
      </c>
      <c r="H165">
        <v>602318000</v>
      </c>
    </row>
    <row r="166" spans="2:8" x14ac:dyDescent="0.3">
      <c r="B166" s="2">
        <v>45366</v>
      </c>
      <c r="C166">
        <v>86.93</v>
      </c>
      <c r="D166">
        <v>89.545997999999997</v>
      </c>
      <c r="E166">
        <v>86.257003999999995</v>
      </c>
      <c r="F166">
        <v>87.836997999999994</v>
      </c>
      <c r="G166">
        <v>87.829780999999997</v>
      </c>
      <c r="H166">
        <v>642086000</v>
      </c>
    </row>
    <row r="167" spans="2:8" x14ac:dyDescent="0.3">
      <c r="B167" s="2">
        <v>45369</v>
      </c>
      <c r="C167">
        <v>90.388000000000005</v>
      </c>
      <c r="D167">
        <v>92.404999000000004</v>
      </c>
      <c r="E167">
        <v>87.084998999999996</v>
      </c>
      <c r="F167">
        <v>88.455001999999993</v>
      </c>
      <c r="G167">
        <v>88.447738999999999</v>
      </c>
      <c r="H167">
        <v>668976000</v>
      </c>
    </row>
    <row r="168" spans="2:8" x14ac:dyDescent="0.3">
      <c r="B168" s="2">
        <v>45370</v>
      </c>
      <c r="C168">
        <v>86.699996999999996</v>
      </c>
      <c r="D168">
        <v>90.543998999999999</v>
      </c>
      <c r="E168">
        <v>85.010002</v>
      </c>
      <c r="F168">
        <v>89.398003000000003</v>
      </c>
      <c r="G168">
        <v>89.390663000000004</v>
      </c>
      <c r="H168">
        <v>672171000</v>
      </c>
    </row>
    <row r="169" spans="2:8" x14ac:dyDescent="0.3">
      <c r="B169" s="2">
        <v>45371</v>
      </c>
      <c r="C169">
        <v>89.796997000000005</v>
      </c>
      <c r="D169">
        <v>90.410004000000001</v>
      </c>
      <c r="E169">
        <v>88.222999999999999</v>
      </c>
      <c r="F169">
        <v>90.372001999999995</v>
      </c>
      <c r="G169">
        <v>90.364577999999995</v>
      </c>
      <c r="H169">
        <v>479063000</v>
      </c>
    </row>
    <row r="170" spans="2:8" x14ac:dyDescent="0.3">
      <c r="B170" s="2">
        <v>45372</v>
      </c>
      <c r="C170">
        <v>92.300003000000004</v>
      </c>
      <c r="D170">
        <v>92.648003000000003</v>
      </c>
      <c r="E170">
        <v>90.404999000000004</v>
      </c>
      <c r="F170">
        <v>91.434997999999993</v>
      </c>
      <c r="G170">
        <v>91.427490000000006</v>
      </c>
      <c r="H170">
        <v>480372000</v>
      </c>
    </row>
    <row r="171" spans="2:8" x14ac:dyDescent="0.3">
      <c r="B171" s="2">
        <v>45373</v>
      </c>
      <c r="C171">
        <v>91.140998999999994</v>
      </c>
      <c r="D171">
        <v>94.778000000000006</v>
      </c>
      <c r="E171">
        <v>90.834000000000003</v>
      </c>
      <c r="F171">
        <v>94.289000999999999</v>
      </c>
      <c r="G171">
        <v>94.281257999999994</v>
      </c>
      <c r="H171">
        <v>586719000</v>
      </c>
    </row>
    <row r="172" spans="2:8" x14ac:dyDescent="0.3">
      <c r="B172" s="2">
        <v>45376</v>
      </c>
      <c r="C172">
        <v>93.941001999999997</v>
      </c>
      <c r="D172">
        <v>96.765998999999994</v>
      </c>
      <c r="E172">
        <v>93.510002</v>
      </c>
      <c r="F172">
        <v>95.001998999999998</v>
      </c>
      <c r="G172">
        <v>94.994193999999993</v>
      </c>
      <c r="H172">
        <v>552136000</v>
      </c>
    </row>
    <row r="173" spans="2:8" x14ac:dyDescent="0.3">
      <c r="B173" s="2">
        <v>45377</v>
      </c>
      <c r="C173">
        <v>95.850998000000004</v>
      </c>
      <c r="D173">
        <v>96.375</v>
      </c>
      <c r="E173">
        <v>92.501998999999998</v>
      </c>
      <c r="F173">
        <v>92.560997</v>
      </c>
      <c r="G173">
        <v>92.553398000000001</v>
      </c>
      <c r="H173">
        <v>513648000</v>
      </c>
    </row>
    <row r="174" spans="2:8" x14ac:dyDescent="0.3">
      <c r="B174" s="2">
        <v>45378</v>
      </c>
      <c r="C174">
        <v>93.111999999999995</v>
      </c>
      <c r="D174">
        <v>93.239998</v>
      </c>
      <c r="E174">
        <v>89.123001000000002</v>
      </c>
      <c r="F174">
        <v>90.25</v>
      </c>
      <c r="G174">
        <v>90.242583999999994</v>
      </c>
      <c r="H174">
        <v>586067000</v>
      </c>
    </row>
    <row r="175" spans="2:8" x14ac:dyDescent="0.3">
      <c r="B175" s="2">
        <v>45379</v>
      </c>
      <c r="C175">
        <v>90</v>
      </c>
      <c r="D175">
        <v>91.300003000000004</v>
      </c>
      <c r="E175">
        <v>89.193000999999995</v>
      </c>
      <c r="F175">
        <v>90.356003000000001</v>
      </c>
      <c r="G175">
        <v>90.348579000000001</v>
      </c>
      <c r="H175">
        <v>435212000</v>
      </c>
    </row>
    <row r="176" spans="2:8" x14ac:dyDescent="0.3">
      <c r="B176" s="2">
        <v>45383</v>
      </c>
      <c r="C176">
        <v>90.299003999999996</v>
      </c>
      <c r="D176">
        <v>92.224997999999999</v>
      </c>
      <c r="E176">
        <v>89.204002000000003</v>
      </c>
      <c r="F176">
        <v>90.362999000000002</v>
      </c>
      <c r="G176">
        <v>90.355575999999999</v>
      </c>
      <c r="H176">
        <v>452441000</v>
      </c>
    </row>
    <row r="177" spans="2:8" x14ac:dyDescent="0.3">
      <c r="B177" s="2">
        <v>45384</v>
      </c>
      <c r="C177">
        <v>88.447997999999998</v>
      </c>
      <c r="D177">
        <v>90.094002000000003</v>
      </c>
      <c r="E177">
        <v>87.620002999999997</v>
      </c>
      <c r="F177">
        <v>89.452003000000005</v>
      </c>
      <c r="G177">
        <v>89.444655999999995</v>
      </c>
      <c r="H177">
        <v>433064000</v>
      </c>
    </row>
    <row r="178" spans="2:8" x14ac:dyDescent="0.3">
      <c r="B178" s="2">
        <v>45385</v>
      </c>
      <c r="C178">
        <v>88.484001000000006</v>
      </c>
      <c r="D178">
        <v>90.374001000000007</v>
      </c>
      <c r="E178">
        <v>88.400002000000001</v>
      </c>
      <c r="F178">
        <v>88.963997000000006</v>
      </c>
      <c r="G178">
        <v>88.956688</v>
      </c>
      <c r="H178">
        <v>370067000</v>
      </c>
    </row>
    <row r="179" spans="2:8" x14ac:dyDescent="0.3">
      <c r="B179" s="2">
        <v>45386</v>
      </c>
      <c r="C179">
        <v>90.405997999999997</v>
      </c>
      <c r="D179">
        <v>90.634003000000007</v>
      </c>
      <c r="E179">
        <v>85.879997000000003</v>
      </c>
      <c r="F179">
        <v>85.904999000000004</v>
      </c>
      <c r="G179">
        <v>85.897942</v>
      </c>
      <c r="H179">
        <v>434965000</v>
      </c>
    </row>
    <row r="180" spans="2:8" x14ac:dyDescent="0.3">
      <c r="B180" s="2">
        <v>45387</v>
      </c>
      <c r="C180">
        <v>86.865996999999993</v>
      </c>
      <c r="D180">
        <v>88.481003000000001</v>
      </c>
      <c r="E180">
        <v>85.926002999999994</v>
      </c>
      <c r="F180">
        <v>88.008003000000002</v>
      </c>
      <c r="G180">
        <v>88.000777999999997</v>
      </c>
      <c r="H180">
        <v>399678000</v>
      </c>
    </row>
    <row r="181" spans="2:8" x14ac:dyDescent="0.3">
      <c r="B181" s="2">
        <v>45390</v>
      </c>
      <c r="C181">
        <v>88.699996999999996</v>
      </c>
      <c r="D181">
        <v>88.830001999999993</v>
      </c>
      <c r="E181">
        <v>86.732001999999994</v>
      </c>
      <c r="F181">
        <v>87.133003000000002</v>
      </c>
      <c r="G181">
        <v>87.125846999999993</v>
      </c>
      <c r="H181">
        <v>283220000</v>
      </c>
    </row>
    <row r="182" spans="2:8" x14ac:dyDescent="0.3">
      <c r="B182" s="2">
        <v>45391</v>
      </c>
      <c r="C182">
        <v>87.442001000000005</v>
      </c>
      <c r="D182">
        <v>87.635002</v>
      </c>
      <c r="E182">
        <v>83.022002999999998</v>
      </c>
      <c r="F182">
        <v>85.353995999999995</v>
      </c>
      <c r="G182">
        <v>85.346985000000004</v>
      </c>
      <c r="H182">
        <v>503547000</v>
      </c>
    </row>
    <row r="183" spans="2:8" x14ac:dyDescent="0.3">
      <c r="B183" s="2">
        <v>45392</v>
      </c>
      <c r="C183">
        <v>83.926002999999994</v>
      </c>
      <c r="D183">
        <v>87.400002000000001</v>
      </c>
      <c r="E183">
        <v>83.709000000000003</v>
      </c>
      <c r="F183">
        <v>87.039000999999999</v>
      </c>
      <c r="G183">
        <v>87.031852999999998</v>
      </c>
      <c r="H183">
        <v>431929000</v>
      </c>
    </row>
    <row r="184" spans="2:8" x14ac:dyDescent="0.3">
      <c r="B184" s="2">
        <v>45393</v>
      </c>
      <c r="C184">
        <v>87.419998000000007</v>
      </c>
      <c r="D184">
        <v>90.738997999999995</v>
      </c>
      <c r="E184">
        <v>86.926002999999994</v>
      </c>
      <c r="F184">
        <v>90.615996999999993</v>
      </c>
      <c r="G184">
        <v>90.608551000000006</v>
      </c>
      <c r="H184">
        <v>431637000</v>
      </c>
    </row>
    <row r="185" spans="2:8" x14ac:dyDescent="0.3">
      <c r="B185" s="2">
        <v>45394</v>
      </c>
      <c r="C185">
        <v>89.698997000000006</v>
      </c>
      <c r="D185">
        <v>90.175003000000004</v>
      </c>
      <c r="E185">
        <v>87.529999000000004</v>
      </c>
      <c r="F185">
        <v>88.185997</v>
      </c>
      <c r="G185">
        <v>88.178757000000004</v>
      </c>
      <c r="H185">
        <v>426805000</v>
      </c>
    </row>
    <row r="186" spans="2:8" x14ac:dyDescent="0.3">
      <c r="B186" s="2">
        <v>45397</v>
      </c>
      <c r="C186">
        <v>89.097999999999999</v>
      </c>
      <c r="D186">
        <v>90.612999000000002</v>
      </c>
      <c r="E186">
        <v>85.929001</v>
      </c>
      <c r="F186">
        <v>86.000998999999993</v>
      </c>
      <c r="G186">
        <v>85.993934999999993</v>
      </c>
      <c r="H186">
        <v>443077000</v>
      </c>
    </row>
    <row r="187" spans="2:8" x14ac:dyDescent="0.3">
      <c r="B187" s="2">
        <v>45398</v>
      </c>
      <c r="C187">
        <v>86.432998999999995</v>
      </c>
      <c r="D187">
        <v>88.117996000000005</v>
      </c>
      <c r="E187">
        <v>86.064003</v>
      </c>
      <c r="F187">
        <v>87.415001000000004</v>
      </c>
      <c r="G187">
        <v>87.407821999999996</v>
      </c>
      <c r="H187">
        <v>370453000</v>
      </c>
    </row>
    <row r="188" spans="2:8" x14ac:dyDescent="0.3">
      <c r="B188" s="2">
        <v>45399</v>
      </c>
      <c r="C188">
        <v>88.339995999999999</v>
      </c>
      <c r="D188">
        <v>88.775002000000001</v>
      </c>
      <c r="E188">
        <v>83.949996999999996</v>
      </c>
      <c r="F188">
        <v>84.035004000000001</v>
      </c>
      <c r="G188">
        <v>84.028098999999997</v>
      </c>
      <c r="H188">
        <v>495400000</v>
      </c>
    </row>
    <row r="189" spans="2:8" x14ac:dyDescent="0.3">
      <c r="B189" s="2">
        <v>45400</v>
      </c>
      <c r="C189">
        <v>84.970000999999996</v>
      </c>
      <c r="D189">
        <v>86.190002000000007</v>
      </c>
      <c r="E189">
        <v>82.402000000000001</v>
      </c>
      <c r="F189">
        <v>84.670997999999997</v>
      </c>
      <c r="G189">
        <v>84.66404</v>
      </c>
      <c r="H189">
        <v>447260000</v>
      </c>
    </row>
    <row r="190" spans="2:8" x14ac:dyDescent="0.3">
      <c r="B190" s="2">
        <v>45401</v>
      </c>
      <c r="C190">
        <v>83.150002000000001</v>
      </c>
      <c r="D190">
        <v>84.323997000000006</v>
      </c>
      <c r="E190">
        <v>75.606003000000001</v>
      </c>
      <c r="F190">
        <v>76.199996999999996</v>
      </c>
      <c r="G190">
        <v>76.193741000000003</v>
      </c>
      <c r="H190">
        <v>875198000</v>
      </c>
    </row>
    <row r="191" spans="2:8" x14ac:dyDescent="0.3">
      <c r="B191" s="2">
        <v>45404</v>
      </c>
      <c r="C191">
        <v>78.103995999999995</v>
      </c>
      <c r="D191">
        <v>80.072997999999998</v>
      </c>
      <c r="E191">
        <v>76.400002000000001</v>
      </c>
      <c r="F191">
        <v>79.517998000000006</v>
      </c>
      <c r="G191">
        <v>79.511466999999996</v>
      </c>
      <c r="H191">
        <v>596341000</v>
      </c>
    </row>
    <row r="192" spans="2:8" x14ac:dyDescent="0.3">
      <c r="B192" s="2">
        <v>45405</v>
      </c>
      <c r="C192">
        <v>80.768996999999999</v>
      </c>
      <c r="D192">
        <v>82.768996999999999</v>
      </c>
      <c r="E192">
        <v>80.263999999999996</v>
      </c>
      <c r="F192">
        <v>82.422996999999995</v>
      </c>
      <c r="G192">
        <v>82.416229000000001</v>
      </c>
      <c r="H192">
        <v>438559000</v>
      </c>
    </row>
    <row r="193" spans="2:8" x14ac:dyDescent="0.3">
      <c r="B193" s="2">
        <v>45406</v>
      </c>
      <c r="C193">
        <v>83.949996999999996</v>
      </c>
      <c r="D193">
        <v>84.082001000000005</v>
      </c>
      <c r="E193">
        <v>79.182998999999995</v>
      </c>
      <c r="F193">
        <v>79.677002000000002</v>
      </c>
      <c r="G193">
        <v>79.670456000000001</v>
      </c>
      <c r="H193">
        <v>512208000</v>
      </c>
    </row>
    <row r="194" spans="2:8" x14ac:dyDescent="0.3">
      <c r="B194" s="2">
        <v>45407</v>
      </c>
      <c r="C194">
        <v>78.867996000000005</v>
      </c>
      <c r="D194">
        <v>83.322997999999998</v>
      </c>
      <c r="E194">
        <v>78.222999999999999</v>
      </c>
      <c r="F194">
        <v>82.632003999999995</v>
      </c>
      <c r="G194">
        <v>82.625214</v>
      </c>
      <c r="H194">
        <v>424641000</v>
      </c>
    </row>
    <row r="195" spans="2:8" x14ac:dyDescent="0.3">
      <c r="B195" s="2">
        <v>45408</v>
      </c>
      <c r="C195">
        <v>83.818000999999995</v>
      </c>
      <c r="D195">
        <v>88.331001000000001</v>
      </c>
      <c r="E195">
        <v>83.387000999999998</v>
      </c>
      <c r="F195">
        <v>87.735000999999997</v>
      </c>
      <c r="G195">
        <v>87.727790999999996</v>
      </c>
      <c r="H195">
        <v>551011000</v>
      </c>
    </row>
    <row r="196" spans="2:8" x14ac:dyDescent="0.3">
      <c r="B196" s="2">
        <v>45411</v>
      </c>
      <c r="C196">
        <v>87.595000999999996</v>
      </c>
      <c r="D196">
        <v>87.991996999999998</v>
      </c>
      <c r="E196">
        <v>85.265998999999994</v>
      </c>
      <c r="F196">
        <v>87.757003999999995</v>
      </c>
      <c r="G196">
        <v>87.749793999999994</v>
      </c>
      <c r="H196">
        <v>388971000</v>
      </c>
    </row>
    <row r="197" spans="2:8" x14ac:dyDescent="0.3">
      <c r="B197" s="2">
        <v>45412</v>
      </c>
      <c r="C197">
        <v>87.239998</v>
      </c>
      <c r="D197">
        <v>88.819000000000003</v>
      </c>
      <c r="E197">
        <v>86.300003000000004</v>
      </c>
      <c r="F197">
        <v>86.402000000000001</v>
      </c>
      <c r="G197">
        <v>86.394904999999994</v>
      </c>
      <c r="H197">
        <v>363709000</v>
      </c>
    </row>
    <row r="198" spans="2:8" x14ac:dyDescent="0.3">
      <c r="B198" s="2">
        <v>45413</v>
      </c>
      <c r="C198">
        <v>85.077003000000005</v>
      </c>
      <c r="D198">
        <v>86</v>
      </c>
      <c r="E198">
        <v>81.254997000000003</v>
      </c>
      <c r="F198">
        <v>83.040999999999997</v>
      </c>
      <c r="G198">
        <v>83.034180000000006</v>
      </c>
      <c r="H198">
        <v>559863000</v>
      </c>
    </row>
    <row r="199" spans="2:8" x14ac:dyDescent="0.3">
      <c r="B199" s="2">
        <v>45414</v>
      </c>
      <c r="C199">
        <v>84.448997000000006</v>
      </c>
      <c r="D199">
        <v>86.236999999999995</v>
      </c>
      <c r="E199">
        <v>83.199996999999996</v>
      </c>
      <c r="F199">
        <v>85.817001000000005</v>
      </c>
      <c r="G199">
        <v>85.809951999999996</v>
      </c>
      <c r="H199">
        <v>377898000</v>
      </c>
    </row>
    <row r="200" spans="2:8" x14ac:dyDescent="0.3">
      <c r="B200" s="2">
        <v>45415</v>
      </c>
      <c r="C200">
        <v>87.789000999999999</v>
      </c>
      <c r="D200">
        <v>89.280997999999997</v>
      </c>
      <c r="E200">
        <v>87.040001000000004</v>
      </c>
      <c r="F200">
        <v>88.789000999999999</v>
      </c>
      <c r="G200">
        <v>88.781707999999995</v>
      </c>
      <c r="H200">
        <v>398341000</v>
      </c>
    </row>
    <row r="201" spans="2:8" x14ac:dyDescent="0.3">
      <c r="B201" s="2">
        <v>45418</v>
      </c>
      <c r="C201">
        <v>89.389999000000003</v>
      </c>
      <c r="D201">
        <v>92.220000999999996</v>
      </c>
      <c r="E201">
        <v>89.055000000000007</v>
      </c>
      <c r="F201">
        <v>92.139999000000003</v>
      </c>
      <c r="G201">
        <v>92.132430999999997</v>
      </c>
      <c r="H201">
        <v>376203000</v>
      </c>
    </row>
    <row r="202" spans="2:8" x14ac:dyDescent="0.3">
      <c r="B202" s="2">
        <v>45419</v>
      </c>
      <c r="C202">
        <v>91.097999999999999</v>
      </c>
      <c r="D202">
        <v>91.780997999999997</v>
      </c>
      <c r="E202">
        <v>89.011002000000005</v>
      </c>
      <c r="F202">
        <v>90.554001</v>
      </c>
      <c r="G202">
        <v>90.546561999999994</v>
      </c>
      <c r="H202">
        <v>437342000</v>
      </c>
    </row>
    <row r="203" spans="2:8" x14ac:dyDescent="0.3">
      <c r="B203" s="2">
        <v>45420</v>
      </c>
      <c r="C203">
        <v>89.483001999999999</v>
      </c>
      <c r="D203">
        <v>91.194000000000003</v>
      </c>
      <c r="E203">
        <v>89.419998000000007</v>
      </c>
      <c r="F203">
        <v>90.412002999999999</v>
      </c>
      <c r="G203">
        <v>90.404578999999998</v>
      </c>
      <c r="H203">
        <v>325721000</v>
      </c>
    </row>
    <row r="204" spans="2:8" x14ac:dyDescent="0.3">
      <c r="B204" s="2">
        <v>45421</v>
      </c>
      <c r="C204">
        <v>90.528998999999999</v>
      </c>
      <c r="D204">
        <v>91.071999000000005</v>
      </c>
      <c r="E204">
        <v>88.231003000000001</v>
      </c>
      <c r="F204">
        <v>88.747001999999995</v>
      </c>
      <c r="G204">
        <v>88.739716000000001</v>
      </c>
      <c r="H204">
        <v>378013000</v>
      </c>
    </row>
    <row r="205" spans="2:8" x14ac:dyDescent="0.3">
      <c r="B205" s="2">
        <v>45422</v>
      </c>
      <c r="C205">
        <v>90.305000000000007</v>
      </c>
      <c r="D205">
        <v>91.401000999999994</v>
      </c>
      <c r="E205">
        <v>89.226996999999997</v>
      </c>
      <c r="F205">
        <v>89.877998000000005</v>
      </c>
      <c r="G205">
        <v>89.870613000000006</v>
      </c>
      <c r="H205">
        <v>335325000</v>
      </c>
    </row>
    <row r="206" spans="2:8" x14ac:dyDescent="0.3">
      <c r="B206" s="2">
        <v>45425</v>
      </c>
      <c r="C206">
        <v>90.477997000000002</v>
      </c>
      <c r="D206">
        <v>90.998001000000002</v>
      </c>
      <c r="E206">
        <v>88.528998999999999</v>
      </c>
      <c r="F206">
        <v>90.399001999999996</v>
      </c>
      <c r="G206">
        <v>90.391578999999993</v>
      </c>
      <c r="H206">
        <v>289680000</v>
      </c>
    </row>
    <row r="207" spans="2:8" x14ac:dyDescent="0.3">
      <c r="B207" s="2">
        <v>45426</v>
      </c>
      <c r="C207">
        <v>89.598999000000006</v>
      </c>
      <c r="D207">
        <v>91.651000999999994</v>
      </c>
      <c r="E207">
        <v>88.933998000000003</v>
      </c>
      <c r="F207">
        <v>91.356003000000001</v>
      </c>
      <c r="G207">
        <v>91.348495</v>
      </c>
      <c r="H207">
        <v>296507000</v>
      </c>
    </row>
    <row r="208" spans="2:8" x14ac:dyDescent="0.3">
      <c r="B208" s="2">
        <v>45427</v>
      </c>
      <c r="C208">
        <v>92.471999999999994</v>
      </c>
      <c r="D208">
        <v>94.861999999999995</v>
      </c>
      <c r="E208">
        <v>91.598999000000006</v>
      </c>
      <c r="F208">
        <v>94.629997000000003</v>
      </c>
      <c r="G208">
        <v>94.622223000000005</v>
      </c>
      <c r="H208">
        <v>417735000</v>
      </c>
    </row>
    <row r="209" spans="2:8" x14ac:dyDescent="0.3">
      <c r="B209" s="2">
        <v>45428</v>
      </c>
      <c r="C209">
        <v>94.910004000000001</v>
      </c>
      <c r="D209">
        <v>95.819000000000003</v>
      </c>
      <c r="E209">
        <v>94.102997000000002</v>
      </c>
      <c r="F209">
        <v>94.359001000000006</v>
      </c>
      <c r="G209">
        <v>94.351249999999993</v>
      </c>
      <c r="H209">
        <v>323952000</v>
      </c>
    </row>
    <row r="210" spans="2:8" x14ac:dyDescent="0.3">
      <c r="B210" s="2">
        <v>45429</v>
      </c>
      <c r="C210">
        <v>94.369003000000006</v>
      </c>
      <c r="D210">
        <v>94.739998</v>
      </c>
      <c r="E210">
        <v>91.805999999999997</v>
      </c>
      <c r="F210">
        <v>92.478995999999995</v>
      </c>
      <c r="G210">
        <v>92.471396999999996</v>
      </c>
      <c r="H210">
        <v>359691000</v>
      </c>
    </row>
    <row r="211" spans="2:8" x14ac:dyDescent="0.3">
      <c r="B211" s="2">
        <v>45432</v>
      </c>
      <c r="C211">
        <v>93.75</v>
      </c>
      <c r="D211">
        <v>95.199996999999996</v>
      </c>
      <c r="E211">
        <v>93.440002000000007</v>
      </c>
      <c r="F211">
        <v>94.779999000000004</v>
      </c>
      <c r="G211">
        <v>94.772216999999998</v>
      </c>
      <c r="H211">
        <v>318764000</v>
      </c>
    </row>
    <row r="212" spans="2:8" x14ac:dyDescent="0.3">
      <c r="B212" s="2">
        <v>45433</v>
      </c>
      <c r="C212">
        <v>93.598999000000006</v>
      </c>
      <c r="D212">
        <v>95.400002000000001</v>
      </c>
      <c r="E212">
        <v>93.18</v>
      </c>
      <c r="F212">
        <v>95.386002000000005</v>
      </c>
      <c r="G212">
        <v>95.378165999999993</v>
      </c>
      <c r="H212">
        <v>328946000</v>
      </c>
    </row>
    <row r="213" spans="2:8" x14ac:dyDescent="0.3">
      <c r="B213" s="2">
        <v>45434</v>
      </c>
      <c r="C213">
        <v>95.459000000000003</v>
      </c>
      <c r="D213">
        <v>96.019997000000004</v>
      </c>
      <c r="E213">
        <v>93.249001000000007</v>
      </c>
      <c r="F213">
        <v>94.949996999999996</v>
      </c>
      <c r="G213">
        <v>94.9422</v>
      </c>
      <c r="H213">
        <v>548648000</v>
      </c>
    </row>
    <row r="214" spans="2:8" x14ac:dyDescent="0.3">
      <c r="B214" s="2">
        <v>45435</v>
      </c>
      <c r="C214">
        <v>102.02800000000001</v>
      </c>
      <c r="D214">
        <v>106.32</v>
      </c>
      <c r="E214">
        <v>101.519997</v>
      </c>
      <c r="F214">
        <v>103.799004</v>
      </c>
      <c r="G214">
        <v>103.790482</v>
      </c>
      <c r="H214">
        <v>835065000</v>
      </c>
    </row>
    <row r="215" spans="2:8" x14ac:dyDescent="0.3">
      <c r="B215" s="2">
        <v>45436</v>
      </c>
      <c r="C215">
        <v>104.44899700000001</v>
      </c>
      <c r="D215">
        <v>106.474998</v>
      </c>
      <c r="E215">
        <v>103</v>
      </c>
      <c r="F215">
        <v>106.469002</v>
      </c>
      <c r="G215">
        <v>106.460258</v>
      </c>
      <c r="H215">
        <v>429494000</v>
      </c>
    </row>
    <row r="216" spans="2:8" x14ac:dyDescent="0.3">
      <c r="B216" s="2">
        <v>45440</v>
      </c>
      <c r="C216">
        <v>110.24400300000001</v>
      </c>
      <c r="D216">
        <v>114.939003</v>
      </c>
      <c r="E216">
        <v>109.883003</v>
      </c>
      <c r="F216">
        <v>113.90100099999999</v>
      </c>
      <c r="G216">
        <v>113.89164700000001</v>
      </c>
      <c r="H216">
        <v>652728000</v>
      </c>
    </row>
    <row r="217" spans="2:8" x14ac:dyDescent="0.3">
      <c r="B217" s="2">
        <v>45441</v>
      </c>
      <c r="C217">
        <v>113.050003</v>
      </c>
      <c r="D217">
        <v>115.491997</v>
      </c>
      <c r="E217">
        <v>110.90100099999999</v>
      </c>
      <c r="F217">
        <v>114.824997</v>
      </c>
      <c r="G217">
        <v>114.815567</v>
      </c>
      <c r="H217">
        <v>557442000</v>
      </c>
    </row>
    <row r="218" spans="2:8" x14ac:dyDescent="0.3">
      <c r="B218" s="2">
        <v>45442</v>
      </c>
      <c r="C218">
        <v>114.650002</v>
      </c>
      <c r="D218">
        <v>115.819</v>
      </c>
      <c r="E218">
        <v>109.66300200000001</v>
      </c>
      <c r="F218">
        <v>110.5</v>
      </c>
      <c r="G218">
        <v>110.490921</v>
      </c>
      <c r="H218">
        <v>487350000</v>
      </c>
    </row>
    <row r="219" spans="2:8" x14ac:dyDescent="0.3">
      <c r="B219" s="2">
        <v>45443</v>
      </c>
      <c r="C219">
        <v>112.519997</v>
      </c>
      <c r="D219">
        <v>112.71700300000001</v>
      </c>
      <c r="E219">
        <v>106.94000200000001</v>
      </c>
      <c r="F219">
        <v>109.633003</v>
      </c>
      <c r="G219">
        <v>109.62400100000001</v>
      </c>
      <c r="H219">
        <v>613263000</v>
      </c>
    </row>
    <row r="220" spans="2:8" x14ac:dyDescent="0.3">
      <c r="B220" s="2">
        <v>45446</v>
      </c>
      <c r="C220">
        <v>113.621002</v>
      </c>
      <c r="D220">
        <v>115</v>
      </c>
      <c r="E220">
        <v>112.00299800000001</v>
      </c>
      <c r="F220">
        <v>115</v>
      </c>
      <c r="G220">
        <v>114.990555</v>
      </c>
      <c r="H220">
        <v>438392000</v>
      </c>
    </row>
    <row r="221" spans="2:8" x14ac:dyDescent="0.3">
      <c r="B221" s="2">
        <v>45447</v>
      </c>
      <c r="C221">
        <v>115.716003</v>
      </c>
      <c r="D221">
        <v>116.599998</v>
      </c>
      <c r="E221">
        <v>114.04499800000001</v>
      </c>
      <c r="F221">
        <v>116.43699599999999</v>
      </c>
      <c r="G221">
        <v>116.427429</v>
      </c>
      <c r="H221">
        <v>403324000</v>
      </c>
    </row>
    <row r="222" spans="2:8" x14ac:dyDescent="0.3">
      <c r="B222" s="2">
        <v>45448</v>
      </c>
      <c r="C222">
        <v>118.371002</v>
      </c>
      <c r="D222">
        <v>122.44899700000001</v>
      </c>
      <c r="E222">
        <v>117.468002</v>
      </c>
      <c r="F222">
        <v>122.44000200000001</v>
      </c>
      <c r="G222">
        <v>122.429947</v>
      </c>
      <c r="H222">
        <v>528402000</v>
      </c>
    </row>
    <row r="223" spans="2:8" x14ac:dyDescent="0.3">
      <c r="B223" s="2">
        <v>45449</v>
      </c>
      <c r="C223">
        <v>124.047997</v>
      </c>
      <c r="D223">
        <v>125.58699799999999</v>
      </c>
      <c r="E223">
        <v>118.32</v>
      </c>
      <c r="F223">
        <v>120.998001</v>
      </c>
      <c r="G223">
        <v>120.98806</v>
      </c>
      <c r="H223">
        <v>664696000</v>
      </c>
    </row>
    <row r="224" spans="2:8" x14ac:dyDescent="0.3">
      <c r="B224" s="2">
        <v>45450</v>
      </c>
      <c r="C224">
        <v>119.769997</v>
      </c>
      <c r="D224">
        <v>121.692001</v>
      </c>
      <c r="E224">
        <v>118.022003</v>
      </c>
      <c r="F224">
        <v>120.88800000000001</v>
      </c>
      <c r="G224">
        <v>120.878075</v>
      </c>
      <c r="H224">
        <v>412386000</v>
      </c>
    </row>
    <row r="225" spans="2:8" x14ac:dyDescent="0.3">
      <c r="B225" s="2">
        <v>45453</v>
      </c>
      <c r="C225">
        <v>120.370003</v>
      </c>
      <c r="D225">
        <v>123.099998</v>
      </c>
      <c r="E225">
        <v>117.010002</v>
      </c>
      <c r="F225">
        <v>121.790001</v>
      </c>
      <c r="G225">
        <v>121.779999</v>
      </c>
      <c r="H225">
        <v>314162700</v>
      </c>
    </row>
    <row r="226" spans="2:8" x14ac:dyDescent="0.3">
      <c r="B226" s="2">
        <v>45454</v>
      </c>
      <c r="C226">
        <v>121.769997</v>
      </c>
      <c r="D226">
        <v>122.870003</v>
      </c>
      <c r="E226">
        <v>118.739998</v>
      </c>
      <c r="F226">
        <v>120.910004</v>
      </c>
      <c r="G226">
        <v>120.910004</v>
      </c>
      <c r="H226">
        <v>222551200</v>
      </c>
    </row>
    <row r="227" spans="2:8" x14ac:dyDescent="0.3">
      <c r="B227" s="2">
        <v>45455</v>
      </c>
      <c r="C227">
        <v>123.05999799999999</v>
      </c>
      <c r="D227">
        <v>126.879997</v>
      </c>
      <c r="E227">
        <v>122.57</v>
      </c>
      <c r="F227">
        <v>125.199997</v>
      </c>
      <c r="G227">
        <v>125.199997</v>
      </c>
      <c r="H227">
        <v>299595000</v>
      </c>
    </row>
    <row r="228" spans="2:8" x14ac:dyDescent="0.3">
      <c r="B228" s="2">
        <v>45456</v>
      </c>
      <c r="C228">
        <v>129.38999899999999</v>
      </c>
      <c r="D228">
        <v>129.800003</v>
      </c>
      <c r="E228">
        <v>127.160004</v>
      </c>
      <c r="F228">
        <v>129.61000100000001</v>
      </c>
      <c r="G228">
        <v>129.61000100000001</v>
      </c>
      <c r="H228">
        <v>260704500</v>
      </c>
    </row>
    <row r="229" spans="2:8" x14ac:dyDescent="0.3">
      <c r="B229" s="2">
        <v>45457</v>
      </c>
      <c r="C229">
        <v>129.96000699999999</v>
      </c>
      <c r="D229">
        <v>132.83999600000001</v>
      </c>
      <c r="E229">
        <v>128.320007</v>
      </c>
      <c r="F229">
        <v>131.88000500000001</v>
      </c>
      <c r="G229">
        <v>131.88000500000001</v>
      </c>
      <c r="H229">
        <v>309320400</v>
      </c>
    </row>
    <row r="230" spans="2:8" x14ac:dyDescent="0.3">
      <c r="B230" s="2">
        <v>45460</v>
      </c>
      <c r="C230">
        <v>132.990005</v>
      </c>
      <c r="D230">
        <v>133.729996</v>
      </c>
      <c r="E230">
        <v>129.58000200000001</v>
      </c>
      <c r="F230">
        <v>130.979996</v>
      </c>
      <c r="G230">
        <v>130.979996</v>
      </c>
      <c r="H230">
        <v>288504400</v>
      </c>
    </row>
    <row r="231" spans="2:8" x14ac:dyDescent="0.3">
      <c r="B231" s="2">
        <v>45461</v>
      </c>
      <c r="C231">
        <v>131.13999899999999</v>
      </c>
      <c r="D231">
        <v>136.33000200000001</v>
      </c>
      <c r="E231">
        <v>130.69000199999999</v>
      </c>
      <c r="F231">
        <v>135.58000200000001</v>
      </c>
      <c r="G231">
        <v>135.58000200000001</v>
      </c>
      <c r="H231">
        <v>294335100</v>
      </c>
    </row>
    <row r="232" spans="2:8" x14ac:dyDescent="0.3">
      <c r="B232" s="2">
        <v>45463</v>
      </c>
      <c r="C232">
        <v>139.800003</v>
      </c>
      <c r="D232">
        <v>140.759995</v>
      </c>
      <c r="E232">
        <v>129.520004</v>
      </c>
      <c r="F232">
        <v>130.779999</v>
      </c>
      <c r="G232">
        <v>130.779999</v>
      </c>
      <c r="H232">
        <v>517768400</v>
      </c>
    </row>
    <row r="233" spans="2:8" x14ac:dyDescent="0.3">
      <c r="B233" s="2">
        <v>45464</v>
      </c>
      <c r="C233">
        <v>127.120003</v>
      </c>
      <c r="D233">
        <v>130.63000500000001</v>
      </c>
      <c r="E233">
        <v>124.300003</v>
      </c>
      <c r="F233">
        <v>126.57</v>
      </c>
      <c r="G233">
        <v>126.57</v>
      </c>
      <c r="H233">
        <v>655484700</v>
      </c>
    </row>
    <row r="234" spans="2:8" x14ac:dyDescent="0.3">
      <c r="B234" s="2">
        <v>45467</v>
      </c>
      <c r="C234">
        <v>123.239998</v>
      </c>
      <c r="D234">
        <v>124.459999</v>
      </c>
      <c r="E234">
        <v>118.040001</v>
      </c>
      <c r="F234">
        <v>118.110001</v>
      </c>
      <c r="G234">
        <v>118.110001</v>
      </c>
      <c r="H234">
        <v>476060900</v>
      </c>
    </row>
    <row r="235" spans="2:8" x14ac:dyDescent="0.3">
      <c r="B235" s="2">
        <v>45468</v>
      </c>
      <c r="C235">
        <v>121.199997</v>
      </c>
      <c r="D235">
        <v>126.5</v>
      </c>
      <c r="E235">
        <v>119.32</v>
      </c>
      <c r="F235">
        <v>126.089996</v>
      </c>
      <c r="G235">
        <v>126.089996</v>
      </c>
      <c r="H235">
        <v>425787500</v>
      </c>
    </row>
    <row r="236" spans="2:8" x14ac:dyDescent="0.3">
      <c r="B236" s="2">
        <v>45469</v>
      </c>
      <c r="C236">
        <v>126.129997</v>
      </c>
      <c r="D236">
        <v>128.11999499999999</v>
      </c>
      <c r="E236">
        <v>122.599998</v>
      </c>
      <c r="F236">
        <v>126.400002</v>
      </c>
      <c r="G236">
        <v>126.400002</v>
      </c>
      <c r="H236">
        <v>362975900</v>
      </c>
    </row>
    <row r="237" spans="2:8" x14ac:dyDescent="0.3">
      <c r="B237" s="2">
        <v>45470</v>
      </c>
      <c r="C237">
        <v>124.099998</v>
      </c>
      <c r="D237">
        <v>126.410004</v>
      </c>
      <c r="E237">
        <v>122.91999800000001</v>
      </c>
      <c r="F237">
        <v>123.989998</v>
      </c>
      <c r="G237">
        <v>123.989998</v>
      </c>
      <c r="H237">
        <v>252571700</v>
      </c>
    </row>
    <row r="238" spans="2:8" x14ac:dyDescent="0.3">
      <c r="B238" s="2">
        <v>45471</v>
      </c>
      <c r="C238">
        <v>124.58000199999999</v>
      </c>
      <c r="D238">
        <v>127.709999</v>
      </c>
      <c r="E238">
        <v>122.75</v>
      </c>
      <c r="F238">
        <v>123.540001</v>
      </c>
      <c r="G238">
        <v>123.540001</v>
      </c>
      <c r="H238">
        <v>315516700</v>
      </c>
    </row>
    <row r="239" spans="2:8" x14ac:dyDescent="0.3">
      <c r="B239" s="2">
        <v>45474</v>
      </c>
      <c r="C239">
        <v>123.470001</v>
      </c>
      <c r="D239">
        <v>124.839996</v>
      </c>
      <c r="E239">
        <v>118.83000199999999</v>
      </c>
      <c r="F239">
        <v>124.300003</v>
      </c>
      <c r="G239">
        <v>124.300003</v>
      </c>
      <c r="H239">
        <v>284885500</v>
      </c>
    </row>
    <row r="240" spans="2:8" x14ac:dyDescent="0.3">
      <c r="B240" s="2">
        <v>45475</v>
      </c>
      <c r="C240">
        <v>121.129997</v>
      </c>
      <c r="D240">
        <v>123.410004</v>
      </c>
      <c r="E240">
        <v>121.029999</v>
      </c>
      <c r="F240">
        <v>122.66999800000001</v>
      </c>
      <c r="G240">
        <v>122.66999800000001</v>
      </c>
      <c r="H240">
        <v>218374000</v>
      </c>
    </row>
    <row r="241" spans="2:8" x14ac:dyDescent="0.3">
      <c r="B241" s="2">
        <v>45476</v>
      </c>
      <c r="C241">
        <v>121.660004</v>
      </c>
      <c r="D241">
        <v>128.279999</v>
      </c>
      <c r="E241">
        <v>121.360001</v>
      </c>
      <c r="F241">
        <v>128.279999</v>
      </c>
      <c r="G241">
        <v>128.279999</v>
      </c>
      <c r="H241">
        <v>215749000</v>
      </c>
    </row>
    <row r="242" spans="2:8" x14ac:dyDescent="0.3">
      <c r="B242" s="2">
        <v>45478</v>
      </c>
      <c r="C242">
        <v>127.379997</v>
      </c>
      <c r="D242">
        <v>128.85000600000001</v>
      </c>
      <c r="E242">
        <v>125.68</v>
      </c>
      <c r="F242">
        <v>125.83000199999999</v>
      </c>
      <c r="G242">
        <v>125.83000199999999</v>
      </c>
      <c r="H242">
        <v>214176700</v>
      </c>
    </row>
    <row r="243" spans="2:8" x14ac:dyDescent="0.3">
      <c r="B243" s="2">
        <v>45481</v>
      </c>
      <c r="C243">
        <v>127.489998</v>
      </c>
      <c r="D243">
        <v>130.770004</v>
      </c>
      <c r="E243">
        <v>127.040001</v>
      </c>
      <c r="F243">
        <v>128.199997</v>
      </c>
      <c r="G243">
        <v>128.199997</v>
      </c>
      <c r="H243">
        <v>237677300</v>
      </c>
    </row>
    <row r="244" spans="2:8" x14ac:dyDescent="0.3">
      <c r="B244" s="2">
        <v>45482</v>
      </c>
      <c r="C244">
        <v>130.35000600000001</v>
      </c>
      <c r="D244">
        <v>133.820007</v>
      </c>
      <c r="E244">
        <v>128.64999399999999</v>
      </c>
      <c r="F244">
        <v>131.38000500000001</v>
      </c>
      <c r="G244">
        <v>131.38000500000001</v>
      </c>
      <c r="H244">
        <v>285366600</v>
      </c>
    </row>
    <row r="245" spans="2:8" x14ac:dyDescent="0.3">
      <c r="B245" s="2">
        <v>45483</v>
      </c>
      <c r="C245">
        <v>134.029999</v>
      </c>
      <c r="D245">
        <v>135.10000600000001</v>
      </c>
      <c r="E245">
        <v>132.41999799999999</v>
      </c>
      <c r="F245">
        <v>134.91000399999999</v>
      </c>
      <c r="G245">
        <v>134.91000399999999</v>
      </c>
      <c r="H245">
        <v>248978600</v>
      </c>
    </row>
    <row r="246" spans="2:8" x14ac:dyDescent="0.3">
      <c r="B246" s="2">
        <v>45484</v>
      </c>
      <c r="C246">
        <v>135.75</v>
      </c>
      <c r="D246">
        <v>136.14999399999999</v>
      </c>
      <c r="E246">
        <v>127.050003</v>
      </c>
      <c r="F246">
        <v>127.400002</v>
      </c>
      <c r="G246">
        <v>127.400002</v>
      </c>
      <c r="H246">
        <v>374782700</v>
      </c>
    </row>
    <row r="247" spans="2:8" x14ac:dyDescent="0.3">
      <c r="B247" s="2">
        <v>45485</v>
      </c>
      <c r="C247">
        <v>128.259995</v>
      </c>
      <c r="D247">
        <v>131.91999799999999</v>
      </c>
      <c r="E247">
        <v>127.220001</v>
      </c>
      <c r="F247">
        <v>129.240005</v>
      </c>
      <c r="G247">
        <v>129.240005</v>
      </c>
      <c r="H247">
        <v>252680500</v>
      </c>
    </row>
    <row r="248" spans="2:8" x14ac:dyDescent="0.3">
      <c r="B248" s="2">
        <v>45488</v>
      </c>
      <c r="C248">
        <v>130.55999800000001</v>
      </c>
      <c r="D248">
        <v>131.38999899999999</v>
      </c>
      <c r="E248">
        <v>127.18</v>
      </c>
      <c r="F248">
        <v>128.44000199999999</v>
      </c>
      <c r="G248">
        <v>128.44000199999999</v>
      </c>
      <c r="H248">
        <v>208326200</v>
      </c>
    </row>
    <row r="249" spans="2:8" x14ac:dyDescent="0.3">
      <c r="B249" s="2">
        <v>45489</v>
      </c>
      <c r="C249">
        <v>128.44000199999999</v>
      </c>
      <c r="D249">
        <v>129.03999300000001</v>
      </c>
      <c r="E249">
        <v>124.58000199999999</v>
      </c>
      <c r="F249">
        <v>126.360001</v>
      </c>
      <c r="G249">
        <v>126.360001</v>
      </c>
      <c r="H249">
        <v>214769500</v>
      </c>
    </row>
    <row r="250" spans="2:8" x14ac:dyDescent="0.3">
      <c r="B250" s="2">
        <v>45490</v>
      </c>
      <c r="C250">
        <v>121.349998</v>
      </c>
      <c r="D250">
        <v>121.849998</v>
      </c>
      <c r="E250">
        <v>116.720001</v>
      </c>
      <c r="F250">
        <v>117.989998</v>
      </c>
      <c r="G250">
        <v>117.989998</v>
      </c>
      <c r="H250">
        <v>390086200</v>
      </c>
    </row>
    <row r="251" spans="2:8" x14ac:dyDescent="0.3">
      <c r="B251" s="2">
        <v>45491</v>
      </c>
      <c r="C251">
        <v>121.849998</v>
      </c>
      <c r="D251">
        <v>122.400002</v>
      </c>
      <c r="E251">
        <v>116.55999799999999</v>
      </c>
      <c r="F251">
        <v>121.089996</v>
      </c>
      <c r="G251">
        <v>121.089996</v>
      </c>
      <c r="H251">
        <v>320979500</v>
      </c>
    </row>
    <row r="252" spans="2:8" x14ac:dyDescent="0.3">
      <c r="B252" s="2">
        <v>45492</v>
      </c>
      <c r="C252">
        <v>120.349998</v>
      </c>
      <c r="D252">
        <v>121.599998</v>
      </c>
      <c r="E252">
        <v>117.370003</v>
      </c>
      <c r="F252">
        <v>117.93</v>
      </c>
      <c r="G252">
        <v>117.93</v>
      </c>
      <c r="H252">
        <v>216430200</v>
      </c>
    </row>
  </sheetData>
  <hyperlinks>
    <hyperlink ref="A1" location="TOC!A1" display="Back to home" xr:uid="{BA9F92B3-39C3-43C6-BDFC-8592528B0AB5}"/>
  </hyperlink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3"/>
  <sheetViews>
    <sheetView showGridLines="0" workbookViewId="0"/>
  </sheetViews>
  <sheetFormatPr defaultRowHeight="19.95" customHeight="1" x14ac:dyDescent="0.3"/>
  <cols>
    <col min="2" max="5" width="20.77734375" customWidth="1"/>
  </cols>
  <sheetData>
    <row r="1" spans="1:5" ht="19.95" customHeight="1" x14ac:dyDescent="0.3">
      <c r="A1" s="14" t="s">
        <v>21</v>
      </c>
    </row>
    <row r="2" spans="1:5" ht="19.95" customHeight="1" thickBot="1" x14ac:dyDescent="0.35">
      <c r="B2" s="1" t="s">
        <v>3</v>
      </c>
    </row>
    <row r="3" spans="1:5" ht="19.95" customHeight="1" thickBot="1" x14ac:dyDescent="0.35">
      <c r="B3" s="9" t="s">
        <v>4</v>
      </c>
      <c r="C3" s="7" t="s">
        <v>0</v>
      </c>
      <c r="D3" s="7" t="s">
        <v>1</v>
      </c>
      <c r="E3" s="8" t="s">
        <v>2</v>
      </c>
    </row>
    <row r="4" spans="1:5" ht="19.95" customHeight="1" x14ac:dyDescent="0.3">
      <c r="B4" s="10">
        <v>45131</v>
      </c>
      <c r="C4" s="3">
        <f>'Amazon Inc'!G3</f>
        <v>128.800003</v>
      </c>
      <c r="D4" s="3">
        <f>Fedex!G3</f>
        <v>253.60716199999999</v>
      </c>
      <c r="E4" s="4">
        <f>'Nvidia Inc'!G3</f>
        <v>44.598652000000001</v>
      </c>
    </row>
    <row r="5" spans="1:5" ht="19.95" customHeight="1" x14ac:dyDescent="0.3">
      <c r="B5" s="11">
        <v>45132</v>
      </c>
      <c r="C5" s="3">
        <f>'Amazon Inc'!G4</f>
        <v>129.13000500000001</v>
      </c>
      <c r="D5" s="3">
        <f>Fedex!G4</f>
        <v>254.47943100000001</v>
      </c>
      <c r="E5" s="4">
        <f>'Nvidia Inc'!G4</f>
        <v>45.665329</v>
      </c>
    </row>
    <row r="6" spans="1:5" ht="19.95" customHeight="1" x14ac:dyDescent="0.3">
      <c r="B6" s="11">
        <v>45133</v>
      </c>
      <c r="C6" s="3">
        <f>'Amazon Inc'!G5</f>
        <v>128.14999399999999</v>
      </c>
      <c r="D6" s="3">
        <f>Fedex!G5</f>
        <v>262.78042599999998</v>
      </c>
      <c r="E6" s="4">
        <f>'Nvidia Inc'!G5</f>
        <v>45.438395999999997</v>
      </c>
    </row>
    <row r="7" spans="1:5" ht="19.95" customHeight="1" x14ac:dyDescent="0.3">
      <c r="B7" s="11">
        <v>45134</v>
      </c>
      <c r="C7" s="3">
        <f>'Amazon Inc'!G6</f>
        <v>128.25</v>
      </c>
      <c r="D7" s="3">
        <f>Fedex!G6</f>
        <v>260.07547</v>
      </c>
      <c r="E7" s="4">
        <f>'Nvidia Inc'!G6</f>
        <v>45.886265000000002</v>
      </c>
    </row>
    <row r="8" spans="1:5" ht="19.95" customHeight="1" x14ac:dyDescent="0.3">
      <c r="B8" s="11">
        <v>45135</v>
      </c>
      <c r="C8" s="3">
        <f>'Amazon Inc'!G7</f>
        <v>132.21000699999999</v>
      </c>
      <c r="D8" s="3">
        <f>Fedex!G7</f>
        <v>263.48608400000001</v>
      </c>
      <c r="E8" s="4">
        <f>'Nvidia Inc'!G7</f>
        <v>46.736012000000002</v>
      </c>
    </row>
    <row r="9" spans="1:5" ht="19.95" customHeight="1" x14ac:dyDescent="0.3">
      <c r="B9" s="11">
        <v>45138</v>
      </c>
      <c r="C9" s="3">
        <f>'Amazon Inc'!G8</f>
        <v>133.679993</v>
      </c>
      <c r="D9" s="3">
        <f>Fedex!G8</f>
        <v>264.56408699999997</v>
      </c>
      <c r="E9" s="4">
        <f>'Nvidia Inc'!G8</f>
        <v>46.715012000000002</v>
      </c>
    </row>
    <row r="10" spans="1:5" ht="19.95" customHeight="1" x14ac:dyDescent="0.3">
      <c r="B10" s="11">
        <v>45139</v>
      </c>
      <c r="C10" s="3">
        <f>'Amazon Inc'!G9</f>
        <v>131.69000199999999</v>
      </c>
      <c r="D10" s="3">
        <f>Fedex!G9</f>
        <v>262.809845</v>
      </c>
      <c r="E10" s="4">
        <f>'Nvidia Inc'!G9</f>
        <v>46.493079999999999</v>
      </c>
    </row>
    <row r="11" spans="1:5" ht="19.95" customHeight="1" x14ac:dyDescent="0.3">
      <c r="B11" s="11">
        <v>45140</v>
      </c>
      <c r="C11" s="3">
        <f>'Amazon Inc'!G10</f>
        <v>128.21000699999999</v>
      </c>
      <c r="D11" s="3">
        <f>Fedex!G10</f>
        <v>260.153931</v>
      </c>
      <c r="E11" s="4">
        <f>'Nvidia Inc'!G10</f>
        <v>44.255752999999999</v>
      </c>
    </row>
    <row r="12" spans="1:5" ht="19.95" customHeight="1" x14ac:dyDescent="0.3">
      <c r="B12" s="11">
        <v>45141</v>
      </c>
      <c r="C12" s="3">
        <f>'Amazon Inc'!G11</f>
        <v>128.91000399999999</v>
      </c>
      <c r="D12" s="3">
        <f>Fedex!G11</f>
        <v>258.26238999999998</v>
      </c>
      <c r="E12" s="4">
        <f>'Nvidia Inc'!G11</f>
        <v>44.501677999999998</v>
      </c>
    </row>
    <row r="13" spans="1:5" ht="19.95" customHeight="1" x14ac:dyDescent="0.3">
      <c r="B13" s="11">
        <v>45142</v>
      </c>
      <c r="C13" s="3">
        <f>'Amazon Inc'!G12</f>
        <v>139.570007</v>
      </c>
      <c r="D13" s="3">
        <f>Fedex!G12</f>
        <v>257.75277699999998</v>
      </c>
      <c r="E13" s="4">
        <f>'Nvidia Inc'!G12</f>
        <v>44.666626000000001</v>
      </c>
    </row>
    <row r="14" spans="1:5" ht="19.95" customHeight="1" x14ac:dyDescent="0.3">
      <c r="B14" s="11">
        <v>45145</v>
      </c>
      <c r="C14" s="3">
        <f>'Amazon Inc'!G13</f>
        <v>142.220001</v>
      </c>
      <c r="D14" s="3">
        <f>Fedex!G13</f>
        <v>259.08563199999998</v>
      </c>
      <c r="E14" s="4">
        <f>'Nvidia Inc'!G13</f>
        <v>45.403404000000002</v>
      </c>
    </row>
    <row r="15" spans="1:5" ht="19.95" customHeight="1" x14ac:dyDescent="0.3">
      <c r="B15" s="11">
        <v>45146</v>
      </c>
      <c r="C15" s="3">
        <f>'Amazon Inc'!G14</f>
        <v>139.94000199999999</v>
      </c>
      <c r="D15" s="3">
        <f>Fedex!G14</f>
        <v>262.90783699999997</v>
      </c>
      <c r="E15" s="4">
        <f>'Nvidia Inc'!G14</f>
        <v>44.650638999999998</v>
      </c>
    </row>
    <row r="16" spans="1:5" ht="19.95" customHeight="1" x14ac:dyDescent="0.3">
      <c r="B16" s="11">
        <v>45147</v>
      </c>
      <c r="C16" s="3">
        <f>'Amazon Inc'!G15</f>
        <v>137.85000600000001</v>
      </c>
      <c r="D16" s="3">
        <f>Fedex!G15</f>
        <v>260.18331899999998</v>
      </c>
      <c r="E16" s="4">
        <f>'Nvidia Inc'!G15</f>
        <v>42.541263999999998</v>
      </c>
    </row>
    <row r="17" spans="2:5" ht="19.95" customHeight="1" x14ac:dyDescent="0.3">
      <c r="B17" s="11">
        <v>45148</v>
      </c>
      <c r="C17" s="3">
        <f>'Amazon Inc'!G16</f>
        <v>138.55999800000001</v>
      </c>
      <c r="D17" s="3">
        <f>Fedex!G16</f>
        <v>261.21234099999998</v>
      </c>
      <c r="E17" s="4">
        <f>'Nvidia Inc'!G16</f>
        <v>42.375317000000003</v>
      </c>
    </row>
    <row r="18" spans="2:5" ht="19.95" customHeight="1" x14ac:dyDescent="0.3">
      <c r="B18" s="11">
        <v>45149</v>
      </c>
      <c r="C18" s="3">
        <f>'Amazon Inc'!G17</f>
        <v>138.41000399999999</v>
      </c>
      <c r="D18" s="3">
        <f>Fedex!G17</f>
        <v>260.46752900000001</v>
      </c>
      <c r="E18" s="4">
        <f>'Nvidia Inc'!G17</f>
        <v>40.842773000000001</v>
      </c>
    </row>
    <row r="19" spans="2:5" ht="19.95" customHeight="1" x14ac:dyDescent="0.3">
      <c r="B19" s="11">
        <v>45152</v>
      </c>
      <c r="C19" s="3">
        <f>'Amazon Inc'!G18</f>
        <v>140.570007</v>
      </c>
      <c r="D19" s="3">
        <f>Fedex!G18</f>
        <v>261.61416600000001</v>
      </c>
      <c r="E19" s="4">
        <f>'Nvidia Inc'!G18</f>
        <v>43.739902000000001</v>
      </c>
    </row>
    <row r="20" spans="2:5" ht="19.95" customHeight="1" x14ac:dyDescent="0.3">
      <c r="B20" s="11">
        <v>45153</v>
      </c>
      <c r="C20" s="3">
        <f>'Amazon Inc'!G19</f>
        <v>137.66999799999999</v>
      </c>
      <c r="D20" s="3">
        <f>Fedex!G19</f>
        <v>260.25186200000002</v>
      </c>
      <c r="E20" s="4">
        <f>'Nvidia Inc'!G19</f>
        <v>43.926845999999998</v>
      </c>
    </row>
    <row r="21" spans="2:5" ht="19.95" customHeight="1" x14ac:dyDescent="0.3">
      <c r="B21" s="11">
        <v>45154</v>
      </c>
      <c r="C21" s="3">
        <f>'Amazon Inc'!G20</f>
        <v>135.070007</v>
      </c>
      <c r="D21" s="3">
        <f>Fedex!G20</f>
        <v>259.78149400000001</v>
      </c>
      <c r="E21" s="4">
        <f>'Nvidia Inc'!G20</f>
        <v>43.472983999999997</v>
      </c>
    </row>
    <row r="22" spans="2:5" ht="19.95" customHeight="1" x14ac:dyDescent="0.3">
      <c r="B22" s="11">
        <v>45155</v>
      </c>
      <c r="C22" s="3">
        <f>'Amazon Inc'!G21</f>
        <v>133.979996</v>
      </c>
      <c r="D22" s="3">
        <f>Fedex!G21</f>
        <v>259.62469499999997</v>
      </c>
      <c r="E22" s="4">
        <f>'Nvidia Inc'!G21</f>
        <v>43.331028000000003</v>
      </c>
    </row>
    <row r="23" spans="2:5" ht="19.95" customHeight="1" x14ac:dyDescent="0.3">
      <c r="B23" s="11">
        <v>45156</v>
      </c>
      <c r="C23" s="3">
        <f>'Amazon Inc'!G22</f>
        <v>133.220001</v>
      </c>
      <c r="D23" s="3">
        <f>Fedex!G22</f>
        <v>257.40978999999999</v>
      </c>
      <c r="E23" s="4">
        <f>'Nvidia Inc'!G22</f>
        <v>43.286040999999997</v>
      </c>
    </row>
    <row r="24" spans="2:5" ht="19.95" customHeight="1" x14ac:dyDescent="0.3">
      <c r="B24" s="11">
        <v>45159</v>
      </c>
      <c r="C24" s="3">
        <f>'Amazon Inc'!G23</f>
        <v>134.679993</v>
      </c>
      <c r="D24" s="3">
        <f>Fedex!G23</f>
        <v>254.75382999999999</v>
      </c>
      <c r="E24" s="4">
        <f>'Nvidia Inc'!G23</f>
        <v>46.952945999999997</v>
      </c>
    </row>
    <row r="25" spans="2:5" ht="19.95" customHeight="1" x14ac:dyDescent="0.3">
      <c r="B25" s="11">
        <v>45160</v>
      </c>
      <c r="C25" s="3">
        <f>'Amazon Inc'!G24</f>
        <v>134.25</v>
      </c>
      <c r="D25" s="3">
        <f>Fedex!G24</f>
        <v>253.81298799999999</v>
      </c>
      <c r="E25" s="4">
        <f>'Nvidia Inc'!G24</f>
        <v>45.654330999999999</v>
      </c>
    </row>
    <row r="26" spans="2:5" ht="19.95" customHeight="1" x14ac:dyDescent="0.3">
      <c r="B26" s="11">
        <v>45161</v>
      </c>
      <c r="C26" s="3">
        <f>'Amazon Inc'!G25</f>
        <v>135.520004</v>
      </c>
      <c r="D26" s="3">
        <f>Fedex!G25</f>
        <v>255.25366199999999</v>
      </c>
      <c r="E26" s="4">
        <f>'Nvidia Inc'!G25</f>
        <v>47.101902000000003</v>
      </c>
    </row>
    <row r="27" spans="2:5" ht="19.95" customHeight="1" x14ac:dyDescent="0.3">
      <c r="B27" s="11">
        <v>45162</v>
      </c>
      <c r="C27" s="3">
        <f>'Amazon Inc'!G26</f>
        <v>131.83999600000001</v>
      </c>
      <c r="D27" s="3">
        <f>Fedex!G26</f>
        <v>253.616974</v>
      </c>
      <c r="E27" s="4">
        <f>'Nvidia Inc'!G26</f>
        <v>47.148884000000002</v>
      </c>
    </row>
    <row r="28" spans="2:5" ht="19.95" customHeight="1" x14ac:dyDescent="0.3">
      <c r="B28" s="11">
        <v>45163</v>
      </c>
      <c r="C28" s="3">
        <f>'Amazon Inc'!G27</f>
        <v>133.259995</v>
      </c>
      <c r="D28" s="3">
        <f>Fedex!G27</f>
        <v>253.567993</v>
      </c>
      <c r="E28" s="4">
        <f>'Nvidia Inc'!G27</f>
        <v>46.004223000000003</v>
      </c>
    </row>
    <row r="29" spans="2:5" ht="19.95" customHeight="1" x14ac:dyDescent="0.3">
      <c r="B29" s="11">
        <v>45166</v>
      </c>
      <c r="C29" s="3">
        <f>'Amazon Inc'!G28</f>
        <v>133.13999899999999</v>
      </c>
      <c r="D29" s="3">
        <f>Fedex!G28</f>
        <v>253.19554099999999</v>
      </c>
      <c r="E29" s="4">
        <f>'Nvidia Inc'!G28</f>
        <v>46.820984000000003</v>
      </c>
    </row>
    <row r="30" spans="2:5" ht="19.95" customHeight="1" x14ac:dyDescent="0.3">
      <c r="B30" s="11">
        <v>45167</v>
      </c>
      <c r="C30" s="3">
        <f>'Amazon Inc'!G29</f>
        <v>134.91000399999999</v>
      </c>
      <c r="D30" s="3">
        <f>Fedex!G29</f>
        <v>255.38102699999999</v>
      </c>
      <c r="E30" s="4">
        <f>'Nvidia Inc'!G29</f>
        <v>48.769401999999999</v>
      </c>
    </row>
    <row r="31" spans="2:5" ht="19.95" customHeight="1" x14ac:dyDescent="0.3">
      <c r="B31" s="11">
        <v>45168</v>
      </c>
      <c r="C31" s="3">
        <f>'Amazon Inc'!G30</f>
        <v>135.070007</v>
      </c>
      <c r="D31" s="3">
        <f>Fedex!G30</f>
        <v>258.62503099999998</v>
      </c>
      <c r="E31" s="4">
        <f>'Nvidia Inc'!G30</f>
        <v>49.249256000000003</v>
      </c>
    </row>
    <row r="32" spans="2:5" ht="19.95" customHeight="1" x14ac:dyDescent="0.3">
      <c r="B32" s="11">
        <v>45169</v>
      </c>
      <c r="C32" s="3">
        <f>'Amazon Inc'!G31</f>
        <v>138.009995</v>
      </c>
      <c r="D32" s="3">
        <f>Fedex!G31</f>
        <v>255.812286</v>
      </c>
      <c r="E32" s="4">
        <f>'Nvidia Inc'!G31</f>
        <v>49.340229000000001</v>
      </c>
    </row>
    <row r="33" spans="2:5" ht="19.95" customHeight="1" x14ac:dyDescent="0.3">
      <c r="B33" s="11">
        <v>45170</v>
      </c>
      <c r="C33" s="3">
        <f>'Amazon Inc'!G32</f>
        <v>138.11999499999999</v>
      </c>
      <c r="D33" s="3">
        <f>Fedex!G32</f>
        <v>255.76327499999999</v>
      </c>
      <c r="E33" s="4">
        <f>'Nvidia Inc'!G32</f>
        <v>48.494484</v>
      </c>
    </row>
    <row r="34" spans="2:5" ht="19.95" customHeight="1" x14ac:dyDescent="0.3">
      <c r="B34" s="11">
        <v>45174</v>
      </c>
      <c r="C34" s="3">
        <f>'Amazon Inc'!G33</f>
        <v>137.270004</v>
      </c>
      <c r="D34" s="3">
        <f>Fedex!G33</f>
        <v>251.500046</v>
      </c>
      <c r="E34" s="4">
        <f>'Nvidia Inc'!G33</f>
        <v>48.533470000000001</v>
      </c>
    </row>
    <row r="35" spans="2:5" ht="19.95" customHeight="1" x14ac:dyDescent="0.3">
      <c r="B35" s="11">
        <v>45175</v>
      </c>
      <c r="C35" s="3">
        <f>'Amazon Inc'!G34</f>
        <v>135.36000100000001</v>
      </c>
      <c r="D35" s="3">
        <f>Fedex!G34</f>
        <v>252.33308400000001</v>
      </c>
      <c r="E35" s="4">
        <f>'Nvidia Inc'!G34</f>
        <v>47.050789000000002</v>
      </c>
    </row>
    <row r="36" spans="2:5" ht="19.95" customHeight="1" x14ac:dyDescent="0.3">
      <c r="B36" s="11">
        <v>45176</v>
      </c>
      <c r="C36" s="3">
        <f>'Amazon Inc'!G35</f>
        <v>137.85000600000001</v>
      </c>
      <c r="D36" s="3">
        <f>Fedex!G35</f>
        <v>251.04925499999999</v>
      </c>
      <c r="E36" s="4">
        <f>'Nvidia Inc'!G35</f>
        <v>46.230967999999997</v>
      </c>
    </row>
    <row r="37" spans="2:5" ht="19.95" customHeight="1" x14ac:dyDescent="0.3">
      <c r="B37" s="11">
        <v>45177</v>
      </c>
      <c r="C37" s="3">
        <f>'Amazon Inc'!G36</f>
        <v>138.229996</v>
      </c>
      <c r="D37" s="3">
        <f>Fedex!G36</f>
        <v>249.48327599999999</v>
      </c>
      <c r="E37" s="4">
        <f>'Nvidia Inc'!G36</f>
        <v>45.562114999999999</v>
      </c>
    </row>
    <row r="38" spans="2:5" ht="19.95" customHeight="1" x14ac:dyDescent="0.3">
      <c r="B38" s="11">
        <v>45180</v>
      </c>
      <c r="C38" s="3">
        <f>'Amazon Inc'!G37</f>
        <v>143.10000600000001</v>
      </c>
      <c r="D38" s="3">
        <f>Fedex!G37</f>
        <v>250.85226399999999</v>
      </c>
      <c r="E38" s="4">
        <f>'Nvidia Inc'!G37</f>
        <v>45.168201000000003</v>
      </c>
    </row>
    <row r="39" spans="2:5" ht="19.95" customHeight="1" x14ac:dyDescent="0.3">
      <c r="B39" s="11">
        <v>45181</v>
      </c>
      <c r="C39" s="3">
        <f>'Amazon Inc'!G38</f>
        <v>141.229996</v>
      </c>
      <c r="D39" s="3">
        <f>Fedex!G38</f>
        <v>247.671066</v>
      </c>
      <c r="E39" s="4">
        <f>'Nvidia Inc'!G38</f>
        <v>44.860264000000001</v>
      </c>
    </row>
    <row r="40" spans="2:5" ht="19.95" customHeight="1" x14ac:dyDescent="0.3">
      <c r="B40" s="11">
        <v>45182</v>
      </c>
      <c r="C40" s="3">
        <f>'Amazon Inc'!G39</f>
        <v>144.85000600000001</v>
      </c>
      <c r="D40" s="3">
        <f>Fedex!G39</f>
        <v>248.35064700000001</v>
      </c>
      <c r="E40" s="4">
        <f>'Nvidia Inc'!G39</f>
        <v>45.475135999999999</v>
      </c>
    </row>
    <row r="41" spans="2:5" ht="19.95" customHeight="1" x14ac:dyDescent="0.3">
      <c r="B41" s="11">
        <v>45183</v>
      </c>
      <c r="C41" s="3">
        <f>'Amazon Inc'!G40</f>
        <v>144.720001</v>
      </c>
      <c r="D41" s="3">
        <f>Fedex!G40</f>
        <v>253.147064</v>
      </c>
      <c r="E41" s="4">
        <f>'Nvidia Inc'!G40</f>
        <v>45.571117000000001</v>
      </c>
    </row>
    <row r="42" spans="2:5" ht="19.95" customHeight="1" x14ac:dyDescent="0.3">
      <c r="B42" s="11">
        <v>45184</v>
      </c>
      <c r="C42" s="3">
        <f>'Amazon Inc'!G41</f>
        <v>140.38999899999999</v>
      </c>
      <c r="D42" s="3">
        <f>Fedex!G41</f>
        <v>250.24163799999999</v>
      </c>
      <c r="E42" s="4">
        <f>'Nvidia Inc'!G41</f>
        <v>43.890476</v>
      </c>
    </row>
    <row r="43" spans="2:5" ht="19.95" customHeight="1" x14ac:dyDescent="0.3">
      <c r="B43" s="11">
        <v>45187</v>
      </c>
      <c r="C43" s="3">
        <f>'Amazon Inc'!G42</f>
        <v>139.979996</v>
      </c>
      <c r="D43" s="3">
        <f>Fedex!G42</f>
        <v>245.53385900000001</v>
      </c>
      <c r="E43" s="4">
        <f>'Nvidia Inc'!G42</f>
        <v>43.956459000000002</v>
      </c>
    </row>
    <row r="44" spans="2:5" ht="19.95" customHeight="1" x14ac:dyDescent="0.3">
      <c r="B44" s="11">
        <v>45188</v>
      </c>
      <c r="C44" s="3">
        <f>'Amazon Inc'!G43</f>
        <v>137.63000500000001</v>
      </c>
      <c r="D44" s="3">
        <f>Fedex!G43</f>
        <v>246.213425</v>
      </c>
      <c r="E44" s="4">
        <f>'Nvidia Inc'!G43</f>
        <v>43.510559000000001</v>
      </c>
    </row>
    <row r="45" spans="2:5" ht="19.95" customHeight="1" x14ac:dyDescent="0.3">
      <c r="B45" s="11">
        <v>45189</v>
      </c>
      <c r="C45" s="3">
        <f>'Amazon Inc'!G44</f>
        <v>135.28999300000001</v>
      </c>
      <c r="D45" s="3">
        <f>Fedex!G44</f>
        <v>246.73541299999999</v>
      </c>
      <c r="E45" s="4">
        <f>'Nvidia Inc'!G44</f>
        <v>42.229838999999998</v>
      </c>
    </row>
    <row r="46" spans="2:5" ht="19.95" customHeight="1" x14ac:dyDescent="0.3">
      <c r="B46" s="11">
        <v>45190</v>
      </c>
      <c r="C46" s="3">
        <f>'Amazon Inc'!G45</f>
        <v>129.33000200000001</v>
      </c>
      <c r="D46" s="3">
        <f>Fedex!G45</f>
        <v>257.89425699999998</v>
      </c>
      <c r="E46" s="4">
        <f>'Nvidia Inc'!G45</f>
        <v>41.008102000000001</v>
      </c>
    </row>
    <row r="47" spans="2:5" ht="19.95" customHeight="1" x14ac:dyDescent="0.3">
      <c r="B47" s="11">
        <v>45191</v>
      </c>
      <c r="C47" s="3">
        <f>'Amazon Inc'!G46</f>
        <v>129.11999499999999</v>
      </c>
      <c r="D47" s="3">
        <f>Fedex!G46</f>
        <v>257.14572099999998</v>
      </c>
      <c r="E47" s="4">
        <f>'Nvidia Inc'!G46</f>
        <v>41.600971000000001</v>
      </c>
    </row>
    <row r="48" spans="2:5" ht="19.95" customHeight="1" x14ac:dyDescent="0.3">
      <c r="B48" s="11">
        <v>45194</v>
      </c>
      <c r="C48" s="3">
        <f>'Amazon Inc'!G47</f>
        <v>131.270004</v>
      </c>
      <c r="D48" s="3">
        <f>Fedex!G47</f>
        <v>262.40502900000001</v>
      </c>
      <c r="E48" s="4">
        <f>'Nvidia Inc'!G47</f>
        <v>42.212840999999997</v>
      </c>
    </row>
    <row r="49" spans="2:5" ht="19.95" customHeight="1" x14ac:dyDescent="0.3">
      <c r="B49" s="11">
        <v>45195</v>
      </c>
      <c r="C49" s="3">
        <f>'Amazon Inc'!G48</f>
        <v>125.980003</v>
      </c>
      <c r="D49" s="3">
        <f>Fedex!G48</f>
        <v>257.44122299999998</v>
      </c>
      <c r="E49" s="4">
        <f>'Nvidia Inc'!G48</f>
        <v>41.901909000000003</v>
      </c>
    </row>
    <row r="50" spans="2:5" ht="19.95" customHeight="1" x14ac:dyDescent="0.3">
      <c r="B50" s="11">
        <v>45196</v>
      </c>
      <c r="C50" s="3">
        <f>'Amazon Inc'!G49</f>
        <v>125.980003</v>
      </c>
      <c r="D50" s="3">
        <f>Fedex!G49</f>
        <v>258.741241</v>
      </c>
      <c r="E50" s="4">
        <f>'Nvidia Inc'!G49</f>
        <v>42.458786000000003</v>
      </c>
    </row>
    <row r="51" spans="2:5" ht="19.95" customHeight="1" x14ac:dyDescent="0.3">
      <c r="B51" s="11">
        <v>45197</v>
      </c>
      <c r="C51" s="3">
        <f>'Amazon Inc'!G50</f>
        <v>125.980003</v>
      </c>
      <c r="D51" s="3">
        <f>Fedex!G50</f>
        <v>262.414917</v>
      </c>
      <c r="E51" s="4">
        <f>'Nvidia Inc'!G50</f>
        <v>43.079650999999998</v>
      </c>
    </row>
    <row r="52" spans="2:5" ht="19.95" customHeight="1" x14ac:dyDescent="0.3">
      <c r="B52" s="11">
        <v>45198</v>
      </c>
      <c r="C52" s="3">
        <f>'Amazon Inc'!G51</f>
        <v>127.120003</v>
      </c>
      <c r="D52" s="3">
        <f>Fedex!G51</f>
        <v>260.91787699999998</v>
      </c>
      <c r="E52" s="4">
        <f>'Nvidia Inc'!G51</f>
        <v>43.489562999999997</v>
      </c>
    </row>
    <row r="53" spans="2:5" ht="19.95" customHeight="1" x14ac:dyDescent="0.3">
      <c r="B53" s="11">
        <v>45201</v>
      </c>
      <c r="C53" s="3">
        <f>'Amazon Inc'!G52</f>
        <v>129.46000699999999</v>
      </c>
      <c r="D53" s="3">
        <f>Fedex!G52</f>
        <v>261.10498000000001</v>
      </c>
      <c r="E53" s="4">
        <f>'Nvidia Inc'!G52</f>
        <v>44.772284999999997</v>
      </c>
    </row>
    <row r="54" spans="2:5" ht="19.95" customHeight="1" x14ac:dyDescent="0.3">
      <c r="B54" s="11">
        <v>45202</v>
      </c>
      <c r="C54" s="3">
        <f>'Amazon Inc'!G53</f>
        <v>124.720001</v>
      </c>
      <c r="D54" s="3">
        <f>Fedex!G53</f>
        <v>256.25933800000001</v>
      </c>
      <c r="E54" s="4">
        <f>'Nvidia Inc'!G53</f>
        <v>43.507556999999998</v>
      </c>
    </row>
    <row r="55" spans="2:5" ht="19.95" customHeight="1" x14ac:dyDescent="0.3">
      <c r="B55" s="11">
        <v>45203</v>
      </c>
      <c r="C55" s="3">
        <f>'Amazon Inc'!G54</f>
        <v>127</v>
      </c>
      <c r="D55" s="3">
        <f>Fedex!G54</f>
        <v>256.12146000000001</v>
      </c>
      <c r="E55" s="4">
        <f>'Nvidia Inc'!G54</f>
        <v>44.031444999999998</v>
      </c>
    </row>
    <row r="56" spans="2:5" ht="19.95" customHeight="1" x14ac:dyDescent="0.3">
      <c r="B56" s="11">
        <v>45204</v>
      </c>
      <c r="C56" s="3">
        <f>'Amazon Inc'!G55</f>
        <v>125.959999</v>
      </c>
      <c r="D56" s="3">
        <f>Fedex!G55</f>
        <v>255.244888</v>
      </c>
      <c r="E56" s="4">
        <f>'Nvidia Inc'!G55</f>
        <v>44.678306999999997</v>
      </c>
    </row>
    <row r="57" spans="2:5" ht="19.95" customHeight="1" x14ac:dyDescent="0.3">
      <c r="B57" s="11">
        <v>45205</v>
      </c>
      <c r="C57" s="3">
        <f>'Amazon Inc'!G56</f>
        <v>127.959999</v>
      </c>
      <c r="D57" s="3">
        <f>Fedex!G56</f>
        <v>254.00392199999999</v>
      </c>
      <c r="E57" s="4">
        <f>'Nvidia Inc'!G56</f>
        <v>45.752071000000001</v>
      </c>
    </row>
    <row r="58" spans="2:5" ht="19.95" customHeight="1" x14ac:dyDescent="0.3">
      <c r="B58" s="11">
        <v>45208</v>
      </c>
      <c r="C58" s="3">
        <f>'Amazon Inc'!G57</f>
        <v>128.259995</v>
      </c>
      <c r="D58" s="3">
        <f>Fedex!G57</f>
        <v>251.85685699999999</v>
      </c>
      <c r="E58" s="4">
        <f>'Nvidia Inc'!G57</f>
        <v>45.263176000000001</v>
      </c>
    </row>
    <row r="59" spans="2:5" ht="19.95" customHeight="1" x14ac:dyDescent="0.3">
      <c r="B59" s="11">
        <v>45209</v>
      </c>
      <c r="C59" s="3">
        <f>'Amazon Inc'!G58</f>
        <v>129.479996</v>
      </c>
      <c r="D59" s="3">
        <f>Fedex!G58</f>
        <v>252.91068999999999</v>
      </c>
      <c r="E59" s="4">
        <f>'Nvidia Inc'!G58</f>
        <v>45.788063000000001</v>
      </c>
    </row>
    <row r="60" spans="2:5" ht="19.95" customHeight="1" x14ac:dyDescent="0.3">
      <c r="B60" s="11">
        <v>45210</v>
      </c>
      <c r="C60" s="3">
        <f>'Amazon Inc'!G59</f>
        <v>131.83000200000001</v>
      </c>
      <c r="D60" s="3">
        <f>Fedex!G59</f>
        <v>251.600784</v>
      </c>
      <c r="E60" s="4">
        <f>'Nvidia Inc'!G59</f>
        <v>46.795841000000003</v>
      </c>
    </row>
    <row r="61" spans="2:5" ht="19.95" customHeight="1" x14ac:dyDescent="0.3">
      <c r="B61" s="11">
        <v>45211</v>
      </c>
      <c r="C61" s="3">
        <f>'Amazon Inc'!G60</f>
        <v>132.33000200000001</v>
      </c>
      <c r="D61" s="3">
        <f>Fedex!G60</f>
        <v>248.232437</v>
      </c>
      <c r="E61" s="4">
        <f>'Nvidia Inc'!G60</f>
        <v>46.934814000000003</v>
      </c>
    </row>
    <row r="62" spans="2:5" ht="19.95" customHeight="1" x14ac:dyDescent="0.3">
      <c r="B62" s="11">
        <v>45212</v>
      </c>
      <c r="C62" s="3">
        <f>'Amazon Inc'!G61</f>
        <v>129.78999300000001</v>
      </c>
      <c r="D62" s="3">
        <f>Fedex!G61</f>
        <v>239.171448</v>
      </c>
      <c r="E62" s="4">
        <f>'Nvidia Inc'!G61</f>
        <v>45.451134000000003</v>
      </c>
    </row>
    <row r="63" spans="2:5" ht="19.95" customHeight="1" x14ac:dyDescent="0.3">
      <c r="B63" s="11">
        <v>45215</v>
      </c>
      <c r="C63" s="3">
        <f>'Amazon Inc'!G62</f>
        <v>132.550003</v>
      </c>
      <c r="D63" s="3">
        <f>Fedex!G62</f>
        <v>243.82012900000001</v>
      </c>
      <c r="E63" s="4">
        <f>'Nvidia Inc'!G62</f>
        <v>46.085003</v>
      </c>
    </row>
    <row r="64" spans="2:5" ht="19.95" customHeight="1" x14ac:dyDescent="0.3">
      <c r="B64" s="11">
        <v>45216</v>
      </c>
      <c r="C64" s="3">
        <f>'Amazon Inc'!G63</f>
        <v>131.470001</v>
      </c>
      <c r="D64" s="3">
        <f>Fedex!G63</f>
        <v>244.28301999999999</v>
      </c>
      <c r="E64" s="4">
        <f>'Nvidia Inc'!G63</f>
        <v>43.928466999999998</v>
      </c>
    </row>
    <row r="65" spans="2:5" ht="19.95" customHeight="1" x14ac:dyDescent="0.3">
      <c r="B65" s="11">
        <v>45217</v>
      </c>
      <c r="C65" s="3">
        <f>'Amazon Inc'!G64</f>
        <v>128.13000500000001</v>
      </c>
      <c r="D65" s="3">
        <f>Fedex!G64</f>
        <v>239.92981</v>
      </c>
      <c r="E65" s="4">
        <f>'Nvidia Inc'!G64</f>
        <v>42.186847999999998</v>
      </c>
    </row>
    <row r="66" spans="2:5" ht="19.95" customHeight="1" x14ac:dyDescent="0.3">
      <c r="B66" s="11">
        <v>45218</v>
      </c>
      <c r="C66" s="3">
        <f>'Amazon Inc'!G65</f>
        <v>128.39999399999999</v>
      </c>
      <c r="D66" s="3">
        <f>Fedex!G65</f>
        <v>239.61463900000001</v>
      </c>
      <c r="E66" s="4">
        <f>'Nvidia Inc'!G65</f>
        <v>42.091869000000003</v>
      </c>
    </row>
    <row r="67" spans="2:5" ht="19.95" customHeight="1" x14ac:dyDescent="0.3">
      <c r="B67" s="11">
        <v>45219</v>
      </c>
      <c r="C67" s="3">
        <f>'Amazon Inc'!G66</f>
        <v>125.16999800000001</v>
      </c>
      <c r="D67" s="3">
        <f>Fedex!G66</f>
        <v>236.98495500000001</v>
      </c>
      <c r="E67" s="4">
        <f>'Nvidia Inc'!G66</f>
        <v>41.378020999999997</v>
      </c>
    </row>
    <row r="68" spans="2:5" ht="19.95" customHeight="1" x14ac:dyDescent="0.3">
      <c r="B68" s="11">
        <v>45222</v>
      </c>
      <c r="C68" s="3">
        <f>'Amazon Inc'!G67</f>
        <v>126.55999799999999</v>
      </c>
      <c r="D68" s="3">
        <f>Fedex!G67</f>
        <v>234.37501499999999</v>
      </c>
      <c r="E68" s="4">
        <f>'Nvidia Inc'!G67</f>
        <v>42.965679000000002</v>
      </c>
    </row>
    <row r="69" spans="2:5" ht="19.95" customHeight="1" x14ac:dyDescent="0.3">
      <c r="B69" s="11">
        <v>45223</v>
      </c>
      <c r="C69" s="3">
        <f>'Amazon Inc'!G68</f>
        <v>128.55999800000001</v>
      </c>
      <c r="D69" s="3">
        <f>Fedex!G68</f>
        <v>238.02894599999999</v>
      </c>
      <c r="E69" s="4">
        <f>'Nvidia Inc'!G68</f>
        <v>43.653525999999999</v>
      </c>
    </row>
    <row r="70" spans="2:5" ht="19.95" customHeight="1" x14ac:dyDescent="0.3">
      <c r="B70" s="11">
        <v>45224</v>
      </c>
      <c r="C70" s="3">
        <f>'Amazon Inc'!G69</f>
        <v>121.389999</v>
      </c>
      <c r="D70" s="3">
        <f>Fedex!G69</f>
        <v>231.65670800000001</v>
      </c>
      <c r="E70" s="4">
        <f>'Nvidia Inc'!G69</f>
        <v>41.769936000000001</v>
      </c>
    </row>
    <row r="71" spans="2:5" ht="19.95" customHeight="1" x14ac:dyDescent="0.3">
      <c r="B71" s="11">
        <v>45225</v>
      </c>
      <c r="C71" s="3">
        <f>'Amazon Inc'!G70</f>
        <v>119.57</v>
      </c>
      <c r="D71" s="3">
        <f>Fedex!G70</f>
        <v>224.48667900000001</v>
      </c>
      <c r="E71" s="4">
        <f>'Nvidia Inc'!G70</f>
        <v>40.317253000000001</v>
      </c>
    </row>
    <row r="72" spans="2:5" ht="19.95" customHeight="1" x14ac:dyDescent="0.3">
      <c r="B72" s="11">
        <v>45226</v>
      </c>
      <c r="C72" s="3">
        <f>'Amazon Inc'!G71</f>
        <v>127.739998</v>
      </c>
      <c r="D72" s="3">
        <f>Fedex!G71</f>
        <v>225.382935</v>
      </c>
      <c r="E72" s="4">
        <f>'Nvidia Inc'!G71</f>
        <v>40.491214999999997</v>
      </c>
    </row>
    <row r="73" spans="2:5" ht="19.95" customHeight="1" x14ac:dyDescent="0.3">
      <c r="B73" s="11">
        <v>45229</v>
      </c>
      <c r="C73" s="3">
        <f>'Amazon Inc'!G72</f>
        <v>132.71000699999999</v>
      </c>
      <c r="D73" s="3">
        <f>Fedex!G72</f>
        <v>233.24238600000001</v>
      </c>
      <c r="E73" s="4">
        <f>'Nvidia Inc'!G72</f>
        <v>41.152068999999997</v>
      </c>
    </row>
    <row r="74" spans="2:5" ht="19.95" customHeight="1" x14ac:dyDescent="0.3">
      <c r="B74" s="11">
        <v>45230</v>
      </c>
      <c r="C74" s="3">
        <f>'Amazon Inc'!G73</f>
        <v>133.08999600000001</v>
      </c>
      <c r="D74" s="3">
        <f>Fedex!G73</f>
        <v>236.47283899999999</v>
      </c>
      <c r="E74" s="4">
        <f>'Nvidia Inc'!G73</f>
        <v>40.771152000000001</v>
      </c>
    </row>
    <row r="75" spans="2:5" ht="19.95" customHeight="1" x14ac:dyDescent="0.3">
      <c r="B75" s="11">
        <v>45231</v>
      </c>
      <c r="C75" s="3">
        <f>'Amazon Inc'!G74</f>
        <v>137</v>
      </c>
      <c r="D75" s="3">
        <f>Fedex!G74</f>
        <v>239.555542</v>
      </c>
      <c r="E75" s="4">
        <f>'Nvidia Inc'!G74</f>
        <v>42.315823000000002</v>
      </c>
    </row>
    <row r="76" spans="2:5" ht="19.95" customHeight="1" x14ac:dyDescent="0.3">
      <c r="B76" s="11">
        <v>45232</v>
      </c>
      <c r="C76" s="3">
        <f>'Amazon Inc'!G75</f>
        <v>138.070007</v>
      </c>
      <c r="D76" s="3">
        <f>Fedex!G75</f>
        <v>243.514816</v>
      </c>
      <c r="E76" s="4">
        <f>'Nvidia Inc'!G75</f>
        <v>43.496558999999998</v>
      </c>
    </row>
    <row r="77" spans="2:5" ht="19.95" customHeight="1" x14ac:dyDescent="0.3">
      <c r="B77" s="11">
        <v>45233</v>
      </c>
      <c r="C77" s="3">
        <f>'Amazon Inc'!G76</f>
        <v>138.60000600000001</v>
      </c>
      <c r="D77" s="3">
        <f>Fedex!G76</f>
        <v>243.40647899999999</v>
      </c>
      <c r="E77" s="4">
        <f>'Nvidia Inc'!G76</f>
        <v>44.995238999999998</v>
      </c>
    </row>
    <row r="78" spans="2:5" ht="19.95" customHeight="1" x14ac:dyDescent="0.3">
      <c r="B78" s="11">
        <v>45236</v>
      </c>
      <c r="C78" s="3">
        <f>'Amazon Inc'!G77</f>
        <v>139.740005</v>
      </c>
      <c r="D78" s="3">
        <f>Fedex!G77</f>
        <v>241.62380999999999</v>
      </c>
      <c r="E78" s="4">
        <f>'Nvidia Inc'!G77</f>
        <v>45.741073999999998</v>
      </c>
    </row>
    <row r="79" spans="2:5" ht="19.95" customHeight="1" x14ac:dyDescent="0.3">
      <c r="B79" s="11">
        <v>45237</v>
      </c>
      <c r="C79" s="3">
        <f>'Amazon Inc'!G78</f>
        <v>142.71000699999999</v>
      </c>
      <c r="D79" s="3">
        <f>Fedex!G78</f>
        <v>240.51087999999999</v>
      </c>
      <c r="E79" s="4">
        <f>'Nvidia Inc'!G78</f>
        <v>45.945034</v>
      </c>
    </row>
    <row r="80" spans="2:5" ht="19.95" customHeight="1" x14ac:dyDescent="0.3">
      <c r="B80" s="11">
        <v>45238</v>
      </c>
      <c r="C80" s="3">
        <f>'Amazon Inc'!G79</f>
        <v>142.08000200000001</v>
      </c>
      <c r="D80" s="3">
        <f>Fedex!G79</f>
        <v>241.663208</v>
      </c>
      <c r="E80" s="4">
        <f>'Nvidia Inc'!G79</f>
        <v>46.563896</v>
      </c>
    </row>
    <row r="81" spans="2:5" ht="19.95" customHeight="1" x14ac:dyDescent="0.3">
      <c r="B81" s="11">
        <v>45239</v>
      </c>
      <c r="C81" s="3">
        <f>'Amazon Inc'!G80</f>
        <v>140.60000600000001</v>
      </c>
      <c r="D81" s="3">
        <f>Fedex!G80</f>
        <v>237.546356</v>
      </c>
      <c r="E81" s="4">
        <f>'Nvidia Inc'!G80</f>
        <v>46.939816</v>
      </c>
    </row>
    <row r="82" spans="2:5" ht="19.95" customHeight="1" x14ac:dyDescent="0.3">
      <c r="B82" s="11">
        <v>45240</v>
      </c>
      <c r="C82" s="3">
        <f>'Amazon Inc'!G81</f>
        <v>143.55999800000001</v>
      </c>
      <c r="D82" s="3">
        <f>Fedex!G81</f>
        <v>242.313232</v>
      </c>
      <c r="E82" s="4">
        <f>'Nvidia Inc'!G81</f>
        <v>48.324511999999999</v>
      </c>
    </row>
    <row r="83" spans="2:5" ht="19.95" customHeight="1" x14ac:dyDescent="0.3">
      <c r="B83" s="11">
        <v>45243</v>
      </c>
      <c r="C83" s="3">
        <f>'Amazon Inc'!G82</f>
        <v>142.58999600000001</v>
      </c>
      <c r="D83" s="3">
        <f>Fedex!G82</f>
        <v>241.682907</v>
      </c>
      <c r="E83" s="4">
        <f>'Nvidia Inc'!G82</f>
        <v>48.609447000000003</v>
      </c>
    </row>
    <row r="84" spans="2:5" ht="19.95" customHeight="1" x14ac:dyDescent="0.3">
      <c r="B84" s="11">
        <v>45244</v>
      </c>
      <c r="C84" s="3">
        <f>'Amazon Inc'!G83</f>
        <v>145.800003</v>
      </c>
      <c r="D84" s="3">
        <f>Fedex!G83</f>
        <v>250.34011799999999</v>
      </c>
      <c r="E84" s="4">
        <f>'Nvidia Inc'!G83</f>
        <v>49.645226000000001</v>
      </c>
    </row>
    <row r="85" spans="2:5" ht="19.95" customHeight="1" x14ac:dyDescent="0.3">
      <c r="B85" s="11">
        <v>45245</v>
      </c>
      <c r="C85" s="3">
        <f>'Amazon Inc'!G84</f>
        <v>143.199997</v>
      </c>
      <c r="D85" s="3">
        <f>Fedex!G84</f>
        <v>253.531204</v>
      </c>
      <c r="E85" s="4">
        <f>'Nvidia Inc'!G84</f>
        <v>48.877395999999997</v>
      </c>
    </row>
    <row r="86" spans="2:5" ht="19.95" customHeight="1" x14ac:dyDescent="0.3">
      <c r="B86" s="11">
        <v>45246</v>
      </c>
      <c r="C86" s="3">
        <f>'Amazon Inc'!G85</f>
        <v>142.83000200000001</v>
      </c>
      <c r="D86" s="3">
        <f>Fedex!G85</f>
        <v>251.088638</v>
      </c>
      <c r="E86" s="4">
        <f>'Nvidia Inc'!G85</f>
        <v>49.469268999999997</v>
      </c>
    </row>
    <row r="87" spans="2:5" ht="19.95" customHeight="1" x14ac:dyDescent="0.3">
      <c r="B87" s="11">
        <v>45247</v>
      </c>
      <c r="C87" s="3">
        <f>'Amazon Inc'!G86</f>
        <v>145.179993</v>
      </c>
      <c r="D87" s="3">
        <f>Fedex!G86</f>
        <v>252.08338900000001</v>
      </c>
      <c r="E87" s="4">
        <f>'Nvidia Inc'!G86</f>
        <v>49.287308000000003</v>
      </c>
    </row>
    <row r="88" spans="2:5" ht="19.95" customHeight="1" x14ac:dyDescent="0.3">
      <c r="B88" s="11">
        <v>45250</v>
      </c>
      <c r="C88" s="3">
        <f>'Amazon Inc'!G87</f>
        <v>146.13000500000001</v>
      </c>
      <c r="D88" s="3">
        <f>Fedex!G87</f>
        <v>251.67958100000001</v>
      </c>
      <c r="E88" s="4">
        <f>'Nvidia Inc'!G87</f>
        <v>50.398063999999998</v>
      </c>
    </row>
    <row r="89" spans="2:5" ht="19.95" customHeight="1" x14ac:dyDescent="0.3">
      <c r="B89" s="11">
        <v>45251</v>
      </c>
      <c r="C89" s="3">
        <f>'Amazon Inc'!G88</f>
        <v>143.89999399999999</v>
      </c>
      <c r="D89" s="3">
        <f>Fedex!G88</f>
        <v>251.99475100000001</v>
      </c>
      <c r="E89" s="4">
        <f>'Nvidia Inc'!G88</f>
        <v>49.933166999999997</v>
      </c>
    </row>
    <row r="90" spans="2:5" ht="19.95" customHeight="1" x14ac:dyDescent="0.3">
      <c r="B90" s="11">
        <v>45252</v>
      </c>
      <c r="C90" s="3">
        <f>'Amazon Inc'!G89</f>
        <v>146.71000699999999</v>
      </c>
      <c r="D90" s="3">
        <f>Fedex!G89</f>
        <v>252.585678</v>
      </c>
      <c r="E90" s="4">
        <f>'Nvidia Inc'!G89</f>
        <v>48.705429000000002</v>
      </c>
    </row>
    <row r="91" spans="2:5" ht="19.95" customHeight="1" x14ac:dyDescent="0.3">
      <c r="B91" s="11">
        <v>45254</v>
      </c>
      <c r="C91" s="3">
        <f>'Amazon Inc'!G90</f>
        <v>146.740005</v>
      </c>
      <c r="D91" s="3">
        <f>Fedex!G90</f>
        <v>253.718277</v>
      </c>
      <c r="E91" s="4">
        <f>'Nvidia Inc'!G90</f>
        <v>47.765636000000001</v>
      </c>
    </row>
    <row r="92" spans="2:5" ht="19.95" customHeight="1" x14ac:dyDescent="0.3">
      <c r="B92" s="11">
        <v>45257</v>
      </c>
      <c r="C92" s="3">
        <f>'Amazon Inc'!G91</f>
        <v>147.729996</v>
      </c>
      <c r="D92" s="3">
        <f>Fedex!G91</f>
        <v>249.76889</v>
      </c>
      <c r="E92" s="4">
        <f>'Nvidia Inc'!G91</f>
        <v>48.231532999999999</v>
      </c>
    </row>
    <row r="93" spans="2:5" ht="19.95" customHeight="1" x14ac:dyDescent="0.3">
      <c r="B93" s="11">
        <v>45258</v>
      </c>
      <c r="C93" s="3">
        <f>'Amazon Inc'!G92</f>
        <v>147.029999</v>
      </c>
      <c r="D93" s="3">
        <f>Fedex!G92</f>
        <v>249.581772</v>
      </c>
      <c r="E93" s="4">
        <f>'Nvidia Inc'!G92</f>
        <v>47.810623</v>
      </c>
    </row>
    <row r="94" spans="2:5" ht="19.95" customHeight="1" x14ac:dyDescent="0.3">
      <c r="B94" s="11">
        <v>45259</v>
      </c>
      <c r="C94" s="3">
        <f>'Amazon Inc'!G93</f>
        <v>146.320007</v>
      </c>
      <c r="D94" s="3">
        <f>Fedex!G93</f>
        <v>250.093887</v>
      </c>
      <c r="E94" s="4">
        <f>'Nvidia Inc'!G93</f>
        <v>48.129559</v>
      </c>
    </row>
    <row r="95" spans="2:5" ht="19.95" customHeight="1" x14ac:dyDescent="0.3">
      <c r="B95" s="11">
        <v>45260</v>
      </c>
      <c r="C95" s="3">
        <f>'Amazon Inc'!G94</f>
        <v>146.08999600000001</v>
      </c>
      <c r="D95" s="3">
        <f>Fedex!G94</f>
        <v>254.919861</v>
      </c>
      <c r="E95" s="4">
        <f>'Nvidia Inc'!G94</f>
        <v>46.759853</v>
      </c>
    </row>
    <row r="96" spans="2:5" ht="19.95" customHeight="1" x14ac:dyDescent="0.3">
      <c r="B96" s="11">
        <v>45261</v>
      </c>
      <c r="C96" s="3">
        <f>'Amazon Inc'!G95</f>
        <v>147.029999</v>
      </c>
      <c r="D96" s="3">
        <f>Fedex!G95</f>
        <v>260.42544600000002</v>
      </c>
      <c r="E96" s="4">
        <f>'Nvidia Inc'!G95</f>
        <v>46.754852</v>
      </c>
    </row>
    <row r="97" spans="2:5" ht="19.95" customHeight="1" x14ac:dyDescent="0.3">
      <c r="B97" s="11">
        <v>45264</v>
      </c>
      <c r="C97" s="3">
        <f>'Amazon Inc'!G96</f>
        <v>144.83999600000001</v>
      </c>
      <c r="D97" s="3">
        <f>Fedex!G96</f>
        <v>261.58761600000003</v>
      </c>
      <c r="E97" s="4">
        <f>'Nvidia Inc'!G96</f>
        <v>45.500121999999998</v>
      </c>
    </row>
    <row r="98" spans="2:5" ht="19.95" customHeight="1" x14ac:dyDescent="0.3">
      <c r="B98" s="11">
        <v>45265</v>
      </c>
      <c r="C98" s="3">
        <f>'Amazon Inc'!G97</f>
        <v>146.88000500000001</v>
      </c>
      <c r="D98" s="3">
        <f>Fedex!G97</f>
        <v>262.06033300000001</v>
      </c>
      <c r="E98" s="4">
        <f>'Nvidia Inc'!G97</f>
        <v>46.559989999999999</v>
      </c>
    </row>
    <row r="99" spans="2:5" ht="19.95" customHeight="1" x14ac:dyDescent="0.3">
      <c r="B99" s="11">
        <v>45266</v>
      </c>
      <c r="C99" s="3">
        <f>'Amazon Inc'!G98</f>
        <v>144.520004</v>
      </c>
      <c r="D99" s="3">
        <f>Fedex!G98</f>
        <v>263.17327899999998</v>
      </c>
      <c r="E99" s="4">
        <f>'Nvidia Inc'!G98</f>
        <v>45.497123999999999</v>
      </c>
    </row>
    <row r="100" spans="2:5" ht="19.95" customHeight="1" x14ac:dyDescent="0.3">
      <c r="B100" s="11">
        <v>45267</v>
      </c>
      <c r="C100" s="3">
        <f>'Amazon Inc'!G99</f>
        <v>146.88000500000001</v>
      </c>
      <c r="D100" s="3">
        <f>Fedex!G99</f>
        <v>263.58691399999998</v>
      </c>
      <c r="E100" s="4">
        <f>'Nvidia Inc'!G99</f>
        <v>46.589989000000003</v>
      </c>
    </row>
    <row r="101" spans="2:5" ht="19.95" customHeight="1" x14ac:dyDescent="0.3">
      <c r="B101" s="11">
        <v>45268</v>
      </c>
      <c r="C101" s="3">
        <f>'Amazon Inc'!G100</f>
        <v>147.41999799999999</v>
      </c>
      <c r="D101" s="3">
        <f>Fedex!G100</f>
        <v>269.365906</v>
      </c>
      <c r="E101" s="4">
        <f>'Nvidia Inc'!G100</f>
        <v>47.499870000000001</v>
      </c>
    </row>
    <row r="102" spans="2:5" ht="19.95" customHeight="1" x14ac:dyDescent="0.3">
      <c r="B102" s="11">
        <v>45271</v>
      </c>
      <c r="C102" s="3">
        <f>'Amazon Inc'!G101</f>
        <v>145.88999899999999</v>
      </c>
      <c r="D102" s="3">
        <f>Fedex!G101</f>
        <v>268.54458599999998</v>
      </c>
      <c r="E102" s="4">
        <f>'Nvidia Inc'!G101</f>
        <v>46.620983000000003</v>
      </c>
    </row>
    <row r="103" spans="2:5" ht="19.95" customHeight="1" x14ac:dyDescent="0.3">
      <c r="B103" s="11">
        <v>45272</v>
      </c>
      <c r="C103" s="3">
        <f>'Amazon Inc'!G102</f>
        <v>147.479996</v>
      </c>
      <c r="D103" s="3">
        <f>Fedex!G102</f>
        <v>270.15756199999998</v>
      </c>
      <c r="E103" s="4">
        <f>'Nvidia Inc'!G102</f>
        <v>47.650852</v>
      </c>
    </row>
    <row r="104" spans="2:5" ht="19.95" customHeight="1" x14ac:dyDescent="0.3">
      <c r="B104" s="11">
        <v>45273</v>
      </c>
      <c r="C104" s="3">
        <f>'Amazon Inc'!G103</f>
        <v>148.83999600000001</v>
      </c>
      <c r="D104" s="3">
        <f>Fedex!G103</f>
        <v>270.96896400000003</v>
      </c>
      <c r="E104" s="4">
        <f>'Nvidia Inc'!G103</f>
        <v>48.081798999999997</v>
      </c>
    </row>
    <row r="105" spans="2:5" ht="19.95" customHeight="1" x14ac:dyDescent="0.3">
      <c r="B105" s="11">
        <v>45274</v>
      </c>
      <c r="C105" s="3">
        <f>'Amazon Inc'!G104</f>
        <v>147.41999799999999</v>
      </c>
      <c r="D105" s="3">
        <f>Fedex!G104</f>
        <v>276.54016100000001</v>
      </c>
      <c r="E105" s="4">
        <f>'Nvidia Inc'!G104</f>
        <v>48.343758000000001</v>
      </c>
    </row>
    <row r="106" spans="2:5" ht="19.95" customHeight="1" x14ac:dyDescent="0.3">
      <c r="B106" s="11">
        <v>45275</v>
      </c>
      <c r="C106" s="3">
        <f>'Amazon Inc'!G105</f>
        <v>149.970001</v>
      </c>
      <c r="D106" s="3">
        <f>Fedex!G105</f>
        <v>278.351044</v>
      </c>
      <c r="E106" s="4">
        <f>'Nvidia Inc'!G105</f>
        <v>48.883690000000001</v>
      </c>
    </row>
    <row r="107" spans="2:5" ht="19.95" customHeight="1" x14ac:dyDescent="0.3">
      <c r="B107" s="11">
        <v>45278</v>
      </c>
      <c r="C107" s="3">
        <f>'Amazon Inc'!G106</f>
        <v>154.070007</v>
      </c>
      <c r="D107" s="3">
        <f>Fedex!G106</f>
        <v>278.97445699999997</v>
      </c>
      <c r="E107" s="4">
        <f>'Nvidia Inc'!G106</f>
        <v>50.070537999999999</v>
      </c>
    </row>
    <row r="108" spans="2:5" ht="19.95" customHeight="1" x14ac:dyDescent="0.3">
      <c r="B108" s="11">
        <v>45279</v>
      </c>
      <c r="C108" s="3">
        <f>'Amazon Inc'!G107</f>
        <v>153.78999300000001</v>
      </c>
      <c r="D108" s="3">
        <f>Fedex!G107</f>
        <v>277.074524</v>
      </c>
      <c r="E108" s="4">
        <f>'Nvidia Inc'!G107</f>
        <v>49.597599000000002</v>
      </c>
    </row>
    <row r="109" spans="2:5" ht="19.95" customHeight="1" x14ac:dyDescent="0.3">
      <c r="B109" s="11">
        <v>45280</v>
      </c>
      <c r="C109" s="3">
        <f>'Amazon Inc'!G108</f>
        <v>152.11999499999999</v>
      </c>
      <c r="D109" s="3">
        <f>Fedex!G108</f>
        <v>243.67713900000001</v>
      </c>
      <c r="E109" s="4">
        <f>'Nvidia Inc'!G108</f>
        <v>48.104790000000001</v>
      </c>
    </row>
    <row r="110" spans="2:5" ht="19.95" customHeight="1" x14ac:dyDescent="0.3">
      <c r="B110" s="11">
        <v>45281</v>
      </c>
      <c r="C110" s="3">
        <f>'Amazon Inc'!G109</f>
        <v>153.83999600000001</v>
      </c>
      <c r="D110" s="3">
        <f>Fedex!G109</f>
        <v>244.77555799999999</v>
      </c>
      <c r="E110" s="4">
        <f>'Nvidia Inc'!G109</f>
        <v>48.983680999999997</v>
      </c>
    </row>
    <row r="111" spans="2:5" ht="19.95" customHeight="1" x14ac:dyDescent="0.3">
      <c r="B111" s="11">
        <v>45282</v>
      </c>
      <c r="C111" s="3">
        <f>'Amazon Inc'!G110</f>
        <v>153.41999799999999</v>
      </c>
      <c r="D111" s="3">
        <f>Fedex!G110</f>
        <v>245.43855300000001</v>
      </c>
      <c r="E111" s="4">
        <f>'Nvidia Inc'!G110</f>
        <v>48.823703999999999</v>
      </c>
    </row>
    <row r="112" spans="2:5" ht="19.95" customHeight="1" x14ac:dyDescent="0.3">
      <c r="B112" s="11">
        <v>45286</v>
      </c>
      <c r="C112" s="3">
        <f>'Amazon Inc'!G111</f>
        <v>153.41000399999999</v>
      </c>
      <c r="D112" s="3">
        <f>Fedex!G111</f>
        <v>249.357178</v>
      </c>
      <c r="E112" s="4">
        <f>'Nvidia Inc'!G111</f>
        <v>49.272640000000003</v>
      </c>
    </row>
    <row r="113" spans="2:5" ht="19.95" customHeight="1" x14ac:dyDescent="0.3">
      <c r="B113" s="11">
        <v>45287</v>
      </c>
      <c r="C113" s="3">
        <f>'Amazon Inc'!G112</f>
        <v>153.33999600000001</v>
      </c>
      <c r="D113" s="3">
        <f>Fedex!G112</f>
        <v>248.318161</v>
      </c>
      <c r="E113" s="4">
        <f>'Nvidia Inc'!G112</f>
        <v>49.410621999999996</v>
      </c>
    </row>
    <row r="114" spans="2:5" ht="19.95" customHeight="1" x14ac:dyDescent="0.3">
      <c r="B114" s="11">
        <v>45288</v>
      </c>
      <c r="C114" s="3">
        <f>'Amazon Inc'!G113</f>
        <v>153.38000500000001</v>
      </c>
      <c r="D114" s="3">
        <f>Fedex!G113</f>
        <v>250.93057300000001</v>
      </c>
      <c r="E114" s="4">
        <f>'Nvidia Inc'!G113</f>
        <v>49.515610000000002</v>
      </c>
    </row>
    <row r="115" spans="2:5" ht="19.95" customHeight="1" x14ac:dyDescent="0.3">
      <c r="B115" s="11">
        <v>45289</v>
      </c>
      <c r="C115" s="3">
        <f>'Amazon Inc'!G114</f>
        <v>151.94000199999999</v>
      </c>
      <c r="D115" s="3">
        <f>Fedex!G114</f>
        <v>250.32693499999999</v>
      </c>
      <c r="E115" s="4">
        <f>'Nvidia Inc'!G114</f>
        <v>49.515610000000002</v>
      </c>
    </row>
    <row r="116" spans="2:5" ht="19.95" customHeight="1" x14ac:dyDescent="0.3">
      <c r="B116" s="11">
        <v>45293</v>
      </c>
      <c r="C116" s="3">
        <f>'Amazon Inc'!G115</f>
        <v>149.929993</v>
      </c>
      <c r="D116" s="3">
        <f>Fedex!G115</f>
        <v>249.604568</v>
      </c>
      <c r="E116" s="4">
        <f>'Nvidia Inc'!G115</f>
        <v>48.161785000000002</v>
      </c>
    </row>
    <row r="117" spans="2:5" ht="19.95" customHeight="1" x14ac:dyDescent="0.3">
      <c r="B117" s="11">
        <v>45294</v>
      </c>
      <c r="C117" s="3">
        <f>'Amazon Inc'!G116</f>
        <v>148.470001</v>
      </c>
      <c r="D117" s="3">
        <f>Fedex!G116</f>
        <v>245.052628</v>
      </c>
      <c r="E117" s="4">
        <f>'Nvidia Inc'!G116</f>
        <v>47.562862000000003</v>
      </c>
    </row>
    <row r="118" spans="2:5" ht="19.95" customHeight="1" x14ac:dyDescent="0.3">
      <c r="B118" s="11">
        <v>45295</v>
      </c>
      <c r="C118" s="3">
        <f>'Amazon Inc'!G117</f>
        <v>144.570007</v>
      </c>
      <c r="D118" s="3">
        <f>Fedex!G117</f>
        <v>242.72717299999999</v>
      </c>
      <c r="E118" s="4">
        <f>'Nvidia Inc'!G117</f>
        <v>47.991810000000001</v>
      </c>
    </row>
    <row r="119" spans="2:5" ht="19.95" customHeight="1" x14ac:dyDescent="0.3">
      <c r="B119" s="11">
        <v>45296</v>
      </c>
      <c r="C119" s="3">
        <f>'Amazon Inc'!G118</f>
        <v>145.240005</v>
      </c>
      <c r="D119" s="3">
        <f>Fedex!G118</f>
        <v>244.23130800000001</v>
      </c>
      <c r="E119" s="4">
        <f>'Nvidia Inc'!G118</f>
        <v>49.090663999999997</v>
      </c>
    </row>
    <row r="120" spans="2:5" ht="19.95" customHeight="1" x14ac:dyDescent="0.3">
      <c r="B120" s="11">
        <v>45299</v>
      </c>
      <c r="C120" s="3">
        <f>'Amazon Inc'!G119</f>
        <v>149.10000600000001</v>
      </c>
      <c r="D120" s="3">
        <f>Fedex!G119</f>
        <v>245.99269100000001</v>
      </c>
      <c r="E120" s="4">
        <f>'Nvidia Inc'!G119</f>
        <v>52.246254</v>
      </c>
    </row>
    <row r="121" spans="2:5" ht="19.95" customHeight="1" x14ac:dyDescent="0.3">
      <c r="B121" s="11">
        <v>45300</v>
      </c>
      <c r="C121" s="3">
        <f>'Amazon Inc'!G120</f>
        <v>151.36999499999999</v>
      </c>
      <c r="D121" s="3">
        <f>Fedex!G120</f>
        <v>244.66670199999999</v>
      </c>
      <c r="E121" s="4">
        <f>'Nvidia Inc'!G120</f>
        <v>53.133144000000001</v>
      </c>
    </row>
    <row r="122" spans="2:5" ht="19.95" customHeight="1" x14ac:dyDescent="0.3">
      <c r="B122" s="11">
        <v>45301</v>
      </c>
      <c r="C122" s="3">
        <f>'Amazon Inc'!G121</f>
        <v>153.729996</v>
      </c>
      <c r="D122" s="3">
        <f>Fedex!G121</f>
        <v>248.189514</v>
      </c>
      <c r="E122" s="4">
        <f>'Nvidia Inc'!G121</f>
        <v>54.342987000000001</v>
      </c>
    </row>
    <row r="123" spans="2:5" ht="19.95" customHeight="1" x14ac:dyDescent="0.3">
      <c r="B123" s="11">
        <v>45302</v>
      </c>
      <c r="C123" s="3">
        <f>'Amazon Inc'!G122</f>
        <v>155.179993</v>
      </c>
      <c r="D123" s="3">
        <f>Fedex!G122</f>
        <v>248.229095</v>
      </c>
      <c r="E123" s="4">
        <f>'Nvidia Inc'!G122</f>
        <v>54.814926</v>
      </c>
    </row>
    <row r="124" spans="2:5" ht="19.95" customHeight="1" x14ac:dyDescent="0.3">
      <c r="B124" s="11">
        <v>45303</v>
      </c>
      <c r="C124" s="3">
        <f>'Amazon Inc'!G123</f>
        <v>154.61999499999999</v>
      </c>
      <c r="D124" s="3">
        <f>Fedex!G123</f>
        <v>245.972916</v>
      </c>
      <c r="E124" s="4">
        <f>'Nvidia Inc'!G123</f>
        <v>54.702938000000003</v>
      </c>
    </row>
    <row r="125" spans="2:5" ht="19.95" customHeight="1" x14ac:dyDescent="0.3">
      <c r="B125" s="11">
        <v>45307</v>
      </c>
      <c r="C125" s="3">
        <f>'Amazon Inc'!G124</f>
        <v>153.16000399999999</v>
      </c>
      <c r="D125" s="3">
        <f>Fedex!G124</f>
        <v>242.47979699999999</v>
      </c>
      <c r="E125" s="4">
        <f>'Nvidia Inc'!G124</f>
        <v>56.374724999999998</v>
      </c>
    </row>
    <row r="126" spans="2:5" ht="19.95" customHeight="1" x14ac:dyDescent="0.3">
      <c r="B126" s="11">
        <v>45308</v>
      </c>
      <c r="C126" s="3">
        <f>'Amazon Inc'!G125</f>
        <v>151.71000699999999</v>
      </c>
      <c r="D126" s="3">
        <f>Fedex!G125</f>
        <v>240.748062</v>
      </c>
      <c r="E126" s="4">
        <f>'Nvidia Inc'!G125</f>
        <v>56.045769</v>
      </c>
    </row>
    <row r="127" spans="2:5" ht="19.95" customHeight="1" x14ac:dyDescent="0.3">
      <c r="B127" s="11">
        <v>45309</v>
      </c>
      <c r="C127" s="3">
        <f>'Amazon Inc'!G126</f>
        <v>153.5</v>
      </c>
      <c r="D127" s="3">
        <f>Fedex!G126</f>
        <v>241.51994300000001</v>
      </c>
      <c r="E127" s="4">
        <f>'Nvidia Inc'!G126</f>
        <v>57.099628000000003</v>
      </c>
    </row>
    <row r="128" spans="2:5" ht="19.95" customHeight="1" x14ac:dyDescent="0.3">
      <c r="B128" s="11">
        <v>45310</v>
      </c>
      <c r="C128" s="3">
        <f>'Amazon Inc'!G127</f>
        <v>155.33999600000001</v>
      </c>
      <c r="D128" s="3">
        <f>Fedex!G127</f>
        <v>243.95422400000001</v>
      </c>
      <c r="E128" s="4">
        <f>'Nvidia Inc'!G127</f>
        <v>59.483322000000001</v>
      </c>
    </row>
    <row r="129" spans="2:5" ht="19.95" customHeight="1" x14ac:dyDescent="0.3">
      <c r="B129" s="11">
        <v>45313</v>
      </c>
      <c r="C129" s="3">
        <f>'Amazon Inc'!G128</f>
        <v>154.779999</v>
      </c>
      <c r="D129" s="3">
        <f>Fedex!G128</f>
        <v>248.07075499999999</v>
      </c>
      <c r="E129" s="4">
        <f>'Nvidia Inc'!G128</f>
        <v>59.646301000000001</v>
      </c>
    </row>
    <row r="130" spans="2:5" ht="19.95" customHeight="1" x14ac:dyDescent="0.3">
      <c r="B130" s="11">
        <v>45314</v>
      </c>
      <c r="C130" s="3">
        <f>'Amazon Inc'!G129</f>
        <v>156.020004</v>
      </c>
      <c r="D130" s="3">
        <f>Fedex!G129</f>
        <v>248.229095</v>
      </c>
      <c r="E130" s="4">
        <f>'Nvidia Inc'!G129</f>
        <v>59.865276000000001</v>
      </c>
    </row>
    <row r="131" spans="2:5" ht="19.95" customHeight="1" x14ac:dyDescent="0.3">
      <c r="B131" s="11">
        <v>45315</v>
      </c>
      <c r="C131" s="3">
        <f>'Amazon Inc'!G130</f>
        <v>156.86999499999999</v>
      </c>
      <c r="D131" s="3">
        <f>Fedex!G130</f>
        <v>247.120789</v>
      </c>
      <c r="E131" s="4">
        <f>'Nvidia Inc'!G130</f>
        <v>61.354080000000003</v>
      </c>
    </row>
    <row r="132" spans="2:5" ht="19.95" customHeight="1" x14ac:dyDescent="0.3">
      <c r="B132" s="11">
        <v>45316</v>
      </c>
      <c r="C132" s="3">
        <f>'Amazon Inc'!G131</f>
        <v>157.75</v>
      </c>
      <c r="D132" s="3">
        <f>Fedex!G131</f>
        <v>250.485275</v>
      </c>
      <c r="E132" s="4">
        <f>'Nvidia Inc'!G131</f>
        <v>61.609046999999997</v>
      </c>
    </row>
    <row r="133" spans="2:5" ht="19.95" customHeight="1" x14ac:dyDescent="0.3">
      <c r="B133" s="11">
        <v>45317</v>
      </c>
      <c r="C133" s="3">
        <f>'Amazon Inc'!G132</f>
        <v>159.11999499999999</v>
      </c>
      <c r="D133" s="3">
        <f>Fedex!G132</f>
        <v>248.92176799999999</v>
      </c>
      <c r="E133" s="4">
        <f>'Nvidia Inc'!G132</f>
        <v>61.023125</v>
      </c>
    </row>
    <row r="134" spans="2:5" ht="19.95" customHeight="1" x14ac:dyDescent="0.3">
      <c r="B134" s="11">
        <v>45320</v>
      </c>
      <c r="C134" s="3">
        <f>'Amazon Inc'!G133</f>
        <v>161.259995</v>
      </c>
      <c r="D134" s="3">
        <f>Fedex!G133</f>
        <v>245.43855300000001</v>
      </c>
      <c r="E134" s="4">
        <f>'Nvidia Inc'!G133</f>
        <v>62.456940000000003</v>
      </c>
    </row>
    <row r="135" spans="2:5" ht="19.95" customHeight="1" x14ac:dyDescent="0.3">
      <c r="B135" s="11">
        <v>45321</v>
      </c>
      <c r="C135" s="3">
        <f>'Amazon Inc'!G134</f>
        <v>159</v>
      </c>
      <c r="D135" s="3">
        <f>Fedex!G134</f>
        <v>241.22306800000001</v>
      </c>
      <c r="E135" s="4">
        <f>'Nvidia Inc'!G134</f>
        <v>62.765895999999998</v>
      </c>
    </row>
    <row r="136" spans="2:5" ht="19.95" customHeight="1" x14ac:dyDescent="0.3">
      <c r="B136" s="11">
        <v>45322</v>
      </c>
      <c r="C136" s="3">
        <f>'Amazon Inc'!G135</f>
        <v>155.199997</v>
      </c>
      <c r="D136" s="3">
        <f>Fedex!G135</f>
        <v>238.768967</v>
      </c>
      <c r="E136" s="4">
        <f>'Nvidia Inc'!G135</f>
        <v>61.519058000000001</v>
      </c>
    </row>
    <row r="137" spans="2:5" ht="19.95" customHeight="1" x14ac:dyDescent="0.3">
      <c r="B137" s="11">
        <v>45323</v>
      </c>
      <c r="C137" s="3">
        <f>'Amazon Inc'!G136</f>
        <v>159.279999</v>
      </c>
      <c r="D137" s="3">
        <f>Fedex!G136</f>
        <v>239.42207300000001</v>
      </c>
      <c r="E137" s="4">
        <f>'Nvidia Inc'!G136</f>
        <v>63.018867</v>
      </c>
    </row>
    <row r="138" spans="2:5" ht="19.95" customHeight="1" x14ac:dyDescent="0.3">
      <c r="B138" s="11">
        <v>45324</v>
      </c>
      <c r="C138" s="3">
        <f>'Amazon Inc'!G137</f>
        <v>171.80999800000001</v>
      </c>
      <c r="D138" s="3">
        <f>Fedex!G137</f>
        <v>239.827789</v>
      </c>
      <c r="E138" s="4">
        <f>'Nvidia Inc'!G137</f>
        <v>66.151465999999999</v>
      </c>
    </row>
    <row r="139" spans="2:5" ht="19.95" customHeight="1" x14ac:dyDescent="0.3">
      <c r="B139" s="11">
        <v>45327</v>
      </c>
      <c r="C139" s="3">
        <f>'Amazon Inc'!G138</f>
        <v>170.30999800000001</v>
      </c>
      <c r="D139" s="3">
        <f>Fedex!G138</f>
        <v>235.820099</v>
      </c>
      <c r="E139" s="4">
        <f>'Nvidia Inc'!G138</f>
        <v>69.323059000000001</v>
      </c>
    </row>
    <row r="140" spans="2:5" ht="19.95" customHeight="1" x14ac:dyDescent="0.3">
      <c r="B140" s="11">
        <v>45328</v>
      </c>
      <c r="C140" s="3">
        <f>'Amazon Inc'!G139</f>
        <v>169.14999399999999</v>
      </c>
      <c r="D140" s="3">
        <f>Fedex!G139</f>
        <v>238.79866000000001</v>
      </c>
      <c r="E140" s="4">
        <f>'Nvidia Inc'!G139</f>
        <v>68.214202999999998</v>
      </c>
    </row>
    <row r="141" spans="2:5" ht="19.95" customHeight="1" x14ac:dyDescent="0.3">
      <c r="B141" s="11">
        <v>45329</v>
      </c>
      <c r="C141" s="3">
        <f>'Amazon Inc'!G140</f>
        <v>170.529999</v>
      </c>
      <c r="D141" s="3">
        <f>Fedex!G140</f>
        <v>239.60020399999999</v>
      </c>
      <c r="E141" s="4">
        <f>'Nvidia Inc'!G140</f>
        <v>70.089950999999999</v>
      </c>
    </row>
    <row r="142" spans="2:5" ht="19.95" customHeight="1" x14ac:dyDescent="0.3">
      <c r="B142" s="11">
        <v>45330</v>
      </c>
      <c r="C142" s="3">
        <f>'Amazon Inc'!G141</f>
        <v>169.83999600000001</v>
      </c>
      <c r="D142" s="3">
        <f>Fedex!G141</f>
        <v>239.22416699999999</v>
      </c>
      <c r="E142" s="4">
        <f>'Nvidia Inc'!G141</f>
        <v>69.632011000000006</v>
      </c>
    </row>
    <row r="143" spans="2:5" ht="19.95" customHeight="1" x14ac:dyDescent="0.3">
      <c r="B143" s="11">
        <v>45331</v>
      </c>
      <c r="C143" s="3">
        <f>'Amazon Inc'!G142</f>
        <v>174.449997</v>
      </c>
      <c r="D143" s="3">
        <f>Fedex!G142</f>
        <v>240.08506800000001</v>
      </c>
      <c r="E143" s="4">
        <f>'Nvidia Inc'!G142</f>
        <v>72.123688000000001</v>
      </c>
    </row>
    <row r="144" spans="2:5" ht="19.95" customHeight="1" x14ac:dyDescent="0.3">
      <c r="B144" s="11">
        <v>45334</v>
      </c>
      <c r="C144" s="3">
        <f>'Amazon Inc'!G143</f>
        <v>172.33999600000001</v>
      </c>
      <c r="D144" s="3">
        <f>Fedex!G143</f>
        <v>241.88606300000001</v>
      </c>
      <c r="E144" s="4">
        <f>'Nvidia Inc'!G143</f>
        <v>72.238677999999993</v>
      </c>
    </row>
    <row r="145" spans="2:5" ht="19.95" customHeight="1" x14ac:dyDescent="0.3">
      <c r="B145" s="11">
        <v>45335</v>
      </c>
      <c r="C145" s="3">
        <f>'Amazon Inc'!G144</f>
        <v>168.63999899999999</v>
      </c>
      <c r="D145" s="3">
        <f>Fedex!G144</f>
        <v>233.92016599999999</v>
      </c>
      <c r="E145" s="4">
        <f>'Nvidia Inc'!G144</f>
        <v>72.118697999999995</v>
      </c>
    </row>
    <row r="146" spans="2:5" ht="19.95" customHeight="1" x14ac:dyDescent="0.3">
      <c r="B146" s="11">
        <v>45336</v>
      </c>
      <c r="C146" s="3">
        <f>'Amazon Inc'!G145</f>
        <v>170.979996</v>
      </c>
      <c r="D146" s="3">
        <f>Fedex!G145</f>
        <v>234.35557600000001</v>
      </c>
      <c r="E146" s="4">
        <f>'Nvidia Inc'!G145</f>
        <v>73.890465000000006</v>
      </c>
    </row>
    <row r="147" spans="2:5" ht="19.95" customHeight="1" x14ac:dyDescent="0.3">
      <c r="B147" s="11">
        <v>45337</v>
      </c>
      <c r="C147" s="3">
        <f>'Amazon Inc'!G146</f>
        <v>169.800003</v>
      </c>
      <c r="D147" s="3">
        <f>Fedex!G146</f>
        <v>234.048813</v>
      </c>
      <c r="E147" s="4">
        <f>'Nvidia Inc'!G146</f>
        <v>72.648621000000006</v>
      </c>
    </row>
    <row r="148" spans="2:5" ht="19.95" customHeight="1" x14ac:dyDescent="0.3">
      <c r="B148" s="11">
        <v>45338</v>
      </c>
      <c r="C148" s="3">
        <f>'Amazon Inc'!G147</f>
        <v>169.509995</v>
      </c>
      <c r="D148" s="3">
        <f>Fedex!G147</f>
        <v>235.10762</v>
      </c>
      <c r="E148" s="4">
        <f>'Nvidia Inc'!G147</f>
        <v>72.603629999999995</v>
      </c>
    </row>
    <row r="149" spans="2:5" ht="19.95" customHeight="1" x14ac:dyDescent="0.3">
      <c r="B149" s="11">
        <v>45342</v>
      </c>
      <c r="C149" s="3">
        <f>'Amazon Inc'!G148</f>
        <v>167.08000200000001</v>
      </c>
      <c r="D149" s="3">
        <f>Fedex!G148</f>
        <v>237.037262</v>
      </c>
      <c r="E149" s="4">
        <f>'Nvidia Inc'!G148</f>
        <v>69.443038999999999</v>
      </c>
    </row>
    <row r="150" spans="2:5" ht="19.95" customHeight="1" x14ac:dyDescent="0.3">
      <c r="B150" s="11">
        <v>45343</v>
      </c>
      <c r="C150" s="3">
        <f>'Amazon Inc'!G149</f>
        <v>168.58999600000001</v>
      </c>
      <c r="D150" s="3">
        <f>Fedex!G149</f>
        <v>238.887711</v>
      </c>
      <c r="E150" s="4">
        <f>'Nvidia Inc'!G149</f>
        <v>67.463295000000002</v>
      </c>
    </row>
    <row r="151" spans="2:5" ht="19.95" customHeight="1" x14ac:dyDescent="0.3">
      <c r="B151" s="11">
        <v>45344</v>
      </c>
      <c r="C151" s="3">
        <f>'Amazon Inc'!G150</f>
        <v>174.58000200000001</v>
      </c>
      <c r="D151" s="3">
        <f>Fedex!G150</f>
        <v>241.608994</v>
      </c>
      <c r="E151" s="4">
        <f>'Nvidia Inc'!G150</f>
        <v>78.527869999999993</v>
      </c>
    </row>
    <row r="152" spans="2:5" ht="19.95" customHeight="1" x14ac:dyDescent="0.3">
      <c r="B152" s="11">
        <v>45345</v>
      </c>
      <c r="C152" s="3">
        <f>'Amazon Inc'!G151</f>
        <v>174.990005</v>
      </c>
      <c r="D152" s="3">
        <f>Fedex!G151</f>
        <v>240.91630599999999</v>
      </c>
      <c r="E152" s="4">
        <f>'Nvidia Inc'!G151</f>
        <v>78.806831000000003</v>
      </c>
    </row>
    <row r="153" spans="2:5" ht="19.95" customHeight="1" x14ac:dyDescent="0.3">
      <c r="B153" s="11">
        <v>45348</v>
      </c>
      <c r="C153" s="3">
        <f>'Amazon Inc'!G152</f>
        <v>174.729996</v>
      </c>
      <c r="D153" s="3">
        <f>Fedex!G152</f>
        <v>238.600739</v>
      </c>
      <c r="E153" s="4">
        <f>'Nvidia Inc'!G152</f>
        <v>79.081801999999996</v>
      </c>
    </row>
    <row r="154" spans="2:5" ht="19.95" customHeight="1" x14ac:dyDescent="0.3">
      <c r="B154" s="11">
        <v>45349</v>
      </c>
      <c r="C154" s="3">
        <f>'Amazon Inc'!G153</f>
        <v>173.53999300000001</v>
      </c>
      <c r="D154" s="3">
        <f>Fedex!G153</f>
        <v>238.87782300000001</v>
      </c>
      <c r="E154" s="4">
        <f>'Nvidia Inc'!G153</f>
        <v>78.690842000000004</v>
      </c>
    </row>
    <row r="155" spans="2:5" ht="19.95" customHeight="1" x14ac:dyDescent="0.3">
      <c r="B155" s="11">
        <v>45350</v>
      </c>
      <c r="C155" s="3">
        <f>'Amazon Inc'!G154</f>
        <v>173.16000399999999</v>
      </c>
      <c r="D155" s="3">
        <f>Fedex!G154</f>
        <v>241.816788</v>
      </c>
      <c r="E155" s="4">
        <f>'Nvidia Inc'!G154</f>
        <v>77.652977000000007</v>
      </c>
    </row>
    <row r="156" spans="2:5" ht="19.95" customHeight="1" x14ac:dyDescent="0.3">
      <c r="B156" s="11">
        <v>45351</v>
      </c>
      <c r="C156" s="3">
        <f>'Amazon Inc'!G155</f>
        <v>176.759995</v>
      </c>
      <c r="D156" s="3">
        <f>Fedex!G155</f>
        <v>246.368729</v>
      </c>
      <c r="E156" s="4">
        <f>'Nvidia Inc'!G155</f>
        <v>79.101791000000006</v>
      </c>
    </row>
    <row r="157" spans="2:5" ht="19.95" customHeight="1" x14ac:dyDescent="0.3">
      <c r="B157" s="11">
        <v>45352</v>
      </c>
      <c r="C157" s="3">
        <f>'Amazon Inc'!G156</f>
        <v>178.220001</v>
      </c>
      <c r="D157" s="3">
        <f>Fedex!G156</f>
        <v>244.02349899999999</v>
      </c>
      <c r="E157" s="4">
        <f>'Nvidia Inc'!G156</f>
        <v>82.268378999999996</v>
      </c>
    </row>
    <row r="158" spans="2:5" ht="19.95" customHeight="1" x14ac:dyDescent="0.3">
      <c r="B158" s="11">
        <v>45355</v>
      </c>
      <c r="C158" s="3">
        <f>'Amazon Inc'!G157</f>
        <v>177.58000200000001</v>
      </c>
      <c r="D158" s="3">
        <f>Fedex!G157</f>
        <v>244.19172699999999</v>
      </c>
      <c r="E158" s="4">
        <f>'Nvidia Inc'!G157</f>
        <v>85.225998000000004</v>
      </c>
    </row>
    <row r="159" spans="2:5" ht="19.95" customHeight="1" x14ac:dyDescent="0.3">
      <c r="B159" s="11">
        <v>45356</v>
      </c>
      <c r="C159" s="3">
        <f>'Amazon Inc'!G158</f>
        <v>174.11999499999999</v>
      </c>
      <c r="D159" s="3">
        <f>Fedex!G158</f>
        <v>246.12133800000001</v>
      </c>
      <c r="E159" s="4">
        <f>'Nvidia Inc'!G158</f>
        <v>85.956940000000003</v>
      </c>
    </row>
    <row r="160" spans="2:5" ht="19.95" customHeight="1" x14ac:dyDescent="0.3">
      <c r="B160" s="11">
        <v>45357</v>
      </c>
      <c r="C160" s="3">
        <f>'Amazon Inc'!G159</f>
        <v>173.509995</v>
      </c>
      <c r="D160" s="3">
        <f>Fedex!G159</f>
        <v>245.804688</v>
      </c>
      <c r="E160" s="4">
        <f>'Nvidia Inc'!G159</f>
        <v>88.692711000000003</v>
      </c>
    </row>
    <row r="161" spans="2:5" ht="19.95" customHeight="1" x14ac:dyDescent="0.3">
      <c r="B161" s="11">
        <v>45358</v>
      </c>
      <c r="C161" s="3">
        <f>'Amazon Inc'!G160</f>
        <v>176.820007</v>
      </c>
      <c r="D161" s="3">
        <f>Fedex!G160</f>
        <v>247.625473</v>
      </c>
      <c r="E161" s="4">
        <f>'Nvidia Inc'!G160</f>
        <v>92.661384999999996</v>
      </c>
    </row>
    <row r="162" spans="2:5" ht="19.95" customHeight="1" x14ac:dyDescent="0.3">
      <c r="B162" s="11">
        <v>45359</v>
      </c>
      <c r="C162" s="3">
        <f>'Amazon Inc'!G161</f>
        <v>175.35000600000001</v>
      </c>
      <c r="D162" s="3">
        <f>Fedex!G161</f>
        <v>246.33251999999999</v>
      </c>
      <c r="E162" s="4">
        <f>'Nvidia Inc'!G161</f>
        <v>87.520813000000004</v>
      </c>
    </row>
    <row r="163" spans="2:5" ht="19.95" customHeight="1" x14ac:dyDescent="0.3">
      <c r="B163" s="11">
        <v>45362</v>
      </c>
      <c r="C163" s="3">
        <f>'Amazon Inc'!G162</f>
        <v>171.96000699999999</v>
      </c>
      <c r="D163" s="3">
        <f>Fedex!G162</f>
        <v>251.32522599999999</v>
      </c>
      <c r="E163" s="4">
        <f>'Nvidia Inc'!G162</f>
        <v>85.766959999999997</v>
      </c>
    </row>
    <row r="164" spans="2:5" ht="19.95" customHeight="1" x14ac:dyDescent="0.3">
      <c r="B164" s="11">
        <v>45363</v>
      </c>
      <c r="C164" s="3">
        <f>'Amazon Inc'!G163</f>
        <v>175.38999899999999</v>
      </c>
      <c r="D164" s="3">
        <f>Fedex!G163</f>
        <v>252.83696</v>
      </c>
      <c r="E164" s="4">
        <f>'Nvidia Inc'!G163</f>
        <v>91.905449000000004</v>
      </c>
    </row>
    <row r="165" spans="2:5" ht="19.95" customHeight="1" x14ac:dyDescent="0.3">
      <c r="B165" s="11">
        <v>45364</v>
      </c>
      <c r="C165" s="3">
        <f>'Amazon Inc'!G164</f>
        <v>176.55999800000001</v>
      </c>
      <c r="D165" s="3">
        <f>Fedex!G164</f>
        <v>253.831512</v>
      </c>
      <c r="E165" s="4">
        <f>'Nvidia Inc'!G164</f>
        <v>90.880538999999999</v>
      </c>
    </row>
    <row r="166" spans="2:5" ht="19.95" customHeight="1" x14ac:dyDescent="0.3">
      <c r="B166" s="11">
        <v>45365</v>
      </c>
      <c r="C166" s="3">
        <f>'Amazon Inc'!G165</f>
        <v>178.75</v>
      </c>
      <c r="D166" s="3">
        <f>Fedex!G165</f>
        <v>254.13983200000001</v>
      </c>
      <c r="E166" s="4">
        <f>'Nvidia Inc'!G165</f>
        <v>87.936774999999997</v>
      </c>
    </row>
    <row r="167" spans="2:5" ht="19.95" customHeight="1" x14ac:dyDescent="0.3">
      <c r="B167" s="11">
        <v>45366</v>
      </c>
      <c r="C167" s="3">
        <f>'Amazon Inc'!G166</f>
        <v>174.41999799999999</v>
      </c>
      <c r="D167" s="3">
        <f>Fedex!G166</f>
        <v>251.912003</v>
      </c>
      <c r="E167" s="4">
        <f>'Nvidia Inc'!G166</f>
        <v>87.829780999999997</v>
      </c>
    </row>
    <row r="168" spans="2:5" ht="19.95" customHeight="1" x14ac:dyDescent="0.3">
      <c r="B168" s="11">
        <v>45369</v>
      </c>
      <c r="C168" s="3">
        <f>'Amazon Inc'!G167</f>
        <v>174.479996</v>
      </c>
      <c r="D168" s="3">
        <f>Fedex!G167</f>
        <v>251.80259699999999</v>
      </c>
      <c r="E168" s="4">
        <f>'Nvidia Inc'!G167</f>
        <v>88.447738999999999</v>
      </c>
    </row>
    <row r="169" spans="2:5" ht="19.95" customHeight="1" x14ac:dyDescent="0.3">
      <c r="B169" s="11">
        <v>45370</v>
      </c>
      <c r="C169" s="3">
        <f>'Amazon Inc'!G168</f>
        <v>175.89999399999999</v>
      </c>
      <c r="D169" s="3">
        <f>Fedex!G168</f>
        <v>255.22389200000001</v>
      </c>
      <c r="E169" s="4">
        <f>'Nvidia Inc'!G168</f>
        <v>89.390663000000004</v>
      </c>
    </row>
    <row r="170" spans="2:5" ht="19.95" customHeight="1" x14ac:dyDescent="0.3">
      <c r="B170" s="11">
        <v>45371</v>
      </c>
      <c r="C170" s="3">
        <f>'Amazon Inc'!G169</f>
        <v>178.14999399999999</v>
      </c>
      <c r="D170" s="3">
        <f>Fedex!G169</f>
        <v>258.57556199999999</v>
      </c>
      <c r="E170" s="4">
        <f>'Nvidia Inc'!G169</f>
        <v>90.364577999999995</v>
      </c>
    </row>
    <row r="171" spans="2:5" ht="19.95" customHeight="1" x14ac:dyDescent="0.3">
      <c r="B171" s="11">
        <v>45372</v>
      </c>
      <c r="C171" s="3">
        <f>'Amazon Inc'!G170</f>
        <v>178.14999399999999</v>
      </c>
      <c r="D171" s="3">
        <f>Fedex!G170</f>
        <v>263.40911899999998</v>
      </c>
      <c r="E171" s="4">
        <f>'Nvidia Inc'!G170</f>
        <v>91.427490000000006</v>
      </c>
    </row>
    <row r="172" spans="2:5" ht="19.95" customHeight="1" x14ac:dyDescent="0.3">
      <c r="B172" s="11">
        <v>45373</v>
      </c>
      <c r="C172" s="3">
        <f>'Amazon Inc'!G171</f>
        <v>178.86999499999999</v>
      </c>
      <c r="D172" s="3">
        <f>Fedex!G171</f>
        <v>282.77319299999999</v>
      </c>
      <c r="E172" s="4">
        <f>'Nvidia Inc'!G171</f>
        <v>94.281257999999994</v>
      </c>
    </row>
    <row r="173" spans="2:5" ht="19.95" customHeight="1" x14ac:dyDescent="0.3">
      <c r="B173" s="11">
        <v>45376</v>
      </c>
      <c r="C173" s="3">
        <f>'Amazon Inc'!G172</f>
        <v>179.71000699999999</v>
      </c>
      <c r="D173" s="3">
        <f>Fedex!G172</f>
        <v>281.032715</v>
      </c>
      <c r="E173" s="4">
        <f>'Nvidia Inc'!G172</f>
        <v>94.994193999999993</v>
      </c>
    </row>
    <row r="174" spans="2:5" ht="19.95" customHeight="1" x14ac:dyDescent="0.3">
      <c r="B174" s="11">
        <v>45377</v>
      </c>
      <c r="C174" s="3">
        <f>'Amazon Inc'!G173</f>
        <v>178.300003</v>
      </c>
      <c r="D174" s="3">
        <f>Fedex!G173</f>
        <v>287.41778599999998</v>
      </c>
      <c r="E174" s="4">
        <f>'Nvidia Inc'!G173</f>
        <v>92.553398000000001</v>
      </c>
    </row>
    <row r="175" spans="2:5" ht="19.95" customHeight="1" x14ac:dyDescent="0.3">
      <c r="B175" s="11">
        <v>45378</v>
      </c>
      <c r="C175" s="3">
        <f>'Amazon Inc'!G174</f>
        <v>179.83000200000001</v>
      </c>
      <c r="D175" s="3">
        <f>Fedex!G174</f>
        <v>286.31384300000002</v>
      </c>
      <c r="E175" s="4">
        <f>'Nvidia Inc'!G174</f>
        <v>90.242583999999994</v>
      </c>
    </row>
    <row r="176" spans="2:5" ht="19.95" customHeight="1" x14ac:dyDescent="0.3">
      <c r="B176" s="11">
        <v>45379</v>
      </c>
      <c r="C176" s="3">
        <f>'Amazon Inc'!G175</f>
        <v>180.38000500000001</v>
      </c>
      <c r="D176" s="3">
        <f>Fedex!G175</f>
        <v>288.16369600000002</v>
      </c>
      <c r="E176" s="4">
        <f>'Nvidia Inc'!G175</f>
        <v>90.348579000000001</v>
      </c>
    </row>
    <row r="177" spans="2:5" ht="19.95" customHeight="1" x14ac:dyDescent="0.3">
      <c r="B177" s="11">
        <v>45383</v>
      </c>
      <c r="C177" s="3">
        <f>'Amazon Inc'!G176</f>
        <v>180.970001</v>
      </c>
      <c r="D177" s="3">
        <f>Fedex!G176</f>
        <v>278.60598800000002</v>
      </c>
      <c r="E177" s="4">
        <f>'Nvidia Inc'!G176</f>
        <v>90.355575999999999</v>
      </c>
    </row>
    <row r="178" spans="2:5" ht="19.95" customHeight="1" x14ac:dyDescent="0.3">
      <c r="B178" s="11">
        <v>45384</v>
      </c>
      <c r="C178" s="3">
        <f>'Amazon Inc'!G177</f>
        <v>180.69000199999999</v>
      </c>
      <c r="D178" s="3">
        <f>Fedex!G177</f>
        <v>273.792328</v>
      </c>
      <c r="E178" s="4">
        <f>'Nvidia Inc'!G177</f>
        <v>89.444655999999995</v>
      </c>
    </row>
    <row r="179" spans="2:5" ht="19.95" customHeight="1" x14ac:dyDescent="0.3">
      <c r="B179" s="11">
        <v>45385</v>
      </c>
      <c r="C179" s="3">
        <f>'Amazon Inc'!G178</f>
        <v>182.41000399999999</v>
      </c>
      <c r="D179" s="3">
        <f>Fedex!G178</f>
        <v>276.97491500000001</v>
      </c>
      <c r="E179" s="4">
        <f>'Nvidia Inc'!G178</f>
        <v>88.956688</v>
      </c>
    </row>
    <row r="180" spans="2:5" ht="19.95" customHeight="1" x14ac:dyDescent="0.3">
      <c r="B180" s="11">
        <v>45386</v>
      </c>
      <c r="C180" s="3">
        <f>'Amazon Inc'!G179</f>
        <v>180</v>
      </c>
      <c r="D180" s="3">
        <f>Fedex!G179</f>
        <v>274.01113900000001</v>
      </c>
      <c r="E180" s="4">
        <f>'Nvidia Inc'!G179</f>
        <v>85.897942</v>
      </c>
    </row>
    <row r="181" spans="2:5" ht="19.95" customHeight="1" x14ac:dyDescent="0.3">
      <c r="B181" s="11">
        <v>45387</v>
      </c>
      <c r="C181" s="3">
        <f>'Amazon Inc'!G180</f>
        <v>185.070007</v>
      </c>
      <c r="D181" s="3">
        <f>Fedex!G180</f>
        <v>272.03195199999999</v>
      </c>
      <c r="E181" s="4">
        <f>'Nvidia Inc'!G180</f>
        <v>88.000777999999997</v>
      </c>
    </row>
    <row r="182" spans="2:5" ht="19.95" customHeight="1" x14ac:dyDescent="0.3">
      <c r="B182" s="11">
        <v>45390</v>
      </c>
      <c r="C182" s="3">
        <f>'Amazon Inc'!G181</f>
        <v>185.19000199999999</v>
      </c>
      <c r="D182" s="3">
        <f>Fedex!G181</f>
        <v>274.07080100000002</v>
      </c>
      <c r="E182" s="4">
        <f>'Nvidia Inc'!G181</f>
        <v>87.125846999999993</v>
      </c>
    </row>
    <row r="183" spans="2:5" ht="19.95" customHeight="1" x14ac:dyDescent="0.3">
      <c r="B183" s="11">
        <v>45391</v>
      </c>
      <c r="C183" s="3">
        <f>'Amazon Inc'!G182</f>
        <v>185.66999799999999</v>
      </c>
      <c r="D183" s="3">
        <f>Fedex!G182</f>
        <v>274.86645499999997</v>
      </c>
      <c r="E183" s="4">
        <f>'Nvidia Inc'!G182</f>
        <v>85.346985000000004</v>
      </c>
    </row>
    <row r="184" spans="2:5" ht="19.95" customHeight="1" x14ac:dyDescent="0.3">
      <c r="B184" s="11">
        <v>45392</v>
      </c>
      <c r="C184" s="3">
        <f>'Amazon Inc'!G183</f>
        <v>185.949997</v>
      </c>
      <c r="D184" s="3">
        <f>Fedex!G183</f>
        <v>268.82946800000002</v>
      </c>
      <c r="E184" s="4">
        <f>'Nvidia Inc'!G183</f>
        <v>87.031852999999998</v>
      </c>
    </row>
    <row r="185" spans="2:5" ht="19.95" customHeight="1" x14ac:dyDescent="0.3">
      <c r="B185" s="11">
        <v>45393</v>
      </c>
      <c r="C185" s="3">
        <f>'Amazon Inc'!G184</f>
        <v>189.050003</v>
      </c>
      <c r="D185" s="3">
        <f>Fedex!G184</f>
        <v>270.69924900000001</v>
      </c>
      <c r="E185" s="4">
        <f>'Nvidia Inc'!G184</f>
        <v>90.608551000000006</v>
      </c>
    </row>
    <row r="186" spans="2:5" ht="19.95" customHeight="1" x14ac:dyDescent="0.3">
      <c r="B186" s="11">
        <v>45394</v>
      </c>
      <c r="C186" s="3">
        <f>'Amazon Inc'!G185</f>
        <v>186.13000500000001</v>
      </c>
      <c r="D186" s="3">
        <f>Fedex!G185</f>
        <v>266.34304800000001</v>
      </c>
      <c r="E186" s="4">
        <f>'Nvidia Inc'!G185</f>
        <v>88.178757000000004</v>
      </c>
    </row>
    <row r="187" spans="2:5" ht="19.95" customHeight="1" x14ac:dyDescent="0.3">
      <c r="B187" s="11">
        <v>45397</v>
      </c>
      <c r="C187" s="3">
        <f>'Amazon Inc'!G186</f>
        <v>183.61999499999999</v>
      </c>
      <c r="D187" s="3">
        <f>Fedex!G186</f>
        <v>265.28881799999999</v>
      </c>
      <c r="E187" s="4">
        <f>'Nvidia Inc'!G186</f>
        <v>85.993934999999993</v>
      </c>
    </row>
    <row r="188" spans="2:5" ht="19.95" customHeight="1" x14ac:dyDescent="0.3">
      <c r="B188" s="11">
        <v>45398</v>
      </c>
      <c r="C188" s="3">
        <f>'Amazon Inc'!G187</f>
        <v>183.320007</v>
      </c>
      <c r="D188" s="3">
        <f>Fedex!G187</f>
        <v>263.498627</v>
      </c>
      <c r="E188" s="4">
        <f>'Nvidia Inc'!G187</f>
        <v>87.407821999999996</v>
      </c>
    </row>
    <row r="189" spans="2:5" ht="19.95" customHeight="1" x14ac:dyDescent="0.3">
      <c r="B189" s="11">
        <v>45399</v>
      </c>
      <c r="C189" s="3">
        <f>'Amazon Inc'!G188</f>
        <v>181.279999</v>
      </c>
      <c r="D189" s="3">
        <f>Fedex!G188</f>
        <v>261.638824</v>
      </c>
      <c r="E189" s="4">
        <f>'Nvidia Inc'!G188</f>
        <v>84.028098999999997</v>
      </c>
    </row>
    <row r="190" spans="2:5" ht="19.95" customHeight="1" x14ac:dyDescent="0.3">
      <c r="B190" s="11">
        <v>45400</v>
      </c>
      <c r="C190" s="3">
        <f>'Amazon Inc'!G189</f>
        <v>179.220001</v>
      </c>
      <c r="D190" s="3">
        <f>Fedex!G189</f>
        <v>261.937164</v>
      </c>
      <c r="E190" s="4">
        <f>'Nvidia Inc'!G189</f>
        <v>84.66404</v>
      </c>
    </row>
    <row r="191" spans="2:5" ht="19.95" customHeight="1" x14ac:dyDescent="0.3">
      <c r="B191" s="11">
        <v>45401</v>
      </c>
      <c r="C191" s="3">
        <f>'Amazon Inc'!G190</f>
        <v>174.63000500000001</v>
      </c>
      <c r="D191" s="3">
        <f>Fedex!G190</f>
        <v>265.53747600000003</v>
      </c>
      <c r="E191" s="4">
        <f>'Nvidia Inc'!G190</f>
        <v>76.193741000000003</v>
      </c>
    </row>
    <row r="192" spans="2:5" ht="19.95" customHeight="1" x14ac:dyDescent="0.3">
      <c r="B192" s="11">
        <v>45404</v>
      </c>
      <c r="C192" s="3">
        <f>'Amazon Inc'!G191</f>
        <v>177.229996</v>
      </c>
      <c r="D192" s="3">
        <f>Fedex!G191</f>
        <v>268.68026700000001</v>
      </c>
      <c r="E192" s="4">
        <f>'Nvidia Inc'!G191</f>
        <v>79.511466999999996</v>
      </c>
    </row>
    <row r="193" spans="2:5" ht="19.95" customHeight="1" x14ac:dyDescent="0.3">
      <c r="B193" s="11">
        <v>45405</v>
      </c>
      <c r="C193" s="3">
        <f>'Amazon Inc'!G192</f>
        <v>179.53999300000001</v>
      </c>
      <c r="D193" s="3">
        <f>Fedex!G192</f>
        <v>270.27157599999998</v>
      </c>
      <c r="E193" s="4">
        <f>'Nvidia Inc'!G192</f>
        <v>82.416229000000001</v>
      </c>
    </row>
    <row r="194" spans="2:5" ht="19.95" customHeight="1" x14ac:dyDescent="0.3">
      <c r="B194" s="11">
        <v>45406</v>
      </c>
      <c r="C194" s="3">
        <f>'Amazon Inc'!G193</f>
        <v>176.58999600000001</v>
      </c>
      <c r="D194" s="3">
        <f>Fedex!G193</f>
        <v>264.62249800000001</v>
      </c>
      <c r="E194" s="4">
        <f>'Nvidia Inc'!G193</f>
        <v>79.670456000000001</v>
      </c>
    </row>
    <row r="195" spans="2:5" ht="19.95" customHeight="1" x14ac:dyDescent="0.3">
      <c r="B195" s="11">
        <v>45407</v>
      </c>
      <c r="C195" s="3">
        <f>'Amazon Inc'!G194</f>
        <v>173.66999799999999</v>
      </c>
      <c r="D195" s="3">
        <f>Fedex!G194</f>
        <v>264.07547</v>
      </c>
      <c r="E195" s="4">
        <f>'Nvidia Inc'!G194</f>
        <v>82.625214</v>
      </c>
    </row>
    <row r="196" spans="2:5" ht="19.95" customHeight="1" x14ac:dyDescent="0.3">
      <c r="B196" s="11">
        <v>45408</v>
      </c>
      <c r="C196" s="3">
        <f>'Amazon Inc'!G195</f>
        <v>179.61999499999999</v>
      </c>
      <c r="D196" s="3">
        <f>Fedex!G195</f>
        <v>264.39373799999998</v>
      </c>
      <c r="E196" s="4">
        <f>'Nvidia Inc'!G195</f>
        <v>87.727790999999996</v>
      </c>
    </row>
    <row r="197" spans="2:5" ht="19.95" customHeight="1" x14ac:dyDescent="0.3">
      <c r="B197" s="11">
        <v>45411</v>
      </c>
      <c r="C197" s="3">
        <f>'Amazon Inc'!G196</f>
        <v>180.96000699999999</v>
      </c>
      <c r="D197" s="3">
        <f>Fedex!G196</f>
        <v>264.41360500000002</v>
      </c>
      <c r="E197" s="4">
        <f>'Nvidia Inc'!G196</f>
        <v>87.749793999999994</v>
      </c>
    </row>
    <row r="198" spans="2:5" ht="19.95" customHeight="1" x14ac:dyDescent="0.3">
      <c r="B198" s="11">
        <v>45412</v>
      </c>
      <c r="C198" s="3">
        <f>'Amazon Inc'!G197</f>
        <v>175</v>
      </c>
      <c r="D198" s="3">
        <f>Fedex!G197</f>
        <v>260.35583500000001</v>
      </c>
      <c r="E198" s="4">
        <f>'Nvidia Inc'!G197</f>
        <v>86.394904999999994</v>
      </c>
    </row>
    <row r="199" spans="2:5" ht="19.95" customHeight="1" x14ac:dyDescent="0.3">
      <c r="B199" s="11">
        <v>45413</v>
      </c>
      <c r="C199" s="3">
        <f>'Amazon Inc'!G198</f>
        <v>179</v>
      </c>
      <c r="D199" s="3">
        <f>Fedex!G198</f>
        <v>259.311554</v>
      </c>
      <c r="E199" s="4">
        <f>'Nvidia Inc'!G198</f>
        <v>83.034180000000006</v>
      </c>
    </row>
    <row r="200" spans="2:5" ht="19.95" customHeight="1" x14ac:dyDescent="0.3">
      <c r="B200" s="11">
        <v>45414</v>
      </c>
      <c r="C200" s="3">
        <f>'Amazon Inc'!G199</f>
        <v>184.720001</v>
      </c>
      <c r="D200" s="3">
        <f>Fedex!G199</f>
        <v>260.60446200000001</v>
      </c>
      <c r="E200" s="4">
        <f>'Nvidia Inc'!G199</f>
        <v>85.809951999999996</v>
      </c>
    </row>
    <row r="201" spans="2:5" ht="19.95" customHeight="1" x14ac:dyDescent="0.3">
      <c r="B201" s="11">
        <v>45415</v>
      </c>
      <c r="C201" s="3">
        <f>'Amazon Inc'!G200</f>
        <v>186.21000699999999</v>
      </c>
      <c r="D201" s="3">
        <f>Fedex!G200</f>
        <v>259.231964</v>
      </c>
      <c r="E201" s="4">
        <f>'Nvidia Inc'!G200</f>
        <v>88.781707999999995</v>
      </c>
    </row>
    <row r="202" spans="2:5" ht="19.95" customHeight="1" x14ac:dyDescent="0.3">
      <c r="B202" s="11">
        <v>45418</v>
      </c>
      <c r="C202" s="3">
        <f>'Amazon Inc'!G201</f>
        <v>188.699997</v>
      </c>
      <c r="D202" s="3">
        <f>Fedex!G201</f>
        <v>258.87393200000002</v>
      </c>
      <c r="E202" s="4">
        <f>'Nvidia Inc'!G201</f>
        <v>92.132430999999997</v>
      </c>
    </row>
    <row r="203" spans="2:5" ht="19.95" customHeight="1" x14ac:dyDescent="0.3">
      <c r="B203" s="11">
        <v>45419</v>
      </c>
      <c r="C203" s="3">
        <f>'Amazon Inc'!G202</f>
        <v>188.759995</v>
      </c>
      <c r="D203" s="3">
        <f>Fedex!G202</f>
        <v>258.05838</v>
      </c>
      <c r="E203" s="4">
        <f>'Nvidia Inc'!G202</f>
        <v>90.546561999999994</v>
      </c>
    </row>
    <row r="204" spans="2:5" ht="19.95" customHeight="1" x14ac:dyDescent="0.3">
      <c r="B204" s="11">
        <v>45420</v>
      </c>
      <c r="C204" s="3">
        <f>'Amazon Inc'!G203</f>
        <v>188</v>
      </c>
      <c r="D204" s="3">
        <f>Fedex!G203</f>
        <v>256.60635400000001</v>
      </c>
      <c r="E204" s="4">
        <f>'Nvidia Inc'!G203</f>
        <v>90.404578999999998</v>
      </c>
    </row>
    <row r="205" spans="2:5" ht="19.95" customHeight="1" x14ac:dyDescent="0.3">
      <c r="B205" s="11">
        <v>45421</v>
      </c>
      <c r="C205" s="3">
        <f>'Amazon Inc'!G204</f>
        <v>189.5</v>
      </c>
      <c r="D205" s="3">
        <f>Fedex!G204</f>
        <v>260.63430799999998</v>
      </c>
      <c r="E205" s="4">
        <f>'Nvidia Inc'!G204</f>
        <v>88.739716000000001</v>
      </c>
    </row>
    <row r="206" spans="2:5" ht="19.95" customHeight="1" x14ac:dyDescent="0.3">
      <c r="B206" s="11">
        <v>45422</v>
      </c>
      <c r="C206" s="3">
        <f>'Amazon Inc'!G205</f>
        <v>187.479996</v>
      </c>
      <c r="D206" s="3">
        <f>Fedex!G205</f>
        <v>264.28433200000001</v>
      </c>
      <c r="E206" s="4">
        <f>'Nvidia Inc'!G205</f>
        <v>89.870613000000006</v>
      </c>
    </row>
    <row r="207" spans="2:5" ht="19.95" customHeight="1" x14ac:dyDescent="0.3">
      <c r="B207" s="11">
        <v>45425</v>
      </c>
      <c r="C207" s="3">
        <f>'Amazon Inc'!G206</f>
        <v>186.570007</v>
      </c>
      <c r="D207" s="3">
        <f>Fedex!G206</f>
        <v>265.43804899999998</v>
      </c>
      <c r="E207" s="4">
        <f>'Nvidia Inc'!G206</f>
        <v>90.391578999999993</v>
      </c>
    </row>
    <row r="208" spans="2:5" ht="19.95" customHeight="1" x14ac:dyDescent="0.3">
      <c r="B208" s="11">
        <v>45426</v>
      </c>
      <c r="C208" s="3">
        <f>'Amazon Inc'!G207</f>
        <v>187.070007</v>
      </c>
      <c r="D208" s="3">
        <f>Fedex!G207</f>
        <v>257.63073700000001</v>
      </c>
      <c r="E208" s="4">
        <f>'Nvidia Inc'!G207</f>
        <v>91.348495</v>
      </c>
    </row>
    <row r="209" spans="2:5" ht="19.95" customHeight="1" x14ac:dyDescent="0.3">
      <c r="B209" s="11">
        <v>45427</v>
      </c>
      <c r="C209" s="3">
        <f>'Amazon Inc'!G208</f>
        <v>185.990005</v>
      </c>
      <c r="D209" s="3">
        <f>Fedex!G208</f>
        <v>257.90920999999997</v>
      </c>
      <c r="E209" s="4">
        <f>'Nvidia Inc'!G208</f>
        <v>94.622223000000005</v>
      </c>
    </row>
    <row r="210" spans="2:5" ht="19.95" customHeight="1" x14ac:dyDescent="0.3">
      <c r="B210" s="11">
        <v>45428</v>
      </c>
      <c r="C210" s="3">
        <f>'Amazon Inc'!G209</f>
        <v>183.63000500000001</v>
      </c>
      <c r="D210" s="3">
        <f>Fedex!G209</f>
        <v>257.37213100000002</v>
      </c>
      <c r="E210" s="4">
        <f>'Nvidia Inc'!G209</f>
        <v>94.351249999999993</v>
      </c>
    </row>
    <row r="211" spans="2:5" ht="19.95" customHeight="1" x14ac:dyDescent="0.3">
      <c r="B211" s="11">
        <v>45429</v>
      </c>
      <c r="C211" s="3">
        <f>'Amazon Inc'!G210</f>
        <v>184.699997</v>
      </c>
      <c r="D211" s="3">
        <f>Fedex!G210</f>
        <v>255.85046399999999</v>
      </c>
      <c r="E211" s="4">
        <f>'Nvidia Inc'!G210</f>
        <v>92.471396999999996</v>
      </c>
    </row>
    <row r="212" spans="2:5" ht="19.95" customHeight="1" x14ac:dyDescent="0.3">
      <c r="B212" s="11">
        <v>45432</v>
      </c>
      <c r="C212" s="3">
        <f>'Amazon Inc'!G211</f>
        <v>183.53999300000001</v>
      </c>
      <c r="D212" s="3">
        <f>Fedex!G211</f>
        <v>253.32429500000001</v>
      </c>
      <c r="E212" s="4">
        <f>'Nvidia Inc'!G211</f>
        <v>94.772216999999998</v>
      </c>
    </row>
    <row r="213" spans="2:5" ht="19.95" customHeight="1" x14ac:dyDescent="0.3">
      <c r="B213" s="11">
        <v>45433</v>
      </c>
      <c r="C213" s="3">
        <f>'Amazon Inc'!G212</f>
        <v>183.14999399999999</v>
      </c>
      <c r="D213" s="3">
        <f>Fedex!G212</f>
        <v>250.95723000000001</v>
      </c>
      <c r="E213" s="4">
        <f>'Nvidia Inc'!G212</f>
        <v>95.378165999999993</v>
      </c>
    </row>
    <row r="214" spans="2:5" ht="19.95" customHeight="1" x14ac:dyDescent="0.3">
      <c r="B214" s="11">
        <v>45434</v>
      </c>
      <c r="C214" s="3">
        <f>'Amazon Inc'!G213</f>
        <v>183.13000500000001</v>
      </c>
      <c r="D214" s="3">
        <f>Fedex!G213</f>
        <v>250.698654</v>
      </c>
      <c r="E214" s="4">
        <f>'Nvidia Inc'!G213</f>
        <v>94.9422</v>
      </c>
    </row>
    <row r="215" spans="2:5" ht="19.95" customHeight="1" x14ac:dyDescent="0.3">
      <c r="B215" s="11">
        <v>45435</v>
      </c>
      <c r="C215" s="3">
        <f>'Amazon Inc'!G214</f>
        <v>181.050003</v>
      </c>
      <c r="D215" s="3">
        <f>Fedex!G214</f>
        <v>247.933762</v>
      </c>
      <c r="E215" s="4">
        <f>'Nvidia Inc'!G214</f>
        <v>103.790482</v>
      </c>
    </row>
    <row r="216" spans="2:5" ht="19.95" customHeight="1" x14ac:dyDescent="0.3">
      <c r="B216" s="11">
        <v>45436</v>
      </c>
      <c r="C216" s="3">
        <f>'Amazon Inc'!G215</f>
        <v>180.75</v>
      </c>
      <c r="D216" s="3">
        <f>Fedex!G215</f>
        <v>246.243011</v>
      </c>
      <c r="E216" s="4">
        <f>'Nvidia Inc'!G215</f>
        <v>106.460258</v>
      </c>
    </row>
    <row r="217" spans="2:5" ht="19.95" customHeight="1" x14ac:dyDescent="0.3">
      <c r="B217" s="11">
        <v>45440</v>
      </c>
      <c r="C217" s="3">
        <f>'Amazon Inc'!G216</f>
        <v>182.14999399999999</v>
      </c>
      <c r="D217" s="3">
        <f>Fedex!G216</f>
        <v>246.69056699999999</v>
      </c>
      <c r="E217" s="4">
        <f>'Nvidia Inc'!G216</f>
        <v>113.89164700000001</v>
      </c>
    </row>
    <row r="218" spans="2:5" ht="19.95" customHeight="1" x14ac:dyDescent="0.3">
      <c r="B218" s="11">
        <v>45441</v>
      </c>
      <c r="C218" s="3">
        <f>'Amazon Inc'!G217</f>
        <v>182.020004</v>
      </c>
      <c r="D218" s="3">
        <f>Fedex!G217</f>
        <v>243.77652</v>
      </c>
      <c r="E218" s="4">
        <f>'Nvidia Inc'!G217</f>
        <v>114.815567</v>
      </c>
    </row>
    <row r="219" spans="2:5" ht="19.95" customHeight="1" x14ac:dyDescent="0.3">
      <c r="B219" s="11">
        <v>45442</v>
      </c>
      <c r="C219" s="3">
        <f>'Amazon Inc'!G218</f>
        <v>179.320007</v>
      </c>
      <c r="D219" s="3">
        <f>Fedex!G218</f>
        <v>248.22219799999999</v>
      </c>
      <c r="E219" s="4">
        <f>'Nvidia Inc'!G218</f>
        <v>110.490921</v>
      </c>
    </row>
    <row r="220" spans="2:5" ht="19.95" customHeight="1" x14ac:dyDescent="0.3">
      <c r="B220" s="11">
        <v>45443</v>
      </c>
      <c r="C220" s="3">
        <f>'Amazon Inc'!G219</f>
        <v>176.44000199999999</v>
      </c>
      <c r="D220" s="3">
        <f>Fedex!G219</f>
        <v>252.57836900000001</v>
      </c>
      <c r="E220" s="4">
        <f>'Nvidia Inc'!G219</f>
        <v>109.62400100000001</v>
      </c>
    </row>
    <row r="221" spans="2:5" ht="19.95" customHeight="1" x14ac:dyDescent="0.3">
      <c r="B221" s="11">
        <v>45446</v>
      </c>
      <c r="C221" s="3">
        <f>'Amazon Inc'!G220</f>
        <v>178.33999600000001</v>
      </c>
      <c r="D221" s="3">
        <f>Fedex!G220</f>
        <v>247.26741000000001</v>
      </c>
      <c r="E221" s="4">
        <f>'Nvidia Inc'!G220</f>
        <v>114.990555</v>
      </c>
    </row>
    <row r="222" spans="2:5" ht="19.95" customHeight="1" x14ac:dyDescent="0.3">
      <c r="B222" s="11">
        <v>45447</v>
      </c>
      <c r="C222" s="3">
        <f>'Amazon Inc'!G221</f>
        <v>179.33999600000001</v>
      </c>
      <c r="D222" s="3">
        <f>Fedex!G221</f>
        <v>244.61193800000001</v>
      </c>
      <c r="E222" s="4">
        <f>'Nvidia Inc'!G221</f>
        <v>116.427429</v>
      </c>
    </row>
    <row r="223" spans="2:5" ht="19.95" customHeight="1" x14ac:dyDescent="0.3">
      <c r="B223" s="11">
        <v>45448</v>
      </c>
      <c r="C223" s="3">
        <f>'Amazon Inc'!G222</f>
        <v>181.279999</v>
      </c>
      <c r="D223" s="3">
        <f>Fedex!G222</f>
        <v>246.70051599999999</v>
      </c>
      <c r="E223" s="4">
        <f>'Nvidia Inc'!G222</f>
        <v>122.429947</v>
      </c>
    </row>
    <row r="224" spans="2:5" ht="19.95" customHeight="1" x14ac:dyDescent="0.3">
      <c r="B224" s="11">
        <v>45449</v>
      </c>
      <c r="C224" s="3">
        <f>'Amazon Inc'!G223</f>
        <v>185</v>
      </c>
      <c r="D224" s="3">
        <f>Fedex!G223</f>
        <v>248.908447</v>
      </c>
      <c r="E224" s="4">
        <f>'Nvidia Inc'!G223</f>
        <v>120.98806</v>
      </c>
    </row>
    <row r="225" spans="2:5" ht="19.95" customHeight="1" x14ac:dyDescent="0.3">
      <c r="B225" s="11">
        <v>45450</v>
      </c>
      <c r="C225" s="3">
        <f>'Amazon Inc'!G224</f>
        <v>184.300003</v>
      </c>
      <c r="D225" s="3">
        <f>Fedex!G224</f>
        <v>246.38226299999999</v>
      </c>
      <c r="E225" s="4">
        <f>'Nvidia Inc'!G224</f>
        <v>120.878075</v>
      </c>
    </row>
    <row r="226" spans="2:5" ht="19.95" customHeight="1" x14ac:dyDescent="0.3">
      <c r="B226" s="11">
        <v>45453</v>
      </c>
      <c r="C226" s="3">
        <f>'Amazon Inc'!G225</f>
        <v>187.05999800000001</v>
      </c>
      <c r="D226" s="3">
        <f>Fedex!G225</f>
        <v>252.339676</v>
      </c>
      <c r="E226" s="4">
        <f>'Nvidia Inc'!G225</f>
        <v>121.779999</v>
      </c>
    </row>
    <row r="227" spans="2:5" ht="19.95" customHeight="1" x14ac:dyDescent="0.3">
      <c r="B227" s="11">
        <v>45454</v>
      </c>
      <c r="C227" s="3">
        <f>'Amazon Inc'!G226</f>
        <v>187.229996</v>
      </c>
      <c r="D227" s="3">
        <f>Fedex!G226</f>
        <v>251.05668600000001</v>
      </c>
      <c r="E227" s="4">
        <f>'Nvidia Inc'!G226</f>
        <v>120.910004</v>
      </c>
    </row>
    <row r="228" spans="2:5" ht="19.95" customHeight="1" x14ac:dyDescent="0.3">
      <c r="B228" s="11">
        <v>45455</v>
      </c>
      <c r="C228" s="3">
        <f>'Amazon Inc'!G227</f>
        <v>186.88999899999999</v>
      </c>
      <c r="D228" s="3">
        <f>Fedex!G227</f>
        <v>247.24752799999999</v>
      </c>
      <c r="E228" s="4">
        <f>'Nvidia Inc'!G227</f>
        <v>125.199997</v>
      </c>
    </row>
    <row r="229" spans="2:5" ht="19.95" customHeight="1" x14ac:dyDescent="0.3">
      <c r="B229" s="11">
        <v>45456</v>
      </c>
      <c r="C229" s="3">
        <f>'Amazon Inc'!G228</f>
        <v>183.83000200000001</v>
      </c>
      <c r="D229" s="3">
        <f>Fedex!G228</f>
        <v>247.24752799999999</v>
      </c>
      <c r="E229" s="4">
        <f>'Nvidia Inc'!G228</f>
        <v>129.61000100000001</v>
      </c>
    </row>
    <row r="230" spans="2:5" ht="19.95" customHeight="1" x14ac:dyDescent="0.3">
      <c r="B230" s="11">
        <v>45457</v>
      </c>
      <c r="C230" s="3">
        <f>'Amazon Inc'!G229</f>
        <v>183.66000399999999</v>
      </c>
      <c r="D230" s="3">
        <f>Fedex!G229</f>
        <v>245.089325</v>
      </c>
      <c r="E230" s="4">
        <f>'Nvidia Inc'!G229</f>
        <v>131.88000500000001</v>
      </c>
    </row>
    <row r="231" spans="2:5" ht="19.95" customHeight="1" x14ac:dyDescent="0.3">
      <c r="B231" s="11">
        <v>45460</v>
      </c>
      <c r="C231" s="3">
        <f>'Amazon Inc'!G230</f>
        <v>184.05999800000001</v>
      </c>
      <c r="D231" s="3">
        <f>Fedex!G230</f>
        <v>248.69958500000001</v>
      </c>
      <c r="E231" s="4">
        <f>'Nvidia Inc'!G230</f>
        <v>130.979996</v>
      </c>
    </row>
    <row r="232" spans="2:5" ht="19.95" customHeight="1" x14ac:dyDescent="0.3">
      <c r="B232" s="11">
        <v>45461</v>
      </c>
      <c r="C232" s="3">
        <f>'Amazon Inc'!G231</f>
        <v>182.80999800000001</v>
      </c>
      <c r="D232" s="3">
        <f>Fedex!G231</f>
        <v>246.740295</v>
      </c>
      <c r="E232" s="4">
        <f>'Nvidia Inc'!G231</f>
        <v>135.58000200000001</v>
      </c>
    </row>
    <row r="233" spans="2:5" ht="19.95" customHeight="1" x14ac:dyDescent="0.3">
      <c r="B233" s="11">
        <v>45463</v>
      </c>
      <c r="C233" s="3">
        <f>'Amazon Inc'!G232</f>
        <v>186.10000600000001</v>
      </c>
      <c r="D233" s="3">
        <f>Fedex!G232</f>
        <v>251.14621</v>
      </c>
      <c r="E233" s="4">
        <f>'Nvidia Inc'!G232</f>
        <v>130.779999</v>
      </c>
    </row>
    <row r="234" spans="2:5" ht="19.95" customHeight="1" x14ac:dyDescent="0.3">
      <c r="B234" s="11">
        <v>45464</v>
      </c>
      <c r="C234" s="3">
        <f>'Amazon Inc'!G233</f>
        <v>189.08000200000001</v>
      </c>
      <c r="D234" s="3">
        <f>Fedex!G233</f>
        <v>252.279999</v>
      </c>
      <c r="E234" s="4">
        <f>'Nvidia Inc'!G233</f>
        <v>126.57</v>
      </c>
    </row>
    <row r="235" spans="2:5" ht="19.95" customHeight="1" x14ac:dyDescent="0.3">
      <c r="B235" s="11">
        <v>45467</v>
      </c>
      <c r="C235" s="3">
        <f>'Amazon Inc'!G234</f>
        <v>185.570007</v>
      </c>
      <c r="D235" s="3">
        <f>Fedex!G234</f>
        <v>256.51001000000002</v>
      </c>
      <c r="E235" s="4">
        <f>'Nvidia Inc'!G234</f>
        <v>118.110001</v>
      </c>
    </row>
    <row r="236" spans="2:5" ht="19.95" customHeight="1" x14ac:dyDescent="0.3">
      <c r="B236" s="11">
        <v>45468</v>
      </c>
      <c r="C236" s="3">
        <f>'Amazon Inc'!G235</f>
        <v>186.33999600000001</v>
      </c>
      <c r="D236" s="3">
        <f>Fedex!G235</f>
        <v>256.38000499999998</v>
      </c>
      <c r="E236" s="4">
        <f>'Nvidia Inc'!G235</f>
        <v>126.089996</v>
      </c>
    </row>
    <row r="237" spans="2:5" ht="19.95" customHeight="1" x14ac:dyDescent="0.3">
      <c r="B237" s="11">
        <v>45469</v>
      </c>
      <c r="C237" s="3">
        <f>'Amazon Inc'!G236</f>
        <v>193.61000100000001</v>
      </c>
      <c r="D237" s="3">
        <f>Fedex!G236</f>
        <v>296.19000199999999</v>
      </c>
      <c r="E237" s="4">
        <f>'Nvidia Inc'!G236</f>
        <v>126.400002</v>
      </c>
    </row>
    <row r="238" spans="2:5" ht="19.95" customHeight="1" x14ac:dyDescent="0.3">
      <c r="B238" s="11">
        <v>45470</v>
      </c>
      <c r="C238" s="3">
        <f>'Amazon Inc'!G237</f>
        <v>197.85000600000001</v>
      </c>
      <c r="D238" s="3">
        <f>Fedex!G237</f>
        <v>295.47000100000002</v>
      </c>
      <c r="E238" s="4">
        <f>'Nvidia Inc'!G237</f>
        <v>123.989998</v>
      </c>
    </row>
    <row r="239" spans="2:5" ht="19.95" customHeight="1" x14ac:dyDescent="0.3">
      <c r="B239" s="11">
        <v>45471</v>
      </c>
      <c r="C239" s="3">
        <f>'Amazon Inc'!G238</f>
        <v>193.25</v>
      </c>
      <c r="D239" s="3">
        <f>Fedex!G238</f>
        <v>299.83999599999999</v>
      </c>
      <c r="E239" s="4">
        <f>'Nvidia Inc'!G238</f>
        <v>123.540001</v>
      </c>
    </row>
    <row r="240" spans="2:5" ht="19.95" customHeight="1" x14ac:dyDescent="0.3">
      <c r="B240" s="11">
        <v>45474</v>
      </c>
      <c r="C240" s="3">
        <f>'Amazon Inc'!G239</f>
        <v>197.199997</v>
      </c>
      <c r="D240" s="3">
        <f>Fedex!G239</f>
        <v>298.67999300000002</v>
      </c>
      <c r="E240" s="4">
        <f>'Nvidia Inc'!G239</f>
        <v>124.300003</v>
      </c>
    </row>
    <row r="241" spans="2:5" ht="19.95" customHeight="1" x14ac:dyDescent="0.3">
      <c r="B241" s="11">
        <v>45475</v>
      </c>
      <c r="C241" s="3">
        <f>'Amazon Inc'!G240</f>
        <v>200</v>
      </c>
      <c r="D241" s="3">
        <f>Fedex!G240</f>
        <v>298.22000100000002</v>
      </c>
      <c r="E241" s="4">
        <f>'Nvidia Inc'!G240</f>
        <v>122.66999800000001</v>
      </c>
    </row>
    <row r="242" spans="2:5" ht="19.95" customHeight="1" x14ac:dyDescent="0.3">
      <c r="B242" s="11">
        <v>45476</v>
      </c>
      <c r="C242" s="3">
        <f>'Amazon Inc'!G241</f>
        <v>197.58999600000001</v>
      </c>
      <c r="D242" s="3">
        <f>Fedex!G241</f>
        <v>293.709991</v>
      </c>
      <c r="E242" s="4">
        <f>'Nvidia Inc'!G241</f>
        <v>128.279999</v>
      </c>
    </row>
    <row r="243" spans="2:5" ht="19.95" customHeight="1" x14ac:dyDescent="0.3">
      <c r="B243" s="11">
        <v>45478</v>
      </c>
      <c r="C243" s="3">
        <f>'Amazon Inc'!G242</f>
        <v>200</v>
      </c>
      <c r="D243" s="3">
        <f>Fedex!G242</f>
        <v>294</v>
      </c>
      <c r="E243" s="4">
        <f>'Nvidia Inc'!G242</f>
        <v>125.83000199999999</v>
      </c>
    </row>
    <row r="244" spans="2:5" ht="19.95" customHeight="1" x14ac:dyDescent="0.3">
      <c r="B244" s="11">
        <v>45481</v>
      </c>
      <c r="C244" s="3">
        <f>'Amazon Inc'!G243</f>
        <v>199.28999300000001</v>
      </c>
      <c r="D244" s="3">
        <f>Fedex!G243</f>
        <v>295.52999899999998</v>
      </c>
      <c r="E244" s="4">
        <f>'Nvidia Inc'!G243</f>
        <v>128.199997</v>
      </c>
    </row>
    <row r="245" spans="2:5" ht="19.95" customHeight="1" x14ac:dyDescent="0.3">
      <c r="B245" s="11">
        <v>45482</v>
      </c>
      <c r="C245" s="3">
        <f>'Amazon Inc'!G244</f>
        <v>199.33999600000001</v>
      </c>
      <c r="D245" s="3">
        <f>Fedex!G244</f>
        <v>292.73001099999999</v>
      </c>
      <c r="E245" s="4">
        <f>'Nvidia Inc'!G244</f>
        <v>131.38000500000001</v>
      </c>
    </row>
    <row r="246" spans="2:5" ht="19.95" customHeight="1" x14ac:dyDescent="0.3">
      <c r="B246" s="11">
        <v>45483</v>
      </c>
      <c r="C246" s="3">
        <f>'Amazon Inc'!G245</f>
        <v>199.78999300000001</v>
      </c>
      <c r="D246" s="3">
        <f>Fedex!G245</f>
        <v>293.26998900000001</v>
      </c>
      <c r="E246" s="4">
        <f>'Nvidia Inc'!G245</f>
        <v>134.91000399999999</v>
      </c>
    </row>
    <row r="247" spans="2:5" ht="19.95" customHeight="1" x14ac:dyDescent="0.3">
      <c r="B247" s="11">
        <v>45484</v>
      </c>
      <c r="C247" s="3">
        <f>'Amazon Inc'!G246</f>
        <v>195.050003</v>
      </c>
      <c r="D247" s="3">
        <f>Fedex!G246</f>
        <v>299.540009</v>
      </c>
      <c r="E247" s="4">
        <f>'Nvidia Inc'!G246</f>
        <v>127.400002</v>
      </c>
    </row>
    <row r="248" spans="2:5" ht="19.95" customHeight="1" x14ac:dyDescent="0.3">
      <c r="B248" s="11">
        <v>45485</v>
      </c>
      <c r="C248" s="3">
        <f>'Amazon Inc'!G247</f>
        <v>194.490005</v>
      </c>
      <c r="D248" s="3">
        <f>Fedex!G247</f>
        <v>299.01998900000001</v>
      </c>
      <c r="E248" s="4">
        <f>'Nvidia Inc'!G247</f>
        <v>129.240005</v>
      </c>
    </row>
    <row r="249" spans="2:5" ht="19.95" customHeight="1" x14ac:dyDescent="0.3">
      <c r="B249" s="11">
        <v>45488</v>
      </c>
      <c r="C249" s="3">
        <f>'Amazon Inc'!G248</f>
        <v>192.720001</v>
      </c>
      <c r="D249" s="3">
        <f>Fedex!G248</f>
        <v>305.01998900000001</v>
      </c>
      <c r="E249" s="4">
        <f>'Nvidia Inc'!G248</f>
        <v>128.44000199999999</v>
      </c>
    </row>
    <row r="250" spans="2:5" ht="19.95" customHeight="1" x14ac:dyDescent="0.3">
      <c r="B250" s="11">
        <v>45489</v>
      </c>
      <c r="C250" s="3">
        <f>'Amazon Inc'!G249</f>
        <v>193.020004</v>
      </c>
      <c r="D250" s="3">
        <f>Fedex!G249</f>
        <v>313.51998900000001</v>
      </c>
      <c r="E250" s="4">
        <f>'Nvidia Inc'!G249</f>
        <v>126.360001</v>
      </c>
    </row>
    <row r="251" spans="2:5" ht="19.95" customHeight="1" x14ac:dyDescent="0.3">
      <c r="B251" s="11">
        <v>45490</v>
      </c>
      <c r="C251" s="3">
        <f>'Amazon Inc'!G250</f>
        <v>187.929993</v>
      </c>
      <c r="D251" s="3">
        <f>Fedex!G250</f>
        <v>310.42999300000002</v>
      </c>
      <c r="E251" s="4">
        <f>'Nvidia Inc'!G250</f>
        <v>117.989998</v>
      </c>
    </row>
    <row r="252" spans="2:5" ht="19.95" customHeight="1" x14ac:dyDescent="0.3">
      <c r="B252" s="11">
        <v>45491</v>
      </c>
      <c r="C252" s="3">
        <f>'Amazon Inc'!G251</f>
        <v>183.75</v>
      </c>
      <c r="D252" s="3">
        <f>Fedex!G251</f>
        <v>306.61999500000002</v>
      </c>
      <c r="E252" s="4">
        <f>'Nvidia Inc'!G251</f>
        <v>121.089996</v>
      </c>
    </row>
    <row r="253" spans="2:5" ht="19.95" customHeight="1" thickBot="1" x14ac:dyDescent="0.35">
      <c r="B253" s="12">
        <v>45492</v>
      </c>
      <c r="C253" s="5">
        <f>'Amazon Inc'!G252</f>
        <v>183.13000500000001</v>
      </c>
      <c r="D253" s="5">
        <f>Fedex!G252</f>
        <v>306.30999800000001</v>
      </c>
      <c r="E253" s="6">
        <f>'Nvidia Inc'!G252</f>
        <v>117.93</v>
      </c>
    </row>
  </sheetData>
  <hyperlinks>
    <hyperlink ref="A1" location="TOC!A1" display="Back to home" xr:uid="{9DC88595-F8F1-4C3E-B71F-4B350B40E713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E5688-5CBA-4C87-A550-C7950BACC759}">
  <dimension ref="A1:K600"/>
  <sheetViews>
    <sheetView showGridLines="0" workbookViewId="0"/>
  </sheetViews>
  <sheetFormatPr defaultRowHeight="14.4" x14ac:dyDescent="0.3"/>
  <cols>
    <col min="2" max="6" width="20.77734375" customWidth="1"/>
    <col min="7" max="7" width="11.77734375" customWidth="1"/>
    <col min="8" max="8" width="29.5546875" customWidth="1"/>
    <col min="9" max="21" width="20.77734375" customWidth="1"/>
  </cols>
  <sheetData>
    <row r="1" spans="1:11" ht="19.95" customHeight="1" x14ac:dyDescent="0.3">
      <c r="A1" s="14" t="s">
        <v>21</v>
      </c>
    </row>
    <row r="2" spans="1:11" ht="19.95" customHeight="1" thickBot="1" x14ac:dyDescent="0.35">
      <c r="B2" s="1" t="s">
        <v>22</v>
      </c>
      <c r="H2" s="1" t="s">
        <v>24</v>
      </c>
    </row>
    <row r="3" spans="1:11" ht="19.95" customHeight="1" thickBot="1" x14ac:dyDescent="0.35">
      <c r="B3" s="9" t="s">
        <v>4</v>
      </c>
      <c r="C3" s="7" t="s">
        <v>0</v>
      </c>
      <c r="D3" s="7" t="s">
        <v>1</v>
      </c>
      <c r="E3" s="8" t="s">
        <v>2</v>
      </c>
      <c r="F3" s="9" t="s">
        <v>28</v>
      </c>
      <c r="H3" s="9" t="s">
        <v>23</v>
      </c>
      <c r="I3" s="7" t="s">
        <v>0</v>
      </c>
      <c r="J3" s="7" t="s">
        <v>1</v>
      </c>
      <c r="K3" s="8" t="s">
        <v>2</v>
      </c>
    </row>
    <row r="4" spans="1:11" ht="19.95" customHeight="1" thickBot="1" x14ac:dyDescent="0.35">
      <c r="B4" s="10">
        <v>45131</v>
      </c>
      <c r="C4" s="3"/>
      <c r="D4" s="3"/>
      <c r="E4" s="4"/>
      <c r="F4" s="22"/>
      <c r="H4" s="22" t="s">
        <v>25</v>
      </c>
      <c r="I4" s="23">
        <v>0.25</v>
      </c>
      <c r="J4" s="23">
        <v>0.3</v>
      </c>
      <c r="K4" s="24">
        <v>0.45</v>
      </c>
    </row>
    <row r="5" spans="1:11" ht="19.95" customHeight="1" x14ac:dyDescent="0.3">
      <c r="B5" s="11">
        <v>45132</v>
      </c>
      <c r="C5" s="16">
        <f>'Closing Prices'!C5/'Closing Prices'!C4-1</f>
        <v>2.5621272695157682E-3</v>
      </c>
      <c r="D5" s="16">
        <f>'Closing Prices'!D5/'Closing Prices'!D4-1</f>
        <v>3.439449395360672E-3</v>
      </c>
      <c r="E5" s="17">
        <f>'Closing Prices'!E5/'Closing Prices'!E4-1</f>
        <v>2.3917247543715048E-2</v>
      </c>
      <c r="F5" s="28">
        <f>SUMPRODUCT($I$4:$K$4,C5:E5)</f>
        <v>1.2435128030658915E-2</v>
      </c>
      <c r="H5" s="22" t="s">
        <v>26</v>
      </c>
      <c r="I5" s="3">
        <v>1000000</v>
      </c>
      <c r="J5" s="3">
        <v>1000000</v>
      </c>
      <c r="K5" s="4">
        <v>1000000</v>
      </c>
    </row>
    <row r="6" spans="1:11" ht="19.95" customHeight="1" thickBot="1" x14ac:dyDescent="0.35">
      <c r="B6" s="11">
        <v>45133</v>
      </c>
      <c r="C6" s="16">
        <f>'Closing Prices'!C6/'Closing Prices'!C5-1</f>
        <v>-7.5893360338676885E-3</v>
      </c>
      <c r="D6" s="16">
        <f>'Closing Prices'!D6/'Closing Prices'!D5-1</f>
        <v>3.2619512576637089E-2</v>
      </c>
      <c r="E6" s="17">
        <f>'Closing Prices'!E6/'Closing Prices'!E5-1</f>
        <v>-4.9694813323255538E-3</v>
      </c>
      <c r="F6" s="26">
        <f t="shared" ref="F6:F69" si="0">SUMPRODUCT($I$4:$K$4,C6:E6)</f>
        <v>5.6522531649777046E-3</v>
      </c>
      <c r="H6" s="25" t="s">
        <v>27</v>
      </c>
      <c r="I6" s="5">
        <f>I5*I4</f>
        <v>250000</v>
      </c>
      <c r="J6" s="5">
        <f t="shared" ref="J6:K6" si="1">J5*J4</f>
        <v>300000</v>
      </c>
      <c r="K6" s="6">
        <f t="shared" si="1"/>
        <v>450000</v>
      </c>
    </row>
    <row r="7" spans="1:11" ht="19.95" customHeight="1" x14ac:dyDescent="0.3">
      <c r="B7" s="11">
        <v>45134</v>
      </c>
      <c r="C7" s="16">
        <f>'Closing Prices'!C7/'Closing Prices'!C6-1</f>
        <v>7.8038240095446021E-4</v>
      </c>
      <c r="D7" s="16">
        <f>'Closing Prices'!D7/'Closing Prices'!D6-1</f>
        <v>-1.0293597743082916E-2</v>
      </c>
      <c r="E7" s="17">
        <f>'Closing Prices'!E7/'Closing Prices'!E6-1</f>
        <v>9.8566199387848386E-3</v>
      </c>
      <c r="F7" s="26">
        <f t="shared" si="0"/>
        <v>1.5424952497669177E-3</v>
      </c>
      <c r="H7" s="39" t="s">
        <v>29</v>
      </c>
      <c r="I7" s="44">
        <f>AVERAGE($F$5:$F$253)</f>
        <v>2.6139532714409284E-3</v>
      </c>
      <c r="J7" s="41"/>
      <c r="K7" s="42"/>
    </row>
    <row r="8" spans="1:11" ht="19.95" customHeight="1" thickBot="1" x14ac:dyDescent="0.35">
      <c r="B8" s="11">
        <v>45135</v>
      </c>
      <c r="C8" s="16">
        <f>'Closing Prices'!C8/'Closing Prices'!C7-1</f>
        <v>3.087724756335275E-2</v>
      </c>
      <c r="D8" s="16">
        <f>'Closing Prices'!D8/'Closing Prices'!D7-1</f>
        <v>1.3113939580691847E-2</v>
      </c>
      <c r="E8" s="17">
        <f>'Closing Prices'!E8/'Closing Prices'!E7-1</f>
        <v>1.85185479794443E-2</v>
      </c>
      <c r="F8" s="26">
        <f t="shared" si="0"/>
        <v>1.9986840355795676E-2</v>
      </c>
      <c r="H8" s="43" t="s">
        <v>31</v>
      </c>
      <c r="I8" s="45">
        <f t="array" ref="I8">SQRT(MMULT(MMULT(I4:K4,I12:K14),TRANSPOSE(I4:K4)))</f>
        <v>1.7012263603865083E-2</v>
      </c>
      <c r="J8" s="20"/>
      <c r="K8" s="21"/>
    </row>
    <row r="9" spans="1:11" ht="19.95" customHeight="1" x14ac:dyDescent="0.3">
      <c r="B9" s="11">
        <v>45138</v>
      </c>
      <c r="C9" s="16">
        <f>'Closing Prices'!C9/'Closing Prices'!C8-1</f>
        <v>1.1118568354663294E-2</v>
      </c>
      <c r="D9" s="16">
        <f>'Closing Prices'!D9/'Closing Prices'!D8-1</f>
        <v>4.0913090499306026E-3</v>
      </c>
      <c r="E9" s="17">
        <f>'Closing Prices'!E9/'Closing Prices'!E8-1</f>
        <v>-4.4933230503285682E-4</v>
      </c>
      <c r="F9" s="26">
        <f t="shared" si="0"/>
        <v>3.8048352663802186E-3</v>
      </c>
      <c r="H9" s="3"/>
    </row>
    <row r="10" spans="1:11" ht="19.95" customHeight="1" thickBot="1" x14ac:dyDescent="0.35">
      <c r="B10" s="11">
        <v>45139</v>
      </c>
      <c r="C10" s="16">
        <f>'Closing Prices'!C10/'Closing Prices'!C9-1</f>
        <v>-1.4886229085903757E-2</v>
      </c>
      <c r="D10" s="16">
        <f>'Closing Prices'!D10/'Closing Prices'!D9-1</f>
        <v>-6.6306883140945239E-3</v>
      </c>
      <c r="E10" s="17">
        <f>'Closing Prices'!E10/'Closing Prices'!E9-1</f>
        <v>-4.750764058457313E-3</v>
      </c>
      <c r="F10" s="26">
        <f t="shared" si="0"/>
        <v>-7.8486075920100873E-3</v>
      </c>
      <c r="H10" s="1" t="s">
        <v>30</v>
      </c>
    </row>
    <row r="11" spans="1:11" ht="19.95" customHeight="1" x14ac:dyDescent="0.3">
      <c r="B11" s="11">
        <v>45140</v>
      </c>
      <c r="C11" s="16">
        <f>'Closing Prices'!C11/'Closing Prices'!C10-1</f>
        <v>-2.6425658342688729E-2</v>
      </c>
      <c r="D11" s="16">
        <f>'Closing Prices'!D11/'Closing Prices'!D10-1</f>
        <v>-1.0105839071591793E-2</v>
      </c>
      <c r="E11" s="17">
        <f>'Closing Prices'!E11/'Closing Prices'!E10-1</f>
        <v>-4.8121720479692875E-2</v>
      </c>
      <c r="F11" s="26">
        <f t="shared" si="0"/>
        <v>-3.1292940523011514E-2</v>
      </c>
      <c r="H11" s="34"/>
      <c r="I11" s="32" t="s">
        <v>0</v>
      </c>
      <c r="J11" s="32" t="s">
        <v>1</v>
      </c>
      <c r="K11" s="33" t="s">
        <v>2</v>
      </c>
    </row>
    <row r="12" spans="1:11" ht="19.95" customHeight="1" x14ac:dyDescent="0.3">
      <c r="B12" s="11">
        <v>45141</v>
      </c>
      <c r="C12" s="16">
        <f>'Closing Prices'!C12/'Closing Prices'!C11-1</f>
        <v>5.4597688306809999E-3</v>
      </c>
      <c r="D12" s="16">
        <f>'Closing Prices'!D12/'Closing Prices'!D11-1</f>
        <v>-7.2708530396952131E-3</v>
      </c>
      <c r="E12" s="17">
        <f>'Closing Prices'!E12/'Closing Prices'!E11-1</f>
        <v>5.5569046582486514E-3</v>
      </c>
      <c r="F12" s="26">
        <f t="shared" si="0"/>
        <v>1.6842933919735794E-3</v>
      </c>
      <c r="H12" s="30" t="s">
        <v>0</v>
      </c>
      <c r="I12" s="35">
        <f>VARP('Variance Covariance Method'!$C$5:$C$253)</f>
        <v>3.0338373609097578E-4</v>
      </c>
      <c r="J12" s="35">
        <v>7.9729742141478543E-5</v>
      </c>
      <c r="K12" s="36">
        <v>2.2336724049830422E-4</v>
      </c>
    </row>
    <row r="13" spans="1:11" ht="19.95" customHeight="1" x14ac:dyDescent="0.3">
      <c r="B13" s="11">
        <v>45142</v>
      </c>
      <c r="C13" s="16">
        <f>'Closing Prices'!C13/'Closing Prices'!C12-1</f>
        <v>8.2693372657098196E-2</v>
      </c>
      <c r="D13" s="16">
        <f>'Closing Prices'!D13/'Closing Prices'!D12-1</f>
        <v>-1.9732373730453334E-3</v>
      </c>
      <c r="E13" s="17">
        <f>'Closing Prices'!E13/'Closing Prices'!E12-1</f>
        <v>3.7065568628671386E-3</v>
      </c>
      <c r="F13" s="26">
        <f t="shared" si="0"/>
        <v>2.1749322540651161E-2</v>
      </c>
      <c r="H13" s="30" t="s">
        <v>1</v>
      </c>
      <c r="I13" s="35">
        <v>7.9729742141478543E-5</v>
      </c>
      <c r="J13" s="35">
        <f>VARP('Variance Covariance Method'!$D$5:$D$253)</f>
        <v>3.2550428286188388E-4</v>
      </c>
      <c r="K13" s="36">
        <v>3.2875135972682461E-5</v>
      </c>
    </row>
    <row r="14" spans="1:11" ht="19.95" customHeight="1" thickBot="1" x14ac:dyDescent="0.35">
      <c r="B14" s="11">
        <v>45145</v>
      </c>
      <c r="C14" s="16">
        <f>'Closing Prices'!C14/'Closing Prices'!C13-1</f>
        <v>1.8986844358329646E-2</v>
      </c>
      <c r="D14" s="16">
        <f>'Closing Prices'!D14/'Closing Prices'!D13-1</f>
        <v>5.1710597088929777E-3</v>
      </c>
      <c r="E14" s="17">
        <f>'Closing Prices'!E14/'Closing Prices'!E13-1</f>
        <v>1.6495044868622966E-2</v>
      </c>
      <c r="F14" s="26">
        <f t="shared" si="0"/>
        <v>1.3720799193130639E-2</v>
      </c>
      <c r="H14" s="31" t="s">
        <v>2</v>
      </c>
      <c r="I14" s="37">
        <v>2.2336724049830422E-4</v>
      </c>
      <c r="J14" s="37">
        <v>3.2875135972682461E-5</v>
      </c>
      <c r="K14" s="38">
        <f>VARP('Variance Covariance Method'!$E$5:$E$253)</f>
        <v>8.3983637934899975E-4</v>
      </c>
    </row>
    <row r="15" spans="1:11" ht="19.95" customHeight="1" x14ac:dyDescent="0.3">
      <c r="B15" s="11">
        <v>45146</v>
      </c>
      <c r="C15" s="16">
        <f>'Closing Prices'!C15/'Closing Prices'!C14-1</f>
        <v>-1.6031493348112158E-2</v>
      </c>
      <c r="D15" s="16">
        <f>'Closing Prices'!D15/'Closing Prices'!D14-1</f>
        <v>1.4752670653693345E-2</v>
      </c>
      <c r="E15" s="17">
        <f>'Closing Prices'!E15/'Closing Prices'!E14-1</f>
        <v>-1.6579483776150483E-2</v>
      </c>
      <c r="F15" s="26">
        <f t="shared" si="0"/>
        <v>-7.042839840187754E-3</v>
      </c>
    </row>
    <row r="16" spans="1:11" ht="19.95" customHeight="1" thickBot="1" x14ac:dyDescent="0.35">
      <c r="B16" s="11">
        <v>45147</v>
      </c>
      <c r="C16" s="16">
        <f>'Closing Prices'!C16/'Closing Prices'!C15-1</f>
        <v>-1.4934943333786643E-2</v>
      </c>
      <c r="D16" s="16">
        <f>'Closing Prices'!D16/'Closing Prices'!D15-1</f>
        <v>-1.0363015538407017E-2</v>
      </c>
      <c r="E16" s="17">
        <f>'Closing Prices'!E16/'Closing Prices'!E15-1</f>
        <v>-4.7241765117851942E-2</v>
      </c>
      <c r="F16" s="26">
        <f t="shared" si="0"/>
        <v>-2.8101434798002138E-2</v>
      </c>
      <c r="H16" s="1" t="s">
        <v>32</v>
      </c>
    </row>
    <row r="17" spans="2:11" ht="19.95" customHeight="1" x14ac:dyDescent="0.3">
      <c r="B17" s="11">
        <v>45148</v>
      </c>
      <c r="C17" s="16">
        <f>'Closing Prices'!C17/'Closing Prices'!C16-1</f>
        <v>5.1504676757141432E-3</v>
      </c>
      <c r="D17" s="16">
        <f>'Closing Prices'!D17/'Closing Prices'!D16-1</f>
        <v>3.9549883672596042E-3</v>
      </c>
      <c r="E17" s="17">
        <f>'Closing Prices'!E17/'Closing Prices'!E16-1</f>
        <v>-3.9008478920606882E-3</v>
      </c>
      <c r="F17" s="26">
        <f t="shared" si="0"/>
        <v>7.1873187767910736E-4</v>
      </c>
      <c r="H17" s="29" t="s">
        <v>33</v>
      </c>
      <c r="I17" s="40">
        <f>$I$7</f>
        <v>2.6139532714409284E-3</v>
      </c>
      <c r="J17" s="40">
        <f t="shared" ref="J17:K17" si="2">$I$7</f>
        <v>2.6139532714409284E-3</v>
      </c>
      <c r="K17" s="50">
        <f t="shared" si="2"/>
        <v>2.6139532714409284E-3</v>
      </c>
    </row>
    <row r="18" spans="2:11" ht="19.95" customHeight="1" x14ac:dyDescent="0.3">
      <c r="B18" s="11">
        <v>45149</v>
      </c>
      <c r="C18" s="16">
        <f>'Closing Prices'!C18/'Closing Prices'!C17-1</f>
        <v>-1.0825202234776565E-3</v>
      </c>
      <c r="D18" s="16">
        <f>'Closing Prices'!D18/'Closing Prices'!D17-1</f>
        <v>-2.8513660462924362E-3</v>
      </c>
      <c r="E18" s="17">
        <f>'Closing Prices'!E18/'Closing Prices'!E17-1</f>
        <v>-3.6165959537246661E-2</v>
      </c>
      <c r="F18" s="26">
        <f t="shared" si="0"/>
        <v>-1.7400721661518143E-2</v>
      </c>
      <c r="H18" s="30" t="s">
        <v>34</v>
      </c>
      <c r="I18" s="16">
        <f>$I$8</f>
        <v>1.7012263603865083E-2</v>
      </c>
      <c r="J18" s="16">
        <f t="shared" ref="J18:K18" si="3">$I$8</f>
        <v>1.7012263603865083E-2</v>
      </c>
      <c r="K18" s="17">
        <f t="shared" si="3"/>
        <v>1.7012263603865083E-2</v>
      </c>
    </row>
    <row r="19" spans="2:11" ht="19.95" customHeight="1" x14ac:dyDescent="0.3">
      <c r="B19" s="11">
        <v>45152</v>
      </c>
      <c r="C19" s="16">
        <f>'Closing Prices'!C19/'Closing Prices'!C18-1</f>
        <v>1.5605830052573433E-2</v>
      </c>
      <c r="D19" s="16">
        <f>'Closing Prices'!D19/'Closing Prices'!D18-1</f>
        <v>4.4022262751992614E-3</v>
      </c>
      <c r="E19" s="17">
        <f>'Closing Prices'!E19/'Closing Prices'!E18-1</f>
        <v>7.0933699824935914E-2</v>
      </c>
      <c r="F19" s="26">
        <f t="shared" si="0"/>
        <v>3.7142290316924301E-2</v>
      </c>
      <c r="H19" s="30" t="s">
        <v>35</v>
      </c>
      <c r="I19" s="16">
        <v>0.9</v>
      </c>
      <c r="J19" s="16">
        <v>0.95</v>
      </c>
      <c r="K19" s="17">
        <v>0.99</v>
      </c>
    </row>
    <row r="20" spans="2:11" ht="19.95" customHeight="1" x14ac:dyDescent="0.3">
      <c r="B20" s="11">
        <v>45153</v>
      </c>
      <c r="C20" s="16">
        <f>'Closing Prices'!C20/'Closing Prices'!C19-1</f>
        <v>-2.0630353955947478E-2</v>
      </c>
      <c r="D20" s="16">
        <f>'Closing Prices'!D20/'Closing Prices'!D19-1</f>
        <v>-5.2073021152837518E-3</v>
      </c>
      <c r="E20" s="17">
        <f>'Closing Prices'!E20/'Closing Prices'!E19-1</f>
        <v>4.2739922005310405E-3</v>
      </c>
      <c r="F20" s="26">
        <f t="shared" si="0"/>
        <v>-4.796482633333027E-3</v>
      </c>
      <c r="H20" s="30" t="s">
        <v>36</v>
      </c>
      <c r="I20" s="16">
        <f>1-I19</f>
        <v>9.9999999999999978E-2</v>
      </c>
      <c r="J20" s="16">
        <f t="shared" ref="J20:K20" si="4">1-J19</f>
        <v>5.0000000000000044E-2</v>
      </c>
      <c r="K20" s="17">
        <f t="shared" si="4"/>
        <v>1.0000000000000009E-2</v>
      </c>
    </row>
    <row r="21" spans="2:11" ht="19.95" customHeight="1" x14ac:dyDescent="0.3">
      <c r="B21" s="11">
        <v>45154</v>
      </c>
      <c r="C21" s="16">
        <f>'Closing Prices'!C21/'Closing Prices'!C20-1</f>
        <v>-1.8885676165986354E-2</v>
      </c>
      <c r="D21" s="16">
        <f>'Closing Prices'!D21/'Closing Prices'!D20-1</f>
        <v>-1.8073569056732408E-3</v>
      </c>
      <c r="E21" s="17">
        <f>'Closing Prices'!E21/'Closing Prices'!E20-1</f>
        <v>-1.0332223715766031E-2</v>
      </c>
      <c r="F21" s="26">
        <f t="shared" si="0"/>
        <v>-9.9131267852932744E-3</v>
      </c>
      <c r="H21" s="30" t="s">
        <v>37</v>
      </c>
      <c r="I21" s="3">
        <f>_xlfn.NORM.S.INV(I20)</f>
        <v>-1.2815515655446006</v>
      </c>
      <c r="J21" s="3">
        <f t="shared" ref="J21:K21" si="5">_xlfn.NORM.S.INV(J20)</f>
        <v>-1.6448536269514715</v>
      </c>
      <c r="K21" s="4">
        <f t="shared" si="5"/>
        <v>-2.3263478740408408</v>
      </c>
    </row>
    <row r="22" spans="2:11" ht="19.95" customHeight="1" thickBot="1" x14ac:dyDescent="0.35">
      <c r="B22" s="11">
        <v>45155</v>
      </c>
      <c r="C22" s="16">
        <f>'Closing Prices'!C22/'Closing Prices'!C21-1</f>
        <v>-8.0699707078567551E-3</v>
      </c>
      <c r="D22" s="16">
        <f>'Closing Prices'!D22/'Closing Prices'!D21-1</f>
        <v>-6.0358033047591686E-4</v>
      </c>
      <c r="E22" s="17">
        <f>'Closing Prices'!E22/'Closing Prices'!E21-1</f>
        <v>-3.2653843131631444E-3</v>
      </c>
      <c r="F22" s="26">
        <f t="shared" si="0"/>
        <v>-3.6679897170303786E-3</v>
      </c>
      <c r="H22" s="30" t="s">
        <v>38</v>
      </c>
      <c r="I22" s="3">
        <f>I5</f>
        <v>1000000</v>
      </c>
      <c r="J22" s="3">
        <f t="shared" ref="J22:K22" si="6">J5</f>
        <v>1000000</v>
      </c>
      <c r="K22" s="4">
        <f t="shared" si="6"/>
        <v>1000000</v>
      </c>
    </row>
    <row r="23" spans="2:11" ht="19.95" customHeight="1" thickBot="1" x14ac:dyDescent="0.35">
      <c r="B23" s="11">
        <v>45156</v>
      </c>
      <c r="C23" s="16">
        <f>'Closing Prices'!C23/'Closing Prices'!C22-1</f>
        <v>-5.6724512814585459E-3</v>
      </c>
      <c r="D23" s="16">
        <f>'Closing Prices'!D23/'Closing Prices'!D22-1</f>
        <v>-8.5311799788536646E-3</v>
      </c>
      <c r="E23" s="17">
        <f>'Closing Prices'!E23/'Closing Prices'!E22-1</f>
        <v>-1.0382167715938806E-3</v>
      </c>
      <c r="F23" s="26">
        <f t="shared" si="0"/>
        <v>-4.4446643612379814E-3</v>
      </c>
      <c r="H23" s="49" t="s">
        <v>39</v>
      </c>
      <c r="I23" s="47">
        <f>(I17+(I21*I18))*I22</f>
        <v>-19188.139783549799</v>
      </c>
      <c r="J23" s="47">
        <f t="shared" ref="J23:K23" si="7">(J17+(J21*J18))*J22</f>
        <v>-25368.730220031066</v>
      </c>
      <c r="K23" s="48">
        <f t="shared" si="7"/>
        <v>-36962.489996032979</v>
      </c>
    </row>
    <row r="24" spans="2:11" ht="19.95" customHeight="1" x14ac:dyDescent="0.3">
      <c r="B24" s="11">
        <v>45159</v>
      </c>
      <c r="C24" s="16">
        <f>'Closing Prices'!C24/'Closing Prices'!C23-1</f>
        <v>1.0959255284797687E-2</v>
      </c>
      <c r="D24" s="16">
        <f>'Closing Prices'!D24/'Closing Prices'!D23-1</f>
        <v>-1.0318022480807709E-2</v>
      </c>
      <c r="E24" s="17">
        <f>'Closing Prices'!E24/'Closing Prices'!E23-1</f>
        <v>8.4713337493719898E-2</v>
      </c>
      <c r="F24" s="26">
        <f t="shared" si="0"/>
        <v>3.7765408949131059E-2</v>
      </c>
    </row>
    <row r="25" spans="2:11" ht="19.95" customHeight="1" x14ac:dyDescent="0.3">
      <c r="B25" s="11">
        <v>45160</v>
      </c>
      <c r="C25" s="16">
        <f>'Closing Prices'!C25/'Closing Prices'!C24-1</f>
        <v>-3.192701383642027E-3</v>
      </c>
      <c r="D25" s="16">
        <f>'Closing Prices'!D25/'Closing Prices'!D24-1</f>
        <v>-3.6931417282323187E-3</v>
      </c>
      <c r="E25" s="17">
        <f>'Closing Prices'!E25/'Closing Prices'!E24-1</f>
        <v>-2.7657795955976838E-2</v>
      </c>
      <c r="F25" s="26">
        <f t="shared" si="0"/>
        <v>-1.435212604456978E-2</v>
      </c>
    </row>
    <row r="26" spans="2:11" ht="19.95" customHeight="1" x14ac:dyDescent="0.3">
      <c r="B26" s="11">
        <v>45161</v>
      </c>
      <c r="C26" s="16">
        <f>'Closing Prices'!C26/'Closing Prices'!C25-1</f>
        <v>9.4599925512104388E-3</v>
      </c>
      <c r="D26" s="16">
        <f>'Closing Prices'!D26/'Closing Prices'!D25-1</f>
        <v>5.676124028767271E-3</v>
      </c>
      <c r="E26" s="17">
        <f>'Closing Prices'!E26/'Closing Prices'!E25-1</f>
        <v>3.1707199914943418E-2</v>
      </c>
      <c r="F26" s="26">
        <f t="shared" si="0"/>
        <v>1.833607530815733E-2</v>
      </c>
    </row>
    <row r="27" spans="2:11" ht="19.95" customHeight="1" x14ac:dyDescent="0.3">
      <c r="B27" s="11">
        <v>45162</v>
      </c>
      <c r="C27" s="16">
        <f>'Closing Prices'!C27/'Closing Prices'!C26-1</f>
        <v>-2.7154721748679944E-2</v>
      </c>
      <c r="D27" s="16">
        <f>'Closing Prices'!D27/'Closing Prices'!D26-1</f>
        <v>-6.4120059519459094E-3</v>
      </c>
      <c r="E27" s="17">
        <f>'Closing Prices'!E27/'Closing Prices'!E26-1</f>
        <v>9.9745441277510061E-4</v>
      </c>
      <c r="F27" s="26">
        <f t="shared" si="0"/>
        <v>-8.2634277370049625E-3</v>
      </c>
    </row>
    <row r="28" spans="2:11" ht="19.95" customHeight="1" x14ac:dyDescent="0.3">
      <c r="B28" s="11">
        <v>45163</v>
      </c>
      <c r="C28" s="16">
        <f>'Closing Prices'!C28/'Closing Prices'!C27-1</f>
        <v>1.0770623809788216E-2</v>
      </c>
      <c r="D28" s="16">
        <f>'Closing Prices'!D28/'Closing Prices'!D27-1</f>
        <v>-1.9312981788044414E-4</v>
      </c>
      <c r="E28" s="17">
        <f>'Closing Prices'!E28/'Closing Prices'!E27-1</f>
        <v>-2.4277584173572397E-2</v>
      </c>
      <c r="F28" s="26">
        <f t="shared" si="0"/>
        <v>-8.2901958710246589E-3</v>
      </c>
    </row>
    <row r="29" spans="2:11" ht="19.95" customHeight="1" x14ac:dyDescent="0.3">
      <c r="B29" s="11">
        <v>45166</v>
      </c>
      <c r="C29" s="16">
        <f>'Closing Prices'!C29/'Closing Prices'!C28-1</f>
        <v>-9.0046528967691053E-4</v>
      </c>
      <c r="D29" s="16">
        <f>'Closing Prices'!D29/'Closing Prices'!D28-1</f>
        <v>-1.4688446897160867E-3</v>
      </c>
      <c r="E29" s="17">
        <f>'Closing Prices'!E29/'Closing Prices'!E28-1</f>
        <v>1.7754044014611337E-2</v>
      </c>
      <c r="F29" s="26">
        <f t="shared" si="0"/>
        <v>7.3235500772410485E-3</v>
      </c>
    </row>
    <row r="30" spans="2:11" ht="19.95" customHeight="1" x14ac:dyDescent="0.3">
      <c r="B30" s="11">
        <v>45167</v>
      </c>
      <c r="C30" s="16">
        <f>'Closing Prices'!C30/'Closing Prices'!C29-1</f>
        <v>1.3294314355522863E-2</v>
      </c>
      <c r="D30" s="16">
        <f>'Closing Prices'!D30/'Closing Prices'!D29-1</f>
        <v>8.6316133031743014E-3</v>
      </c>
      <c r="E30" s="17">
        <f>'Closing Prices'!E30/'Closing Prices'!E29-1</f>
        <v>4.1614204434490265E-2</v>
      </c>
      <c r="F30" s="26">
        <f t="shared" si="0"/>
        <v>2.4639454575353624E-2</v>
      </c>
    </row>
    <row r="31" spans="2:11" ht="19.95" customHeight="1" x14ac:dyDescent="0.3">
      <c r="B31" s="11">
        <v>45168</v>
      </c>
      <c r="C31" s="16">
        <f>'Closing Prices'!C31/'Closing Prices'!C30-1</f>
        <v>1.1859980376252022E-3</v>
      </c>
      <c r="D31" s="16">
        <f>'Closing Prices'!D31/'Closing Prices'!D30-1</f>
        <v>1.2702603784266131E-2</v>
      </c>
      <c r="E31" s="17">
        <f>'Closing Prices'!E31/'Closing Prices'!E30-1</f>
        <v>9.8392430565379385E-3</v>
      </c>
      <c r="F31" s="26">
        <f t="shared" si="0"/>
        <v>8.5349400201282129E-3</v>
      </c>
    </row>
    <row r="32" spans="2:11" ht="19.95" customHeight="1" x14ac:dyDescent="0.3">
      <c r="B32" s="11">
        <v>45169</v>
      </c>
      <c r="C32" s="16">
        <f>'Closing Prices'!C32/'Closing Prices'!C31-1</f>
        <v>2.1766401478012787E-2</v>
      </c>
      <c r="D32" s="16">
        <f>'Closing Prices'!D32/'Closing Prices'!D31-1</f>
        <v>-1.0875764766945517E-2</v>
      </c>
      <c r="E32" s="17">
        <f>'Closing Prices'!E32/'Closing Prices'!E31-1</f>
        <v>1.8471954175307559E-3</v>
      </c>
      <c r="F32" s="26">
        <f t="shared" si="0"/>
        <v>3.0101088773083818E-3</v>
      </c>
    </row>
    <row r="33" spans="2:6" ht="19.95" customHeight="1" x14ac:dyDescent="0.3">
      <c r="B33" s="11">
        <v>45170</v>
      </c>
      <c r="C33" s="16">
        <f>'Closing Prices'!C33/'Closing Prices'!C32-1</f>
        <v>7.9704372136224499E-4</v>
      </c>
      <c r="D33" s="16">
        <f>'Closing Prices'!D33/'Closing Prices'!D32-1</f>
        <v>-1.9158970339683279E-4</v>
      </c>
      <c r="E33" s="17">
        <f>'Closing Prices'!E33/'Closing Prices'!E32-1</f>
        <v>-1.7141083799996126E-2</v>
      </c>
      <c r="F33" s="26">
        <f t="shared" si="0"/>
        <v>-7.5717036906767458E-3</v>
      </c>
    </row>
    <row r="34" spans="2:6" ht="19.95" customHeight="1" x14ac:dyDescent="0.3">
      <c r="B34" s="11">
        <v>45174</v>
      </c>
      <c r="C34" s="16">
        <f>'Closing Prices'!C34/'Closing Prices'!C33-1</f>
        <v>-6.1540039876195607E-3</v>
      </c>
      <c r="D34" s="16">
        <f>'Closing Prices'!D34/'Closing Prices'!D33-1</f>
        <v>-1.6668651900864195E-2</v>
      </c>
      <c r="E34" s="17">
        <f>'Closing Prices'!E34/'Closing Prices'!E33-1</f>
        <v>8.0392648368010633E-4</v>
      </c>
      <c r="F34" s="26">
        <f t="shared" si="0"/>
        <v>-6.1773296495081006E-3</v>
      </c>
    </row>
    <row r="35" spans="2:6" ht="19.95" customHeight="1" x14ac:dyDescent="0.3">
      <c r="B35" s="11">
        <v>45175</v>
      </c>
      <c r="C35" s="16">
        <f>'Closing Prices'!C35/'Closing Prices'!C34-1</f>
        <v>-1.3914205174788141E-2</v>
      </c>
      <c r="D35" s="16">
        <f>'Closing Prices'!D35/'Closing Prices'!D34-1</f>
        <v>3.3122777241958445E-3</v>
      </c>
      <c r="E35" s="17">
        <f>'Closing Prices'!E35/'Closing Prices'!E34-1</f>
        <v>-3.0549659853292943E-2</v>
      </c>
      <c r="F35" s="26">
        <f t="shared" si="0"/>
        <v>-1.6232214910420106E-2</v>
      </c>
    </row>
    <row r="36" spans="2:6" ht="19.95" customHeight="1" x14ac:dyDescent="0.3">
      <c r="B36" s="11">
        <v>45176</v>
      </c>
      <c r="C36" s="16">
        <f>'Closing Prices'!C36/'Closing Prices'!C35-1</f>
        <v>1.839542687355622E-2</v>
      </c>
      <c r="D36" s="16">
        <f>'Closing Prices'!D36/'Closing Prices'!D35-1</f>
        <v>-5.0878346178340195E-3</v>
      </c>
      <c r="E36" s="17">
        <f>'Closing Prices'!E36/'Closing Prices'!E35-1</f>
        <v>-1.7424171144080125E-2</v>
      </c>
      <c r="F36" s="26">
        <f t="shared" si="0"/>
        <v>-4.7683706817972082E-3</v>
      </c>
    </row>
    <row r="37" spans="2:6" ht="19.95" customHeight="1" x14ac:dyDescent="0.3">
      <c r="B37" s="11">
        <v>45177</v>
      </c>
      <c r="C37" s="16">
        <f>'Closing Prices'!C37/'Closing Prices'!C36-1</f>
        <v>2.7565468513652824E-3</v>
      </c>
      <c r="D37" s="16">
        <f>'Closing Prices'!D37/'Closing Prices'!D36-1</f>
        <v>-6.2377360968468576E-3</v>
      </c>
      <c r="E37" s="17">
        <f>'Closing Prices'!E37/'Closing Prices'!E36-1</f>
        <v>-1.4467639959431455E-2</v>
      </c>
      <c r="F37" s="26">
        <f t="shared" si="0"/>
        <v>-7.6926220979568914E-3</v>
      </c>
    </row>
    <row r="38" spans="2:6" ht="19.95" customHeight="1" x14ac:dyDescent="0.3">
      <c r="B38" s="11">
        <v>45180</v>
      </c>
      <c r="C38" s="16">
        <f>'Closing Prices'!C38/'Closing Prices'!C37-1</f>
        <v>3.5231209874302616E-2</v>
      </c>
      <c r="D38" s="16">
        <f>'Closing Prices'!D38/'Closing Prices'!D37-1</f>
        <v>5.4872936653276305E-3</v>
      </c>
      <c r="E38" s="17">
        <f>'Closing Prices'!E38/'Closing Prices'!E37-1</f>
        <v>-8.6456478150760407E-3</v>
      </c>
      <c r="F38" s="26">
        <f t="shared" si="0"/>
        <v>6.5634490513897248E-3</v>
      </c>
    </row>
    <row r="39" spans="2:6" ht="19.95" customHeight="1" x14ac:dyDescent="0.3">
      <c r="B39" s="11">
        <v>45181</v>
      </c>
      <c r="C39" s="16">
        <f>'Closing Prices'!C39/'Closing Prices'!C38-1</f>
        <v>-1.3067854099181542E-2</v>
      </c>
      <c r="D39" s="16">
        <f>'Closing Prices'!D39/'Closing Prices'!D38-1</f>
        <v>-1.2681559852296131E-2</v>
      </c>
      <c r="E39" s="17">
        <f>'Closing Prices'!E39/'Closing Prices'!E38-1</f>
        <v>-6.8175617620901408E-3</v>
      </c>
      <c r="F39" s="26">
        <f t="shared" si="0"/>
        <v>-1.0139334273424788E-2</v>
      </c>
    </row>
    <row r="40" spans="2:6" ht="19.95" customHeight="1" x14ac:dyDescent="0.3">
      <c r="B40" s="11">
        <v>45182</v>
      </c>
      <c r="C40" s="16">
        <f>'Closing Prices'!C40/'Closing Prices'!C39-1</f>
        <v>2.5632019418877716E-2</v>
      </c>
      <c r="D40" s="16">
        <f>'Closing Prices'!D40/'Closing Prices'!D39-1</f>
        <v>2.7438853111731998E-3</v>
      </c>
      <c r="E40" s="17">
        <f>'Closing Prices'!E40/'Closing Prices'!E39-1</f>
        <v>1.3706383894664498E-2</v>
      </c>
      <c r="F40" s="26">
        <f t="shared" si="0"/>
        <v>1.3399043200670414E-2</v>
      </c>
    </row>
    <row r="41" spans="2:6" ht="19.95" customHeight="1" x14ac:dyDescent="0.3">
      <c r="B41" s="11">
        <v>45183</v>
      </c>
      <c r="C41" s="16">
        <f>'Closing Prices'!C41/'Closing Prices'!C40-1</f>
        <v>-8.9751463317166991E-4</v>
      </c>
      <c r="D41" s="16">
        <f>'Closing Prices'!D41/'Closing Prices'!D40-1</f>
        <v>1.9313084374610101E-2</v>
      </c>
      <c r="E41" s="17">
        <f>'Closing Prices'!E41/'Closing Prices'!E40-1</f>
        <v>2.1106259033507602E-3</v>
      </c>
      <c r="F41" s="26">
        <f t="shared" si="0"/>
        <v>6.5193283105979549E-3</v>
      </c>
    </row>
    <row r="42" spans="2:6" ht="19.95" customHeight="1" x14ac:dyDescent="0.3">
      <c r="B42" s="11">
        <v>45184</v>
      </c>
      <c r="C42" s="16">
        <f>'Closing Prices'!C42/'Closing Prices'!C41-1</f>
        <v>-2.9919858831399582E-2</v>
      </c>
      <c r="D42" s="16">
        <f>'Closing Prices'!D42/'Closing Prices'!D41-1</f>
        <v>-1.1477225744162767E-2</v>
      </c>
      <c r="E42" s="17">
        <f>'Closing Prices'!E42/'Closing Prices'!E41-1</f>
        <v>-3.6879521737419818E-2</v>
      </c>
      <c r="F42" s="26">
        <f t="shared" si="0"/>
        <v>-2.7518917212937644E-2</v>
      </c>
    </row>
    <row r="43" spans="2:6" ht="19.95" customHeight="1" x14ac:dyDescent="0.3">
      <c r="B43" s="11">
        <v>45187</v>
      </c>
      <c r="C43" s="16">
        <f>'Closing Prices'!C43/'Closing Prices'!C42-1</f>
        <v>-2.9204573183306826E-3</v>
      </c>
      <c r="D43" s="16">
        <f>'Closing Prices'!D43/'Closing Prices'!D42-1</f>
        <v>-1.8812932322637588E-2</v>
      </c>
      <c r="E43" s="17">
        <f>'Closing Prices'!E43/'Closing Prices'!E42-1</f>
        <v>1.5033557621932925E-3</v>
      </c>
      <c r="F43" s="26">
        <f t="shared" si="0"/>
        <v>-5.6974839333869647E-3</v>
      </c>
    </row>
    <row r="44" spans="2:6" ht="19.95" customHeight="1" x14ac:dyDescent="0.3">
      <c r="B44" s="11">
        <v>45188</v>
      </c>
      <c r="C44" s="16">
        <f>'Closing Prices'!C44/'Closing Prices'!C43-1</f>
        <v>-1.6788048772340192E-2</v>
      </c>
      <c r="D44" s="16">
        <f>'Closing Prices'!D44/'Closing Prices'!D43-1</f>
        <v>2.7677078948202816E-3</v>
      </c>
      <c r="E44" s="17">
        <f>'Closing Prices'!E44/'Closing Prices'!E43-1</f>
        <v>-1.014412921659591E-2</v>
      </c>
      <c r="F44" s="26">
        <f t="shared" si="0"/>
        <v>-7.9315579721071228E-3</v>
      </c>
    </row>
    <row r="45" spans="2:6" ht="19.95" customHeight="1" x14ac:dyDescent="0.3">
      <c r="B45" s="11">
        <v>45189</v>
      </c>
      <c r="C45" s="16">
        <f>'Closing Prices'!C45/'Closing Prices'!C44-1</f>
        <v>-1.7002193671358246E-2</v>
      </c>
      <c r="D45" s="16">
        <f>'Closing Prices'!D45/'Closing Prices'!D44-1</f>
        <v>2.1200631119118185E-3</v>
      </c>
      <c r="E45" s="17">
        <f>'Closing Prices'!E45/'Closing Prices'!E44-1</f>
        <v>-2.943469423134748E-2</v>
      </c>
      <c r="F45" s="26">
        <f t="shared" si="0"/>
        <v>-1.6860141888372381E-2</v>
      </c>
    </row>
    <row r="46" spans="2:6" ht="19.95" customHeight="1" x14ac:dyDescent="0.3">
      <c r="B46" s="11">
        <v>45190</v>
      </c>
      <c r="C46" s="16">
        <f>'Closing Prices'!C46/'Closing Prices'!C45-1</f>
        <v>-4.4053450427778529E-2</v>
      </c>
      <c r="D46" s="16">
        <f>'Closing Prices'!D46/'Closing Prices'!D45-1</f>
        <v>4.522595222275605E-2</v>
      </c>
      <c r="E46" s="17">
        <f>'Closing Prices'!E46/'Closing Prices'!E45-1</f>
        <v>-2.8930657301345586E-2</v>
      </c>
      <c r="F46" s="26">
        <f t="shared" si="0"/>
        <v>-1.0464372725723332E-2</v>
      </c>
    </row>
    <row r="47" spans="2:6" ht="19.95" customHeight="1" x14ac:dyDescent="0.3">
      <c r="B47" s="11">
        <v>45191</v>
      </c>
      <c r="C47" s="16">
        <f>'Closing Prices'!C47/'Closing Prices'!C46-1</f>
        <v>-1.6238072895106148E-3</v>
      </c>
      <c r="D47" s="16">
        <f>'Closing Prices'!D47/'Closing Prices'!D46-1</f>
        <v>-2.9024919310243202E-3</v>
      </c>
      <c r="E47" s="17">
        <f>'Closing Prices'!E47/'Closing Prices'!E46-1</f>
        <v>1.4457362596298706E-2</v>
      </c>
      <c r="F47" s="26">
        <f t="shared" si="0"/>
        <v>5.2291137666494684E-3</v>
      </c>
    </row>
    <row r="48" spans="2:6" ht="19.95" customHeight="1" x14ac:dyDescent="0.3">
      <c r="B48" s="11">
        <v>45194</v>
      </c>
      <c r="C48" s="16">
        <f>'Closing Prices'!C48/'Closing Prices'!C47-1</f>
        <v>1.6651247546904058E-2</v>
      </c>
      <c r="D48" s="16">
        <f>'Closing Prices'!D48/'Closing Prices'!D47-1</f>
        <v>2.0452636658885082E-2</v>
      </c>
      <c r="E48" s="17">
        <f>'Closing Prices'!E48/'Closing Prices'!E47-1</f>
        <v>1.470807015538167E-2</v>
      </c>
      <c r="F48" s="26">
        <f t="shared" si="0"/>
        <v>1.6917234454313292E-2</v>
      </c>
    </row>
    <row r="49" spans="2:6" ht="19.95" customHeight="1" x14ac:dyDescent="0.3">
      <c r="B49" s="11">
        <v>45195</v>
      </c>
      <c r="C49" s="16">
        <f>'Closing Prices'!C49/'Closing Prices'!C48-1</f>
        <v>-4.0298627552414867E-2</v>
      </c>
      <c r="D49" s="16">
        <f>'Closing Prices'!D49/'Closing Prices'!D48-1</f>
        <v>-1.8916581053787795E-2</v>
      </c>
      <c r="E49" s="17">
        <f>'Closing Prices'!E49/'Closing Prices'!E48-1</f>
        <v>-7.365815534661424E-3</v>
      </c>
      <c r="F49" s="26">
        <f t="shared" si="0"/>
        <v>-1.9064248194837697E-2</v>
      </c>
    </row>
    <row r="50" spans="2:6" ht="19.95" customHeight="1" x14ac:dyDescent="0.3">
      <c r="B50" s="11">
        <v>45196</v>
      </c>
      <c r="C50" s="16">
        <f>'Closing Prices'!C50/'Closing Prices'!C49-1</f>
        <v>0</v>
      </c>
      <c r="D50" s="16">
        <f>'Closing Prices'!D50/'Closing Prices'!D49-1</f>
        <v>5.0497662528585785E-3</v>
      </c>
      <c r="E50" s="17">
        <f>'Closing Prices'!E50/'Closing Prices'!E49-1</f>
        <v>1.32900150205566E-2</v>
      </c>
      <c r="F50" s="26">
        <f t="shared" si="0"/>
        <v>7.4954366351080437E-3</v>
      </c>
    </row>
    <row r="51" spans="2:6" ht="19.95" customHeight="1" x14ac:dyDescent="0.3">
      <c r="B51" s="11">
        <v>45197</v>
      </c>
      <c r="C51" s="16">
        <f>'Closing Prices'!C51/'Closing Prices'!C50-1</f>
        <v>0</v>
      </c>
      <c r="D51" s="16">
        <f>'Closing Prices'!D51/'Closing Prices'!D50-1</f>
        <v>1.4198262270837647E-2</v>
      </c>
      <c r="E51" s="17">
        <f>'Closing Prices'!E51/'Closing Prices'!E50-1</f>
        <v>1.4622768536057373E-2</v>
      </c>
      <c r="F51" s="26">
        <f t="shared" si="0"/>
        <v>1.0839724522477112E-2</v>
      </c>
    </row>
    <row r="52" spans="2:6" ht="19.95" customHeight="1" x14ac:dyDescent="0.3">
      <c r="B52" s="11">
        <v>45198</v>
      </c>
      <c r="C52" s="16">
        <f>'Closing Prices'!C52/'Closing Prices'!C51-1</f>
        <v>9.0490551901321048E-3</v>
      </c>
      <c r="D52" s="16">
        <f>'Closing Prices'!D52/'Closing Prices'!D51-1</f>
        <v>-5.704858615183217E-3</v>
      </c>
      <c r="E52" s="17">
        <f>'Closing Prices'!E52/'Closing Prices'!E51-1</f>
        <v>9.5152117179406748E-3</v>
      </c>
      <c r="F52" s="26">
        <f t="shared" si="0"/>
        <v>4.8326514860513653E-3</v>
      </c>
    </row>
    <row r="53" spans="2:6" ht="19.95" customHeight="1" x14ac:dyDescent="0.3">
      <c r="B53" s="11">
        <v>45201</v>
      </c>
      <c r="C53" s="16">
        <f>'Closing Prices'!C53/'Closing Prices'!C52-1</f>
        <v>1.8407834682005131E-2</v>
      </c>
      <c r="D53" s="16">
        <f>'Closing Prices'!D53/'Closing Prices'!D52-1</f>
        <v>7.1709536407138508E-4</v>
      </c>
      <c r="E53" s="17">
        <f>'Closing Prices'!E53/'Closing Prices'!E52-1</f>
        <v>2.9494938820148642E-2</v>
      </c>
      <c r="F53" s="26">
        <f t="shared" si="0"/>
        <v>1.8089809748789588E-2</v>
      </c>
    </row>
    <row r="54" spans="2:6" ht="19.95" customHeight="1" x14ac:dyDescent="0.3">
      <c r="B54" s="11">
        <v>45202</v>
      </c>
      <c r="C54" s="16">
        <f>'Closing Prices'!C54/'Closing Prices'!C53-1</f>
        <v>-3.6613670197005233E-2</v>
      </c>
      <c r="D54" s="16">
        <f>'Closing Prices'!D54/'Closing Prices'!D53-1</f>
        <v>-1.8558213634990772E-2</v>
      </c>
      <c r="E54" s="17">
        <f>'Closing Prices'!E54/'Closing Prices'!E53-1</f>
        <v>-2.8248011018423558E-2</v>
      </c>
      <c r="F54" s="26">
        <f t="shared" si="0"/>
        <v>-2.7432486598039141E-2</v>
      </c>
    </row>
    <row r="55" spans="2:6" ht="19.95" customHeight="1" x14ac:dyDescent="0.3">
      <c r="B55" s="11">
        <v>45203</v>
      </c>
      <c r="C55" s="16">
        <f>'Closing Prices'!C55/'Closing Prices'!C54-1</f>
        <v>1.8280941161955333E-2</v>
      </c>
      <c r="D55" s="16">
        <f>'Closing Prices'!D55/'Closing Prices'!D54-1</f>
        <v>-5.3804088107023418E-4</v>
      </c>
      <c r="E55" s="17">
        <f>'Closing Prices'!E55/'Closing Prices'!E54-1</f>
        <v>1.2041310432576058E-2</v>
      </c>
      <c r="F55" s="26">
        <f t="shared" si="0"/>
        <v>9.827412720826989E-3</v>
      </c>
    </row>
    <row r="56" spans="2:6" ht="19.95" customHeight="1" x14ac:dyDescent="0.3">
      <c r="B56" s="11">
        <v>45204</v>
      </c>
      <c r="C56" s="16">
        <f>'Closing Prices'!C56/'Closing Prices'!C55-1</f>
        <v>-8.1889842519685674E-3</v>
      </c>
      <c r="D56" s="16">
        <f>'Closing Prices'!D56/'Closing Prices'!D55-1</f>
        <v>-3.4224855660279774E-3</v>
      </c>
      <c r="E56" s="17">
        <f>'Closing Prices'!E56/'Closing Prices'!E55-1</f>
        <v>1.469091009845358E-2</v>
      </c>
      <c r="F56" s="26">
        <f t="shared" si="0"/>
        <v>3.5369178115035762E-3</v>
      </c>
    </row>
    <row r="57" spans="2:6" ht="19.95" customHeight="1" x14ac:dyDescent="0.3">
      <c r="B57" s="11">
        <v>45205</v>
      </c>
      <c r="C57" s="16">
        <f>'Closing Prices'!C57/'Closing Prices'!C56-1</f>
        <v>1.5878056651937644E-2</v>
      </c>
      <c r="D57" s="16">
        <f>'Closing Prices'!D57/'Closing Prices'!D56-1</f>
        <v>-4.8618642658183608E-3</v>
      </c>
      <c r="E57" s="17">
        <f>'Closing Prices'!E57/'Closing Prices'!E56-1</f>
        <v>2.4033229370128195E-2</v>
      </c>
      <c r="F57" s="26">
        <f t="shared" si="0"/>
        <v>1.3325908099796592E-2</v>
      </c>
    </row>
    <row r="58" spans="2:6" ht="19.95" customHeight="1" x14ac:dyDescent="0.3">
      <c r="B58" s="11">
        <v>45208</v>
      </c>
      <c r="C58" s="16">
        <f>'Closing Prices'!C58/'Closing Prices'!C57-1</f>
        <v>2.3444514093815538E-3</v>
      </c>
      <c r="D58" s="16">
        <f>'Closing Prices'!D58/'Closing Prices'!D57-1</f>
        <v>-8.4528812905495521E-3</v>
      </c>
      <c r="E58" s="17">
        <f>'Closing Prices'!E58/'Closing Prices'!E57-1</f>
        <v>-1.0685745788425627E-2</v>
      </c>
      <c r="F58" s="26">
        <f t="shared" si="0"/>
        <v>-6.7583371396110099E-3</v>
      </c>
    </row>
    <row r="59" spans="2:6" ht="19.95" customHeight="1" x14ac:dyDescent="0.3">
      <c r="B59" s="11">
        <v>45209</v>
      </c>
      <c r="C59" s="16">
        <f>'Closing Prices'!C59/'Closing Prices'!C58-1</f>
        <v>9.5119370619030086E-3</v>
      </c>
      <c r="D59" s="16">
        <f>'Closing Prices'!D59/'Closing Prices'!D58-1</f>
        <v>4.1842537564900084E-3</v>
      </c>
      <c r="E59" s="17">
        <f>'Closing Prices'!E59/'Closing Prices'!E58-1</f>
        <v>1.1596336059140011E-2</v>
      </c>
      <c r="F59" s="26">
        <f t="shared" si="0"/>
        <v>8.851611619035759E-3</v>
      </c>
    </row>
    <row r="60" spans="2:6" ht="19.95" customHeight="1" x14ac:dyDescent="0.3">
      <c r="B60" s="11">
        <v>45210</v>
      </c>
      <c r="C60" s="16">
        <f>'Closing Prices'!C60/'Closing Prices'!C59-1</f>
        <v>1.8149568061463395E-2</v>
      </c>
      <c r="D60" s="16">
        <f>'Closing Prices'!D60/'Closing Prices'!D59-1</f>
        <v>-5.1793223924223586E-3</v>
      </c>
      <c r="E60" s="17">
        <f>'Closing Prices'!E60/'Closing Prices'!E59-1</f>
        <v>2.2009622901060455E-2</v>
      </c>
      <c r="F60" s="26">
        <f t="shared" si="0"/>
        <v>1.2887925603116347E-2</v>
      </c>
    </row>
    <row r="61" spans="2:6" ht="19.95" customHeight="1" x14ac:dyDescent="0.3">
      <c r="B61" s="11">
        <v>45211</v>
      </c>
      <c r="C61" s="16">
        <f>'Closing Prices'!C61/'Closing Prices'!C60-1</f>
        <v>3.7927633498784363E-3</v>
      </c>
      <c r="D61" s="16">
        <f>'Closing Prices'!D61/'Closing Prices'!D60-1</f>
        <v>-1.3387664960535228E-2</v>
      </c>
      <c r="E61" s="17">
        <f>'Closing Prices'!E61/'Closing Prices'!E60-1</f>
        <v>2.9697724633264144E-3</v>
      </c>
      <c r="F61" s="26">
        <f t="shared" si="0"/>
        <v>-1.7317110421940728E-3</v>
      </c>
    </row>
    <row r="62" spans="2:6" ht="19.95" customHeight="1" x14ac:dyDescent="0.3">
      <c r="B62" s="11">
        <v>45212</v>
      </c>
      <c r="C62" s="16">
        <f>'Closing Prices'!C62/'Closing Prices'!C61-1</f>
        <v>-1.9194505868744716E-2</v>
      </c>
      <c r="D62" s="16">
        <f>'Closing Prices'!D62/'Closing Prices'!D61-1</f>
        <v>-3.6502034583014709E-2</v>
      </c>
      <c r="E62" s="17">
        <f>'Closing Prices'!E62/'Closing Prices'!E61-1</f>
        <v>-3.1611502710972683E-2</v>
      </c>
      <c r="F62" s="26">
        <f t="shared" si="0"/>
        <v>-2.9974413062028298E-2</v>
      </c>
    </row>
    <row r="63" spans="2:6" ht="19.95" customHeight="1" x14ac:dyDescent="0.3">
      <c r="B63" s="11">
        <v>45215</v>
      </c>
      <c r="C63" s="16">
        <f>'Closing Prices'!C63/'Closing Prices'!C62-1</f>
        <v>2.1265198773837701E-2</v>
      </c>
      <c r="D63" s="16">
        <f>'Closing Prices'!D63/'Closing Prices'!D62-1</f>
        <v>1.9436605158655862E-2</v>
      </c>
      <c r="E63" s="17">
        <f>'Closing Prices'!E63/'Closing Prices'!E62-1</f>
        <v>1.3946164687552054E-2</v>
      </c>
      <c r="F63" s="26">
        <f t="shared" si="0"/>
        <v>1.742305535045461E-2</v>
      </c>
    </row>
    <row r="64" spans="2:6" ht="19.95" customHeight="1" x14ac:dyDescent="0.3">
      <c r="B64" s="11">
        <v>45216</v>
      </c>
      <c r="C64" s="16">
        <f>'Closing Prices'!C64/'Closing Prices'!C63-1</f>
        <v>-8.1478836330166615E-3</v>
      </c>
      <c r="D64" s="16">
        <f>'Closing Prices'!D64/'Closing Prices'!D63-1</f>
        <v>1.8984937867865259E-3</v>
      </c>
      <c r="E64" s="17">
        <f>'Closing Prices'!E64/'Closing Prices'!E63-1</f>
        <v>-4.6794745787474556E-2</v>
      </c>
      <c r="F64" s="26">
        <f t="shared" si="0"/>
        <v>-2.2525058376581759E-2</v>
      </c>
    </row>
    <row r="65" spans="2:6" ht="19.95" customHeight="1" x14ac:dyDescent="0.3">
      <c r="B65" s="11">
        <v>45217</v>
      </c>
      <c r="C65" s="16">
        <f>'Closing Prices'!C65/'Closing Prices'!C64-1</f>
        <v>-2.5405004750855609E-2</v>
      </c>
      <c r="D65" s="16">
        <f>'Closing Prices'!D65/'Closing Prices'!D64-1</f>
        <v>-1.7820354439698649E-2</v>
      </c>
      <c r="E65" s="17">
        <f>'Closing Prices'!E65/'Closing Prices'!E64-1</f>
        <v>-3.9646705631680712E-2</v>
      </c>
      <c r="F65" s="26">
        <f t="shared" si="0"/>
        <v>-2.9538375053879816E-2</v>
      </c>
    </row>
    <row r="66" spans="2:6" ht="19.95" customHeight="1" x14ac:dyDescent="0.3">
      <c r="B66" s="11">
        <v>45218</v>
      </c>
      <c r="C66" s="16">
        <f>'Closing Prices'!C66/'Closing Prices'!C65-1</f>
        <v>2.1071489070805249E-3</v>
      </c>
      <c r="D66" s="16">
        <f>'Closing Prices'!D66/'Closing Prices'!D65-1</f>
        <v>-1.3135966722934711E-3</v>
      </c>
      <c r="E66" s="17">
        <f>'Closing Prices'!E66/'Closing Prices'!E65-1</f>
        <v>-2.2513888688719952E-3</v>
      </c>
      <c r="F66" s="26">
        <f t="shared" si="0"/>
        <v>-8.8041676591030802E-4</v>
      </c>
    </row>
    <row r="67" spans="2:6" ht="19.95" customHeight="1" x14ac:dyDescent="0.3">
      <c r="B67" s="11">
        <v>45219</v>
      </c>
      <c r="C67" s="16">
        <f>'Closing Prices'!C67/'Closing Prices'!C66-1</f>
        <v>-2.5155733262728908E-2</v>
      </c>
      <c r="D67" s="16">
        <f>'Closing Prices'!D67/'Closing Prices'!D66-1</f>
        <v>-1.0974638323328789E-2</v>
      </c>
      <c r="E67" s="17">
        <f>'Closing Prices'!E67/'Closing Prices'!E66-1</f>
        <v>-1.6959284939331298E-2</v>
      </c>
      <c r="F67" s="26">
        <f t="shared" si="0"/>
        <v>-1.7213003035379947E-2</v>
      </c>
    </row>
    <row r="68" spans="2:6" ht="19.95" customHeight="1" x14ac:dyDescent="0.3">
      <c r="B68" s="11">
        <v>45222</v>
      </c>
      <c r="C68" s="16">
        <f>'Closing Prices'!C68/'Closing Prices'!C67-1</f>
        <v>1.1104897517055123E-2</v>
      </c>
      <c r="D68" s="16">
        <f>'Closing Prices'!D68/'Closing Prices'!D67-1</f>
        <v>-1.1013104186297529E-2</v>
      </c>
      <c r="E68" s="17">
        <f>'Closing Prices'!E68/'Closing Prices'!E67-1</f>
        <v>3.8369597231341812E-2</v>
      </c>
      <c r="F68" s="26">
        <f t="shared" si="0"/>
        <v>1.673861187747834E-2</v>
      </c>
    </row>
    <row r="69" spans="2:6" ht="19.95" customHeight="1" x14ac:dyDescent="0.3">
      <c r="B69" s="11">
        <v>45223</v>
      </c>
      <c r="C69" s="16">
        <f>'Closing Prices'!C69/'Closing Prices'!C68-1</f>
        <v>1.5802781539234978E-2</v>
      </c>
      <c r="D69" s="16">
        <f>'Closing Prices'!D69/'Closing Prices'!D68-1</f>
        <v>1.5590104602233312E-2</v>
      </c>
      <c r="E69" s="17">
        <f>'Closing Prices'!E69/'Closing Prices'!E68-1</f>
        <v>1.6009219824036691E-2</v>
      </c>
      <c r="F69" s="26">
        <f t="shared" si="0"/>
        <v>1.5831875686295249E-2</v>
      </c>
    </row>
    <row r="70" spans="2:6" ht="19.95" customHeight="1" x14ac:dyDescent="0.3">
      <c r="B70" s="11">
        <v>45224</v>
      </c>
      <c r="C70" s="16">
        <f>'Closing Prices'!C70/'Closing Prices'!C69-1</f>
        <v>-5.5771617233534854E-2</v>
      </c>
      <c r="D70" s="16">
        <f>'Closing Prices'!D70/'Closing Prices'!D69-1</f>
        <v>-2.6770853323023869E-2</v>
      </c>
      <c r="E70" s="17">
        <f>'Closing Prices'!E70/'Closing Prices'!E69-1</f>
        <v>-4.3148633629274236E-2</v>
      </c>
      <c r="F70" s="26">
        <f t="shared" ref="F70:F133" si="8">SUMPRODUCT($I$4:$K$4,C70:E70)</f>
        <v>-4.139104543846428E-2</v>
      </c>
    </row>
    <row r="71" spans="2:6" ht="19.95" customHeight="1" x14ac:dyDescent="0.3">
      <c r="B71" s="11">
        <v>45225</v>
      </c>
      <c r="C71" s="16">
        <f>'Closing Prices'!C71/'Closing Prices'!C70-1</f>
        <v>-1.4992989661364198E-2</v>
      </c>
      <c r="D71" s="16">
        <f>'Closing Prices'!D71/'Closing Prices'!D70-1</f>
        <v>-3.095109596394674E-2</v>
      </c>
      <c r="E71" s="17">
        <f>'Closing Prices'!E71/'Closing Prices'!E70-1</f>
        <v>-3.4778195494482023E-2</v>
      </c>
      <c r="F71" s="26">
        <f t="shared" si="8"/>
        <v>-2.8683764177041979E-2</v>
      </c>
    </row>
    <row r="72" spans="2:6" ht="19.95" customHeight="1" x14ac:dyDescent="0.3">
      <c r="B72" s="11">
        <v>45226</v>
      </c>
      <c r="C72" s="16">
        <f>'Closing Prices'!C72/'Closing Prices'!C71-1</f>
        <v>6.8328159237266872E-2</v>
      </c>
      <c r="D72" s="16">
        <f>'Closing Prices'!D72/'Closing Prices'!D71-1</f>
        <v>3.9924685241568003E-3</v>
      </c>
      <c r="E72" s="17">
        <f>'Closing Prices'!E72/'Closing Prices'!E71-1</f>
        <v>4.3148276991984424E-3</v>
      </c>
      <c r="F72" s="26">
        <f t="shared" si="8"/>
        <v>2.0221452831203055E-2</v>
      </c>
    </row>
    <row r="73" spans="2:6" ht="19.95" customHeight="1" x14ac:dyDescent="0.3">
      <c r="B73" s="11">
        <v>45229</v>
      </c>
      <c r="C73" s="16">
        <f>'Closing Prices'!C73/'Closing Prices'!C72-1</f>
        <v>3.8907226223692248E-2</v>
      </c>
      <c r="D73" s="16">
        <f>'Closing Prices'!D73/'Closing Prices'!D72-1</f>
        <v>3.4871544289721834E-2</v>
      </c>
      <c r="E73" s="17">
        <f>'Closing Prices'!E73/'Closing Prices'!E72-1</f>
        <v>1.6320922945878502E-2</v>
      </c>
      <c r="F73" s="26">
        <f t="shared" si="8"/>
        <v>2.7532685168484939E-2</v>
      </c>
    </row>
    <row r="74" spans="2:6" ht="19.95" customHeight="1" x14ac:dyDescent="0.3">
      <c r="B74" s="11">
        <v>45230</v>
      </c>
      <c r="C74" s="16">
        <f>'Closing Prices'!C74/'Closing Prices'!C73-1</f>
        <v>2.8633032925695634E-3</v>
      </c>
      <c r="D74" s="16">
        <f>'Closing Prices'!D74/'Closing Prices'!D73-1</f>
        <v>1.385019702207968E-2</v>
      </c>
      <c r="E74" s="17">
        <f>'Closing Prices'!E74/'Closing Prices'!E73-1</f>
        <v>-9.2563268204084448E-3</v>
      </c>
      <c r="F74" s="26">
        <f t="shared" si="8"/>
        <v>7.0553786058249503E-4</v>
      </c>
    </row>
    <row r="75" spans="2:6" ht="19.95" customHeight="1" x14ac:dyDescent="0.3">
      <c r="B75" s="11">
        <v>45231</v>
      </c>
      <c r="C75" s="16">
        <f>'Closing Prices'!C75/'Closing Prices'!C74-1</f>
        <v>2.9378646911973672E-2</v>
      </c>
      <c r="D75" s="16">
        <f>'Closing Prices'!D75/'Closing Prices'!D74-1</f>
        <v>1.3036182138448593E-2</v>
      </c>
      <c r="E75" s="17">
        <f>'Closing Prices'!E75/'Closing Prices'!E74-1</f>
        <v>3.7886371226400595E-2</v>
      </c>
      <c r="F75" s="26">
        <f t="shared" si="8"/>
        <v>2.8304383421408265E-2</v>
      </c>
    </row>
    <row r="76" spans="2:6" ht="19.95" customHeight="1" x14ac:dyDescent="0.3">
      <c r="B76" s="11">
        <v>45232</v>
      </c>
      <c r="C76" s="16">
        <f>'Closing Prices'!C76/'Closing Prices'!C75-1</f>
        <v>7.810270072992731E-3</v>
      </c>
      <c r="D76" s="16">
        <f>'Closing Prices'!D76/'Closing Prices'!D75-1</f>
        <v>1.6527582567887222E-2</v>
      </c>
      <c r="E76" s="17">
        <f>'Closing Prices'!E76/'Closing Prices'!E75-1</f>
        <v>2.790294306694685E-2</v>
      </c>
      <c r="F76" s="26">
        <f t="shared" si="8"/>
        <v>1.9467166668740432E-2</v>
      </c>
    </row>
    <row r="77" spans="2:6" ht="19.95" customHeight="1" x14ac:dyDescent="0.3">
      <c r="B77" s="11">
        <v>45233</v>
      </c>
      <c r="C77" s="16">
        <f>'Closing Prices'!C77/'Closing Prices'!C76-1</f>
        <v>3.8386251403608185E-3</v>
      </c>
      <c r="D77" s="16">
        <f>'Closing Prices'!D77/'Closing Prices'!D76-1</f>
        <v>-4.4488874138981505E-4</v>
      </c>
      <c r="E77" s="17">
        <f>'Closing Prices'!E77/'Closing Prices'!E76-1</f>
        <v>3.4455139313434024E-2</v>
      </c>
      <c r="F77" s="26">
        <f t="shared" si="8"/>
        <v>1.6331002353718573E-2</v>
      </c>
    </row>
    <row r="78" spans="2:6" ht="19.95" customHeight="1" x14ac:dyDescent="0.3">
      <c r="B78" s="11">
        <v>45236</v>
      </c>
      <c r="C78" s="16">
        <f>'Closing Prices'!C78/'Closing Prices'!C77-1</f>
        <v>8.2251006540359217E-3</v>
      </c>
      <c r="D78" s="16">
        <f>'Closing Prices'!D78/'Closing Prices'!D77-1</f>
        <v>-7.3238354513973647E-3</v>
      </c>
      <c r="E78" s="17">
        <f>'Closing Prices'!E78/'Closing Prices'!E77-1</f>
        <v>1.6575864837610865E-2</v>
      </c>
      <c r="F78" s="26">
        <f t="shared" si="8"/>
        <v>7.3182637050146614E-3</v>
      </c>
    </row>
    <row r="79" spans="2:6" ht="19.95" customHeight="1" x14ac:dyDescent="0.3">
      <c r="B79" s="11">
        <v>45237</v>
      </c>
      <c r="C79" s="16">
        <f>'Closing Prices'!C79/'Closing Prices'!C78-1</f>
        <v>2.1253770529062077E-2</v>
      </c>
      <c r="D79" s="16">
        <f>'Closing Prices'!D79/'Closing Prices'!D78-1</f>
        <v>-4.6060444125932687E-3</v>
      </c>
      <c r="E79" s="17">
        <f>'Closing Prices'!E79/'Closing Prices'!E78-1</f>
        <v>4.4590120468095407E-3</v>
      </c>
      <c r="F79" s="26">
        <f t="shared" si="8"/>
        <v>5.9381847295518313E-3</v>
      </c>
    </row>
    <row r="80" spans="2:6" ht="19.95" customHeight="1" x14ac:dyDescent="0.3">
      <c r="B80" s="11">
        <v>45238</v>
      </c>
      <c r="C80" s="16">
        <f>'Closing Prices'!C80/'Closing Prices'!C79-1</f>
        <v>-4.4145818029424078E-3</v>
      </c>
      <c r="D80" s="16">
        <f>'Closing Prices'!D80/'Closing Prices'!D79-1</f>
        <v>4.7911678673331348E-3</v>
      </c>
      <c r="E80" s="17">
        <f>'Closing Prices'!E80/'Closing Prices'!E79-1</f>
        <v>1.3469616759887559E-2</v>
      </c>
      <c r="F80" s="26">
        <f t="shared" si="8"/>
        <v>6.3950324514137407E-3</v>
      </c>
    </row>
    <row r="81" spans="2:6" ht="19.95" customHeight="1" x14ac:dyDescent="0.3">
      <c r="B81" s="11">
        <v>45239</v>
      </c>
      <c r="C81" s="16">
        <f>'Closing Prices'!C81/'Closing Prices'!C80-1</f>
        <v>-1.0416638366882891E-2</v>
      </c>
      <c r="D81" s="16">
        <f>'Closing Prices'!D81/'Closing Prices'!D80-1</f>
        <v>-1.7035493462455364E-2</v>
      </c>
      <c r="E81" s="17">
        <f>'Closing Prices'!E81/'Closing Prices'!E80-1</f>
        <v>8.0732076199121483E-3</v>
      </c>
      <c r="F81" s="26">
        <f t="shared" si="8"/>
        <v>-4.0818642014968654E-3</v>
      </c>
    </row>
    <row r="82" spans="2:6" ht="19.95" customHeight="1" x14ac:dyDescent="0.3">
      <c r="B82" s="11">
        <v>45240</v>
      </c>
      <c r="C82" s="16">
        <f>'Closing Prices'!C82/'Closing Prices'!C81-1</f>
        <v>2.1052573781540129E-2</v>
      </c>
      <c r="D82" s="16">
        <f>'Closing Prices'!D82/'Closing Prices'!D81-1</f>
        <v>2.0067140074335521E-2</v>
      </c>
      <c r="E82" s="17">
        <f>'Closing Prices'!E82/'Closing Prices'!E81-1</f>
        <v>2.94993913056667E-2</v>
      </c>
      <c r="F82" s="26">
        <f t="shared" si="8"/>
        <v>2.4558011555235702E-2</v>
      </c>
    </row>
    <row r="83" spans="2:6" ht="19.95" customHeight="1" x14ac:dyDescent="0.3">
      <c r="B83" s="11">
        <v>45243</v>
      </c>
      <c r="C83" s="16">
        <f>'Closing Prices'!C83/'Closing Prices'!C82-1</f>
        <v>-6.7567707823456002E-3</v>
      </c>
      <c r="D83" s="16">
        <f>'Closing Prices'!D83/'Closing Prices'!D82-1</f>
        <v>-2.6012817987587367E-3</v>
      </c>
      <c r="E83" s="17">
        <f>'Closing Prices'!E83/'Closing Prices'!E82-1</f>
        <v>5.8962830292006441E-3</v>
      </c>
      <c r="F83" s="26">
        <f t="shared" si="8"/>
        <v>1.8375012792626886E-4</v>
      </c>
    </row>
    <row r="84" spans="2:6" ht="19.95" customHeight="1" x14ac:dyDescent="0.3">
      <c r="B84" s="11">
        <v>45244</v>
      </c>
      <c r="C84" s="16">
        <f>'Closing Prices'!C84/'Closing Prices'!C83-1</f>
        <v>2.2512147345876921E-2</v>
      </c>
      <c r="D84" s="16">
        <f>'Closing Prices'!D84/'Closing Prices'!D83-1</f>
        <v>3.5820534879613897E-2</v>
      </c>
      <c r="E84" s="17">
        <f>'Closing Prices'!E84/'Closing Prices'!E83-1</f>
        <v>2.1308183160363869E-2</v>
      </c>
      <c r="F84" s="26">
        <f t="shared" si="8"/>
        <v>2.5962879722517138E-2</v>
      </c>
    </row>
    <row r="85" spans="2:6" ht="19.95" customHeight="1" x14ac:dyDescent="0.3">
      <c r="B85" s="11">
        <v>45245</v>
      </c>
      <c r="C85" s="16">
        <f>'Closing Prices'!C85/'Closing Prices'!C84-1</f>
        <v>-1.7832688247612749E-2</v>
      </c>
      <c r="D85" s="16">
        <f>'Closing Prices'!D85/'Closing Prices'!D84-1</f>
        <v>1.2747002060612633E-2</v>
      </c>
      <c r="E85" s="17">
        <f>'Closing Prices'!E85/'Closing Prices'!E84-1</f>
        <v>-1.5466341114047988E-2</v>
      </c>
      <c r="F85" s="26">
        <f t="shared" si="8"/>
        <v>-7.5939249450409918E-3</v>
      </c>
    </row>
    <row r="86" spans="2:6" ht="19.95" customHeight="1" x14ac:dyDescent="0.3">
      <c r="B86" s="11">
        <v>45246</v>
      </c>
      <c r="C86" s="16">
        <f>'Closing Prices'!C86/'Closing Prices'!C85-1</f>
        <v>-2.583764020609558E-3</v>
      </c>
      <c r="D86" s="16">
        <f>'Closing Prices'!D86/'Closing Prices'!D85-1</f>
        <v>-9.6341829386807909E-3</v>
      </c>
      <c r="E86" s="17">
        <f>'Closing Prices'!E86/'Closing Prices'!E85-1</f>
        <v>1.2109339867451219E-2</v>
      </c>
      <c r="F86" s="26">
        <f t="shared" si="8"/>
        <v>1.9130070535964216E-3</v>
      </c>
    </row>
    <row r="87" spans="2:6" ht="19.95" customHeight="1" x14ac:dyDescent="0.3">
      <c r="B87" s="11">
        <v>45247</v>
      </c>
      <c r="C87" s="16">
        <f>'Closing Prices'!C87/'Closing Prices'!C86-1</f>
        <v>1.6453062851598865E-2</v>
      </c>
      <c r="D87" s="16">
        <f>'Closing Prices'!D87/'Closing Prices'!D86-1</f>
        <v>3.9617523434094526E-3</v>
      </c>
      <c r="E87" s="17">
        <f>'Closing Prices'!E87/'Closing Prices'!E86-1</f>
        <v>-3.6782633679102172E-3</v>
      </c>
      <c r="F87" s="26">
        <f t="shared" si="8"/>
        <v>3.6465729003629542E-3</v>
      </c>
    </row>
    <row r="88" spans="2:6" ht="19.95" customHeight="1" x14ac:dyDescent="0.3">
      <c r="B88" s="11">
        <v>45250</v>
      </c>
      <c r="C88" s="16">
        <f>'Closing Prices'!C88/'Closing Prices'!C87-1</f>
        <v>6.5436840184998069E-3</v>
      </c>
      <c r="D88" s="16">
        <f>'Closing Prices'!D88/'Closing Prices'!D87-1</f>
        <v>-1.6018826214685422E-3</v>
      </c>
      <c r="E88" s="17">
        <f>'Closing Prices'!E88/'Closing Prices'!E87-1</f>
        <v>2.2536349520245524E-2</v>
      </c>
      <c r="F88" s="26">
        <f t="shared" si="8"/>
        <v>1.1296713502294876E-2</v>
      </c>
    </row>
    <row r="89" spans="2:6" ht="19.95" customHeight="1" x14ac:dyDescent="0.3">
      <c r="B89" s="11">
        <v>45251</v>
      </c>
      <c r="C89" s="16">
        <f>'Closing Prices'!C89/'Closing Prices'!C88-1</f>
        <v>-1.5260459342350763E-2</v>
      </c>
      <c r="D89" s="16">
        <f>'Closing Prices'!D89/'Closing Prices'!D88-1</f>
        <v>1.252266865463314E-3</v>
      </c>
      <c r="E89" s="17">
        <f>'Closing Prices'!E89/'Closing Prices'!E88-1</f>
        <v>-9.2245011633780294E-3</v>
      </c>
      <c r="F89" s="26">
        <f t="shared" si="8"/>
        <v>-7.5904602994688103E-3</v>
      </c>
    </row>
    <row r="90" spans="2:6" ht="19.95" customHeight="1" x14ac:dyDescent="0.3">
      <c r="B90" s="11">
        <v>45252</v>
      </c>
      <c r="C90" s="16">
        <f>'Closing Prices'!C90/'Closing Prices'!C89-1</f>
        <v>1.9527540772517282E-2</v>
      </c>
      <c r="D90" s="16">
        <f>'Closing Prices'!D90/'Closing Prices'!D89-1</f>
        <v>2.3449972575024791E-3</v>
      </c>
      <c r="E90" s="17">
        <f>'Closing Prices'!E90/'Closing Prices'!E89-1</f>
        <v>-2.4587625295227067E-2</v>
      </c>
      <c r="F90" s="26">
        <f t="shared" si="8"/>
        <v>-5.4790470124721161E-3</v>
      </c>
    </row>
    <row r="91" spans="2:6" ht="19.95" customHeight="1" x14ac:dyDescent="0.3">
      <c r="B91" s="11">
        <v>45254</v>
      </c>
      <c r="C91" s="16">
        <f>'Closing Prices'!C91/'Closing Prices'!C90-1</f>
        <v>2.044713964195477E-4</v>
      </c>
      <c r="D91" s="16">
        <f>'Closing Prices'!D91/'Closing Prices'!D90-1</f>
        <v>4.4840190820321091E-3</v>
      </c>
      <c r="E91" s="17">
        <f>'Closing Prices'!E91/'Closing Prices'!E90-1</f>
        <v>-1.9295446509669412E-2</v>
      </c>
      <c r="F91" s="26">
        <f t="shared" si="8"/>
        <v>-7.2866273556367149E-3</v>
      </c>
    </row>
    <row r="92" spans="2:6" ht="19.95" customHeight="1" x14ac:dyDescent="0.3">
      <c r="B92" s="11">
        <v>45257</v>
      </c>
      <c r="C92" s="16">
        <f>'Closing Prices'!C92/'Closing Prices'!C91-1</f>
        <v>6.746565123805226E-3</v>
      </c>
      <c r="D92" s="16">
        <f>'Closing Prices'!D92/'Closing Prices'!D91-1</f>
        <v>-1.5566032714308564E-2</v>
      </c>
      <c r="E92" s="17">
        <f>'Closing Prices'!E92/'Closing Prices'!E91-1</f>
        <v>9.7538112964725698E-3</v>
      </c>
      <c r="F92" s="26">
        <f t="shared" si="8"/>
        <v>1.406046550071394E-3</v>
      </c>
    </row>
    <row r="93" spans="2:6" ht="19.95" customHeight="1" x14ac:dyDescent="0.3">
      <c r="B93" s="11">
        <v>45258</v>
      </c>
      <c r="C93" s="16">
        <f>'Closing Prices'!C93/'Closing Prices'!C92-1</f>
        <v>-4.7383538817667992E-3</v>
      </c>
      <c r="D93" s="16">
        <f>'Closing Prices'!D93/'Closing Prices'!D92-1</f>
        <v>-7.4916455768370138E-4</v>
      </c>
      <c r="E93" s="17">
        <f>'Closing Prices'!E93/'Closing Prices'!E92-1</f>
        <v>-8.7268633986815614E-3</v>
      </c>
      <c r="F93" s="26">
        <f t="shared" si="8"/>
        <v>-5.3364263671535133E-3</v>
      </c>
    </row>
    <row r="94" spans="2:6" ht="19.95" customHeight="1" x14ac:dyDescent="0.3">
      <c r="B94" s="11">
        <v>45259</v>
      </c>
      <c r="C94" s="16">
        <f>'Closing Prices'!C94/'Closing Prices'!C93-1</f>
        <v>-4.828892095687265E-3</v>
      </c>
      <c r="D94" s="16">
        <f>'Closing Prices'!D94/'Closing Prices'!D93-1</f>
        <v>2.0518926358130685E-3</v>
      </c>
      <c r="E94" s="17">
        <f>'Closing Prices'!E94/'Closing Prices'!E93-1</f>
        <v>6.6708187425208454E-3</v>
      </c>
      <c r="F94" s="26">
        <f t="shared" si="8"/>
        <v>2.4102132009564846E-3</v>
      </c>
    </row>
    <row r="95" spans="2:6" ht="19.95" customHeight="1" x14ac:dyDescent="0.3">
      <c r="B95" s="11">
        <v>45260</v>
      </c>
      <c r="C95" s="16">
        <f>'Closing Prices'!C95/'Closing Prices'!C94-1</f>
        <v>-1.5719723140800168E-3</v>
      </c>
      <c r="D95" s="16">
        <f>'Closing Prices'!D95/'Closing Prices'!D94-1</f>
        <v>1.9296649181993031E-2</v>
      </c>
      <c r="E95" s="17">
        <f>'Closing Prices'!E95/'Closing Prices'!E94-1</f>
        <v>-2.8458727411152851E-2</v>
      </c>
      <c r="F95" s="26">
        <f t="shared" si="8"/>
        <v>-7.4104256589408793E-3</v>
      </c>
    </row>
    <row r="96" spans="2:6" ht="19.95" customHeight="1" x14ac:dyDescent="0.3">
      <c r="B96" s="11">
        <v>45261</v>
      </c>
      <c r="C96" s="16">
        <f>'Closing Prices'!C96/'Closing Prices'!C95-1</f>
        <v>6.4344104712001915E-3</v>
      </c>
      <c r="D96" s="16">
        <f>'Closing Prices'!D96/'Closing Prices'!D95-1</f>
        <v>2.1597316813223966E-2</v>
      </c>
      <c r="E96" s="17">
        <f>'Closing Prices'!E96/'Closing Prices'!E95-1</f>
        <v>-1.0695072116673199E-4</v>
      </c>
      <c r="F96" s="26">
        <f t="shared" si="8"/>
        <v>8.0396698372422071E-3</v>
      </c>
    </row>
    <row r="97" spans="2:6" ht="19.95" customHeight="1" x14ac:dyDescent="0.3">
      <c r="B97" s="11">
        <v>45264</v>
      </c>
      <c r="C97" s="16">
        <f>'Closing Prices'!C97/'Closing Prices'!C96-1</f>
        <v>-1.4894939909507743E-2</v>
      </c>
      <c r="D97" s="16">
        <f>'Closing Prices'!D97/'Closing Prices'!D96-1</f>
        <v>4.4625823545676457E-3</v>
      </c>
      <c r="E97" s="17">
        <f>'Closing Prices'!E97/'Closing Prices'!E96-1</f>
        <v>-2.6836359144073452E-2</v>
      </c>
      <c r="F97" s="26">
        <f t="shared" si="8"/>
        <v>-1.4461321885839696E-2</v>
      </c>
    </row>
    <row r="98" spans="2:6" ht="19.95" customHeight="1" x14ac:dyDescent="0.3">
      <c r="B98" s="11">
        <v>45265</v>
      </c>
      <c r="C98" s="16">
        <f>'Closing Prices'!C98/'Closing Prices'!C97-1</f>
        <v>1.4084569568753702E-2</v>
      </c>
      <c r="D98" s="16">
        <f>'Closing Prices'!D98/'Closing Prices'!D97-1</f>
        <v>1.8071077187384876E-3</v>
      </c>
      <c r="E98" s="17">
        <f>'Closing Prices'!E98/'Closing Prices'!E97-1</f>
        <v>2.3293739739862707E-2</v>
      </c>
      <c r="F98" s="26">
        <f t="shared" si="8"/>
        <v>1.4545457590748191E-2</v>
      </c>
    </row>
    <row r="99" spans="2:6" ht="19.95" customHeight="1" x14ac:dyDescent="0.3">
      <c r="B99" s="11">
        <v>45266</v>
      </c>
      <c r="C99" s="16">
        <f>'Closing Prices'!C99/'Closing Prices'!C98-1</f>
        <v>-1.6067544387678989E-2</v>
      </c>
      <c r="D99" s="16">
        <f>'Closing Prices'!D99/'Closing Prices'!D98-1</f>
        <v>4.2469075241537979E-3</v>
      </c>
      <c r="E99" s="17">
        <f>'Closing Prices'!E99/'Closing Prices'!E98-1</f>
        <v>-2.2827882909768671E-2</v>
      </c>
      <c r="F99" s="26">
        <f t="shared" si="8"/>
        <v>-1.301536114906951E-2</v>
      </c>
    </row>
    <row r="100" spans="2:6" ht="19.95" customHeight="1" x14ac:dyDescent="0.3">
      <c r="B100" s="11">
        <v>45267</v>
      </c>
      <c r="C100" s="16">
        <f>'Closing Prices'!C100/'Closing Prices'!C99-1</f>
        <v>1.6329926201773537E-2</v>
      </c>
      <c r="D100" s="16">
        <f>'Closing Prices'!D100/'Closing Prices'!D99-1</f>
        <v>1.5717211168690959E-3</v>
      </c>
      <c r="E100" s="17">
        <f>'Closing Prices'!E100/'Closing Prices'!E99-1</f>
        <v>2.4020529297632098E-2</v>
      </c>
      <c r="F100" s="26">
        <f t="shared" si="8"/>
        <v>1.5363236069438558E-2</v>
      </c>
    </row>
    <row r="101" spans="2:6" ht="19.95" customHeight="1" x14ac:dyDescent="0.3">
      <c r="B101" s="11">
        <v>45268</v>
      </c>
      <c r="C101" s="16">
        <f>'Closing Prices'!C101/'Closing Prices'!C100-1</f>
        <v>3.6764228051324732E-3</v>
      </c>
      <c r="D101" s="16">
        <f>'Closing Prices'!D101/'Closing Prices'!D100-1</f>
        <v>2.1924426794571517E-2</v>
      </c>
      <c r="E101" s="17">
        <f>'Closing Prices'!E101/'Closing Prices'!E100-1</f>
        <v>1.9529538845780792E-2</v>
      </c>
      <c r="F101" s="26">
        <f t="shared" si="8"/>
        <v>1.6284726220255931E-2</v>
      </c>
    </row>
    <row r="102" spans="2:6" ht="19.95" customHeight="1" x14ac:dyDescent="0.3">
      <c r="B102" s="11">
        <v>45271</v>
      </c>
      <c r="C102" s="16">
        <f>'Closing Prices'!C102/'Closing Prices'!C101-1</f>
        <v>-1.0378503735972155E-2</v>
      </c>
      <c r="D102" s="16">
        <f>'Closing Prices'!D102/'Closing Prices'!D101-1</f>
        <v>-3.049086694735692E-3</v>
      </c>
      <c r="E102" s="17">
        <f>'Closing Prices'!E102/'Closing Prices'!E101-1</f>
        <v>-1.8502934850137431E-2</v>
      </c>
      <c r="F102" s="26">
        <f t="shared" si="8"/>
        <v>-1.1835672624975591E-2</v>
      </c>
    </row>
    <row r="103" spans="2:6" ht="19.95" customHeight="1" x14ac:dyDescent="0.3">
      <c r="B103" s="11">
        <v>45272</v>
      </c>
      <c r="C103" s="16">
        <f>'Closing Prices'!C103/'Closing Prices'!C102-1</f>
        <v>1.089860176090629E-2</v>
      </c>
      <c r="D103" s="16">
        <f>'Closing Prices'!D103/'Closing Prices'!D102-1</f>
        <v>6.0063620124517492E-3</v>
      </c>
      <c r="E103" s="17">
        <f>'Closing Prices'!E103/'Closing Prices'!E102-1</f>
        <v>2.2090246359670163E-2</v>
      </c>
      <c r="F103" s="26">
        <f t="shared" si="8"/>
        <v>1.4467169905813671E-2</v>
      </c>
    </row>
    <row r="104" spans="2:6" ht="19.95" customHeight="1" x14ac:dyDescent="0.3">
      <c r="B104" s="11">
        <v>45273</v>
      </c>
      <c r="C104" s="16">
        <f>'Closing Prices'!C104/'Closing Prices'!C103-1</f>
        <v>9.2215896181608858E-3</v>
      </c>
      <c r="D104" s="16">
        <f>'Closing Prices'!D104/'Closing Prices'!D103-1</f>
        <v>3.0034398963076914E-3</v>
      </c>
      <c r="E104" s="17">
        <f>'Closing Prices'!E104/'Closing Prices'!E103-1</f>
        <v>9.0438466871483048E-3</v>
      </c>
      <c r="F104" s="26">
        <f t="shared" si="8"/>
        <v>7.2761603826492667E-3</v>
      </c>
    </row>
    <row r="105" spans="2:6" ht="19.95" customHeight="1" x14ac:dyDescent="0.3">
      <c r="B105" s="11">
        <v>45274</v>
      </c>
      <c r="C105" s="16">
        <f>'Closing Prices'!C105/'Closing Prices'!C104-1</f>
        <v>-9.540432935781773E-3</v>
      </c>
      <c r="D105" s="16">
        <f>'Closing Prices'!D105/'Closing Prices'!D104-1</f>
        <v>2.0560277154102247E-2</v>
      </c>
      <c r="E105" s="17">
        <f>'Closing Prices'!E105/'Closing Prices'!E104-1</f>
        <v>5.4481946484574717E-3</v>
      </c>
      <c r="F105" s="26">
        <f t="shared" si="8"/>
        <v>6.2346625040910928E-3</v>
      </c>
    </row>
    <row r="106" spans="2:6" ht="19.95" customHeight="1" x14ac:dyDescent="0.3">
      <c r="B106" s="11">
        <v>45275</v>
      </c>
      <c r="C106" s="16">
        <f>'Closing Prices'!C106/'Closing Prices'!C105-1</f>
        <v>1.7297537882207781E-2</v>
      </c>
      <c r="D106" s="16">
        <f>'Closing Prices'!D106/'Closing Prices'!D105-1</f>
        <v>6.5483544721014475E-3</v>
      </c>
      <c r="E106" s="17">
        <f>'Closing Prices'!E106/'Closing Prices'!E105-1</f>
        <v>1.1168598022520237E-2</v>
      </c>
      <c r="F106" s="26">
        <f t="shared" si="8"/>
        <v>1.1314759922316486E-2</v>
      </c>
    </row>
    <row r="107" spans="2:6" ht="19.95" customHeight="1" x14ac:dyDescent="0.3">
      <c r="B107" s="11">
        <v>45278</v>
      </c>
      <c r="C107" s="16">
        <f>'Closing Prices'!C107/'Closing Prices'!C106-1</f>
        <v>2.7338840919258312E-2</v>
      </c>
      <c r="D107" s="16">
        <f>'Closing Prices'!D107/'Closing Prices'!D106-1</f>
        <v>2.2396646732174563E-3</v>
      </c>
      <c r="E107" s="17">
        <f>'Closing Prices'!E107/'Closing Prices'!E106-1</f>
        <v>2.4279018216505355E-2</v>
      </c>
      <c r="F107" s="26">
        <f t="shared" si="8"/>
        <v>1.8432167829207223E-2</v>
      </c>
    </row>
    <row r="108" spans="2:6" ht="19.95" customHeight="1" x14ac:dyDescent="0.3">
      <c r="B108" s="11">
        <v>45279</v>
      </c>
      <c r="C108" s="16">
        <f>'Closing Prices'!C108/'Closing Prices'!C107-1</f>
        <v>-1.8174465326011857E-3</v>
      </c>
      <c r="D108" s="16">
        <f>'Closing Prices'!D108/'Closing Prices'!D107-1</f>
        <v>-6.8104192062284907E-3</v>
      </c>
      <c r="E108" s="17">
        <f>'Closing Prices'!E108/'Closing Prices'!E107-1</f>
        <v>-9.4454547302846859E-3</v>
      </c>
      <c r="F108" s="26">
        <f t="shared" si="8"/>
        <v>-6.7479420236469523E-3</v>
      </c>
    </row>
    <row r="109" spans="2:6" ht="19.95" customHeight="1" x14ac:dyDescent="0.3">
      <c r="B109" s="11">
        <v>45280</v>
      </c>
      <c r="C109" s="16">
        <f>'Closing Prices'!C109/'Closing Prices'!C108-1</f>
        <v>-1.085895101120149E-2</v>
      </c>
      <c r="D109" s="16">
        <f>'Closing Prices'!D109/'Closing Prices'!D108-1</f>
        <v>-0.12053574799247868</v>
      </c>
      <c r="E109" s="17">
        <f>'Closing Prices'!E109/'Closing Prices'!E108-1</f>
        <v>-3.0098412626788695E-2</v>
      </c>
      <c r="F109" s="26">
        <f t="shared" si="8"/>
        <v>-5.2419747832598888E-2</v>
      </c>
    </row>
    <row r="110" spans="2:6" ht="19.95" customHeight="1" x14ac:dyDescent="0.3">
      <c r="B110" s="11">
        <v>45281</v>
      </c>
      <c r="C110" s="16">
        <f>'Closing Prices'!C110/'Closing Prices'!C109-1</f>
        <v>1.1306869948293219E-2</v>
      </c>
      <c r="D110" s="16">
        <f>'Closing Prices'!D110/'Closing Prices'!D109-1</f>
        <v>4.5076817813425318E-3</v>
      </c>
      <c r="E110" s="17">
        <f>'Closing Prices'!E110/'Closing Prices'!E109-1</f>
        <v>1.8270342724705735E-2</v>
      </c>
      <c r="F110" s="26">
        <f t="shared" si="8"/>
        <v>1.2400676247593646E-2</v>
      </c>
    </row>
    <row r="111" spans="2:6" ht="19.95" customHeight="1" x14ac:dyDescent="0.3">
      <c r="B111" s="11">
        <v>45282</v>
      </c>
      <c r="C111" s="16">
        <f>'Closing Prices'!C111/'Closing Prices'!C110-1</f>
        <v>-2.730096274833671E-3</v>
      </c>
      <c r="D111" s="16">
        <f>'Closing Prices'!D111/'Closing Prices'!D110-1</f>
        <v>2.7085833463813547E-3</v>
      </c>
      <c r="E111" s="17">
        <f>'Closing Prices'!E111/'Closing Prices'!E110-1</f>
        <v>-3.2659244208289584E-3</v>
      </c>
      <c r="F111" s="26">
        <f t="shared" si="8"/>
        <v>-1.3396150541670428E-3</v>
      </c>
    </row>
    <row r="112" spans="2:6" ht="19.95" customHeight="1" x14ac:dyDescent="0.3">
      <c r="B112" s="11">
        <v>45286</v>
      </c>
      <c r="C112" s="16">
        <f>'Closing Prices'!C112/'Closing Prices'!C111-1</f>
        <v>-6.5141442643024128E-5</v>
      </c>
      <c r="D112" s="16">
        <f>'Closing Prices'!D112/'Closing Prices'!D111-1</f>
        <v>1.5965808761918554E-2</v>
      </c>
      <c r="E112" s="17">
        <f>'Closing Prices'!E112/'Closing Prices'!E111-1</f>
        <v>9.1950418182120686E-3</v>
      </c>
      <c r="F112" s="26">
        <f t="shared" si="8"/>
        <v>8.9112260861102417E-3</v>
      </c>
    </row>
    <row r="113" spans="2:6" ht="19.95" customHeight="1" x14ac:dyDescent="0.3">
      <c r="B113" s="11">
        <v>45287</v>
      </c>
      <c r="C113" s="16">
        <f>'Closing Prices'!C113/'Closing Prices'!C112-1</f>
        <v>-4.563457282744654E-4</v>
      </c>
      <c r="D113" s="16">
        <f>'Closing Prices'!D113/'Closing Prices'!D112-1</f>
        <v>-4.1667819965462982E-3</v>
      </c>
      <c r="E113" s="17">
        <f>'Closing Prices'!E113/'Closing Prices'!E112-1</f>
        <v>2.8003776538052527E-3</v>
      </c>
      <c r="F113" s="26">
        <f t="shared" si="8"/>
        <v>-1.0395108682014213E-4</v>
      </c>
    </row>
    <row r="114" spans="2:6" ht="19.95" customHeight="1" x14ac:dyDescent="0.3">
      <c r="B114" s="11">
        <v>45288</v>
      </c>
      <c r="C114" s="16">
        <f>'Closing Prices'!C114/'Closing Prices'!C113-1</f>
        <v>2.6091692346197348E-4</v>
      </c>
      <c r="D114" s="16">
        <f>'Closing Prices'!D114/'Closing Prices'!D113-1</f>
        <v>1.0520422628290893E-2</v>
      </c>
      <c r="E114" s="17">
        <f>'Closing Prices'!E114/'Closing Prices'!E113-1</f>
        <v>2.124806281531999E-3</v>
      </c>
      <c r="F114" s="26">
        <f t="shared" si="8"/>
        <v>4.1775188460421607E-3</v>
      </c>
    </row>
    <row r="115" spans="2:6" ht="19.95" customHeight="1" x14ac:dyDescent="0.3">
      <c r="B115" s="11">
        <v>45289</v>
      </c>
      <c r="C115" s="16">
        <f>'Closing Prices'!C115/'Closing Prices'!C114-1</f>
        <v>-9.3884662476052538E-3</v>
      </c>
      <c r="D115" s="16">
        <f>'Closing Prices'!D115/'Closing Prices'!D114-1</f>
        <v>-2.4055976630635856E-3</v>
      </c>
      <c r="E115" s="17">
        <f>'Closing Prices'!E115/'Closing Prices'!E114-1</f>
        <v>0</v>
      </c>
      <c r="F115" s="26">
        <f t="shared" si="8"/>
        <v>-3.068795860820389E-3</v>
      </c>
    </row>
    <row r="116" spans="2:6" ht="19.95" customHeight="1" x14ac:dyDescent="0.3">
      <c r="B116" s="11">
        <v>45293</v>
      </c>
      <c r="C116" s="16">
        <f>'Closing Prices'!C116/'Closing Prices'!C115-1</f>
        <v>-1.3228965206937393E-2</v>
      </c>
      <c r="D116" s="16">
        <f>'Closing Prices'!D116/'Closing Prices'!D115-1</f>
        <v>-2.8856942621855453E-3</v>
      </c>
      <c r="E116" s="17">
        <f>'Closing Prices'!E116/'Closing Prices'!E115-1</f>
        <v>-2.7341377799849353E-2</v>
      </c>
      <c r="F116" s="26">
        <f t="shared" si="8"/>
        <v>-1.6476569590322222E-2</v>
      </c>
    </row>
    <row r="117" spans="2:6" ht="19.95" customHeight="1" x14ac:dyDescent="0.3">
      <c r="B117" s="11">
        <v>45294</v>
      </c>
      <c r="C117" s="16">
        <f>'Closing Prices'!C117/'Closing Prices'!C116-1</f>
        <v>-9.7378247726590539E-3</v>
      </c>
      <c r="D117" s="16">
        <f>'Closing Prices'!D117/'Closing Prices'!D116-1</f>
        <v>-1.8236605349305934E-2</v>
      </c>
      <c r="E117" s="17">
        <f>'Closing Prices'!E117/'Closing Prices'!E116-1</f>
        <v>-1.2435647889711743E-2</v>
      </c>
      <c r="F117" s="26">
        <f t="shared" si="8"/>
        <v>-1.3501479348326826E-2</v>
      </c>
    </row>
    <row r="118" spans="2:6" ht="19.95" customHeight="1" x14ac:dyDescent="0.3">
      <c r="B118" s="11">
        <v>45295</v>
      </c>
      <c r="C118" s="16">
        <f>'Closing Prices'!C118/'Closing Prices'!C117-1</f>
        <v>-2.6267892326612086E-2</v>
      </c>
      <c r="D118" s="16">
        <f>'Closing Prices'!D118/'Closing Prices'!D117-1</f>
        <v>-9.4896146145391214E-3</v>
      </c>
      <c r="E118" s="17">
        <f>'Closing Prices'!E118/'Closing Prices'!E117-1</f>
        <v>9.0185489678900055E-3</v>
      </c>
      <c r="F118" s="26">
        <f t="shared" si="8"/>
        <v>-5.3555104304642545E-3</v>
      </c>
    </row>
    <row r="119" spans="2:6" ht="19.95" customHeight="1" x14ac:dyDescent="0.3">
      <c r="B119" s="11">
        <v>45296</v>
      </c>
      <c r="C119" s="16">
        <f>'Closing Prices'!C119/'Closing Prices'!C118-1</f>
        <v>4.6344190880476255E-3</v>
      </c>
      <c r="D119" s="16">
        <f>'Closing Prices'!D119/'Closing Prices'!D118-1</f>
        <v>6.1968134074548153E-3</v>
      </c>
      <c r="E119" s="17">
        <f>'Closing Prices'!E119/'Closing Prices'!E118-1</f>
        <v>2.289669841583386E-2</v>
      </c>
      <c r="F119" s="26">
        <f t="shared" si="8"/>
        <v>1.3321163081373589E-2</v>
      </c>
    </row>
    <row r="120" spans="2:6" ht="19.95" customHeight="1" x14ac:dyDescent="0.3">
      <c r="B120" s="11">
        <v>45299</v>
      </c>
      <c r="C120" s="16">
        <f>'Closing Prices'!C120/'Closing Prices'!C119-1</f>
        <v>2.6576706603666178E-2</v>
      </c>
      <c r="D120" s="16">
        <f>'Closing Prices'!D120/'Closing Prices'!D119-1</f>
        <v>7.2119459803245967E-3</v>
      </c>
      <c r="E120" s="17">
        <f>'Closing Prices'!E120/'Closing Prices'!E119-1</f>
        <v>6.4280857965172356E-2</v>
      </c>
      <c r="F120" s="26">
        <f t="shared" si="8"/>
        <v>3.7734146529341484E-2</v>
      </c>
    </row>
    <row r="121" spans="2:6" ht="19.95" customHeight="1" x14ac:dyDescent="0.3">
      <c r="B121" s="11">
        <v>45300</v>
      </c>
      <c r="C121" s="16">
        <f>'Closing Prices'!C121/'Closing Prices'!C120-1</f>
        <v>1.5224607033214932E-2</v>
      </c>
      <c r="D121" s="16">
        <f>'Closing Prices'!D121/'Closing Prices'!D120-1</f>
        <v>-5.3903593420181473E-3</v>
      </c>
      <c r="E121" s="17">
        <f>'Closing Prices'!E121/'Closing Prices'!E120-1</f>
        <v>1.6975188307280398E-2</v>
      </c>
      <c r="F121" s="26">
        <f t="shared" si="8"/>
        <v>9.8278786939744681E-3</v>
      </c>
    </row>
    <row r="122" spans="2:6" ht="19.95" customHeight="1" x14ac:dyDescent="0.3">
      <c r="B122" s="11">
        <v>45301</v>
      </c>
      <c r="C122" s="16">
        <f>'Closing Prices'!C122/'Closing Prices'!C121-1</f>
        <v>1.5590943238123378E-2</v>
      </c>
      <c r="D122" s="16">
        <f>'Closing Prices'!D122/'Closing Prices'!D121-1</f>
        <v>1.4398412089602575E-2</v>
      </c>
      <c r="E122" s="17">
        <f>'Closing Prices'!E122/'Closing Prices'!E121-1</f>
        <v>2.2770024676123102E-2</v>
      </c>
      <c r="F122" s="26">
        <f t="shared" si="8"/>
        <v>1.8463770540667012E-2</v>
      </c>
    </row>
    <row r="123" spans="2:6" ht="19.95" customHeight="1" x14ac:dyDescent="0.3">
      <c r="B123" s="11">
        <v>45302</v>
      </c>
      <c r="C123" s="16">
        <f>'Closing Prices'!C123/'Closing Prices'!C122-1</f>
        <v>9.4321019822312113E-3</v>
      </c>
      <c r="D123" s="16">
        <f>'Closing Prices'!D123/'Closing Prices'!D122-1</f>
        <v>1.5947893753476272E-4</v>
      </c>
      <c r="E123" s="17">
        <f>'Closing Prices'!E123/'Closing Prices'!E122-1</f>
        <v>8.6844508565566692E-3</v>
      </c>
      <c r="F123" s="26">
        <f t="shared" si="8"/>
        <v>6.3138720622687326E-3</v>
      </c>
    </row>
    <row r="124" spans="2:6" ht="19.95" customHeight="1" x14ac:dyDescent="0.3">
      <c r="B124" s="11">
        <v>45303</v>
      </c>
      <c r="C124" s="16">
        <f>'Closing Prices'!C124/'Closing Prices'!C123-1</f>
        <v>-3.6086997374720209E-3</v>
      </c>
      <c r="D124" s="16">
        <f>'Closing Prices'!D124/'Closing Prices'!D123-1</f>
        <v>-9.0890997286197095E-3</v>
      </c>
      <c r="E124" s="17">
        <f>'Closing Prices'!E124/'Closing Prices'!E123-1</f>
        <v>-2.0430201803063319E-3</v>
      </c>
      <c r="F124" s="26">
        <f t="shared" si="8"/>
        <v>-4.5482639340917678E-3</v>
      </c>
    </row>
    <row r="125" spans="2:6" ht="19.95" customHeight="1" x14ac:dyDescent="0.3">
      <c r="B125" s="11">
        <v>45307</v>
      </c>
      <c r="C125" s="16">
        <f>'Closing Prices'!C125/'Closing Prices'!C124-1</f>
        <v>-9.4424463019805449E-3</v>
      </c>
      <c r="D125" s="16">
        <f>'Closing Prices'!D125/'Closing Prices'!D124-1</f>
        <v>-1.4201234252961492E-2</v>
      </c>
      <c r="E125" s="17">
        <f>'Closing Prices'!E125/'Closing Prices'!E124-1</f>
        <v>3.0561192161196127E-2</v>
      </c>
      <c r="F125" s="26">
        <f t="shared" si="8"/>
        <v>7.1315546211546737E-3</v>
      </c>
    </row>
    <row r="126" spans="2:6" ht="19.95" customHeight="1" x14ac:dyDescent="0.3">
      <c r="B126" s="11">
        <v>45308</v>
      </c>
      <c r="C126" s="16">
        <f>'Closing Prices'!C126/'Closing Prices'!C125-1</f>
        <v>-9.4672039836196653E-3</v>
      </c>
      <c r="D126" s="16">
        <f>'Closing Prices'!D126/'Closing Prices'!D125-1</f>
        <v>-7.1417702481827439E-3</v>
      </c>
      <c r="E126" s="17">
        <f>'Closing Prices'!E126/'Closing Prices'!E125-1</f>
        <v>-5.8351681538135747E-3</v>
      </c>
      <c r="F126" s="26">
        <f t="shared" si="8"/>
        <v>-7.1351577395758481E-3</v>
      </c>
    </row>
    <row r="127" spans="2:6" ht="19.95" customHeight="1" x14ac:dyDescent="0.3">
      <c r="B127" s="11">
        <v>45309</v>
      </c>
      <c r="C127" s="16">
        <f>'Closing Prices'!C127/'Closing Prices'!C126-1</f>
        <v>1.179878002378576E-2</v>
      </c>
      <c r="D127" s="16">
        <f>'Closing Prices'!D127/'Closing Prices'!D126-1</f>
        <v>3.2061774187823744E-3</v>
      </c>
      <c r="E127" s="17">
        <f>'Closing Prices'!E127/'Closing Prices'!E126-1</f>
        <v>1.8803542511835358E-2</v>
      </c>
      <c r="F127" s="26">
        <f t="shared" si="8"/>
        <v>1.2373142361907064E-2</v>
      </c>
    </row>
    <row r="128" spans="2:6" ht="19.95" customHeight="1" x14ac:dyDescent="0.3">
      <c r="B128" s="11">
        <v>45310</v>
      </c>
      <c r="C128" s="16">
        <f>'Closing Prices'!C128/'Closing Prices'!C127-1</f>
        <v>1.1986944625407281E-2</v>
      </c>
      <c r="D128" s="16">
        <f>'Closing Prices'!D128/'Closing Prices'!D127-1</f>
        <v>1.0079006187907247E-2</v>
      </c>
      <c r="E128" s="17">
        <f>'Closing Prices'!E128/'Closing Prices'!E127-1</f>
        <v>4.1746226437762379E-2</v>
      </c>
      <c r="F128" s="26">
        <f t="shared" si="8"/>
        <v>2.4806239909717066E-2</v>
      </c>
    </row>
    <row r="129" spans="2:6" ht="19.95" customHeight="1" x14ac:dyDescent="0.3">
      <c r="B129" s="11">
        <v>45313</v>
      </c>
      <c r="C129" s="16">
        <f>'Closing Prices'!C129/'Closing Prices'!C128-1</f>
        <v>-3.6049762741078295E-3</v>
      </c>
      <c r="D129" s="16">
        <f>'Closing Prices'!D129/'Closing Prices'!D128-1</f>
        <v>1.687419439804394E-2</v>
      </c>
      <c r="E129" s="17">
        <f>'Closing Prices'!E129/'Closing Prices'!E128-1</f>
        <v>2.7399108610646206E-3</v>
      </c>
      <c r="F129" s="26">
        <f t="shared" si="8"/>
        <v>5.3939741383653038E-3</v>
      </c>
    </row>
    <row r="130" spans="2:6" ht="19.95" customHeight="1" x14ac:dyDescent="0.3">
      <c r="B130" s="11">
        <v>45314</v>
      </c>
      <c r="C130" s="16">
        <f>'Closing Prices'!C130/'Closing Prices'!C129-1</f>
        <v>8.0114033338376522E-3</v>
      </c>
      <c r="D130" s="16">
        <f>'Closing Prices'!D130/'Closing Prices'!D129-1</f>
        <v>6.3828563749890321E-4</v>
      </c>
      <c r="E130" s="17">
        <f>'Closing Prices'!E130/'Closing Prices'!E129-1</f>
        <v>3.6712251443722366E-3</v>
      </c>
      <c r="F130" s="26">
        <f t="shared" si="8"/>
        <v>3.846387839676591E-3</v>
      </c>
    </row>
    <row r="131" spans="2:6" ht="19.95" customHeight="1" x14ac:dyDescent="0.3">
      <c r="B131" s="11">
        <v>45315</v>
      </c>
      <c r="C131" s="16">
        <f>'Closing Prices'!C131/'Closing Prices'!C130-1</f>
        <v>5.447961660095757E-3</v>
      </c>
      <c r="D131" s="16">
        <f>'Closing Prices'!D131/'Closing Prices'!D130-1</f>
        <v>-4.4648513100368215E-3</v>
      </c>
      <c r="E131" s="17">
        <f>'Closing Prices'!E131/'Closing Prices'!E130-1</f>
        <v>2.4869241394627428E-2</v>
      </c>
      <c r="F131" s="26">
        <f t="shared" si="8"/>
        <v>1.1213693649595236E-2</v>
      </c>
    </row>
    <row r="132" spans="2:6" ht="19.95" customHeight="1" x14ac:dyDescent="0.3">
      <c r="B132" s="11">
        <v>45316</v>
      </c>
      <c r="C132" s="16">
        <f>'Closing Prices'!C132/'Closing Prices'!C131-1</f>
        <v>5.6097726018287108E-3</v>
      </c>
      <c r="D132" s="16">
        <f>'Closing Prices'!D132/'Closing Prices'!D131-1</f>
        <v>1.3614742869730856E-2</v>
      </c>
      <c r="E132" s="17">
        <f>'Closing Prices'!E132/'Closing Prices'!E131-1</f>
        <v>4.1556649533329715E-3</v>
      </c>
      <c r="F132" s="26">
        <f t="shared" si="8"/>
        <v>7.3569152403762713E-3</v>
      </c>
    </row>
    <row r="133" spans="2:6" ht="19.95" customHeight="1" x14ac:dyDescent="0.3">
      <c r="B133" s="11">
        <v>45317</v>
      </c>
      <c r="C133" s="16">
        <f>'Closing Prices'!C133/'Closing Prices'!C132-1</f>
        <v>8.6845958795562783E-3</v>
      </c>
      <c r="D133" s="16">
        <f>'Closing Prices'!D133/'Closing Prices'!D132-1</f>
        <v>-6.2419118249565919E-3</v>
      </c>
      <c r="E133" s="17">
        <f>'Closing Prices'!E133/'Closing Prices'!E132-1</f>
        <v>-9.5103240275733469E-3</v>
      </c>
      <c r="F133" s="26">
        <f t="shared" si="8"/>
        <v>-3.9810703900059145E-3</v>
      </c>
    </row>
    <row r="134" spans="2:6" ht="19.95" customHeight="1" x14ac:dyDescent="0.3">
      <c r="B134" s="11">
        <v>45320</v>
      </c>
      <c r="C134" s="16">
        <f>'Closing Prices'!C134/'Closing Prices'!C133-1</f>
        <v>1.3448969753927065E-2</v>
      </c>
      <c r="D134" s="16">
        <f>'Closing Prices'!D134/'Closing Prices'!D133-1</f>
        <v>-1.3993211714613762E-2</v>
      </c>
      <c r="E134" s="17">
        <f>'Closing Prices'!E134/'Closing Prices'!E133-1</f>
        <v>2.3496256542089533E-2</v>
      </c>
      <c r="F134" s="26">
        <f t="shared" ref="F134:F197" si="9">SUMPRODUCT($I$4:$K$4,C134:E134)</f>
        <v>9.7375943680379287E-3</v>
      </c>
    </row>
    <row r="135" spans="2:6" ht="19.95" customHeight="1" x14ac:dyDescent="0.3">
      <c r="B135" s="11">
        <v>45321</v>
      </c>
      <c r="C135" s="16">
        <f>'Closing Prices'!C135/'Closing Prices'!C134-1</f>
        <v>-1.4014604180038637E-2</v>
      </c>
      <c r="D135" s="16">
        <f>'Closing Prices'!D135/'Closing Prices'!D134-1</f>
        <v>-1.7175317196398199E-2</v>
      </c>
      <c r="E135" s="17">
        <f>'Closing Prices'!E135/'Closing Prices'!E134-1</f>
        <v>4.9467040812436469E-3</v>
      </c>
      <c r="F135" s="26">
        <f t="shared" si="9"/>
        <v>-6.4302293673694777E-3</v>
      </c>
    </row>
    <row r="136" spans="2:6" ht="19.95" customHeight="1" x14ac:dyDescent="0.3">
      <c r="B136" s="11">
        <v>45322</v>
      </c>
      <c r="C136" s="16">
        <f>'Closing Prices'!C136/'Closing Prices'!C135-1</f>
        <v>-2.3899389937106941E-2</v>
      </c>
      <c r="D136" s="16">
        <f>'Closing Prices'!D136/'Closing Prices'!D135-1</f>
        <v>-1.0173575107667587E-2</v>
      </c>
      <c r="E136" s="17">
        <f>'Closing Prices'!E136/'Closing Prices'!E135-1</f>
        <v>-1.9864896057566028E-2</v>
      </c>
      <c r="F136" s="26">
        <f t="shared" si="9"/>
        <v>-1.7966123242481723E-2</v>
      </c>
    </row>
    <row r="137" spans="2:6" ht="19.95" customHeight="1" x14ac:dyDescent="0.3">
      <c r="B137" s="11">
        <v>45323</v>
      </c>
      <c r="C137" s="16">
        <f>'Closing Prices'!C137/'Closing Prices'!C136-1</f>
        <v>2.6288673188569867E-2</v>
      </c>
      <c r="D137" s="16">
        <f>'Closing Prices'!D137/'Closing Prices'!D136-1</f>
        <v>2.7353052124232669E-3</v>
      </c>
      <c r="E137" s="17">
        <f>'Closing Prices'!E137/'Closing Prices'!E136-1</f>
        <v>2.4379583315466302E-2</v>
      </c>
      <c r="F137" s="26">
        <f t="shared" si="9"/>
        <v>1.8363572352829281E-2</v>
      </c>
    </row>
    <row r="138" spans="2:6" ht="19.95" customHeight="1" x14ac:dyDescent="0.3">
      <c r="B138" s="11">
        <v>45324</v>
      </c>
      <c r="C138" s="16">
        <f>'Closing Prices'!C138/'Closing Prices'!C137-1</f>
        <v>7.8666493462245635E-2</v>
      </c>
      <c r="D138" s="16">
        <f>'Closing Prices'!D138/'Closing Prices'!D137-1</f>
        <v>1.694563892611356E-3</v>
      </c>
      <c r="E138" s="17">
        <f>'Closing Prices'!E138/'Closing Prices'!E137-1</f>
        <v>4.970890701668762E-2</v>
      </c>
      <c r="F138" s="26">
        <f t="shared" si="9"/>
        <v>4.2544000690854247E-2</v>
      </c>
    </row>
    <row r="139" spans="2:6" ht="19.95" customHeight="1" x14ac:dyDescent="0.3">
      <c r="B139" s="11">
        <v>45327</v>
      </c>
      <c r="C139" s="16">
        <f>'Closing Prices'!C139/'Closing Prices'!C138-1</f>
        <v>-8.7305745734308493E-3</v>
      </c>
      <c r="D139" s="16">
        <f>'Closing Prices'!D139/'Closing Prices'!D138-1</f>
        <v>-1.6710699025791365E-2</v>
      </c>
      <c r="E139" s="17">
        <f>'Closing Prices'!E139/'Closing Prices'!E138-1</f>
        <v>4.7944409878988958E-2</v>
      </c>
      <c r="F139" s="26">
        <f t="shared" si="9"/>
        <v>1.4379131094449913E-2</v>
      </c>
    </row>
    <row r="140" spans="2:6" ht="19.95" customHeight="1" x14ac:dyDescent="0.3">
      <c r="B140" s="11">
        <v>45328</v>
      </c>
      <c r="C140" s="16">
        <f>'Closing Prices'!C140/'Closing Prices'!C139-1</f>
        <v>-6.8111327204642969E-3</v>
      </c>
      <c r="D140" s="16">
        <f>'Closing Prices'!D140/'Closing Prices'!D139-1</f>
        <v>1.2630649434169028E-2</v>
      </c>
      <c r="E140" s="17">
        <f>'Closing Prices'!E140/'Closing Prices'!E139-1</f>
        <v>-1.59954857156549E-2</v>
      </c>
      <c r="F140" s="26">
        <f t="shared" si="9"/>
        <v>-5.1115569219100706E-3</v>
      </c>
    </row>
    <row r="141" spans="2:6" ht="19.95" customHeight="1" x14ac:dyDescent="0.3">
      <c r="B141" s="11">
        <v>45329</v>
      </c>
      <c r="C141" s="16">
        <f>'Closing Prices'!C141/'Closing Prices'!C140-1</f>
        <v>8.1584691040545998E-3</v>
      </c>
      <c r="D141" s="16">
        <f>'Closing Prices'!D141/'Closing Prices'!D140-1</f>
        <v>3.3565682487497472E-3</v>
      </c>
      <c r="E141" s="17">
        <f>'Closing Prices'!E141/'Closing Prices'!E140-1</f>
        <v>2.7497909782805863E-2</v>
      </c>
      <c r="F141" s="26">
        <f t="shared" si="9"/>
        <v>1.5420647152901212E-2</v>
      </c>
    </row>
    <row r="142" spans="2:6" ht="19.95" customHeight="1" x14ac:dyDescent="0.3">
      <c r="B142" s="11">
        <v>45330</v>
      </c>
      <c r="C142" s="16">
        <f>'Closing Prices'!C142/'Closing Prices'!C141-1</f>
        <v>-4.0462264941431014E-3</v>
      </c>
      <c r="D142" s="16">
        <f>'Closing Prices'!D142/'Closing Prices'!D141-1</f>
        <v>-1.5694352246878873E-3</v>
      </c>
      <c r="E142" s="17">
        <f>'Closing Prices'!E142/'Closing Prices'!E141-1</f>
        <v>-6.5336042252333026E-3</v>
      </c>
      <c r="F142" s="26">
        <f t="shared" si="9"/>
        <v>-4.4225090922971281E-3</v>
      </c>
    </row>
    <row r="143" spans="2:6" ht="19.95" customHeight="1" x14ac:dyDescent="0.3">
      <c r="B143" s="11">
        <v>45331</v>
      </c>
      <c r="C143" s="16">
        <f>'Closing Prices'!C143/'Closing Prices'!C142-1</f>
        <v>2.7143200121130473E-2</v>
      </c>
      <c r="D143" s="16">
        <f>'Closing Prices'!D143/'Closing Prices'!D142-1</f>
        <v>3.5987208600041232E-3</v>
      </c>
      <c r="E143" s="17">
        <f>'Closing Prices'!E143/'Closing Prices'!E142-1</f>
        <v>3.578349905763889E-2</v>
      </c>
      <c r="F143" s="26">
        <f t="shared" si="9"/>
        <v>2.3967990864221356E-2</v>
      </c>
    </row>
    <row r="144" spans="2:6" ht="19.95" customHeight="1" x14ac:dyDescent="0.3">
      <c r="B144" s="11">
        <v>45334</v>
      </c>
      <c r="C144" s="16">
        <f>'Closing Prices'!C144/'Closing Prices'!C143-1</f>
        <v>-1.2095162145517202E-2</v>
      </c>
      <c r="D144" s="16">
        <f>'Closing Prices'!D144/'Closing Prices'!D143-1</f>
        <v>7.5014869312906018E-3</v>
      </c>
      <c r="E144" s="17">
        <f>'Closing Prices'!E144/'Closing Prices'!E143-1</f>
        <v>1.5943444267574325E-3</v>
      </c>
      <c r="F144" s="26">
        <f t="shared" si="9"/>
        <v>-5.5889464951275336E-5</v>
      </c>
    </row>
    <row r="145" spans="2:6" ht="19.95" customHeight="1" x14ac:dyDescent="0.3">
      <c r="B145" s="11">
        <v>45335</v>
      </c>
      <c r="C145" s="16">
        <f>'Closing Prices'!C145/'Closing Prices'!C144-1</f>
        <v>-2.1469171903659712E-2</v>
      </c>
      <c r="D145" s="16">
        <f>'Closing Prices'!D145/'Closing Prices'!D144-1</f>
        <v>-3.2932434805059474E-2</v>
      </c>
      <c r="E145" s="17">
        <f>'Closing Prices'!E145/'Closing Prices'!E144-1</f>
        <v>-1.6608831075231034E-3</v>
      </c>
      <c r="F145" s="26">
        <f t="shared" si="9"/>
        <v>-1.5994420815818165E-2</v>
      </c>
    </row>
    <row r="146" spans="2:6" ht="19.95" customHeight="1" x14ac:dyDescent="0.3">
      <c r="B146" s="11">
        <v>45336</v>
      </c>
      <c r="C146" s="16">
        <f>'Closing Prices'!C146/'Closing Prices'!C145-1</f>
        <v>1.3875693867858807E-2</v>
      </c>
      <c r="D146" s="16">
        <f>'Closing Prices'!D146/'Closing Prices'!D145-1</f>
        <v>1.8613615381926074E-3</v>
      </c>
      <c r="E146" s="17">
        <f>'Closing Prices'!E146/'Closing Prices'!E145-1</f>
        <v>2.4567373637278012E-2</v>
      </c>
      <c r="F146" s="26">
        <f t="shared" si="9"/>
        <v>1.508265006519759E-2</v>
      </c>
    </row>
    <row r="147" spans="2:6" ht="19.95" customHeight="1" x14ac:dyDescent="0.3">
      <c r="B147" s="11">
        <v>45337</v>
      </c>
      <c r="C147" s="16">
        <f>'Closing Prices'!C147/'Closing Prices'!C146-1</f>
        <v>-6.9013511966627972E-3</v>
      </c>
      <c r="D147" s="16">
        <f>'Closing Prices'!D147/'Closing Prices'!D146-1</f>
        <v>-1.3089639480138304E-3</v>
      </c>
      <c r="E147" s="17">
        <f>'Closing Prices'!E147/'Closing Prices'!E146-1</f>
        <v>-1.6806552780524564E-2</v>
      </c>
      <c r="F147" s="26">
        <f t="shared" si="9"/>
        <v>-9.6809757348059015E-3</v>
      </c>
    </row>
    <row r="148" spans="2:6" ht="19.95" customHeight="1" x14ac:dyDescent="0.3">
      <c r="B148" s="11">
        <v>45338</v>
      </c>
      <c r="C148" s="16">
        <f>'Closing Prices'!C148/'Closing Prices'!C147-1</f>
        <v>-1.707938721296709E-3</v>
      </c>
      <c r="D148" s="16">
        <f>'Closing Prices'!D148/'Closing Prices'!D147-1</f>
        <v>4.5238725479030961E-3</v>
      </c>
      <c r="E148" s="17">
        <f>'Closing Prices'!E148/'Closing Prices'!E147-1</f>
        <v>-6.1929599462062779E-4</v>
      </c>
      <c r="F148" s="26">
        <f t="shared" si="9"/>
        <v>6.5149388646746893E-4</v>
      </c>
    </row>
    <row r="149" spans="2:6" ht="19.95" customHeight="1" x14ac:dyDescent="0.3">
      <c r="B149" s="11">
        <v>45342</v>
      </c>
      <c r="C149" s="16">
        <f>'Closing Prices'!C149/'Closing Prices'!C148-1</f>
        <v>-1.4335396564668645E-2</v>
      </c>
      <c r="D149" s="16">
        <f>'Closing Prices'!D149/'Closing Prices'!D148-1</f>
        <v>8.2074838748313894E-3</v>
      </c>
      <c r="E149" s="17">
        <f>'Closing Prices'!E149/'Closing Prices'!E148-1</f>
        <v>-4.353213468803141E-2</v>
      </c>
      <c r="F149" s="26">
        <f t="shared" si="9"/>
        <v>-2.0711064588331881E-2</v>
      </c>
    </row>
    <row r="150" spans="2:6" ht="19.95" customHeight="1" x14ac:dyDescent="0.3">
      <c r="B150" s="11">
        <v>45343</v>
      </c>
      <c r="C150" s="16">
        <f>'Closing Prices'!C150/'Closing Prices'!C149-1</f>
        <v>9.0375507656506038E-3</v>
      </c>
      <c r="D150" s="16">
        <f>'Closing Prices'!D150/'Closing Prices'!D149-1</f>
        <v>7.8065743098230111E-3</v>
      </c>
      <c r="E150" s="17">
        <f>'Closing Prices'!E150/'Closing Prices'!E149-1</f>
        <v>-2.8508890574330925E-2</v>
      </c>
      <c r="F150" s="26">
        <f t="shared" si="9"/>
        <v>-8.2276407740893634E-3</v>
      </c>
    </row>
    <row r="151" spans="2:6" ht="19.95" customHeight="1" x14ac:dyDescent="0.3">
      <c r="B151" s="11">
        <v>45344</v>
      </c>
      <c r="C151" s="16">
        <f>'Closing Prices'!C151/'Closing Prices'!C150-1</f>
        <v>3.5530020417106956E-2</v>
      </c>
      <c r="D151" s="16">
        <f>'Closing Prices'!D151/'Closing Prices'!D150-1</f>
        <v>1.1391473377213579E-2</v>
      </c>
      <c r="E151" s="17">
        <f>'Closing Prices'!E151/'Closing Prices'!E150-1</f>
        <v>0.16400881397803047</v>
      </c>
      <c r="F151" s="26">
        <f t="shared" si="9"/>
        <v>8.6103913407554522E-2</v>
      </c>
    </row>
    <row r="152" spans="2:6" ht="19.95" customHeight="1" x14ac:dyDescent="0.3">
      <c r="B152" s="11">
        <v>45345</v>
      </c>
      <c r="C152" s="16">
        <f>'Closing Prices'!C152/'Closing Prices'!C151-1</f>
        <v>2.3485106845169135E-3</v>
      </c>
      <c r="D152" s="16">
        <f>'Closing Prices'!D152/'Closing Prices'!D151-1</f>
        <v>-2.8669793641871166E-3</v>
      </c>
      <c r="E152" s="17">
        <f>'Closing Prices'!E152/'Closing Prices'!E151-1</f>
        <v>3.5523821033220937E-3</v>
      </c>
      <c r="F152" s="26">
        <f t="shared" si="9"/>
        <v>1.3256058083680354E-3</v>
      </c>
    </row>
    <row r="153" spans="2:6" ht="19.95" customHeight="1" x14ac:dyDescent="0.3">
      <c r="B153" s="11">
        <v>45348</v>
      </c>
      <c r="C153" s="16">
        <f>'Closing Prices'!C153/'Closing Prices'!C152-1</f>
        <v>-1.4858505775801056E-3</v>
      </c>
      <c r="D153" s="16">
        <f>'Closing Prices'!D153/'Closing Prices'!D152-1</f>
        <v>-9.6114996881945247E-3</v>
      </c>
      <c r="E153" s="17">
        <f>'Closing Prices'!E153/'Closing Prices'!E152-1</f>
        <v>3.4891772262735099E-3</v>
      </c>
      <c r="F153" s="26">
        <f t="shared" si="9"/>
        <v>-1.6847827990303043E-3</v>
      </c>
    </row>
    <row r="154" spans="2:6" ht="19.95" customHeight="1" x14ac:dyDescent="0.3">
      <c r="B154" s="11">
        <v>45349</v>
      </c>
      <c r="C154" s="16">
        <f>'Closing Prices'!C154/'Closing Prices'!C153-1</f>
        <v>-6.8105249656160716E-3</v>
      </c>
      <c r="D154" s="16">
        <f>'Closing Prices'!D154/'Closing Prices'!D153-1</f>
        <v>1.1612872665913709E-3</v>
      </c>
      <c r="E154" s="17">
        <f>'Closing Prices'!E154/'Closing Prices'!E153-1</f>
        <v>-4.9437416714402938E-3</v>
      </c>
      <c r="F154" s="26">
        <f t="shared" si="9"/>
        <v>-3.5789288135747391E-3</v>
      </c>
    </row>
    <row r="155" spans="2:6" ht="19.95" customHeight="1" x14ac:dyDescent="0.3">
      <c r="B155" s="11">
        <v>45350</v>
      </c>
      <c r="C155" s="16">
        <f>'Closing Prices'!C155/'Closing Prices'!C154-1</f>
        <v>-2.1896336022095841E-3</v>
      </c>
      <c r="D155" s="16">
        <f>'Closing Prices'!D155/'Closing Prices'!D154-1</f>
        <v>1.2303214099535609E-2</v>
      </c>
      <c r="E155" s="17">
        <f>'Closing Prices'!E155/'Closing Prices'!E154-1</f>
        <v>-1.3189145949156322E-2</v>
      </c>
      <c r="F155" s="26">
        <f t="shared" si="9"/>
        <v>-2.7915598478120592E-3</v>
      </c>
    </row>
    <row r="156" spans="2:6" ht="19.95" customHeight="1" x14ac:dyDescent="0.3">
      <c r="B156" s="11">
        <v>45351</v>
      </c>
      <c r="C156" s="16">
        <f>'Closing Prices'!C156/'Closing Prices'!C155-1</f>
        <v>2.0789968334720133E-2</v>
      </c>
      <c r="D156" s="16">
        <f>'Closing Prices'!D156/'Closing Prices'!D155-1</f>
        <v>1.8823924664816971E-2</v>
      </c>
      <c r="E156" s="17">
        <f>'Closing Prices'!E156/'Closing Prices'!E155-1</f>
        <v>1.8657546123440838E-2</v>
      </c>
      <c r="F156" s="26">
        <f t="shared" si="9"/>
        <v>1.9240565238673502E-2</v>
      </c>
    </row>
    <row r="157" spans="2:6" ht="19.95" customHeight="1" x14ac:dyDescent="0.3">
      <c r="B157" s="11">
        <v>45352</v>
      </c>
      <c r="C157" s="16">
        <f>'Closing Prices'!C157/'Closing Prices'!C156-1</f>
        <v>8.2598214601667941E-3</v>
      </c>
      <c r="D157" s="16">
        <f>'Closing Prices'!D157/'Closing Prices'!D156-1</f>
        <v>-9.5191869906510185E-3</v>
      </c>
      <c r="E157" s="17">
        <f>'Closing Prices'!E157/'Closing Prices'!E156-1</f>
        <v>4.003181166909342E-2</v>
      </c>
      <c r="F157" s="26">
        <f t="shared" si="9"/>
        <v>1.7223514518938433E-2</v>
      </c>
    </row>
    <row r="158" spans="2:6" ht="19.95" customHeight="1" x14ac:dyDescent="0.3">
      <c r="B158" s="11">
        <v>45355</v>
      </c>
      <c r="C158" s="16">
        <f>'Closing Prices'!C158/'Closing Prices'!C157-1</f>
        <v>-3.5910615890973885E-3</v>
      </c>
      <c r="D158" s="16">
        <f>'Closing Prices'!D158/'Closing Prices'!D157-1</f>
        <v>6.8939262279821278E-4</v>
      </c>
      <c r="E158" s="17">
        <f>'Closing Prices'!E158/'Closing Prices'!E157-1</f>
        <v>3.595086029347927E-2</v>
      </c>
      <c r="F158" s="26">
        <f t="shared" si="9"/>
        <v>1.5486939521630789E-2</v>
      </c>
    </row>
    <row r="159" spans="2:6" ht="19.95" customHeight="1" x14ac:dyDescent="0.3">
      <c r="B159" s="11">
        <v>45356</v>
      </c>
      <c r="C159" s="16">
        <f>'Closing Prices'!C159/'Closing Prices'!C158-1</f>
        <v>-1.9484215345374367E-2</v>
      </c>
      <c r="D159" s="16">
        <f>'Closing Prices'!D159/'Closing Prices'!D158-1</f>
        <v>7.9020326515812922E-3</v>
      </c>
      <c r="E159" s="17">
        <f>'Closing Prices'!E159/'Closing Prices'!E158-1</f>
        <v>8.5765144105440783E-3</v>
      </c>
      <c r="F159" s="26">
        <f t="shared" si="9"/>
        <v>1.358987443875631E-3</v>
      </c>
    </row>
    <row r="160" spans="2:6" ht="19.95" customHeight="1" x14ac:dyDescent="0.3">
      <c r="B160" s="11">
        <v>45357</v>
      </c>
      <c r="C160" s="16">
        <f>'Closing Prices'!C160/'Closing Prices'!C159-1</f>
        <v>-3.5033311366680087E-3</v>
      </c>
      <c r="D160" s="16">
        <f>'Closing Prices'!D160/'Closing Prices'!D159-1</f>
        <v>-1.2865605338128194E-3</v>
      </c>
      <c r="E160" s="17">
        <f>'Closing Prices'!E160/'Closing Prices'!E159-1</f>
        <v>3.182722651597425E-2</v>
      </c>
      <c r="F160" s="26">
        <f t="shared" si="9"/>
        <v>1.3060450987877564E-2</v>
      </c>
    </row>
    <row r="161" spans="2:6" ht="19.95" customHeight="1" x14ac:dyDescent="0.3">
      <c r="B161" s="11">
        <v>45358</v>
      </c>
      <c r="C161" s="16">
        <f>'Closing Prices'!C161/'Closing Prices'!C160-1</f>
        <v>1.9076779986075154E-2</v>
      </c>
      <c r="D161" s="16">
        <f>'Closing Prices'!D161/'Closing Prices'!D160-1</f>
        <v>7.4074461915876189E-3</v>
      </c>
      <c r="E161" s="17">
        <f>'Closing Prices'!E161/'Closing Prices'!E160-1</f>
        <v>4.4746337723288176E-2</v>
      </c>
      <c r="F161" s="26">
        <f t="shared" si="9"/>
        <v>2.7127280829474753E-2</v>
      </c>
    </row>
    <row r="162" spans="2:6" ht="19.95" customHeight="1" x14ac:dyDescent="0.3">
      <c r="B162" s="11">
        <v>45359</v>
      </c>
      <c r="C162" s="16">
        <f>'Closing Prices'!C162/'Closing Prices'!C161-1</f>
        <v>-8.3135445187488832E-3</v>
      </c>
      <c r="D162" s="16">
        <f>'Closing Prices'!D162/'Closing Prices'!D161-1</f>
        <v>-5.2214054730952419E-3</v>
      </c>
      <c r="E162" s="17">
        <f>'Closing Prices'!E162/'Closing Prices'!E161-1</f>
        <v>-5.5476960548344834E-2</v>
      </c>
      <c r="F162" s="26">
        <f t="shared" si="9"/>
        <v>-2.8609440018370968E-2</v>
      </c>
    </row>
    <row r="163" spans="2:6" ht="19.95" customHeight="1" x14ac:dyDescent="0.3">
      <c r="B163" s="11">
        <v>45362</v>
      </c>
      <c r="C163" s="16">
        <f>'Closing Prices'!C163/'Closing Prices'!C162-1</f>
        <v>-1.9332756680943697E-2</v>
      </c>
      <c r="D163" s="16">
        <f>'Closing Prices'!D163/'Closing Prices'!D162-1</f>
        <v>2.0268156230448087E-2</v>
      </c>
      <c r="E163" s="17">
        <f>'Closing Prices'!E163/'Closing Prices'!E162-1</f>
        <v>-2.0039267688246931E-2</v>
      </c>
      <c r="F163" s="26">
        <f t="shared" si="9"/>
        <v>-7.7704127608126186E-3</v>
      </c>
    </row>
    <row r="164" spans="2:6" ht="19.95" customHeight="1" x14ac:dyDescent="0.3">
      <c r="B164" s="11">
        <v>45363</v>
      </c>
      <c r="C164" s="16">
        <f>'Closing Prices'!C164/'Closing Prices'!C163-1</f>
        <v>1.9946451851447167E-2</v>
      </c>
      <c r="D164" s="16">
        <f>'Closing Prices'!D164/'Closing Prices'!D163-1</f>
        <v>6.015050793190202E-3</v>
      </c>
      <c r="E164" s="17">
        <f>'Closing Prices'!E164/'Closing Prices'!E163-1</f>
        <v>7.1571721791235277E-2</v>
      </c>
      <c r="F164" s="26">
        <f t="shared" si="9"/>
        <v>3.8998403006874731E-2</v>
      </c>
    </row>
    <row r="165" spans="2:6" ht="19.95" customHeight="1" x14ac:dyDescent="0.3">
      <c r="B165" s="11">
        <v>45364</v>
      </c>
      <c r="C165" s="16">
        <f>'Closing Prices'!C165/'Closing Prices'!C164-1</f>
        <v>6.6708421613026481E-3</v>
      </c>
      <c r="D165" s="16">
        <f>'Closing Prices'!D165/'Closing Prices'!D164-1</f>
        <v>3.933570471658987E-3</v>
      </c>
      <c r="E165" s="17">
        <f>'Closing Prices'!E165/'Closing Prices'!E164-1</f>
        <v>-1.1151787093712007E-2</v>
      </c>
      <c r="F165" s="26">
        <f t="shared" si="9"/>
        <v>-2.1705225103470453E-3</v>
      </c>
    </row>
    <row r="166" spans="2:6" ht="19.95" customHeight="1" x14ac:dyDescent="0.3">
      <c r="B166" s="11">
        <v>45365</v>
      </c>
      <c r="C166" s="16">
        <f>'Closing Prices'!C166/'Closing Prices'!C165-1</f>
        <v>1.2403726918936542E-2</v>
      </c>
      <c r="D166" s="16">
        <f>'Closing Prices'!D166/'Closing Prices'!D165-1</f>
        <v>1.2146640012136167E-3</v>
      </c>
      <c r="E166" s="17">
        <f>'Closing Prices'!E166/'Closing Prices'!E165-1</f>
        <v>-3.2391577255060144E-2</v>
      </c>
      <c r="F166" s="26">
        <f t="shared" si="9"/>
        <v>-1.1110878834678845E-2</v>
      </c>
    </row>
    <row r="167" spans="2:6" ht="19.95" customHeight="1" x14ac:dyDescent="0.3">
      <c r="B167" s="11">
        <v>45366</v>
      </c>
      <c r="C167" s="16">
        <f>'Closing Prices'!C167/'Closing Prices'!C166-1</f>
        <v>-2.4223787412587461E-2</v>
      </c>
      <c r="D167" s="16">
        <f>'Closing Prices'!D167/'Closing Prices'!D166-1</f>
        <v>-8.7661543744155246E-3</v>
      </c>
      <c r="E167" s="17">
        <f>'Closing Prices'!E167/'Closing Prices'!E166-1</f>
        <v>-1.2167150773950697E-3</v>
      </c>
      <c r="F167" s="26">
        <f t="shared" si="9"/>
        <v>-9.2333149502993039E-3</v>
      </c>
    </row>
    <row r="168" spans="2:6" ht="19.95" customHeight="1" x14ac:dyDescent="0.3">
      <c r="B168" s="11">
        <v>45369</v>
      </c>
      <c r="C168" s="16">
        <f>'Closing Prices'!C168/'Closing Prices'!C167-1</f>
        <v>3.4398578539152069E-4</v>
      </c>
      <c r="D168" s="16">
        <f>'Closing Prices'!D168/'Closing Prices'!D167-1</f>
        <v>-4.3430244965347864E-4</v>
      </c>
      <c r="E168" s="17">
        <f>'Closing Prices'!E168/'Closing Prices'!E167-1</f>
        <v>7.0358595110240341E-3</v>
      </c>
      <c r="F168" s="26">
        <f t="shared" si="9"/>
        <v>3.121842491412652E-3</v>
      </c>
    </row>
    <row r="169" spans="2:6" ht="19.95" customHeight="1" x14ac:dyDescent="0.3">
      <c r="B169" s="11">
        <v>45370</v>
      </c>
      <c r="C169" s="16">
        <f>'Closing Prices'!C169/'Closing Prices'!C168-1</f>
        <v>8.1384573163332252E-3</v>
      </c>
      <c r="D169" s="16">
        <f>'Closing Prices'!D169/'Closing Prices'!D168-1</f>
        <v>1.3587210937304306E-2</v>
      </c>
      <c r="E169" s="17">
        <f>'Closing Prices'!E169/'Closing Prices'!E168-1</f>
        <v>1.0660803890080173E-2</v>
      </c>
      <c r="F169" s="26">
        <f t="shared" si="9"/>
        <v>1.0908139360810675E-2</v>
      </c>
    </row>
    <row r="170" spans="2:6" ht="19.95" customHeight="1" x14ac:dyDescent="0.3">
      <c r="B170" s="11">
        <v>45371</v>
      </c>
      <c r="C170" s="16">
        <f>'Closing Prices'!C170/'Closing Prices'!C169-1</f>
        <v>1.2791359162866112E-2</v>
      </c>
      <c r="D170" s="16">
        <f>'Closing Prices'!D170/'Closing Prices'!D169-1</f>
        <v>1.3132273682277207E-2</v>
      </c>
      <c r="E170" s="17">
        <f>'Closing Prices'!E170/'Closing Prices'!E169-1</f>
        <v>1.0895041689085394E-2</v>
      </c>
      <c r="F170" s="26">
        <f t="shared" si="9"/>
        <v>1.2040290655488117E-2</v>
      </c>
    </row>
    <row r="171" spans="2:6" ht="19.95" customHeight="1" x14ac:dyDescent="0.3">
      <c r="B171" s="11">
        <v>45372</v>
      </c>
      <c r="C171" s="16">
        <f>'Closing Prices'!C171/'Closing Prices'!C170-1</f>
        <v>0</v>
      </c>
      <c r="D171" s="16">
        <f>'Closing Prices'!D171/'Closing Prices'!D170-1</f>
        <v>1.8693015544910541E-2</v>
      </c>
      <c r="E171" s="17">
        <f>'Closing Prices'!E171/'Closing Prices'!E170-1</f>
        <v>1.1762485074627405E-2</v>
      </c>
      <c r="F171" s="26">
        <f t="shared" si="9"/>
        <v>1.0901022947055495E-2</v>
      </c>
    </row>
    <row r="172" spans="2:6" ht="19.95" customHeight="1" x14ac:dyDescent="0.3">
      <c r="B172" s="11">
        <v>45373</v>
      </c>
      <c r="C172" s="16">
        <f>'Closing Prices'!C172/'Closing Prices'!C171-1</f>
        <v>4.041543779114587E-3</v>
      </c>
      <c r="D172" s="16">
        <f>'Closing Prices'!D172/'Closing Prices'!D171-1</f>
        <v>7.3513301564931854E-2</v>
      </c>
      <c r="E172" s="17">
        <f>'Closing Prices'!E172/'Closing Prices'!E171-1</f>
        <v>3.1213456696667308E-2</v>
      </c>
      <c r="F172" s="26">
        <f t="shared" si="9"/>
        <v>3.7110431927758494E-2</v>
      </c>
    </row>
    <row r="173" spans="2:6" ht="19.95" customHeight="1" x14ac:dyDescent="0.3">
      <c r="B173" s="11">
        <v>45376</v>
      </c>
      <c r="C173" s="16">
        <f>'Closing Prices'!C173/'Closing Prices'!C172-1</f>
        <v>4.6962152595799722E-3</v>
      </c>
      <c r="D173" s="16">
        <f>'Closing Prices'!D173/'Closing Prices'!D172-1</f>
        <v>-6.1550318173193563E-3</v>
      </c>
      <c r="E173" s="17">
        <f>'Closing Prices'!E173/'Closing Prices'!E172-1</f>
        <v>7.561799822399573E-3</v>
      </c>
      <c r="F173" s="26">
        <f t="shared" si="9"/>
        <v>2.7303541897789945E-3</v>
      </c>
    </row>
    <row r="174" spans="2:6" ht="19.95" customHeight="1" x14ac:dyDescent="0.3">
      <c r="B174" s="11">
        <v>45377</v>
      </c>
      <c r="C174" s="16">
        <f>'Closing Prices'!C174/'Closing Prices'!C173-1</f>
        <v>-7.8459960218019154E-3</v>
      </c>
      <c r="D174" s="16">
        <f>'Closing Prices'!D174/'Closing Prices'!D173-1</f>
        <v>2.2720027453031477E-2</v>
      </c>
      <c r="E174" s="17">
        <f>'Closing Prices'!E174/'Closing Prices'!E173-1</f>
        <v>-2.5694159792544746E-2</v>
      </c>
      <c r="F174" s="26">
        <f t="shared" si="9"/>
        <v>-6.7078626761861715E-3</v>
      </c>
    </row>
    <row r="175" spans="2:6" ht="19.95" customHeight="1" x14ac:dyDescent="0.3">
      <c r="B175" s="11">
        <v>45378</v>
      </c>
      <c r="C175" s="16">
        <f>'Closing Prices'!C175/'Closing Prices'!C174-1</f>
        <v>8.5810374327364158E-3</v>
      </c>
      <c r="D175" s="16">
        <f>'Closing Prices'!D175/'Closing Prices'!D174-1</f>
        <v>-3.840900089599697E-3</v>
      </c>
      <c r="E175" s="17">
        <f>'Closing Prices'!E175/'Closing Prices'!E174-1</f>
        <v>-2.4967359923403487E-2</v>
      </c>
      <c r="F175" s="26">
        <f t="shared" si="9"/>
        <v>-1.0242322634227374E-2</v>
      </c>
    </row>
    <row r="176" spans="2:6" ht="19.95" customHeight="1" x14ac:dyDescent="0.3">
      <c r="B176" s="11">
        <v>45379</v>
      </c>
      <c r="C176" s="16">
        <f>'Closing Prices'!C176/'Closing Prices'!C175-1</f>
        <v>3.0584607344885661E-3</v>
      </c>
      <c r="D176" s="16">
        <f>'Closing Prices'!D176/'Closing Prices'!D175-1</f>
        <v>6.4609275633242813E-3</v>
      </c>
      <c r="E176" s="17">
        <f>'Closing Prices'!E176/'Closing Prices'!E175-1</f>
        <v>1.174556349140099E-3</v>
      </c>
      <c r="F176" s="26">
        <f t="shared" si="9"/>
        <v>3.2314438097324704E-3</v>
      </c>
    </row>
    <row r="177" spans="2:6" ht="19.95" customHeight="1" x14ac:dyDescent="0.3">
      <c r="B177" s="11">
        <v>45383</v>
      </c>
      <c r="C177" s="16">
        <f>'Closing Prices'!C177/'Closing Prices'!C176-1</f>
        <v>3.2708503362108843E-3</v>
      </c>
      <c r="D177" s="16">
        <f>'Closing Prices'!D177/'Closing Prices'!D176-1</f>
        <v>-3.3167633996476709E-2</v>
      </c>
      <c r="E177" s="17">
        <f>'Closing Prices'!E177/'Closing Prices'!E176-1</f>
        <v>7.7444494174017109E-5</v>
      </c>
      <c r="F177" s="26">
        <f t="shared" si="9"/>
        <v>-9.0977275925119838E-3</v>
      </c>
    </row>
    <row r="178" spans="2:6" ht="19.95" customHeight="1" x14ac:dyDescent="0.3">
      <c r="B178" s="11">
        <v>45384</v>
      </c>
      <c r="C178" s="16">
        <f>'Closing Prices'!C178/'Closing Prices'!C177-1</f>
        <v>-1.5472122365739471E-3</v>
      </c>
      <c r="D178" s="16">
        <f>'Closing Prices'!D178/'Closing Prices'!D177-1</f>
        <v>-1.7277661670358713E-2</v>
      </c>
      <c r="E178" s="17">
        <f>'Closing Prices'!E178/'Closing Prices'!E177-1</f>
        <v>-1.0081502883673821E-2</v>
      </c>
      <c r="F178" s="26">
        <f t="shared" si="9"/>
        <v>-1.0106777857904321E-2</v>
      </c>
    </row>
    <row r="179" spans="2:6" ht="19.95" customHeight="1" x14ac:dyDescent="0.3">
      <c r="B179" s="11">
        <v>45385</v>
      </c>
      <c r="C179" s="16">
        <f>'Closing Prices'!C179/'Closing Prices'!C178-1</f>
        <v>9.5190767666271103E-3</v>
      </c>
      <c r="D179" s="16">
        <f>'Closing Prices'!D179/'Closing Prices'!D178-1</f>
        <v>1.1624091234579748E-2</v>
      </c>
      <c r="E179" s="17">
        <f>'Closing Prices'!E179/'Closing Prices'!E178-1</f>
        <v>-5.455529953628524E-3</v>
      </c>
      <c r="F179" s="26">
        <f t="shared" si="9"/>
        <v>3.4120080828978659E-3</v>
      </c>
    </row>
    <row r="180" spans="2:6" ht="19.95" customHeight="1" x14ac:dyDescent="0.3">
      <c r="B180" s="11">
        <v>45386</v>
      </c>
      <c r="C180" s="16">
        <f>'Closing Prices'!C180/'Closing Prices'!C179-1</f>
        <v>-1.3212016595317788E-2</v>
      </c>
      <c r="D180" s="16">
        <f>'Closing Prices'!D180/'Closing Prices'!D179-1</f>
        <v>-1.0700521381151074E-2</v>
      </c>
      <c r="E180" s="17">
        <f>'Closing Prices'!E180/'Closing Prices'!E179-1</f>
        <v>-3.4384665939900971E-2</v>
      </c>
      <c r="F180" s="26">
        <f t="shared" si="9"/>
        <v>-2.1986260236130206E-2</v>
      </c>
    </row>
    <row r="181" spans="2:6" ht="19.95" customHeight="1" x14ac:dyDescent="0.3">
      <c r="B181" s="11">
        <v>45387</v>
      </c>
      <c r="C181" s="16">
        <f>'Closing Prices'!C181/'Closing Prices'!C180-1</f>
        <v>2.8166705555555671E-2</v>
      </c>
      <c r="D181" s="16">
        <f>'Closing Prices'!D181/'Closing Prices'!D180-1</f>
        <v>-7.2230165796289825E-3</v>
      </c>
      <c r="E181" s="17">
        <f>'Closing Prices'!E181/'Closing Prices'!E180-1</f>
        <v>2.4480633075004254E-2</v>
      </c>
      <c r="F181" s="26">
        <f t="shared" si="9"/>
        <v>1.5891056298752138E-2</v>
      </c>
    </row>
    <row r="182" spans="2:6" ht="19.95" customHeight="1" x14ac:dyDescent="0.3">
      <c r="B182" s="11">
        <v>45390</v>
      </c>
      <c r="C182" s="16">
        <f>'Closing Prices'!C182/'Closing Prices'!C181-1</f>
        <v>6.4837626552849414E-4</v>
      </c>
      <c r="D182" s="16">
        <f>'Closing Prices'!D182/'Closing Prices'!D181-1</f>
        <v>7.4948879534564306E-3</v>
      </c>
      <c r="E182" s="17">
        <f>'Closing Prices'!E182/'Closing Prices'!E181-1</f>
        <v>-9.9423098282154232E-3</v>
      </c>
      <c r="F182" s="26">
        <f t="shared" si="9"/>
        <v>-2.0634789702778881E-3</v>
      </c>
    </row>
    <row r="183" spans="2:6" ht="19.95" customHeight="1" x14ac:dyDescent="0.3">
      <c r="B183" s="11">
        <v>45391</v>
      </c>
      <c r="C183" s="16">
        <f>'Closing Prices'!C183/'Closing Prices'!C182-1</f>
        <v>2.5919109823218101E-3</v>
      </c>
      <c r="D183" s="16">
        <f>'Closing Prices'!D183/'Closing Prices'!D182-1</f>
        <v>2.9030965615339799E-3</v>
      </c>
      <c r="E183" s="17">
        <f>'Closing Prices'!E183/'Closing Prices'!E182-1</f>
        <v>-2.0417155887161531E-2</v>
      </c>
      <c r="F183" s="26">
        <f t="shared" si="9"/>
        <v>-7.6688134351820432E-3</v>
      </c>
    </row>
    <row r="184" spans="2:6" ht="19.95" customHeight="1" x14ac:dyDescent="0.3">
      <c r="B184" s="11">
        <v>45392</v>
      </c>
      <c r="C184" s="16">
        <f>'Closing Prices'!C184/'Closing Prices'!C183-1</f>
        <v>1.5080465504180296E-3</v>
      </c>
      <c r="D184" s="16">
        <f>'Closing Prices'!D184/'Closing Prices'!D183-1</f>
        <v>-2.1963345800053879E-2</v>
      </c>
      <c r="E184" s="17">
        <f>'Closing Prices'!E184/'Closing Prices'!E183-1</f>
        <v>1.9741388638391699E-2</v>
      </c>
      <c r="F184" s="26">
        <f t="shared" si="9"/>
        <v>2.6716327848646084E-3</v>
      </c>
    </row>
    <row r="185" spans="2:6" ht="19.95" customHeight="1" x14ac:dyDescent="0.3">
      <c r="B185" s="11">
        <v>45393</v>
      </c>
      <c r="C185" s="16">
        <f>'Closing Prices'!C185/'Closing Prices'!C184-1</f>
        <v>1.6671180693807797E-2</v>
      </c>
      <c r="D185" s="16">
        <f>'Closing Prices'!D185/'Closing Prices'!D184-1</f>
        <v>6.955268013996152E-3</v>
      </c>
      <c r="E185" s="17">
        <f>'Closing Prices'!E185/'Closing Prices'!E184-1</f>
        <v>4.1096424776799978E-2</v>
      </c>
      <c r="F185" s="26">
        <f t="shared" si="9"/>
        <v>2.4747766727210786E-2</v>
      </c>
    </row>
    <row r="186" spans="2:6" ht="19.95" customHeight="1" x14ac:dyDescent="0.3">
      <c r="B186" s="11">
        <v>45394</v>
      </c>
      <c r="C186" s="16">
        <f>'Closing Prices'!C186/'Closing Prices'!C185-1</f>
        <v>-1.5445638474811285E-2</v>
      </c>
      <c r="D186" s="16">
        <f>'Closing Prices'!D186/'Closing Prices'!D185-1</f>
        <v>-1.6092401497574849E-2</v>
      </c>
      <c r="E186" s="17">
        <f>'Closing Prices'!E186/'Closing Prices'!E185-1</f>
        <v>-2.6816387340748871E-2</v>
      </c>
      <c r="F186" s="26">
        <f t="shared" si="9"/>
        <v>-2.0756504371312268E-2</v>
      </c>
    </row>
    <row r="187" spans="2:6" ht="19.95" customHeight="1" x14ac:dyDescent="0.3">
      <c r="B187" s="11">
        <v>45397</v>
      </c>
      <c r="C187" s="16">
        <f>'Closing Prices'!C187/'Closing Prices'!C186-1</f>
        <v>-1.3485251880802518E-2</v>
      </c>
      <c r="D187" s="16">
        <f>'Closing Prices'!D187/'Closing Prices'!D186-1</f>
        <v>-3.9581660115266537E-3</v>
      </c>
      <c r="E187" s="17">
        <f>'Closing Prices'!E187/'Closing Prices'!E186-1</f>
        <v>-2.4777192084937338E-2</v>
      </c>
      <c r="F187" s="26">
        <f t="shared" si="9"/>
        <v>-1.5708499211880431E-2</v>
      </c>
    </row>
    <row r="188" spans="2:6" ht="19.95" customHeight="1" x14ac:dyDescent="0.3">
      <c r="B188" s="11">
        <v>45398</v>
      </c>
      <c r="C188" s="16">
        <f>'Closing Prices'!C188/'Closing Prices'!C187-1</f>
        <v>-1.6337436454019194E-3</v>
      </c>
      <c r="D188" s="16">
        <f>'Closing Prices'!D188/'Closing Prices'!D187-1</f>
        <v>-6.7480831400892338E-3</v>
      </c>
      <c r="E188" s="17">
        <f>'Closing Prices'!E188/'Closing Prices'!E187-1</f>
        <v>1.6441706034268533E-2</v>
      </c>
      <c r="F188" s="26">
        <f t="shared" si="9"/>
        <v>4.9659068620435901E-3</v>
      </c>
    </row>
    <row r="189" spans="2:6" ht="19.95" customHeight="1" x14ac:dyDescent="0.3">
      <c r="B189" s="11">
        <v>45399</v>
      </c>
      <c r="C189" s="16">
        <f>'Closing Prices'!C189/'Closing Prices'!C188-1</f>
        <v>-1.1128125256944843E-2</v>
      </c>
      <c r="D189" s="16">
        <f>'Closing Prices'!D189/'Closing Prices'!D188-1</f>
        <v>-7.0581126785149717E-3</v>
      </c>
      <c r="E189" s="17">
        <f>'Closing Prices'!E189/'Closing Prices'!E188-1</f>
        <v>-3.8666139055609894E-2</v>
      </c>
      <c r="F189" s="26">
        <f t="shared" si="9"/>
        <v>-2.2299227692815157E-2</v>
      </c>
    </row>
    <row r="190" spans="2:6" ht="19.95" customHeight="1" x14ac:dyDescent="0.3">
      <c r="B190" s="11">
        <v>45400</v>
      </c>
      <c r="C190" s="16">
        <f>'Closing Prices'!C190/'Closing Prices'!C189-1</f>
        <v>-1.13636253936652E-2</v>
      </c>
      <c r="D190" s="16">
        <f>'Closing Prices'!D190/'Closing Prices'!D189-1</f>
        <v>1.1402741972268426E-3</v>
      </c>
      <c r="E190" s="17">
        <f>'Closing Prices'!E190/'Closing Prices'!E189-1</f>
        <v>7.5681945393053507E-3</v>
      </c>
      <c r="F190" s="26">
        <f t="shared" si="9"/>
        <v>9.0686345343916073E-4</v>
      </c>
    </row>
    <row r="191" spans="2:6" ht="19.95" customHeight="1" x14ac:dyDescent="0.3">
      <c r="B191" s="11">
        <v>45401</v>
      </c>
      <c r="C191" s="16">
        <f>'Closing Prices'!C191/'Closing Prices'!C190-1</f>
        <v>-2.5610958455468236E-2</v>
      </c>
      <c r="D191" s="16">
        <f>'Closing Prices'!D191/'Closing Prices'!D190-1</f>
        <v>1.3744945333530545E-2</v>
      </c>
      <c r="E191" s="17">
        <f>'Closing Prices'!E191/'Closing Prices'!E190-1</f>
        <v>-0.10004600536426089</v>
      </c>
      <c r="F191" s="26">
        <f t="shared" si="9"/>
        <v>-4.7299958427725296E-2</v>
      </c>
    </row>
    <row r="192" spans="2:6" ht="19.95" customHeight="1" x14ac:dyDescent="0.3">
      <c r="B192" s="11">
        <v>45404</v>
      </c>
      <c r="C192" s="16">
        <f>'Closing Prices'!C192/'Closing Prices'!C191-1</f>
        <v>1.4888569693392473E-2</v>
      </c>
      <c r="D192" s="16">
        <f>'Closing Prices'!D192/'Closing Prices'!D191-1</f>
        <v>1.1835583614570488E-2</v>
      </c>
      <c r="E192" s="17">
        <f>'Closing Prices'!E192/'Closing Prices'!E191-1</f>
        <v>4.3543287892899185E-2</v>
      </c>
      <c r="F192" s="26">
        <f t="shared" si="9"/>
        <v>2.6867297059523898E-2</v>
      </c>
    </row>
    <row r="193" spans="2:6" ht="19.95" customHeight="1" x14ac:dyDescent="0.3">
      <c r="B193" s="11">
        <v>45405</v>
      </c>
      <c r="C193" s="16">
        <f>'Closing Prices'!C193/'Closing Prices'!C192-1</f>
        <v>1.3033894104472088E-2</v>
      </c>
      <c r="D193" s="16">
        <f>'Closing Prices'!D193/'Closing Prices'!D192-1</f>
        <v>5.9226865365589187E-3</v>
      </c>
      <c r="E193" s="17">
        <f>'Closing Prices'!E193/'Closing Prices'!E192-1</f>
        <v>3.6532617364486653E-2</v>
      </c>
      <c r="F193" s="26">
        <f t="shared" si="9"/>
        <v>2.1474957301104693E-2</v>
      </c>
    </row>
    <row r="194" spans="2:6" ht="19.95" customHeight="1" x14ac:dyDescent="0.3">
      <c r="B194" s="11">
        <v>45406</v>
      </c>
      <c r="C194" s="16">
        <f>'Closing Prices'!C194/'Closing Prices'!C193-1</f>
        <v>-1.6430862844023841E-2</v>
      </c>
      <c r="D194" s="16">
        <f>'Closing Prices'!D194/'Closing Prices'!D193-1</f>
        <v>-2.0901487620732961E-2</v>
      </c>
      <c r="E194" s="17">
        <f>'Closing Prices'!E194/'Closing Prices'!E193-1</f>
        <v>-3.3315926163037579E-2</v>
      </c>
      <c r="F194" s="26">
        <f t="shared" si="9"/>
        <v>-2.5370328770592761E-2</v>
      </c>
    </row>
    <row r="195" spans="2:6" ht="19.95" customHeight="1" x14ac:dyDescent="0.3">
      <c r="B195" s="11">
        <v>45407</v>
      </c>
      <c r="C195" s="16">
        <f>'Closing Prices'!C195/'Closing Prices'!C194-1</f>
        <v>-1.6535466708997637E-2</v>
      </c>
      <c r="D195" s="16">
        <f>'Closing Prices'!D195/'Closing Prices'!D194-1</f>
        <v>-2.067201406284136E-3</v>
      </c>
      <c r="E195" s="17">
        <f>'Closing Prices'!E195/'Closing Prices'!E194-1</f>
        <v>3.7087248502757353E-2</v>
      </c>
      <c r="F195" s="26">
        <f t="shared" si="9"/>
        <v>1.1935234727106159E-2</v>
      </c>
    </row>
    <row r="196" spans="2:6" ht="19.95" customHeight="1" x14ac:dyDescent="0.3">
      <c r="B196" s="11">
        <v>45408</v>
      </c>
      <c r="C196" s="16">
        <f>'Closing Prices'!C196/'Closing Prices'!C195-1</f>
        <v>3.4260361999888911E-2</v>
      </c>
      <c r="D196" s="16">
        <f>'Closing Prices'!D196/'Closing Prices'!D195-1</f>
        <v>1.2052160694819847E-3</v>
      </c>
      <c r="E196" s="17">
        <f>'Closing Prices'!E196/'Closing Prices'!E195-1</f>
        <v>6.1755688765901429E-2</v>
      </c>
      <c r="F196" s="26">
        <f t="shared" si="9"/>
        <v>3.6716715265472467E-2</v>
      </c>
    </row>
    <row r="197" spans="2:6" ht="19.95" customHeight="1" x14ac:dyDescent="0.3">
      <c r="B197" s="11">
        <v>45411</v>
      </c>
      <c r="C197" s="16">
        <f>'Closing Prices'!C197/'Closing Prices'!C196-1</f>
        <v>7.4602607577178848E-3</v>
      </c>
      <c r="D197" s="16">
        <f>'Closing Prices'!D197/'Closing Prices'!D196-1</f>
        <v>7.5141719128035689E-5</v>
      </c>
      <c r="E197" s="17">
        <f>'Closing Prices'!E197/'Closing Prices'!E196-1</f>
        <v>2.5080991723580581E-4</v>
      </c>
      <c r="F197" s="26">
        <f t="shared" si="9"/>
        <v>2.0004721679239947E-3</v>
      </c>
    </row>
    <row r="198" spans="2:6" ht="19.95" customHeight="1" x14ac:dyDescent="0.3">
      <c r="B198" s="11">
        <v>45412</v>
      </c>
      <c r="C198" s="16">
        <f>'Closing Prices'!C198/'Closing Prices'!C197-1</f>
        <v>-3.2935492757800278E-2</v>
      </c>
      <c r="D198" s="16">
        <f>'Closing Prices'!D198/'Closing Prices'!D197-1</f>
        <v>-1.5346298084775167E-2</v>
      </c>
      <c r="E198" s="17">
        <f>'Closing Prices'!E198/'Closing Prices'!E197-1</f>
        <v>-1.5440366731801158E-2</v>
      </c>
      <c r="F198" s="26">
        <f t="shared" ref="F198:F253" si="10">SUMPRODUCT($I$4:$K$4,C198:E198)</f>
        <v>-1.9785927644193142E-2</v>
      </c>
    </row>
    <row r="199" spans="2:6" ht="19.95" customHeight="1" x14ac:dyDescent="0.3">
      <c r="B199" s="11">
        <v>45413</v>
      </c>
      <c r="C199" s="16">
        <f>'Closing Prices'!C199/'Closing Prices'!C198-1</f>
        <v>2.2857142857142909E-2</v>
      </c>
      <c r="D199" s="16">
        <f>'Closing Prices'!D199/'Closing Prices'!D198-1</f>
        <v>-4.010975978318343E-3</v>
      </c>
      <c r="E199" s="17">
        <f>'Closing Prices'!E199/'Closing Prices'!E198-1</f>
        <v>-3.8899573996869274E-2</v>
      </c>
      <c r="F199" s="26">
        <f t="shared" si="10"/>
        <v>-1.2993815377800949E-2</v>
      </c>
    </row>
    <row r="200" spans="2:6" ht="19.95" customHeight="1" x14ac:dyDescent="0.3">
      <c r="B200" s="11">
        <v>45414</v>
      </c>
      <c r="C200" s="16">
        <f>'Closing Prices'!C200/'Closing Prices'!C199-1</f>
        <v>3.1955312849162087E-2</v>
      </c>
      <c r="D200" s="16">
        <f>'Closing Prices'!D200/'Closing Prices'!D199-1</f>
        <v>4.9859251547272887E-3</v>
      </c>
      <c r="E200" s="17">
        <f>'Closing Prices'!E200/'Closing Prices'!E199-1</f>
        <v>3.3429269729646105E-2</v>
      </c>
      <c r="F200" s="26">
        <f t="shared" si="10"/>
        <v>2.4527777137049456E-2</v>
      </c>
    </row>
    <row r="201" spans="2:6" ht="19.95" customHeight="1" x14ac:dyDescent="0.3">
      <c r="B201" s="11">
        <v>45415</v>
      </c>
      <c r="C201" s="16">
        <f>'Closing Prices'!C201/'Closing Prices'!C200-1</f>
        <v>8.066294889203629E-3</v>
      </c>
      <c r="D201" s="16">
        <f>'Closing Prices'!D201/'Closing Prices'!D200-1</f>
        <v>-5.2665943992931119E-3</v>
      </c>
      <c r="E201" s="17">
        <f>'Closing Prices'!E201/'Closing Prices'!E200-1</f>
        <v>3.4631833846032301E-2</v>
      </c>
      <c r="F201" s="26">
        <f t="shared" si="10"/>
        <v>1.602092063322751E-2</v>
      </c>
    </row>
    <row r="202" spans="2:6" ht="19.95" customHeight="1" x14ac:dyDescent="0.3">
      <c r="B202" s="11">
        <v>45418</v>
      </c>
      <c r="C202" s="16">
        <f>'Closing Prices'!C202/'Closing Prices'!C201-1</f>
        <v>1.337194515008E-2</v>
      </c>
      <c r="D202" s="16">
        <f>'Closing Prices'!D202/'Closing Prices'!D201-1</f>
        <v>-1.3811259787391839E-3</v>
      </c>
      <c r="E202" s="17">
        <f>'Closing Prices'!E202/'Closing Prices'!E201-1</f>
        <v>3.7741141452245941E-2</v>
      </c>
      <c r="F202" s="26">
        <f t="shared" si="10"/>
        <v>1.9912162147408919E-2</v>
      </c>
    </row>
    <row r="203" spans="2:6" ht="19.95" customHeight="1" x14ac:dyDescent="0.3">
      <c r="B203" s="11">
        <v>45419</v>
      </c>
      <c r="C203" s="16">
        <f>'Closing Prices'!C203/'Closing Prices'!C202-1</f>
        <v>3.1795443006821245E-4</v>
      </c>
      <c r="D203" s="16">
        <f>'Closing Prices'!D203/'Closing Prices'!D202-1</f>
        <v>-3.1503828666689104E-3</v>
      </c>
      <c r="E203" s="17">
        <f>'Closing Prices'!E203/'Closing Prices'!E202-1</f>
        <v>-1.7212929071631744E-2</v>
      </c>
      <c r="F203" s="26">
        <f t="shared" si="10"/>
        <v>-8.6114443347179055E-3</v>
      </c>
    </row>
    <row r="204" spans="2:6" ht="19.95" customHeight="1" x14ac:dyDescent="0.3">
      <c r="B204" s="11">
        <v>45420</v>
      </c>
      <c r="C204" s="16">
        <f>'Closing Prices'!C204/'Closing Prices'!C203-1</f>
        <v>-4.0262503715365883E-3</v>
      </c>
      <c r="D204" s="16">
        <f>'Closing Prices'!D204/'Closing Prices'!D203-1</f>
        <v>-5.6267345396804336E-3</v>
      </c>
      <c r="E204" s="17">
        <f>'Closing Prices'!E204/'Closing Prices'!E203-1</f>
        <v>-1.5680661624678516E-3</v>
      </c>
      <c r="F204" s="26">
        <f t="shared" si="10"/>
        <v>-3.4002127278988103E-3</v>
      </c>
    </row>
    <row r="205" spans="2:6" ht="19.95" customHeight="1" x14ac:dyDescent="0.3">
      <c r="B205" s="11">
        <v>45421</v>
      </c>
      <c r="C205" s="16">
        <f>'Closing Prices'!C205/'Closing Prices'!C204-1</f>
        <v>7.9787234042554278E-3</v>
      </c>
      <c r="D205" s="16">
        <f>'Closing Prices'!D205/'Closing Prices'!D204-1</f>
        <v>1.5697015826817706E-2</v>
      </c>
      <c r="E205" s="17">
        <f>'Closing Prices'!E205/'Closing Prices'!E204-1</f>
        <v>-1.8415693302437641E-2</v>
      </c>
      <c r="F205" s="26">
        <f t="shared" si="10"/>
        <v>-1.5832763869877697E-3</v>
      </c>
    </row>
    <row r="206" spans="2:6" ht="19.95" customHeight="1" x14ac:dyDescent="0.3">
      <c r="B206" s="11">
        <v>45422</v>
      </c>
      <c r="C206" s="16">
        <f>'Closing Prices'!C206/'Closing Prices'!C205-1</f>
        <v>-1.0659651715039575E-2</v>
      </c>
      <c r="D206" s="16">
        <f>'Closing Prices'!D206/'Closing Prices'!D205-1</f>
        <v>1.4004388094601916E-2</v>
      </c>
      <c r="E206" s="17">
        <f>'Closing Prices'!E206/'Closing Prices'!E205-1</f>
        <v>1.2743978130378641E-2</v>
      </c>
      <c r="F206" s="26">
        <f t="shared" si="10"/>
        <v>7.2711936582910697E-3</v>
      </c>
    </row>
    <row r="207" spans="2:6" ht="19.95" customHeight="1" x14ac:dyDescent="0.3">
      <c r="B207" s="11">
        <v>45425</v>
      </c>
      <c r="C207" s="16">
        <f>'Closing Prices'!C207/'Closing Prices'!C206-1</f>
        <v>-4.8537925080817113E-3</v>
      </c>
      <c r="D207" s="16">
        <f>'Closing Prices'!D207/'Closing Prices'!D206-1</f>
        <v>4.3654385080988956E-3</v>
      </c>
      <c r="E207" s="17">
        <f>'Closing Prices'!E207/'Closing Prices'!E206-1</f>
        <v>5.7968448484932988E-3</v>
      </c>
      <c r="F207" s="26">
        <f t="shared" si="10"/>
        <v>2.7047636072312252E-3</v>
      </c>
    </row>
    <row r="208" spans="2:6" ht="19.95" customHeight="1" x14ac:dyDescent="0.3">
      <c r="B208" s="11">
        <v>45426</v>
      </c>
      <c r="C208" s="16">
        <f>'Closing Prices'!C208/'Closing Prices'!C207-1</f>
        <v>2.6799591640687126E-3</v>
      </c>
      <c r="D208" s="16">
        <f>'Closing Prices'!D208/'Closing Prices'!D207-1</f>
        <v>-2.9412934691966375E-2</v>
      </c>
      <c r="E208" s="17">
        <f>'Closing Prices'!E208/'Closing Prices'!E207-1</f>
        <v>1.0586340127989313E-2</v>
      </c>
      <c r="F208" s="26">
        <f t="shared" si="10"/>
        <v>-3.3900375589775433E-3</v>
      </c>
    </row>
    <row r="209" spans="2:6" ht="19.95" customHeight="1" x14ac:dyDescent="0.3">
      <c r="B209" s="11">
        <v>45427</v>
      </c>
      <c r="C209" s="16">
        <f>'Closing Prices'!C209/'Closing Prices'!C208-1</f>
        <v>-5.7732504388050554E-3</v>
      </c>
      <c r="D209" s="16">
        <f>'Closing Prices'!D209/'Closing Prices'!D208-1</f>
        <v>1.0808997530444842E-3</v>
      </c>
      <c r="E209" s="17">
        <f>'Closing Prices'!E209/'Closing Prices'!E208-1</f>
        <v>3.5837788022670791E-2</v>
      </c>
      <c r="F209" s="26">
        <f t="shared" si="10"/>
        <v>1.5007961926413939E-2</v>
      </c>
    </row>
    <row r="210" spans="2:6" ht="19.95" customHeight="1" x14ac:dyDescent="0.3">
      <c r="B210" s="11">
        <v>45428</v>
      </c>
      <c r="C210" s="16">
        <f>'Closing Prices'!C210/'Closing Prices'!C209-1</f>
        <v>-1.268885389835861E-2</v>
      </c>
      <c r="D210" s="16">
        <f>'Closing Prices'!D210/'Closing Prices'!D209-1</f>
        <v>-2.0824343574235016E-3</v>
      </c>
      <c r="E210" s="17">
        <f>'Closing Prices'!E210/'Closing Prices'!E209-1</f>
        <v>-2.8637352982080477E-3</v>
      </c>
      <c r="F210" s="26">
        <f t="shared" si="10"/>
        <v>-5.0856246660103245E-3</v>
      </c>
    </row>
    <row r="211" spans="2:6" ht="19.95" customHeight="1" x14ac:dyDescent="0.3">
      <c r="B211" s="11">
        <v>45429</v>
      </c>
      <c r="C211" s="16">
        <f>'Closing Prices'!C211/'Closing Prices'!C210-1</f>
        <v>5.8268908722187707E-3</v>
      </c>
      <c r="D211" s="16">
        <f>'Closing Prices'!D211/'Closing Prices'!D210-1</f>
        <v>-5.912322340758891E-3</v>
      </c>
      <c r="E211" s="17">
        <f>'Closing Prices'!E211/'Closing Prices'!E210-1</f>
        <v>-1.9923986168704721E-2</v>
      </c>
      <c r="F211" s="26">
        <f t="shared" si="10"/>
        <v>-9.2827677600900993E-3</v>
      </c>
    </row>
    <row r="212" spans="2:6" ht="19.95" customHeight="1" x14ac:dyDescent="0.3">
      <c r="B212" s="11">
        <v>45432</v>
      </c>
      <c r="C212" s="16">
        <f>'Closing Prices'!C212/'Closing Prices'!C211-1</f>
        <v>-6.2804765503055027E-3</v>
      </c>
      <c r="D212" s="16">
        <f>'Closing Prices'!D212/'Closing Prices'!D211-1</f>
        <v>-9.8736150816595147E-3</v>
      </c>
      <c r="E212" s="17">
        <f>'Closing Prices'!E212/'Closing Prices'!E211-1</f>
        <v>2.4881423603884789E-2</v>
      </c>
      <c r="F212" s="26">
        <f t="shared" si="10"/>
        <v>6.6644369596739255E-3</v>
      </c>
    </row>
    <row r="213" spans="2:6" ht="19.95" customHeight="1" x14ac:dyDescent="0.3">
      <c r="B213" s="11">
        <v>45433</v>
      </c>
      <c r="C213" s="16">
        <f>'Closing Prices'!C213/'Closing Prices'!C212-1</f>
        <v>-2.1248720435551594E-3</v>
      </c>
      <c r="D213" s="16">
        <f>'Closing Prices'!D213/'Closing Prices'!D212-1</f>
        <v>-9.3440110037610324E-3</v>
      </c>
      <c r="E213" s="17">
        <f>'Closing Prices'!E213/'Closing Prices'!E212-1</f>
        <v>6.3937408998251399E-3</v>
      </c>
      <c r="F213" s="26">
        <f t="shared" si="10"/>
        <v>-4.5723790709578617E-4</v>
      </c>
    </row>
    <row r="214" spans="2:6" ht="19.95" customHeight="1" x14ac:dyDescent="0.3">
      <c r="B214" s="11">
        <v>45434</v>
      </c>
      <c r="C214" s="16">
        <f>'Closing Prices'!C214/'Closing Prices'!C213-1</f>
        <v>-1.0914005271533966E-4</v>
      </c>
      <c r="D214" s="16">
        <f>'Closing Prices'!D214/'Closing Prices'!D213-1</f>
        <v>-1.0303588384363849E-3</v>
      </c>
      <c r="E214" s="17">
        <f>'Closing Prices'!E214/'Closing Prices'!E213-1</f>
        <v>-4.5709203508903506E-3</v>
      </c>
      <c r="F214" s="26">
        <f t="shared" si="10"/>
        <v>-2.3933068226104082E-3</v>
      </c>
    </row>
    <row r="215" spans="2:6" ht="19.95" customHeight="1" x14ac:dyDescent="0.3">
      <c r="B215" s="11">
        <v>45435</v>
      </c>
      <c r="C215" s="16">
        <f>'Closing Prices'!C215/'Closing Prices'!C214-1</f>
        <v>-1.135806226838687E-2</v>
      </c>
      <c r="D215" s="16">
        <f>'Closing Prices'!D215/'Closing Prices'!D214-1</f>
        <v>-1.1028746887488339E-2</v>
      </c>
      <c r="E215" s="17">
        <f>'Closing Prices'!E215/'Closing Prices'!E214-1</f>
        <v>9.3196513247007173E-2</v>
      </c>
      <c r="F215" s="26">
        <f t="shared" si="10"/>
        <v>3.5790291327810017E-2</v>
      </c>
    </row>
    <row r="216" spans="2:6" ht="19.95" customHeight="1" x14ac:dyDescent="0.3">
      <c r="B216" s="11">
        <v>45436</v>
      </c>
      <c r="C216" s="16">
        <f>'Closing Prices'!C216/'Closing Prices'!C215-1</f>
        <v>-1.6570173710519498E-3</v>
      </c>
      <c r="D216" s="16">
        <f>'Closing Prices'!D216/'Closing Prices'!D215-1</f>
        <v>-6.8193657304325139E-3</v>
      </c>
      <c r="E216" s="17">
        <f>'Closing Prices'!E216/'Closing Prices'!E215-1</f>
        <v>2.5722744018088273E-2</v>
      </c>
      <c r="F216" s="26">
        <f t="shared" si="10"/>
        <v>9.1151707462469832E-3</v>
      </c>
    </row>
    <row r="217" spans="2:6" ht="19.95" customHeight="1" x14ac:dyDescent="0.3">
      <c r="B217" s="11">
        <v>45440</v>
      </c>
      <c r="C217" s="16">
        <f>'Closing Prices'!C217/'Closing Prices'!C216-1</f>
        <v>7.7454716459197659E-3</v>
      </c>
      <c r="D217" s="16">
        <f>'Closing Prices'!D217/'Closing Prices'!D216-1</f>
        <v>1.817537879278186E-3</v>
      </c>
      <c r="E217" s="17">
        <f>'Closing Prices'!E217/'Closing Prices'!E216-1</f>
        <v>6.9804348961844509E-2</v>
      </c>
      <c r="F217" s="26">
        <f t="shared" si="10"/>
        <v>3.3893586308093422E-2</v>
      </c>
    </row>
    <row r="218" spans="2:6" ht="19.95" customHeight="1" x14ac:dyDescent="0.3">
      <c r="B218" s="11">
        <v>45441</v>
      </c>
      <c r="C218" s="16">
        <f>'Closing Prices'!C218/'Closing Prices'!C217-1</f>
        <v>-7.1364262575812631E-4</v>
      </c>
      <c r="D218" s="16">
        <f>'Closing Prices'!D218/'Closing Prices'!D217-1</f>
        <v>-1.1812559496853337E-2</v>
      </c>
      <c r="E218" s="17">
        <f>'Closing Prices'!E218/'Closing Prices'!E217-1</f>
        <v>8.1122718332451438E-3</v>
      </c>
      <c r="F218" s="26">
        <f t="shared" si="10"/>
        <v>-7.1656180535217221E-5</v>
      </c>
    </row>
    <row r="219" spans="2:6" ht="19.95" customHeight="1" x14ac:dyDescent="0.3">
      <c r="B219" s="11">
        <v>45442</v>
      </c>
      <c r="C219" s="16">
        <f>'Closing Prices'!C219/'Closing Prices'!C218-1</f>
        <v>-1.4833517968717347E-2</v>
      </c>
      <c r="D219" s="16">
        <f>'Closing Prices'!D219/'Closing Prices'!D218-1</f>
        <v>1.8236694821962329E-2</v>
      </c>
      <c r="E219" s="17">
        <f>'Closing Prices'!E219/'Closing Prices'!E218-1</f>
        <v>-3.7666024851839119E-2</v>
      </c>
      <c r="F219" s="26">
        <f t="shared" si="10"/>
        <v>-1.5187082228918243E-2</v>
      </c>
    </row>
    <row r="220" spans="2:6" ht="19.95" customHeight="1" x14ac:dyDescent="0.3">
      <c r="B220" s="11">
        <v>45443</v>
      </c>
      <c r="C220" s="16">
        <f>'Closing Prices'!C220/'Closing Prices'!C219-1</f>
        <v>-1.606070091219669E-2</v>
      </c>
      <c r="D220" s="16">
        <f>'Closing Prices'!D220/'Closing Prices'!D219-1</f>
        <v>1.7549482016914641E-2</v>
      </c>
      <c r="E220" s="17">
        <f>'Closing Prices'!E220/'Closing Prices'!E219-1</f>
        <v>-7.8460745204576021E-3</v>
      </c>
      <c r="F220" s="26">
        <f t="shared" si="10"/>
        <v>-2.2810641571807018E-3</v>
      </c>
    </row>
    <row r="221" spans="2:6" ht="19.95" customHeight="1" x14ac:dyDescent="0.3">
      <c r="B221" s="11">
        <v>45446</v>
      </c>
      <c r="C221" s="16">
        <f>'Closing Prices'!C221/'Closing Prices'!C220-1</f>
        <v>1.07684990844652E-2</v>
      </c>
      <c r="D221" s="16">
        <f>'Closing Prices'!D221/'Closing Prices'!D220-1</f>
        <v>-2.1026974800047116E-2</v>
      </c>
      <c r="E221" s="17">
        <f>'Closing Prices'!E221/'Closing Prices'!E220-1</f>
        <v>4.8954188417187794E-2</v>
      </c>
      <c r="F221" s="26">
        <f t="shared" si="10"/>
        <v>1.8413417118836675E-2</v>
      </c>
    </row>
    <row r="222" spans="2:6" ht="19.95" customHeight="1" x14ac:dyDescent="0.3">
      <c r="B222" s="11">
        <v>45447</v>
      </c>
      <c r="C222" s="16">
        <f>'Closing Prices'!C222/'Closing Prices'!C221-1</f>
        <v>5.6072671438212041E-3</v>
      </c>
      <c r="D222" s="16">
        <f>'Closing Prices'!D222/'Closing Prices'!D221-1</f>
        <v>-1.0739272110303566E-2</v>
      </c>
      <c r="E222" s="17">
        <f>'Closing Prices'!E222/'Closing Prices'!E221-1</f>
        <v>1.249558278938645E-2</v>
      </c>
      <c r="F222" s="26">
        <f t="shared" si="10"/>
        <v>3.8030474080881344E-3</v>
      </c>
    </row>
    <row r="223" spans="2:6" ht="19.95" customHeight="1" x14ac:dyDescent="0.3">
      <c r="B223" s="11">
        <v>45448</v>
      </c>
      <c r="C223" s="16">
        <f>'Closing Prices'!C223/'Closing Prices'!C222-1</f>
        <v>1.0817458700066007E-2</v>
      </c>
      <c r="D223" s="16">
        <f>'Closing Prices'!D223/'Closing Prices'!D222-1</f>
        <v>8.5383322542498252E-3</v>
      </c>
      <c r="E223" s="17">
        <f>'Closing Prices'!E223/'Closing Prices'!E222-1</f>
        <v>5.1555875205317792E-2</v>
      </c>
      <c r="F223" s="26">
        <f t="shared" si="10"/>
        <v>2.8466008193684455E-2</v>
      </c>
    </row>
    <row r="224" spans="2:6" ht="19.95" customHeight="1" x14ac:dyDescent="0.3">
      <c r="B224" s="11">
        <v>45449</v>
      </c>
      <c r="C224" s="16">
        <f>'Closing Prices'!C224/'Closing Prices'!C223-1</f>
        <v>2.0520747024055375E-2</v>
      </c>
      <c r="D224" s="16">
        <f>'Closing Prices'!D224/'Closing Prices'!D223-1</f>
        <v>8.9498434612111932E-3</v>
      </c>
      <c r="E224" s="17">
        <f>'Closing Prices'!E224/'Closing Prices'!E223-1</f>
        <v>-1.1777241069948263E-2</v>
      </c>
      <c r="F224" s="26">
        <f t="shared" si="10"/>
        <v>2.515381312900483E-3</v>
      </c>
    </row>
    <row r="225" spans="2:6" ht="19.95" customHeight="1" x14ac:dyDescent="0.3">
      <c r="B225" s="11">
        <v>45450</v>
      </c>
      <c r="C225" s="16">
        <f>'Closing Prices'!C225/'Closing Prices'!C224-1</f>
        <v>-3.7837675675675975E-3</v>
      </c>
      <c r="D225" s="16">
        <f>'Closing Prices'!D225/'Closing Prices'!D224-1</f>
        <v>-1.014904889909185E-2</v>
      </c>
      <c r="E225" s="17">
        <f>'Closing Prices'!E225/'Closing Prices'!E224-1</f>
        <v>-9.0905664575502421E-4</v>
      </c>
      <c r="F225" s="26">
        <f t="shared" si="10"/>
        <v>-4.3997320522092152E-3</v>
      </c>
    </row>
    <row r="226" spans="2:6" ht="19.95" customHeight="1" x14ac:dyDescent="0.3">
      <c r="B226" s="11">
        <v>45453</v>
      </c>
      <c r="C226" s="16">
        <f>'Closing Prices'!C226/'Closing Prices'!C225-1</f>
        <v>1.4975555914668037E-2</v>
      </c>
      <c r="D226" s="16">
        <f>'Closing Prices'!D226/'Closing Prices'!D225-1</f>
        <v>2.4179553054920921E-2</v>
      </c>
      <c r="E226" s="17">
        <f>'Closing Prices'!E226/'Closing Prices'!E225-1</f>
        <v>7.4614358311051454E-3</v>
      </c>
      <c r="F226" s="26">
        <f t="shared" si="10"/>
        <v>1.4355401019140599E-2</v>
      </c>
    </row>
    <row r="227" spans="2:6" ht="19.95" customHeight="1" x14ac:dyDescent="0.3">
      <c r="B227" s="11">
        <v>45454</v>
      </c>
      <c r="C227" s="16">
        <f>'Closing Prices'!C227/'Closing Prices'!C226-1</f>
        <v>9.0878863368737406E-4</v>
      </c>
      <c r="D227" s="16">
        <f>'Closing Prices'!D227/'Closing Prices'!D226-1</f>
        <v>-5.0843768222955665E-3</v>
      </c>
      <c r="E227" s="17">
        <f>'Closing Prices'!E227/'Closing Prices'!E226-1</f>
        <v>-7.1439892194448129E-3</v>
      </c>
      <c r="F227" s="26">
        <f t="shared" si="10"/>
        <v>-4.5129110370169924E-3</v>
      </c>
    </row>
    <row r="228" spans="2:6" ht="19.95" customHeight="1" x14ac:dyDescent="0.3">
      <c r="B228" s="11">
        <v>45455</v>
      </c>
      <c r="C228" s="16">
        <f>'Closing Prices'!C228/'Closing Prices'!C227-1</f>
        <v>-1.8159323146063056E-3</v>
      </c>
      <c r="D228" s="16">
        <f>'Closing Prices'!D228/'Closing Prices'!D227-1</f>
        <v>-1.5172501719392661E-2</v>
      </c>
      <c r="E228" s="17">
        <f>'Closing Prices'!E228/'Closing Prices'!E227-1</f>
        <v>3.5480877165465996E-2</v>
      </c>
      <c r="F228" s="26">
        <f t="shared" si="10"/>
        <v>1.0960661129990324E-2</v>
      </c>
    </row>
    <row r="229" spans="2:6" ht="19.95" customHeight="1" x14ac:dyDescent="0.3">
      <c r="B229" s="11">
        <v>45456</v>
      </c>
      <c r="C229" s="16">
        <f>'Closing Prices'!C229/'Closing Prices'!C228-1</f>
        <v>-1.637325173296178E-2</v>
      </c>
      <c r="D229" s="16">
        <f>'Closing Prices'!D229/'Closing Prices'!D228-1</f>
        <v>0</v>
      </c>
      <c r="E229" s="17">
        <f>'Closing Prices'!E229/'Closing Prices'!E228-1</f>
        <v>3.5223674965423557E-2</v>
      </c>
      <c r="F229" s="26">
        <f t="shared" si="10"/>
        <v>1.1757340801200156E-2</v>
      </c>
    </row>
    <row r="230" spans="2:6" ht="19.95" customHeight="1" x14ac:dyDescent="0.3">
      <c r="B230" s="11">
        <v>45457</v>
      </c>
      <c r="C230" s="16">
        <f>'Closing Prices'!C230/'Closing Prices'!C229-1</f>
        <v>-9.2475655850787764E-4</v>
      </c>
      <c r="D230" s="16">
        <f>'Closing Prices'!D230/'Closing Prices'!D229-1</f>
        <v>-8.7289163918353729E-3</v>
      </c>
      <c r="E230" s="17">
        <f>'Closing Prices'!E230/'Closing Prices'!E229-1</f>
        <v>1.7514111430336321E-2</v>
      </c>
      <c r="F230" s="26">
        <f t="shared" si="10"/>
        <v>5.0314860864737639E-3</v>
      </c>
    </row>
    <row r="231" spans="2:6" ht="19.95" customHeight="1" x14ac:dyDescent="0.3">
      <c r="B231" s="11">
        <v>45460</v>
      </c>
      <c r="C231" s="16">
        <f>'Closing Prices'!C231/'Closing Prices'!C230-1</f>
        <v>2.1779047766983251E-3</v>
      </c>
      <c r="D231" s="16">
        <f>'Closing Prices'!D231/'Closing Prices'!D230-1</f>
        <v>1.4730384524091367E-2</v>
      </c>
      <c r="E231" s="17">
        <f>'Closing Prices'!E231/'Closing Prices'!E230-1</f>
        <v>-6.8244537903984215E-3</v>
      </c>
      <c r="F231" s="26">
        <f t="shared" si="10"/>
        <v>1.8925873457227012E-3</v>
      </c>
    </row>
    <row r="232" spans="2:6" ht="19.95" customHeight="1" x14ac:dyDescent="0.3">
      <c r="B232" s="11">
        <v>45461</v>
      </c>
      <c r="C232" s="16">
        <f>'Closing Prices'!C232/'Closing Prices'!C231-1</f>
        <v>-6.7912637921467844E-3</v>
      </c>
      <c r="D232" s="16">
        <f>'Closing Prices'!D232/'Closing Prices'!D231-1</f>
        <v>-7.8781394026049556E-3</v>
      </c>
      <c r="E232" s="17">
        <f>'Closing Prices'!E232/'Closing Prices'!E231-1</f>
        <v>3.5119912509388174E-2</v>
      </c>
      <c r="F232" s="26">
        <f t="shared" si="10"/>
        <v>1.1742702860406495E-2</v>
      </c>
    </row>
    <row r="233" spans="2:6" ht="19.95" customHeight="1" x14ac:dyDescent="0.3">
      <c r="B233" s="11">
        <v>45463</v>
      </c>
      <c r="C233" s="16">
        <f>'Closing Prices'!C233/'Closing Prices'!C232-1</f>
        <v>1.7996871265213876E-2</v>
      </c>
      <c r="D233" s="16">
        <f>'Closing Prices'!D233/'Closing Prices'!D232-1</f>
        <v>1.7856487526692666E-2</v>
      </c>
      <c r="E233" s="17">
        <f>'Closing Prices'!E233/'Closing Prices'!E232-1</f>
        <v>-3.5403473441459332E-2</v>
      </c>
      <c r="F233" s="26">
        <f t="shared" si="10"/>
        <v>-6.0753989743454299E-3</v>
      </c>
    </row>
    <row r="234" spans="2:6" ht="19.95" customHeight="1" x14ac:dyDescent="0.3">
      <c r="B234" s="11">
        <v>45464</v>
      </c>
      <c r="C234" s="16">
        <f>'Closing Prices'!C234/'Closing Prices'!C233-1</f>
        <v>1.6012874282228751E-2</v>
      </c>
      <c r="D234" s="16">
        <f>'Closing Prices'!D234/'Closing Prices'!D233-1</f>
        <v>4.5144579326918954E-3</v>
      </c>
      <c r="E234" s="17">
        <f>'Closing Prices'!E234/'Closing Prices'!E233-1</f>
        <v>-3.2191459184825466E-2</v>
      </c>
      <c r="F234" s="26">
        <f t="shared" si="10"/>
        <v>-9.1286006828067041E-3</v>
      </c>
    </row>
    <row r="235" spans="2:6" ht="19.95" customHeight="1" x14ac:dyDescent="0.3">
      <c r="B235" s="11">
        <v>45467</v>
      </c>
      <c r="C235" s="16">
        <f>'Closing Prices'!C235/'Closing Prices'!C234-1</f>
        <v>-1.8563544335058801E-2</v>
      </c>
      <c r="D235" s="16">
        <f>'Closing Prices'!D235/'Closing Prices'!D234-1</f>
        <v>1.676712786097645E-2</v>
      </c>
      <c r="E235" s="17">
        <f>'Closing Prices'!E235/'Closing Prices'!E234-1</f>
        <v>-6.6840475626135709E-2</v>
      </c>
      <c r="F235" s="26">
        <f t="shared" si="10"/>
        <v>-2.9688961757232835E-2</v>
      </c>
    </row>
    <row r="236" spans="2:6" ht="19.95" customHeight="1" x14ac:dyDescent="0.3">
      <c r="B236" s="11">
        <v>45468</v>
      </c>
      <c r="C236" s="16">
        <f>'Closing Prices'!C236/'Closing Prices'!C235-1</f>
        <v>4.1493181600193996E-3</v>
      </c>
      <c r="D236" s="16">
        <f>'Closing Prices'!D236/'Closing Prices'!D235-1</f>
        <v>-5.0682232634913227E-4</v>
      </c>
      <c r="E236" s="17">
        <f>'Closing Prices'!E236/'Closing Prices'!E235-1</f>
        <v>6.7564092222808458E-2</v>
      </c>
      <c r="F236" s="26">
        <f t="shared" si="10"/>
        <v>3.1289124342363916E-2</v>
      </c>
    </row>
    <row r="237" spans="2:6" ht="19.95" customHeight="1" x14ac:dyDescent="0.3">
      <c r="B237" s="11">
        <v>45469</v>
      </c>
      <c r="C237" s="16">
        <f>'Closing Prices'!C237/'Closing Prices'!C236-1</f>
        <v>3.9014731974127637E-2</v>
      </c>
      <c r="D237" s="16">
        <f>'Closing Prices'!D237/'Closing Prices'!D236-1</f>
        <v>0.15527730799443584</v>
      </c>
      <c r="E237" s="17">
        <f>'Closing Prices'!E237/'Closing Prices'!E236-1</f>
        <v>2.4586090081246681E-3</v>
      </c>
      <c r="F237" s="26">
        <f t="shared" si="10"/>
        <v>5.7443249445518763E-2</v>
      </c>
    </row>
    <row r="238" spans="2:6" ht="19.95" customHeight="1" x14ac:dyDescent="0.3">
      <c r="B238" s="11">
        <v>45470</v>
      </c>
      <c r="C238" s="16">
        <f>'Closing Prices'!C238/'Closing Prices'!C237-1</f>
        <v>2.1899720975674164E-2</v>
      </c>
      <c r="D238" s="16">
        <f>'Closing Prices'!D238/'Closing Prices'!D237-1</f>
        <v>-2.4308754351538564E-3</v>
      </c>
      <c r="E238" s="17">
        <f>'Closing Prices'!E238/'Closing Prices'!E237-1</f>
        <v>-1.9066487040087288E-2</v>
      </c>
      <c r="F238" s="26">
        <f t="shared" si="10"/>
        <v>-3.8342515546668961E-3</v>
      </c>
    </row>
    <row r="239" spans="2:6" ht="19.95" customHeight="1" x14ac:dyDescent="0.3">
      <c r="B239" s="11">
        <v>45471</v>
      </c>
      <c r="C239" s="16">
        <f>'Closing Prices'!C239/'Closing Prices'!C238-1</f>
        <v>-2.3249966441749814E-2</v>
      </c>
      <c r="D239" s="16">
        <f>'Closing Prices'!D239/'Closing Prices'!D238-1</f>
        <v>1.478997862798237E-2</v>
      </c>
      <c r="E239" s="17">
        <f>'Closing Prices'!E239/'Closing Prices'!E238-1</f>
        <v>-3.6293008086022427E-3</v>
      </c>
      <c r="F239" s="26">
        <f t="shared" si="10"/>
        <v>-3.0086833859137522E-3</v>
      </c>
    </row>
    <row r="240" spans="2:6" ht="19.95" customHeight="1" x14ac:dyDescent="0.3">
      <c r="B240" s="11">
        <v>45474</v>
      </c>
      <c r="C240" s="16">
        <f>'Closing Prices'!C240/'Closing Prices'!C239-1</f>
        <v>2.0439829236740037E-2</v>
      </c>
      <c r="D240" s="16">
        <f>'Closing Prices'!D240/'Closing Prices'!D239-1</f>
        <v>-3.8687400462744659E-3</v>
      </c>
      <c r="E240" s="17">
        <f>'Closing Prices'!E240/'Closing Prices'!E239-1</f>
        <v>6.1518697899314301E-3</v>
      </c>
      <c r="F240" s="26">
        <f t="shared" si="10"/>
        <v>6.7176767007718127E-3</v>
      </c>
    </row>
    <row r="241" spans="2:6" ht="19.95" customHeight="1" x14ac:dyDescent="0.3">
      <c r="B241" s="11">
        <v>45475</v>
      </c>
      <c r="C241" s="16">
        <f>'Closing Prices'!C241/'Closing Prices'!C240-1</f>
        <v>1.4198798390448353E-2</v>
      </c>
      <c r="D241" s="16">
        <f>'Closing Prices'!D241/'Closing Prices'!D240-1</f>
        <v>-1.5400830681016053E-3</v>
      </c>
      <c r="E241" s="17">
        <f>'Closing Prices'!E241/'Closing Prices'!E240-1</f>
        <v>-1.3113475146094733E-2</v>
      </c>
      <c r="F241" s="26">
        <f t="shared" si="10"/>
        <v>-2.8133891385610237E-3</v>
      </c>
    </row>
    <row r="242" spans="2:6" ht="19.95" customHeight="1" x14ac:dyDescent="0.3">
      <c r="B242" s="11">
        <v>45476</v>
      </c>
      <c r="C242" s="16">
        <f>'Closing Prices'!C242/'Closing Prices'!C241-1</f>
        <v>-1.2050019999999884E-2</v>
      </c>
      <c r="D242" s="16">
        <f>'Closing Prices'!D242/'Closing Prices'!D241-1</f>
        <v>-1.5123096991740748E-2</v>
      </c>
      <c r="E242" s="17">
        <f>'Closing Prices'!E242/'Closing Prices'!E241-1</f>
        <v>4.5732461820044978E-2</v>
      </c>
      <c r="F242" s="26">
        <f t="shared" si="10"/>
        <v>1.3030173721498044E-2</v>
      </c>
    </row>
    <row r="243" spans="2:6" ht="19.95" customHeight="1" x14ac:dyDescent="0.3">
      <c r="B243" s="11">
        <v>45478</v>
      </c>
      <c r="C243" s="16">
        <f>'Closing Prices'!C243/'Closing Prices'!C242-1</f>
        <v>1.2196994021903773E-2</v>
      </c>
      <c r="D243" s="16">
        <f>'Closing Prices'!D243/'Closing Prices'!D242-1</f>
        <v>9.873991654576475E-4</v>
      </c>
      <c r="E243" s="17">
        <f>'Closing Prices'!E243/'Closing Prices'!E242-1</f>
        <v>-1.9098823036317714E-2</v>
      </c>
      <c r="F243" s="26">
        <f t="shared" si="10"/>
        <v>-5.2490021112297338E-3</v>
      </c>
    </row>
    <row r="244" spans="2:6" ht="19.95" customHeight="1" x14ac:dyDescent="0.3">
      <c r="B244" s="11">
        <v>45481</v>
      </c>
      <c r="C244" s="16">
        <f>'Closing Prices'!C244/'Closing Prices'!C243-1</f>
        <v>-3.5500349999999514E-3</v>
      </c>
      <c r="D244" s="16">
        <f>'Closing Prices'!D244/'Closing Prices'!D243-1</f>
        <v>5.2040782312925415E-3</v>
      </c>
      <c r="E244" s="17">
        <f>'Closing Prices'!E244/'Closing Prices'!E243-1</f>
        <v>1.8834895989273015E-2</v>
      </c>
      <c r="F244" s="26">
        <f t="shared" si="10"/>
        <v>9.1494179145606303E-3</v>
      </c>
    </row>
    <row r="245" spans="2:6" ht="19.95" customHeight="1" x14ac:dyDescent="0.3">
      <c r="B245" s="11">
        <v>45482</v>
      </c>
      <c r="C245" s="16">
        <f>'Closing Prices'!C245/'Closing Prices'!C244-1</f>
        <v>2.509057241022461E-4</v>
      </c>
      <c r="D245" s="16">
        <f>'Closing Prices'!D245/'Closing Prices'!D244-1</f>
        <v>-9.4744628615519577E-3</v>
      </c>
      <c r="E245" s="17">
        <f>'Closing Prices'!E245/'Closing Prices'!E244-1</f>
        <v>2.4805055182645752E-2</v>
      </c>
      <c r="F245" s="26">
        <f t="shared" si="10"/>
        <v>8.3826624047505637E-3</v>
      </c>
    </row>
    <row r="246" spans="2:6" ht="19.95" customHeight="1" x14ac:dyDescent="0.3">
      <c r="B246" s="11">
        <v>45483</v>
      </c>
      <c r="C246" s="16">
        <f>'Closing Prices'!C246/'Closing Prices'!C245-1</f>
        <v>2.257434579260309E-3</v>
      </c>
      <c r="D246" s="16">
        <f>'Closing Prices'!D246/'Closing Prices'!D245-1</f>
        <v>1.844628086322242E-3</v>
      </c>
      <c r="E246" s="17">
        <f>'Closing Prices'!E246/'Closing Prices'!E245-1</f>
        <v>2.6868616727484307E-2</v>
      </c>
      <c r="F246" s="26">
        <f t="shared" si="10"/>
        <v>1.3208624598079689E-2</v>
      </c>
    </row>
    <row r="247" spans="2:6" ht="19.95" customHeight="1" x14ac:dyDescent="0.3">
      <c r="B247" s="11">
        <v>45484</v>
      </c>
      <c r="C247" s="16">
        <f>'Closing Prices'!C247/'Closing Prices'!C246-1</f>
        <v>-2.3724861935402353E-2</v>
      </c>
      <c r="D247" s="16">
        <f>'Closing Prices'!D247/'Closing Prices'!D246-1</f>
        <v>2.1379685051919894E-2</v>
      </c>
      <c r="E247" s="17">
        <f>'Closing Prices'!E247/'Closing Prices'!E246-1</f>
        <v>-5.5666753964368598E-2</v>
      </c>
      <c r="F247" s="26">
        <f t="shared" si="10"/>
        <v>-2.4567349252240491E-2</v>
      </c>
    </row>
    <row r="248" spans="2:6" ht="19.95" customHeight="1" x14ac:dyDescent="0.3">
      <c r="B248" s="11">
        <v>45485</v>
      </c>
      <c r="C248" s="16">
        <f>'Closing Prices'!C248/'Closing Prices'!C247-1</f>
        <v>-2.8710484049569995E-3</v>
      </c>
      <c r="D248" s="16">
        <f>'Closing Prices'!D248/'Closing Prices'!D247-1</f>
        <v>-1.7360619095126983E-3</v>
      </c>
      <c r="E248" s="17">
        <f>'Closing Prices'!E248/'Closing Prices'!E247-1</f>
        <v>1.4442723478136132E-2</v>
      </c>
      <c r="F248" s="26">
        <f t="shared" si="10"/>
        <v>5.2606448910682002E-3</v>
      </c>
    </row>
    <row r="249" spans="2:6" ht="19.95" customHeight="1" x14ac:dyDescent="0.3">
      <c r="B249" s="11">
        <v>45488</v>
      </c>
      <c r="C249" s="16">
        <f>'Closing Prices'!C249/'Closing Prices'!C248-1</f>
        <v>-9.1007453056520804E-3</v>
      </c>
      <c r="D249" s="16">
        <f>'Closing Prices'!D249/'Closing Prices'!D248-1</f>
        <v>2.0065548193167748E-2</v>
      </c>
      <c r="E249" s="17">
        <f>'Closing Prices'!E249/'Closing Prices'!E248-1</f>
        <v>-6.1900570183357484E-3</v>
      </c>
      <c r="F249" s="26">
        <f t="shared" si="10"/>
        <v>9.589524732862174E-4</v>
      </c>
    </row>
    <row r="250" spans="2:6" ht="19.95" customHeight="1" x14ac:dyDescent="0.3">
      <c r="B250" s="11">
        <v>45489</v>
      </c>
      <c r="C250" s="16">
        <f>'Closing Prices'!C250/'Closing Prices'!C249-1</f>
        <v>1.5566780741143038E-3</v>
      </c>
      <c r="D250" s="16">
        <f>'Closing Prices'!D250/'Closing Prices'!D249-1</f>
        <v>2.7867026118081784E-2</v>
      </c>
      <c r="E250" s="17">
        <f>'Closing Prices'!E250/'Closing Prices'!E249-1</f>
        <v>-1.619433951737248E-2</v>
      </c>
      <c r="F250" s="26">
        <f t="shared" si="10"/>
        <v>1.4618245711354953E-3</v>
      </c>
    </row>
    <row r="251" spans="2:6" ht="19.95" customHeight="1" x14ac:dyDescent="0.3">
      <c r="B251" s="11">
        <v>45490</v>
      </c>
      <c r="C251" s="16">
        <f>'Closing Prices'!C251/'Closing Prices'!C250-1</f>
        <v>-2.6370380761156831E-2</v>
      </c>
      <c r="D251" s="16">
        <f>'Closing Prices'!D251/'Closing Prices'!D250-1</f>
        <v>-9.8558181564620817E-3</v>
      </c>
      <c r="E251" s="17">
        <f>'Closing Prices'!E251/'Closing Prices'!E250-1</f>
        <v>-6.6239339456795276E-2</v>
      </c>
      <c r="F251" s="26">
        <f t="shared" si="10"/>
        <v>-3.9357043392785708E-2</v>
      </c>
    </row>
    <row r="252" spans="2:6" ht="19.95" customHeight="1" x14ac:dyDescent="0.3">
      <c r="B252" s="11">
        <v>45491</v>
      </c>
      <c r="C252" s="16">
        <f>'Closing Prices'!C252/'Closing Prices'!C251-1</f>
        <v>-2.2242287850242182E-2</v>
      </c>
      <c r="D252" s="16">
        <f>'Closing Prices'!D252/'Closing Prices'!D251-1</f>
        <v>-1.2273292162204186E-2</v>
      </c>
      <c r="E252" s="17">
        <f>'Closing Prices'!E252/'Closing Prices'!E251-1</f>
        <v>2.6273396495862356E-2</v>
      </c>
      <c r="F252" s="26">
        <f t="shared" si="10"/>
        <v>2.5804688119162589E-3</v>
      </c>
    </row>
    <row r="253" spans="2:6" ht="19.95" customHeight="1" thickBot="1" x14ac:dyDescent="0.35">
      <c r="B253" s="12">
        <v>45492</v>
      </c>
      <c r="C253" s="18">
        <f>'Closing Prices'!C253/'Closing Prices'!C252-1</f>
        <v>-3.3741224489794996E-3</v>
      </c>
      <c r="D253" s="18">
        <f>'Closing Prices'!D253/'Closing Prices'!D252-1</f>
        <v>-1.0110136489958066E-3</v>
      </c>
      <c r="E253" s="19">
        <f>'Closing Prices'!E253/'Closing Prices'!E252-1</f>
        <v>-2.6096259842968261E-2</v>
      </c>
      <c r="F253" s="27">
        <f t="shared" si="10"/>
        <v>-1.2890151636279336E-2</v>
      </c>
    </row>
    <row r="254" spans="2:6" ht="19.95" customHeight="1" x14ac:dyDescent="0.3"/>
    <row r="255" spans="2:6" ht="19.95" customHeight="1" x14ac:dyDescent="0.3"/>
    <row r="256" spans="2:6" ht="19.95" customHeight="1" x14ac:dyDescent="0.3"/>
    <row r="257" ht="19.95" customHeight="1" x14ac:dyDescent="0.3"/>
    <row r="258" ht="19.95" customHeight="1" x14ac:dyDescent="0.3"/>
    <row r="259" ht="19.95" customHeight="1" x14ac:dyDescent="0.3"/>
    <row r="260" ht="19.95" customHeight="1" x14ac:dyDescent="0.3"/>
    <row r="261" ht="19.95" customHeight="1" x14ac:dyDescent="0.3"/>
    <row r="262" ht="19.95" customHeight="1" x14ac:dyDescent="0.3"/>
    <row r="263" ht="19.95" customHeight="1" x14ac:dyDescent="0.3"/>
    <row r="264" ht="19.95" customHeight="1" x14ac:dyDescent="0.3"/>
    <row r="265" ht="19.95" customHeight="1" x14ac:dyDescent="0.3"/>
    <row r="266" ht="19.95" customHeight="1" x14ac:dyDescent="0.3"/>
    <row r="267" ht="19.95" customHeight="1" x14ac:dyDescent="0.3"/>
    <row r="268" ht="19.95" customHeight="1" x14ac:dyDescent="0.3"/>
    <row r="269" ht="19.95" customHeight="1" x14ac:dyDescent="0.3"/>
    <row r="270" ht="19.95" customHeight="1" x14ac:dyDescent="0.3"/>
    <row r="271" ht="19.95" customHeight="1" x14ac:dyDescent="0.3"/>
    <row r="272" ht="19.95" customHeight="1" x14ac:dyDescent="0.3"/>
    <row r="273" ht="19.95" customHeight="1" x14ac:dyDescent="0.3"/>
    <row r="274" ht="19.95" customHeight="1" x14ac:dyDescent="0.3"/>
    <row r="275" ht="19.95" customHeight="1" x14ac:dyDescent="0.3"/>
    <row r="276" ht="19.95" customHeight="1" x14ac:dyDescent="0.3"/>
    <row r="277" ht="19.95" customHeight="1" x14ac:dyDescent="0.3"/>
    <row r="278" ht="19.95" customHeight="1" x14ac:dyDescent="0.3"/>
    <row r="279" ht="19.95" customHeight="1" x14ac:dyDescent="0.3"/>
    <row r="280" ht="19.95" customHeight="1" x14ac:dyDescent="0.3"/>
    <row r="281" ht="19.95" customHeight="1" x14ac:dyDescent="0.3"/>
    <row r="282" ht="19.95" customHeight="1" x14ac:dyDescent="0.3"/>
    <row r="283" ht="19.95" customHeight="1" x14ac:dyDescent="0.3"/>
    <row r="284" ht="19.95" customHeight="1" x14ac:dyDescent="0.3"/>
    <row r="285" ht="19.95" customHeight="1" x14ac:dyDescent="0.3"/>
    <row r="286" ht="19.95" customHeight="1" x14ac:dyDescent="0.3"/>
    <row r="287" ht="19.95" customHeight="1" x14ac:dyDescent="0.3"/>
    <row r="288" ht="19.95" customHeight="1" x14ac:dyDescent="0.3"/>
    <row r="289" ht="19.95" customHeight="1" x14ac:dyDescent="0.3"/>
    <row r="290" ht="19.95" customHeight="1" x14ac:dyDescent="0.3"/>
    <row r="291" ht="19.95" customHeight="1" x14ac:dyDescent="0.3"/>
    <row r="292" ht="19.95" customHeight="1" x14ac:dyDescent="0.3"/>
    <row r="293" ht="19.95" customHeight="1" x14ac:dyDescent="0.3"/>
    <row r="294" ht="19.95" customHeight="1" x14ac:dyDescent="0.3"/>
    <row r="295" ht="19.95" customHeight="1" x14ac:dyDescent="0.3"/>
    <row r="296" ht="19.95" customHeight="1" x14ac:dyDescent="0.3"/>
    <row r="297" ht="19.95" customHeight="1" x14ac:dyDescent="0.3"/>
    <row r="298" ht="19.95" customHeight="1" x14ac:dyDescent="0.3"/>
    <row r="299" ht="19.95" customHeight="1" x14ac:dyDescent="0.3"/>
    <row r="300" ht="19.95" customHeight="1" x14ac:dyDescent="0.3"/>
    <row r="301" ht="19.95" customHeight="1" x14ac:dyDescent="0.3"/>
    <row r="302" ht="19.95" customHeight="1" x14ac:dyDescent="0.3"/>
    <row r="303" ht="19.95" customHeight="1" x14ac:dyDescent="0.3"/>
    <row r="304" ht="19.95" customHeight="1" x14ac:dyDescent="0.3"/>
    <row r="305" ht="19.95" customHeight="1" x14ac:dyDescent="0.3"/>
    <row r="306" ht="19.95" customHeight="1" x14ac:dyDescent="0.3"/>
    <row r="307" ht="19.95" customHeight="1" x14ac:dyDescent="0.3"/>
    <row r="308" ht="19.95" customHeight="1" x14ac:dyDescent="0.3"/>
    <row r="309" ht="19.95" customHeight="1" x14ac:dyDescent="0.3"/>
    <row r="310" ht="19.95" customHeight="1" x14ac:dyDescent="0.3"/>
    <row r="311" ht="19.95" customHeight="1" x14ac:dyDescent="0.3"/>
    <row r="312" ht="19.95" customHeight="1" x14ac:dyDescent="0.3"/>
    <row r="313" ht="19.95" customHeight="1" x14ac:dyDescent="0.3"/>
    <row r="314" ht="19.95" customHeight="1" x14ac:dyDescent="0.3"/>
    <row r="315" ht="19.95" customHeight="1" x14ac:dyDescent="0.3"/>
    <row r="316" ht="19.95" customHeight="1" x14ac:dyDescent="0.3"/>
    <row r="317" ht="19.95" customHeight="1" x14ac:dyDescent="0.3"/>
    <row r="318" ht="19.95" customHeight="1" x14ac:dyDescent="0.3"/>
    <row r="319" ht="19.95" customHeight="1" x14ac:dyDescent="0.3"/>
    <row r="320" ht="19.95" customHeight="1" x14ac:dyDescent="0.3"/>
    <row r="321" ht="19.95" customHeight="1" x14ac:dyDescent="0.3"/>
    <row r="322" ht="19.95" customHeight="1" x14ac:dyDescent="0.3"/>
    <row r="323" ht="19.95" customHeight="1" x14ac:dyDescent="0.3"/>
    <row r="324" ht="19.95" customHeight="1" x14ac:dyDescent="0.3"/>
    <row r="325" ht="19.95" customHeight="1" x14ac:dyDescent="0.3"/>
    <row r="326" ht="19.95" customHeight="1" x14ac:dyDescent="0.3"/>
    <row r="327" ht="19.95" customHeight="1" x14ac:dyDescent="0.3"/>
    <row r="328" ht="19.95" customHeight="1" x14ac:dyDescent="0.3"/>
    <row r="329" ht="19.95" customHeight="1" x14ac:dyDescent="0.3"/>
    <row r="330" ht="19.95" customHeight="1" x14ac:dyDescent="0.3"/>
    <row r="331" ht="19.95" customHeight="1" x14ac:dyDescent="0.3"/>
    <row r="332" ht="19.95" customHeight="1" x14ac:dyDescent="0.3"/>
    <row r="333" ht="19.95" customHeight="1" x14ac:dyDescent="0.3"/>
    <row r="334" ht="19.95" customHeight="1" x14ac:dyDescent="0.3"/>
    <row r="335" ht="19.95" customHeight="1" x14ac:dyDescent="0.3"/>
    <row r="336" ht="19.95" customHeight="1" x14ac:dyDescent="0.3"/>
    <row r="337" ht="19.95" customHeight="1" x14ac:dyDescent="0.3"/>
    <row r="338" ht="19.95" customHeight="1" x14ac:dyDescent="0.3"/>
    <row r="339" ht="19.95" customHeight="1" x14ac:dyDescent="0.3"/>
    <row r="340" ht="19.95" customHeight="1" x14ac:dyDescent="0.3"/>
    <row r="341" ht="19.95" customHeight="1" x14ac:dyDescent="0.3"/>
    <row r="342" ht="19.95" customHeight="1" x14ac:dyDescent="0.3"/>
    <row r="343" ht="19.95" customHeight="1" x14ac:dyDescent="0.3"/>
    <row r="344" ht="19.95" customHeight="1" x14ac:dyDescent="0.3"/>
    <row r="345" ht="19.95" customHeight="1" x14ac:dyDescent="0.3"/>
    <row r="346" ht="19.95" customHeight="1" x14ac:dyDescent="0.3"/>
    <row r="347" ht="19.95" customHeight="1" x14ac:dyDescent="0.3"/>
    <row r="348" ht="19.95" customHeight="1" x14ac:dyDescent="0.3"/>
    <row r="349" ht="19.95" customHeight="1" x14ac:dyDescent="0.3"/>
    <row r="350" ht="19.95" customHeight="1" x14ac:dyDescent="0.3"/>
    <row r="351" ht="19.95" customHeight="1" x14ac:dyDescent="0.3"/>
    <row r="352" ht="19.95" customHeight="1" x14ac:dyDescent="0.3"/>
    <row r="353" ht="19.95" customHeight="1" x14ac:dyDescent="0.3"/>
    <row r="354" ht="19.95" customHeight="1" x14ac:dyDescent="0.3"/>
    <row r="355" ht="19.95" customHeight="1" x14ac:dyDescent="0.3"/>
    <row r="356" ht="19.95" customHeight="1" x14ac:dyDescent="0.3"/>
    <row r="357" ht="19.95" customHeight="1" x14ac:dyDescent="0.3"/>
    <row r="358" ht="19.95" customHeight="1" x14ac:dyDescent="0.3"/>
    <row r="359" ht="19.95" customHeight="1" x14ac:dyDescent="0.3"/>
    <row r="360" ht="19.95" customHeight="1" x14ac:dyDescent="0.3"/>
    <row r="361" ht="19.95" customHeight="1" x14ac:dyDescent="0.3"/>
    <row r="362" ht="19.95" customHeight="1" x14ac:dyDescent="0.3"/>
    <row r="363" ht="19.95" customHeight="1" x14ac:dyDescent="0.3"/>
    <row r="364" ht="19.95" customHeight="1" x14ac:dyDescent="0.3"/>
    <row r="365" ht="19.95" customHeight="1" x14ac:dyDescent="0.3"/>
    <row r="366" ht="19.95" customHeight="1" x14ac:dyDescent="0.3"/>
    <row r="367" ht="19.95" customHeight="1" x14ac:dyDescent="0.3"/>
    <row r="368" ht="19.95" customHeight="1" x14ac:dyDescent="0.3"/>
    <row r="369" ht="19.95" customHeight="1" x14ac:dyDescent="0.3"/>
    <row r="370" ht="19.95" customHeight="1" x14ac:dyDescent="0.3"/>
    <row r="371" ht="19.95" customHeight="1" x14ac:dyDescent="0.3"/>
    <row r="372" ht="19.95" customHeight="1" x14ac:dyDescent="0.3"/>
    <row r="373" ht="19.95" customHeight="1" x14ac:dyDescent="0.3"/>
    <row r="374" ht="19.95" customHeight="1" x14ac:dyDescent="0.3"/>
    <row r="375" ht="19.95" customHeight="1" x14ac:dyDescent="0.3"/>
    <row r="376" ht="19.95" customHeight="1" x14ac:dyDescent="0.3"/>
    <row r="377" ht="19.95" customHeight="1" x14ac:dyDescent="0.3"/>
    <row r="378" ht="19.95" customHeight="1" x14ac:dyDescent="0.3"/>
    <row r="379" ht="19.95" customHeight="1" x14ac:dyDescent="0.3"/>
    <row r="380" ht="19.95" customHeight="1" x14ac:dyDescent="0.3"/>
    <row r="381" ht="19.95" customHeight="1" x14ac:dyDescent="0.3"/>
    <row r="382" ht="19.95" customHeight="1" x14ac:dyDescent="0.3"/>
    <row r="383" ht="19.95" customHeight="1" x14ac:dyDescent="0.3"/>
    <row r="384" ht="19.95" customHeight="1" x14ac:dyDescent="0.3"/>
    <row r="385" ht="19.95" customHeight="1" x14ac:dyDescent="0.3"/>
    <row r="386" ht="19.95" customHeight="1" x14ac:dyDescent="0.3"/>
    <row r="387" ht="19.95" customHeight="1" x14ac:dyDescent="0.3"/>
    <row r="388" ht="19.95" customHeight="1" x14ac:dyDescent="0.3"/>
    <row r="389" ht="19.95" customHeight="1" x14ac:dyDescent="0.3"/>
    <row r="390" ht="19.95" customHeight="1" x14ac:dyDescent="0.3"/>
    <row r="391" ht="19.95" customHeight="1" x14ac:dyDescent="0.3"/>
    <row r="392" ht="19.95" customHeight="1" x14ac:dyDescent="0.3"/>
    <row r="393" ht="19.95" customHeight="1" x14ac:dyDescent="0.3"/>
    <row r="394" ht="19.95" customHeight="1" x14ac:dyDescent="0.3"/>
    <row r="395" ht="19.95" customHeight="1" x14ac:dyDescent="0.3"/>
    <row r="396" ht="19.95" customHeight="1" x14ac:dyDescent="0.3"/>
    <row r="397" ht="19.95" customHeight="1" x14ac:dyDescent="0.3"/>
    <row r="398" ht="19.95" customHeight="1" x14ac:dyDescent="0.3"/>
    <row r="399" ht="19.95" customHeight="1" x14ac:dyDescent="0.3"/>
    <row r="400" ht="19.95" customHeight="1" x14ac:dyDescent="0.3"/>
    <row r="401" ht="19.95" customHeight="1" x14ac:dyDescent="0.3"/>
    <row r="402" ht="19.95" customHeight="1" x14ac:dyDescent="0.3"/>
    <row r="403" ht="19.95" customHeight="1" x14ac:dyDescent="0.3"/>
    <row r="404" ht="19.95" customHeight="1" x14ac:dyDescent="0.3"/>
    <row r="405" ht="19.95" customHeight="1" x14ac:dyDescent="0.3"/>
    <row r="406" ht="19.95" customHeight="1" x14ac:dyDescent="0.3"/>
    <row r="407" ht="19.95" customHeight="1" x14ac:dyDescent="0.3"/>
    <row r="408" ht="19.95" customHeight="1" x14ac:dyDescent="0.3"/>
    <row r="409" ht="19.95" customHeight="1" x14ac:dyDescent="0.3"/>
    <row r="410" ht="19.95" customHeight="1" x14ac:dyDescent="0.3"/>
    <row r="411" ht="19.95" customHeight="1" x14ac:dyDescent="0.3"/>
    <row r="412" ht="19.95" customHeight="1" x14ac:dyDescent="0.3"/>
    <row r="413" ht="19.95" customHeight="1" x14ac:dyDescent="0.3"/>
    <row r="414" ht="19.95" customHeight="1" x14ac:dyDescent="0.3"/>
    <row r="415" ht="19.95" customHeight="1" x14ac:dyDescent="0.3"/>
    <row r="416" ht="19.95" customHeight="1" x14ac:dyDescent="0.3"/>
    <row r="417" ht="19.95" customHeight="1" x14ac:dyDescent="0.3"/>
    <row r="418" ht="19.95" customHeight="1" x14ac:dyDescent="0.3"/>
    <row r="419" ht="19.95" customHeight="1" x14ac:dyDescent="0.3"/>
    <row r="420" ht="19.95" customHeight="1" x14ac:dyDescent="0.3"/>
    <row r="421" ht="19.95" customHeight="1" x14ac:dyDescent="0.3"/>
    <row r="422" ht="19.95" customHeight="1" x14ac:dyDescent="0.3"/>
    <row r="423" ht="19.95" customHeight="1" x14ac:dyDescent="0.3"/>
    <row r="424" ht="19.95" customHeight="1" x14ac:dyDescent="0.3"/>
    <row r="425" ht="19.95" customHeight="1" x14ac:dyDescent="0.3"/>
    <row r="426" ht="19.95" customHeight="1" x14ac:dyDescent="0.3"/>
    <row r="427" ht="19.95" customHeight="1" x14ac:dyDescent="0.3"/>
    <row r="428" ht="19.95" customHeight="1" x14ac:dyDescent="0.3"/>
    <row r="429" ht="19.95" customHeight="1" x14ac:dyDescent="0.3"/>
    <row r="430" ht="19.95" customHeight="1" x14ac:dyDescent="0.3"/>
    <row r="431" ht="19.95" customHeight="1" x14ac:dyDescent="0.3"/>
    <row r="432" ht="19.95" customHeight="1" x14ac:dyDescent="0.3"/>
    <row r="433" ht="19.95" customHeight="1" x14ac:dyDescent="0.3"/>
    <row r="434" ht="19.95" customHeight="1" x14ac:dyDescent="0.3"/>
    <row r="435" ht="19.95" customHeight="1" x14ac:dyDescent="0.3"/>
    <row r="436" ht="19.95" customHeight="1" x14ac:dyDescent="0.3"/>
    <row r="437" ht="19.95" customHeight="1" x14ac:dyDescent="0.3"/>
    <row r="438" ht="19.95" customHeight="1" x14ac:dyDescent="0.3"/>
    <row r="439" ht="19.95" customHeight="1" x14ac:dyDescent="0.3"/>
    <row r="440" ht="19.95" customHeight="1" x14ac:dyDescent="0.3"/>
    <row r="441" ht="19.95" customHeight="1" x14ac:dyDescent="0.3"/>
    <row r="442" ht="19.95" customHeight="1" x14ac:dyDescent="0.3"/>
    <row r="443" ht="19.95" customHeight="1" x14ac:dyDescent="0.3"/>
    <row r="444" ht="19.95" customHeight="1" x14ac:dyDescent="0.3"/>
    <row r="445" ht="19.95" customHeight="1" x14ac:dyDescent="0.3"/>
    <row r="446" ht="19.95" customHeight="1" x14ac:dyDescent="0.3"/>
    <row r="447" ht="19.95" customHeight="1" x14ac:dyDescent="0.3"/>
    <row r="448" ht="19.95" customHeight="1" x14ac:dyDescent="0.3"/>
    <row r="449" ht="19.95" customHeight="1" x14ac:dyDescent="0.3"/>
    <row r="450" ht="19.95" customHeight="1" x14ac:dyDescent="0.3"/>
    <row r="451" ht="19.95" customHeight="1" x14ac:dyDescent="0.3"/>
    <row r="452" ht="19.95" customHeight="1" x14ac:dyDescent="0.3"/>
    <row r="453" ht="19.95" customHeight="1" x14ac:dyDescent="0.3"/>
    <row r="454" ht="19.95" customHeight="1" x14ac:dyDescent="0.3"/>
    <row r="455" ht="19.95" customHeight="1" x14ac:dyDescent="0.3"/>
    <row r="456" ht="19.95" customHeight="1" x14ac:dyDescent="0.3"/>
    <row r="457" ht="19.95" customHeight="1" x14ac:dyDescent="0.3"/>
    <row r="458" ht="19.95" customHeight="1" x14ac:dyDescent="0.3"/>
    <row r="459" ht="19.95" customHeight="1" x14ac:dyDescent="0.3"/>
    <row r="460" ht="19.95" customHeight="1" x14ac:dyDescent="0.3"/>
    <row r="461" ht="19.95" customHeight="1" x14ac:dyDescent="0.3"/>
    <row r="462" ht="19.95" customHeight="1" x14ac:dyDescent="0.3"/>
    <row r="463" ht="19.95" customHeight="1" x14ac:dyDescent="0.3"/>
    <row r="464" ht="19.95" customHeight="1" x14ac:dyDescent="0.3"/>
    <row r="465" ht="19.95" customHeight="1" x14ac:dyDescent="0.3"/>
    <row r="466" ht="19.95" customHeight="1" x14ac:dyDescent="0.3"/>
    <row r="467" ht="19.95" customHeight="1" x14ac:dyDescent="0.3"/>
    <row r="468" ht="19.95" customHeight="1" x14ac:dyDescent="0.3"/>
    <row r="469" ht="19.95" customHeight="1" x14ac:dyDescent="0.3"/>
    <row r="470" ht="19.95" customHeight="1" x14ac:dyDescent="0.3"/>
    <row r="471" ht="19.95" customHeight="1" x14ac:dyDescent="0.3"/>
    <row r="472" ht="19.95" customHeight="1" x14ac:dyDescent="0.3"/>
    <row r="473" ht="19.95" customHeight="1" x14ac:dyDescent="0.3"/>
    <row r="474" ht="19.95" customHeight="1" x14ac:dyDescent="0.3"/>
    <row r="475" ht="19.95" customHeight="1" x14ac:dyDescent="0.3"/>
    <row r="476" ht="19.95" customHeight="1" x14ac:dyDescent="0.3"/>
    <row r="477" ht="19.95" customHeight="1" x14ac:dyDescent="0.3"/>
    <row r="478" ht="19.95" customHeight="1" x14ac:dyDescent="0.3"/>
    <row r="479" ht="19.95" customHeight="1" x14ac:dyDescent="0.3"/>
    <row r="480" ht="19.95" customHeight="1" x14ac:dyDescent="0.3"/>
    <row r="481" ht="19.95" customHeight="1" x14ac:dyDescent="0.3"/>
    <row r="482" ht="19.95" customHeight="1" x14ac:dyDescent="0.3"/>
    <row r="483" ht="19.95" customHeight="1" x14ac:dyDescent="0.3"/>
    <row r="484" ht="19.95" customHeight="1" x14ac:dyDescent="0.3"/>
    <row r="485" ht="19.95" customHeight="1" x14ac:dyDescent="0.3"/>
    <row r="486" ht="19.95" customHeight="1" x14ac:dyDescent="0.3"/>
    <row r="487" ht="19.95" customHeight="1" x14ac:dyDescent="0.3"/>
    <row r="488" ht="19.95" customHeight="1" x14ac:dyDescent="0.3"/>
    <row r="489" ht="19.95" customHeight="1" x14ac:dyDescent="0.3"/>
    <row r="490" ht="19.95" customHeight="1" x14ac:dyDescent="0.3"/>
    <row r="491" ht="19.95" customHeight="1" x14ac:dyDescent="0.3"/>
    <row r="492" ht="19.95" customHeight="1" x14ac:dyDescent="0.3"/>
    <row r="493" ht="19.95" customHeight="1" x14ac:dyDescent="0.3"/>
    <row r="494" ht="19.95" customHeight="1" x14ac:dyDescent="0.3"/>
    <row r="495" ht="19.95" customHeight="1" x14ac:dyDescent="0.3"/>
    <row r="496" ht="19.95" customHeight="1" x14ac:dyDescent="0.3"/>
    <row r="497" ht="19.95" customHeight="1" x14ac:dyDescent="0.3"/>
    <row r="498" ht="19.95" customHeight="1" x14ac:dyDescent="0.3"/>
    <row r="499" ht="19.95" customHeight="1" x14ac:dyDescent="0.3"/>
    <row r="500" ht="19.95" customHeight="1" x14ac:dyDescent="0.3"/>
    <row r="501" ht="19.95" customHeight="1" x14ac:dyDescent="0.3"/>
    <row r="502" ht="19.95" customHeight="1" x14ac:dyDescent="0.3"/>
    <row r="503" ht="19.95" customHeight="1" x14ac:dyDescent="0.3"/>
    <row r="504" ht="19.95" customHeight="1" x14ac:dyDescent="0.3"/>
    <row r="505" ht="19.95" customHeight="1" x14ac:dyDescent="0.3"/>
    <row r="506" ht="19.95" customHeight="1" x14ac:dyDescent="0.3"/>
    <row r="507" ht="19.95" customHeight="1" x14ac:dyDescent="0.3"/>
    <row r="508" ht="19.95" customHeight="1" x14ac:dyDescent="0.3"/>
    <row r="509" ht="19.95" customHeight="1" x14ac:dyDescent="0.3"/>
    <row r="510" ht="19.95" customHeight="1" x14ac:dyDescent="0.3"/>
    <row r="511" ht="19.95" customHeight="1" x14ac:dyDescent="0.3"/>
    <row r="512" ht="19.95" customHeight="1" x14ac:dyDescent="0.3"/>
    <row r="513" ht="19.95" customHeight="1" x14ac:dyDescent="0.3"/>
    <row r="514" ht="19.95" customHeight="1" x14ac:dyDescent="0.3"/>
    <row r="515" ht="19.95" customHeight="1" x14ac:dyDescent="0.3"/>
    <row r="516" ht="19.95" customHeight="1" x14ac:dyDescent="0.3"/>
    <row r="517" ht="19.95" customHeight="1" x14ac:dyDescent="0.3"/>
    <row r="518" ht="19.95" customHeight="1" x14ac:dyDescent="0.3"/>
    <row r="519" ht="19.95" customHeight="1" x14ac:dyDescent="0.3"/>
    <row r="520" ht="19.95" customHeight="1" x14ac:dyDescent="0.3"/>
    <row r="521" ht="19.95" customHeight="1" x14ac:dyDescent="0.3"/>
    <row r="522" ht="19.95" customHeight="1" x14ac:dyDescent="0.3"/>
    <row r="523" ht="19.95" customHeight="1" x14ac:dyDescent="0.3"/>
    <row r="524" ht="19.95" customHeight="1" x14ac:dyDescent="0.3"/>
    <row r="525" ht="19.95" customHeight="1" x14ac:dyDescent="0.3"/>
    <row r="526" ht="19.95" customHeight="1" x14ac:dyDescent="0.3"/>
    <row r="527" ht="19.95" customHeight="1" x14ac:dyDescent="0.3"/>
    <row r="528" ht="19.95" customHeight="1" x14ac:dyDescent="0.3"/>
    <row r="529" ht="19.95" customHeight="1" x14ac:dyDescent="0.3"/>
    <row r="530" ht="19.95" customHeight="1" x14ac:dyDescent="0.3"/>
    <row r="531" ht="19.95" customHeight="1" x14ac:dyDescent="0.3"/>
    <row r="532" ht="19.95" customHeight="1" x14ac:dyDescent="0.3"/>
    <row r="533" ht="19.95" customHeight="1" x14ac:dyDescent="0.3"/>
    <row r="534" ht="19.95" customHeight="1" x14ac:dyDescent="0.3"/>
    <row r="535" ht="19.95" customHeight="1" x14ac:dyDescent="0.3"/>
    <row r="536" ht="19.95" customHeight="1" x14ac:dyDescent="0.3"/>
    <row r="537" ht="19.95" customHeight="1" x14ac:dyDescent="0.3"/>
    <row r="538" ht="19.95" customHeight="1" x14ac:dyDescent="0.3"/>
    <row r="539" ht="19.95" customHeight="1" x14ac:dyDescent="0.3"/>
    <row r="540" ht="19.95" customHeight="1" x14ac:dyDescent="0.3"/>
    <row r="541" ht="19.95" customHeight="1" x14ac:dyDescent="0.3"/>
    <row r="542" ht="19.95" customHeight="1" x14ac:dyDescent="0.3"/>
    <row r="543" ht="19.95" customHeight="1" x14ac:dyDescent="0.3"/>
    <row r="544" ht="19.95" customHeight="1" x14ac:dyDescent="0.3"/>
    <row r="545" ht="19.95" customHeight="1" x14ac:dyDescent="0.3"/>
    <row r="546" ht="19.95" customHeight="1" x14ac:dyDescent="0.3"/>
    <row r="547" ht="19.95" customHeight="1" x14ac:dyDescent="0.3"/>
    <row r="548" ht="19.95" customHeight="1" x14ac:dyDescent="0.3"/>
    <row r="549" ht="19.95" customHeight="1" x14ac:dyDescent="0.3"/>
    <row r="550" ht="19.95" customHeight="1" x14ac:dyDescent="0.3"/>
    <row r="551" ht="19.95" customHeight="1" x14ac:dyDescent="0.3"/>
    <row r="552" ht="19.95" customHeight="1" x14ac:dyDescent="0.3"/>
    <row r="553" ht="19.95" customHeight="1" x14ac:dyDescent="0.3"/>
    <row r="554" ht="19.95" customHeight="1" x14ac:dyDescent="0.3"/>
    <row r="555" ht="19.95" customHeight="1" x14ac:dyDescent="0.3"/>
    <row r="556" ht="19.95" customHeight="1" x14ac:dyDescent="0.3"/>
    <row r="557" ht="19.95" customHeight="1" x14ac:dyDescent="0.3"/>
    <row r="558" ht="19.95" customHeight="1" x14ac:dyDescent="0.3"/>
    <row r="559" ht="19.95" customHeight="1" x14ac:dyDescent="0.3"/>
    <row r="560" ht="19.95" customHeight="1" x14ac:dyDescent="0.3"/>
    <row r="561" ht="19.95" customHeight="1" x14ac:dyDescent="0.3"/>
    <row r="562" ht="19.95" customHeight="1" x14ac:dyDescent="0.3"/>
    <row r="563" ht="19.95" customHeight="1" x14ac:dyDescent="0.3"/>
    <row r="564" ht="19.95" customHeight="1" x14ac:dyDescent="0.3"/>
    <row r="565" ht="19.95" customHeight="1" x14ac:dyDescent="0.3"/>
    <row r="566" ht="19.95" customHeight="1" x14ac:dyDescent="0.3"/>
    <row r="567" ht="19.95" customHeight="1" x14ac:dyDescent="0.3"/>
    <row r="568" ht="19.95" customHeight="1" x14ac:dyDescent="0.3"/>
    <row r="569" ht="19.95" customHeight="1" x14ac:dyDescent="0.3"/>
    <row r="570" ht="19.95" customHeight="1" x14ac:dyDescent="0.3"/>
    <row r="571" ht="19.95" customHeight="1" x14ac:dyDescent="0.3"/>
    <row r="572" ht="19.95" customHeight="1" x14ac:dyDescent="0.3"/>
    <row r="573" ht="19.95" customHeight="1" x14ac:dyDescent="0.3"/>
    <row r="574" ht="19.95" customHeight="1" x14ac:dyDescent="0.3"/>
    <row r="575" ht="19.95" customHeight="1" x14ac:dyDescent="0.3"/>
    <row r="576" ht="19.95" customHeight="1" x14ac:dyDescent="0.3"/>
    <row r="577" ht="19.95" customHeight="1" x14ac:dyDescent="0.3"/>
    <row r="578" ht="19.95" customHeight="1" x14ac:dyDescent="0.3"/>
    <row r="579" ht="19.95" customHeight="1" x14ac:dyDescent="0.3"/>
    <row r="580" ht="19.95" customHeight="1" x14ac:dyDescent="0.3"/>
    <row r="581" ht="19.95" customHeight="1" x14ac:dyDescent="0.3"/>
    <row r="582" ht="19.95" customHeight="1" x14ac:dyDescent="0.3"/>
    <row r="583" ht="19.95" customHeight="1" x14ac:dyDescent="0.3"/>
    <row r="584" ht="19.95" customHeight="1" x14ac:dyDescent="0.3"/>
    <row r="585" ht="19.95" customHeight="1" x14ac:dyDescent="0.3"/>
    <row r="586" ht="19.95" customHeight="1" x14ac:dyDescent="0.3"/>
    <row r="587" ht="19.95" customHeight="1" x14ac:dyDescent="0.3"/>
    <row r="588" ht="19.95" customHeight="1" x14ac:dyDescent="0.3"/>
    <row r="589" ht="19.95" customHeight="1" x14ac:dyDescent="0.3"/>
    <row r="590" ht="19.95" customHeight="1" x14ac:dyDescent="0.3"/>
    <row r="591" ht="19.95" customHeight="1" x14ac:dyDescent="0.3"/>
    <row r="592" ht="19.95" customHeight="1" x14ac:dyDescent="0.3"/>
    <row r="593" ht="19.95" customHeight="1" x14ac:dyDescent="0.3"/>
    <row r="594" ht="19.95" customHeight="1" x14ac:dyDescent="0.3"/>
    <row r="595" ht="19.95" customHeight="1" x14ac:dyDescent="0.3"/>
    <row r="596" ht="19.95" customHeight="1" x14ac:dyDescent="0.3"/>
    <row r="597" ht="19.95" customHeight="1" x14ac:dyDescent="0.3"/>
    <row r="598" ht="19.95" customHeight="1" x14ac:dyDescent="0.3"/>
    <row r="599" ht="19.95" customHeight="1" x14ac:dyDescent="0.3"/>
    <row r="600" ht="19.95" customHeight="1" x14ac:dyDescent="0.3"/>
  </sheetData>
  <hyperlinks>
    <hyperlink ref="A1" location="TOC!A1" display="Back to home" xr:uid="{0D2D6BC4-9D54-4655-8FBC-71ECE08D923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00711-23EE-4D0A-AEE1-95C0C405A362}">
  <dimension ref="A1:N600"/>
  <sheetViews>
    <sheetView showGridLines="0" workbookViewId="0"/>
  </sheetViews>
  <sheetFormatPr defaultRowHeight="14.4" x14ac:dyDescent="0.3"/>
  <cols>
    <col min="2" max="6" width="20.77734375" customWidth="1"/>
    <col min="7" max="7" width="11.77734375" customWidth="1"/>
    <col min="8" max="8" width="32.109375" customWidth="1"/>
    <col min="9" max="11" width="20.77734375" customWidth="1"/>
    <col min="12" max="12" width="8.5546875" customWidth="1"/>
    <col min="13" max="21" width="20.77734375" customWidth="1"/>
  </cols>
  <sheetData>
    <row r="1" spans="1:14" ht="19.95" customHeight="1" x14ac:dyDescent="0.3">
      <c r="A1" s="14" t="s">
        <v>21</v>
      </c>
    </row>
    <row r="2" spans="1:14" ht="19.95" customHeight="1" thickBot="1" x14ac:dyDescent="0.35">
      <c r="B2" s="1" t="s">
        <v>22</v>
      </c>
      <c r="H2" s="1" t="s">
        <v>24</v>
      </c>
      <c r="M2" s="1" t="s">
        <v>40</v>
      </c>
    </row>
    <row r="3" spans="1:14" ht="19.95" customHeight="1" thickBot="1" x14ac:dyDescent="0.35">
      <c r="B3" s="9" t="s">
        <v>4</v>
      </c>
      <c r="C3" s="7" t="s">
        <v>0</v>
      </c>
      <c r="D3" s="7" t="s">
        <v>1</v>
      </c>
      <c r="E3" s="8" t="s">
        <v>2</v>
      </c>
      <c r="F3" s="9" t="s">
        <v>28</v>
      </c>
      <c r="H3" s="9" t="s">
        <v>23</v>
      </c>
      <c r="I3" s="7" t="s">
        <v>0</v>
      </c>
      <c r="J3" s="7" t="s">
        <v>1</v>
      </c>
      <c r="K3" s="8" t="s">
        <v>2</v>
      </c>
      <c r="M3" s="46" t="s">
        <v>41</v>
      </c>
      <c r="N3" s="8" t="s">
        <v>28</v>
      </c>
    </row>
    <row r="4" spans="1:14" ht="19.95" customHeight="1" thickBot="1" x14ac:dyDescent="0.35">
      <c r="B4" s="10">
        <v>45131</v>
      </c>
      <c r="C4" s="3"/>
      <c r="D4" s="3"/>
      <c r="E4" s="4"/>
      <c r="F4" s="22"/>
      <c r="H4" s="51" t="s">
        <v>25</v>
      </c>
      <c r="I4" s="52">
        <v>0.25</v>
      </c>
      <c r="J4" s="52">
        <v>0.3</v>
      </c>
      <c r="K4" s="53">
        <v>0.45</v>
      </c>
      <c r="M4" s="54">
        <v>1</v>
      </c>
      <c r="N4" s="17">
        <v>-5.2419747832598888E-2</v>
      </c>
    </row>
    <row r="5" spans="1:14" ht="19.95" customHeight="1" x14ac:dyDescent="0.3">
      <c r="B5" s="11">
        <v>45132</v>
      </c>
      <c r="C5" s="16">
        <f>'Closing Prices'!C5/'Closing Prices'!C4-1</f>
        <v>2.5621272695157682E-3</v>
      </c>
      <c r="D5" s="16">
        <f>'Closing Prices'!D5/'Closing Prices'!D4-1</f>
        <v>3.439449395360672E-3</v>
      </c>
      <c r="E5" s="17">
        <f>'Closing Prices'!E5/'Closing Prices'!E4-1</f>
        <v>2.3917247543715048E-2</v>
      </c>
      <c r="F5" s="28">
        <f>SUMPRODUCT($I$4:$K$4,C5:E5)</f>
        <v>1.2435128030658915E-2</v>
      </c>
      <c r="M5" s="54">
        <v>2</v>
      </c>
      <c r="N5" s="17">
        <v>-4.7299958427725296E-2</v>
      </c>
    </row>
    <row r="6" spans="1:14" ht="19.95" customHeight="1" thickBot="1" x14ac:dyDescent="0.35">
      <c r="B6" s="11">
        <v>45133</v>
      </c>
      <c r="C6" s="16">
        <f>'Closing Prices'!C6/'Closing Prices'!C5-1</f>
        <v>-7.5893360338676885E-3</v>
      </c>
      <c r="D6" s="16">
        <f>'Closing Prices'!D6/'Closing Prices'!D5-1</f>
        <v>3.2619512576637089E-2</v>
      </c>
      <c r="E6" s="17">
        <f>'Closing Prices'!E6/'Closing Prices'!E5-1</f>
        <v>-4.9694813323255538E-3</v>
      </c>
      <c r="F6" s="26">
        <f t="shared" ref="F6:F69" si="0">SUMPRODUCT($I$4:$K$4,C6:E6)</f>
        <v>5.6522531649777046E-3</v>
      </c>
      <c r="H6" s="1" t="s">
        <v>42</v>
      </c>
      <c r="M6" s="54">
        <v>3</v>
      </c>
      <c r="N6" s="17">
        <v>-4.139104543846428E-2</v>
      </c>
    </row>
    <row r="7" spans="1:14" ht="19.95" customHeight="1" x14ac:dyDescent="0.3">
      <c r="B7" s="11">
        <v>45134</v>
      </c>
      <c r="C7" s="16">
        <f>'Closing Prices'!C7/'Closing Prices'!C6-1</f>
        <v>7.8038240095446021E-4</v>
      </c>
      <c r="D7" s="16">
        <f>'Closing Prices'!D7/'Closing Prices'!D6-1</f>
        <v>-1.0293597743082916E-2</v>
      </c>
      <c r="E7" s="17">
        <f>'Closing Prices'!E7/'Closing Prices'!E6-1</f>
        <v>9.8566199387848386E-3</v>
      </c>
      <c r="F7" s="26">
        <f t="shared" si="0"/>
        <v>1.5424952497669177E-3</v>
      </c>
      <c r="H7" s="29" t="s">
        <v>43</v>
      </c>
      <c r="I7" s="56">
        <f>COUNT(Table4[Mean Returns])</f>
        <v>249</v>
      </c>
      <c r="J7" s="56">
        <f>COUNT(Table4[Mean Returns])</f>
        <v>249</v>
      </c>
      <c r="K7" s="57">
        <f>COUNT(Table4[Mean Returns])</f>
        <v>249</v>
      </c>
      <c r="M7" s="54">
        <v>4</v>
      </c>
      <c r="N7" s="17">
        <v>-3.9357043392785708E-2</v>
      </c>
    </row>
    <row r="8" spans="1:14" ht="19.95" customHeight="1" x14ac:dyDescent="0.3">
      <c r="B8" s="11">
        <v>45135</v>
      </c>
      <c r="C8" s="16">
        <f>'Closing Prices'!C8/'Closing Prices'!C7-1</f>
        <v>3.087724756335275E-2</v>
      </c>
      <c r="D8" s="16">
        <f>'Closing Prices'!D8/'Closing Prices'!D7-1</f>
        <v>1.3113939580691847E-2</v>
      </c>
      <c r="E8" s="17">
        <f>'Closing Prices'!E8/'Closing Prices'!E7-1</f>
        <v>1.85185479794443E-2</v>
      </c>
      <c r="F8" s="26">
        <f t="shared" si="0"/>
        <v>1.9986840355795676E-2</v>
      </c>
      <c r="H8" s="30" t="s">
        <v>44</v>
      </c>
      <c r="I8" s="16">
        <v>0.9</v>
      </c>
      <c r="J8" s="16">
        <v>0.95</v>
      </c>
      <c r="K8" s="17">
        <v>0.99</v>
      </c>
      <c r="M8" s="54">
        <v>5</v>
      </c>
      <c r="N8" s="17">
        <v>-3.1292940523011514E-2</v>
      </c>
    </row>
    <row r="9" spans="1:14" ht="19.95" customHeight="1" x14ac:dyDescent="0.3">
      <c r="B9" s="11">
        <v>45138</v>
      </c>
      <c r="C9" s="16">
        <f>'Closing Prices'!C9/'Closing Prices'!C8-1</f>
        <v>1.1118568354663294E-2</v>
      </c>
      <c r="D9" s="16">
        <f>'Closing Prices'!D9/'Closing Prices'!D8-1</f>
        <v>4.0913090499306026E-3</v>
      </c>
      <c r="E9" s="17">
        <f>'Closing Prices'!E9/'Closing Prices'!E8-1</f>
        <v>-4.4933230503285682E-4</v>
      </c>
      <c r="F9" s="26">
        <f t="shared" si="0"/>
        <v>3.8048352663802186E-3</v>
      </c>
      <c r="H9" s="30" t="s">
        <v>36</v>
      </c>
      <c r="I9" s="16">
        <f>1-I8</f>
        <v>9.9999999999999978E-2</v>
      </c>
      <c r="J9" s="16">
        <f t="shared" ref="J9:K9" si="1">1-J8</f>
        <v>5.0000000000000044E-2</v>
      </c>
      <c r="K9" s="17">
        <f t="shared" si="1"/>
        <v>1.0000000000000009E-2</v>
      </c>
      <c r="M9" s="54">
        <v>6</v>
      </c>
      <c r="N9" s="17">
        <v>-2.9974413062028298E-2</v>
      </c>
    </row>
    <row r="10" spans="1:14" ht="19.95" customHeight="1" x14ac:dyDescent="0.3">
      <c r="B10" s="11">
        <v>45139</v>
      </c>
      <c r="C10" s="16">
        <f>'Closing Prices'!C10/'Closing Prices'!C9-1</f>
        <v>-1.4886229085903757E-2</v>
      </c>
      <c r="D10" s="16">
        <f>'Closing Prices'!D10/'Closing Prices'!D9-1</f>
        <v>-6.6306883140945239E-3</v>
      </c>
      <c r="E10" s="17">
        <f>'Closing Prices'!E10/'Closing Prices'!E9-1</f>
        <v>-4.750764058457313E-3</v>
      </c>
      <c r="F10" s="26">
        <f t="shared" si="0"/>
        <v>-7.8486075920100873E-3</v>
      </c>
      <c r="H10" s="30" t="s">
        <v>45</v>
      </c>
      <c r="I10" s="3">
        <f>I7*I9</f>
        <v>24.899999999999995</v>
      </c>
      <c r="J10" s="3">
        <f t="shared" ref="J10:K10" si="2">J7*J9</f>
        <v>12.450000000000012</v>
      </c>
      <c r="K10" s="4">
        <f t="shared" si="2"/>
        <v>2.490000000000002</v>
      </c>
      <c r="M10" s="54">
        <v>7</v>
      </c>
      <c r="N10" s="17">
        <v>-2.9688961757232835E-2</v>
      </c>
    </row>
    <row r="11" spans="1:14" ht="19.95" customHeight="1" x14ac:dyDescent="0.3">
      <c r="B11" s="11">
        <v>45140</v>
      </c>
      <c r="C11" s="16">
        <f>'Closing Prices'!C11/'Closing Prices'!C10-1</f>
        <v>-2.6425658342688729E-2</v>
      </c>
      <c r="D11" s="16">
        <f>'Closing Prices'!D11/'Closing Prices'!D10-1</f>
        <v>-1.0105839071591793E-2</v>
      </c>
      <c r="E11" s="17">
        <f>'Closing Prices'!E11/'Closing Prices'!E10-1</f>
        <v>-4.8121720479692875E-2</v>
      </c>
      <c r="F11" s="26">
        <f t="shared" si="0"/>
        <v>-3.1292940523011514E-2</v>
      </c>
      <c r="H11" s="30" t="s">
        <v>46</v>
      </c>
      <c r="I11" s="3">
        <f>ROUNDUP(I10,0)</f>
        <v>25</v>
      </c>
      <c r="J11" s="3">
        <f t="shared" ref="J11:K11" si="3">ROUNDUP(J10,0)</f>
        <v>13</v>
      </c>
      <c r="K11" s="4">
        <f t="shared" si="3"/>
        <v>3</v>
      </c>
      <c r="M11" s="54">
        <v>8</v>
      </c>
      <c r="N11" s="17">
        <v>-2.9538375053879816E-2</v>
      </c>
    </row>
    <row r="12" spans="1:14" ht="19.95" customHeight="1" x14ac:dyDescent="0.3">
      <c r="B12" s="11">
        <v>45141</v>
      </c>
      <c r="C12" s="16">
        <f>'Closing Prices'!C12/'Closing Prices'!C11-1</f>
        <v>5.4597688306809999E-3</v>
      </c>
      <c r="D12" s="16">
        <f>'Closing Prices'!D12/'Closing Prices'!D11-1</f>
        <v>-7.2708530396952131E-3</v>
      </c>
      <c r="E12" s="17">
        <f>'Closing Prices'!E12/'Closing Prices'!E11-1</f>
        <v>5.5569046582486514E-3</v>
      </c>
      <c r="F12" s="26">
        <f t="shared" si="0"/>
        <v>1.6842933919735794E-3</v>
      </c>
      <c r="H12" s="30" t="s">
        <v>47</v>
      </c>
      <c r="I12" s="16">
        <f>VLOOKUP(I11,$M$4:$N$252,2)</f>
        <v>-1.7213003035379947E-2</v>
      </c>
      <c r="J12" s="16">
        <f t="shared" ref="J12:K12" si="4">VLOOKUP(J11,$M$4:$N$252,2)</f>
        <v>-2.7432486598039141E-2</v>
      </c>
      <c r="K12" s="17">
        <f t="shared" si="4"/>
        <v>-4.139104543846428E-2</v>
      </c>
      <c r="M12" s="54">
        <v>9</v>
      </c>
      <c r="N12" s="17">
        <v>-2.8683764177041979E-2</v>
      </c>
    </row>
    <row r="13" spans="1:14" ht="19.95" customHeight="1" thickBot="1" x14ac:dyDescent="0.35">
      <c r="B13" s="11">
        <v>45142</v>
      </c>
      <c r="C13" s="16">
        <f>'Closing Prices'!C13/'Closing Prices'!C12-1</f>
        <v>8.2693372657098196E-2</v>
      </c>
      <c r="D13" s="16">
        <f>'Closing Prices'!D13/'Closing Prices'!D12-1</f>
        <v>-1.9732373730453334E-3</v>
      </c>
      <c r="E13" s="17">
        <f>'Closing Prices'!E13/'Closing Prices'!E12-1</f>
        <v>3.7065568628671386E-3</v>
      </c>
      <c r="F13" s="26">
        <f t="shared" si="0"/>
        <v>2.1749322540651161E-2</v>
      </c>
      <c r="H13" s="30" t="s">
        <v>38</v>
      </c>
      <c r="I13" s="3">
        <v>1000000</v>
      </c>
      <c r="J13" s="3">
        <v>1000000</v>
      </c>
      <c r="K13" s="4">
        <v>1000000</v>
      </c>
      <c r="M13" s="54">
        <v>10</v>
      </c>
      <c r="N13" s="17">
        <v>-2.8609440018370968E-2</v>
      </c>
    </row>
    <row r="14" spans="1:14" ht="19.95" customHeight="1" thickBot="1" x14ac:dyDescent="0.35">
      <c r="B14" s="11">
        <v>45145</v>
      </c>
      <c r="C14" s="16">
        <f>'Closing Prices'!C14/'Closing Prices'!C13-1</f>
        <v>1.8986844358329646E-2</v>
      </c>
      <c r="D14" s="16">
        <f>'Closing Prices'!D14/'Closing Prices'!D13-1</f>
        <v>5.1710597088929777E-3</v>
      </c>
      <c r="E14" s="17">
        <f>'Closing Prices'!E14/'Closing Prices'!E13-1</f>
        <v>1.6495044868622966E-2</v>
      </c>
      <c r="F14" s="26">
        <f t="shared" si="0"/>
        <v>1.3720799193130639E-2</v>
      </c>
      <c r="H14" s="49" t="s">
        <v>39</v>
      </c>
      <c r="I14" s="47">
        <f>I13*I12</f>
        <v>-17213.003035379945</v>
      </c>
      <c r="J14" s="47">
        <f t="shared" ref="J14:K14" si="5">J13*J12</f>
        <v>-27432.486598039141</v>
      </c>
      <c r="K14" s="48">
        <f t="shared" si="5"/>
        <v>-41391.04543846428</v>
      </c>
      <c r="M14" s="54">
        <v>11</v>
      </c>
      <c r="N14" s="17">
        <v>-2.8101434798002138E-2</v>
      </c>
    </row>
    <row r="15" spans="1:14" ht="19.95" customHeight="1" x14ac:dyDescent="0.3">
      <c r="B15" s="11">
        <v>45146</v>
      </c>
      <c r="C15" s="16">
        <f>'Closing Prices'!C15/'Closing Prices'!C14-1</f>
        <v>-1.6031493348112158E-2</v>
      </c>
      <c r="D15" s="16">
        <f>'Closing Prices'!D15/'Closing Prices'!D14-1</f>
        <v>1.4752670653693345E-2</v>
      </c>
      <c r="E15" s="17">
        <f>'Closing Prices'!E15/'Closing Prices'!E14-1</f>
        <v>-1.6579483776150483E-2</v>
      </c>
      <c r="F15" s="26">
        <f t="shared" si="0"/>
        <v>-7.042839840187754E-3</v>
      </c>
      <c r="M15" s="54">
        <v>12</v>
      </c>
      <c r="N15" s="17">
        <v>-2.7518917212937644E-2</v>
      </c>
    </row>
    <row r="16" spans="1:14" ht="19.95" customHeight="1" x14ac:dyDescent="0.3">
      <c r="B16" s="11">
        <v>45147</v>
      </c>
      <c r="C16" s="16">
        <f>'Closing Prices'!C16/'Closing Prices'!C15-1</f>
        <v>-1.4934943333786643E-2</v>
      </c>
      <c r="D16" s="16">
        <f>'Closing Prices'!D16/'Closing Prices'!D15-1</f>
        <v>-1.0363015538407017E-2</v>
      </c>
      <c r="E16" s="17">
        <f>'Closing Prices'!E16/'Closing Prices'!E15-1</f>
        <v>-4.7241765117851942E-2</v>
      </c>
      <c r="F16" s="26">
        <f t="shared" si="0"/>
        <v>-2.8101434798002138E-2</v>
      </c>
      <c r="M16" s="54">
        <v>13</v>
      </c>
      <c r="N16" s="17">
        <v>-2.7432486598039141E-2</v>
      </c>
    </row>
    <row r="17" spans="2:14" ht="19.95" customHeight="1" x14ac:dyDescent="0.3">
      <c r="B17" s="11">
        <v>45148</v>
      </c>
      <c r="C17" s="16">
        <f>'Closing Prices'!C17/'Closing Prices'!C16-1</f>
        <v>5.1504676757141432E-3</v>
      </c>
      <c r="D17" s="16">
        <f>'Closing Prices'!D17/'Closing Prices'!D16-1</f>
        <v>3.9549883672596042E-3</v>
      </c>
      <c r="E17" s="17">
        <f>'Closing Prices'!E17/'Closing Prices'!E16-1</f>
        <v>-3.9008478920606882E-3</v>
      </c>
      <c r="F17" s="26">
        <f t="shared" si="0"/>
        <v>7.1873187767910736E-4</v>
      </c>
      <c r="M17" s="54">
        <v>14</v>
      </c>
      <c r="N17" s="17">
        <v>-2.5370328770592761E-2</v>
      </c>
    </row>
    <row r="18" spans="2:14" ht="19.95" customHeight="1" x14ac:dyDescent="0.3">
      <c r="B18" s="11">
        <v>45149</v>
      </c>
      <c r="C18" s="16">
        <f>'Closing Prices'!C18/'Closing Prices'!C17-1</f>
        <v>-1.0825202234776565E-3</v>
      </c>
      <c r="D18" s="16">
        <f>'Closing Prices'!D18/'Closing Prices'!D17-1</f>
        <v>-2.8513660462924362E-3</v>
      </c>
      <c r="E18" s="17">
        <f>'Closing Prices'!E18/'Closing Prices'!E17-1</f>
        <v>-3.6165959537246661E-2</v>
      </c>
      <c r="F18" s="26">
        <f t="shared" si="0"/>
        <v>-1.7400721661518143E-2</v>
      </c>
      <c r="M18" s="54">
        <v>15</v>
      </c>
      <c r="N18" s="17">
        <v>-2.4567349252240491E-2</v>
      </c>
    </row>
    <row r="19" spans="2:14" ht="19.95" customHeight="1" x14ac:dyDescent="0.3">
      <c r="B19" s="11">
        <v>45152</v>
      </c>
      <c r="C19" s="16">
        <f>'Closing Prices'!C19/'Closing Prices'!C18-1</f>
        <v>1.5605830052573433E-2</v>
      </c>
      <c r="D19" s="16">
        <f>'Closing Prices'!D19/'Closing Prices'!D18-1</f>
        <v>4.4022262751992614E-3</v>
      </c>
      <c r="E19" s="17">
        <f>'Closing Prices'!E19/'Closing Prices'!E18-1</f>
        <v>7.0933699824935914E-2</v>
      </c>
      <c r="F19" s="26">
        <f t="shared" si="0"/>
        <v>3.7142290316924301E-2</v>
      </c>
      <c r="M19" s="54">
        <v>16</v>
      </c>
      <c r="N19" s="17">
        <v>-2.2525058376581759E-2</v>
      </c>
    </row>
    <row r="20" spans="2:14" ht="19.95" customHeight="1" x14ac:dyDescent="0.3">
      <c r="B20" s="11">
        <v>45153</v>
      </c>
      <c r="C20" s="16">
        <f>'Closing Prices'!C20/'Closing Prices'!C19-1</f>
        <v>-2.0630353955947478E-2</v>
      </c>
      <c r="D20" s="16">
        <f>'Closing Prices'!D20/'Closing Prices'!D19-1</f>
        <v>-5.2073021152837518E-3</v>
      </c>
      <c r="E20" s="17">
        <f>'Closing Prices'!E20/'Closing Prices'!E19-1</f>
        <v>4.2739922005310405E-3</v>
      </c>
      <c r="F20" s="26">
        <f t="shared" si="0"/>
        <v>-4.796482633333027E-3</v>
      </c>
      <c r="M20" s="54">
        <v>17</v>
      </c>
      <c r="N20" s="17">
        <v>-2.2299227692815157E-2</v>
      </c>
    </row>
    <row r="21" spans="2:14" ht="19.95" customHeight="1" x14ac:dyDescent="0.3">
      <c r="B21" s="11">
        <v>45154</v>
      </c>
      <c r="C21" s="16">
        <f>'Closing Prices'!C21/'Closing Prices'!C20-1</f>
        <v>-1.8885676165986354E-2</v>
      </c>
      <c r="D21" s="16">
        <f>'Closing Prices'!D21/'Closing Prices'!D20-1</f>
        <v>-1.8073569056732408E-3</v>
      </c>
      <c r="E21" s="17">
        <f>'Closing Prices'!E21/'Closing Prices'!E20-1</f>
        <v>-1.0332223715766031E-2</v>
      </c>
      <c r="F21" s="26">
        <f t="shared" si="0"/>
        <v>-9.9131267852932744E-3</v>
      </c>
      <c r="M21" s="54">
        <v>18</v>
      </c>
      <c r="N21" s="17">
        <v>-2.1986260236130206E-2</v>
      </c>
    </row>
    <row r="22" spans="2:14" ht="19.95" customHeight="1" x14ac:dyDescent="0.3">
      <c r="B22" s="11">
        <v>45155</v>
      </c>
      <c r="C22" s="16">
        <f>'Closing Prices'!C22/'Closing Prices'!C21-1</f>
        <v>-8.0699707078567551E-3</v>
      </c>
      <c r="D22" s="16">
        <f>'Closing Prices'!D22/'Closing Prices'!D21-1</f>
        <v>-6.0358033047591686E-4</v>
      </c>
      <c r="E22" s="17">
        <f>'Closing Prices'!E22/'Closing Prices'!E21-1</f>
        <v>-3.2653843131631444E-3</v>
      </c>
      <c r="F22" s="26">
        <f t="shared" si="0"/>
        <v>-3.6679897170303786E-3</v>
      </c>
      <c r="M22" s="54">
        <v>19</v>
      </c>
      <c r="N22" s="17">
        <v>-2.0756504371312268E-2</v>
      </c>
    </row>
    <row r="23" spans="2:14" ht="19.95" customHeight="1" x14ac:dyDescent="0.3">
      <c r="B23" s="11">
        <v>45156</v>
      </c>
      <c r="C23" s="16">
        <f>'Closing Prices'!C23/'Closing Prices'!C22-1</f>
        <v>-5.6724512814585459E-3</v>
      </c>
      <c r="D23" s="16">
        <f>'Closing Prices'!D23/'Closing Prices'!D22-1</f>
        <v>-8.5311799788536646E-3</v>
      </c>
      <c r="E23" s="17">
        <f>'Closing Prices'!E23/'Closing Prices'!E22-1</f>
        <v>-1.0382167715938806E-3</v>
      </c>
      <c r="F23" s="26">
        <f t="shared" si="0"/>
        <v>-4.4446643612379814E-3</v>
      </c>
      <c r="M23" s="54">
        <v>20</v>
      </c>
      <c r="N23" s="17">
        <v>-2.0711064588331881E-2</v>
      </c>
    </row>
    <row r="24" spans="2:14" ht="19.95" customHeight="1" x14ac:dyDescent="0.3">
      <c r="B24" s="11">
        <v>45159</v>
      </c>
      <c r="C24" s="16">
        <f>'Closing Prices'!C24/'Closing Prices'!C23-1</f>
        <v>1.0959255284797687E-2</v>
      </c>
      <c r="D24" s="16">
        <f>'Closing Prices'!D24/'Closing Prices'!D23-1</f>
        <v>-1.0318022480807709E-2</v>
      </c>
      <c r="E24" s="17">
        <f>'Closing Prices'!E24/'Closing Prices'!E23-1</f>
        <v>8.4713337493719898E-2</v>
      </c>
      <c r="F24" s="26">
        <f t="shared" si="0"/>
        <v>3.7765408949131059E-2</v>
      </c>
      <c r="M24" s="54">
        <v>21</v>
      </c>
      <c r="N24" s="17">
        <v>-1.9785927644193142E-2</v>
      </c>
    </row>
    <row r="25" spans="2:14" ht="19.95" customHeight="1" x14ac:dyDescent="0.3">
      <c r="B25" s="11">
        <v>45160</v>
      </c>
      <c r="C25" s="16">
        <f>'Closing Prices'!C25/'Closing Prices'!C24-1</f>
        <v>-3.192701383642027E-3</v>
      </c>
      <c r="D25" s="16">
        <f>'Closing Prices'!D25/'Closing Prices'!D24-1</f>
        <v>-3.6931417282323187E-3</v>
      </c>
      <c r="E25" s="17">
        <f>'Closing Prices'!E25/'Closing Prices'!E24-1</f>
        <v>-2.7657795955976838E-2</v>
      </c>
      <c r="F25" s="26">
        <f t="shared" si="0"/>
        <v>-1.435212604456978E-2</v>
      </c>
      <c r="M25" s="54">
        <v>22</v>
      </c>
      <c r="N25" s="17">
        <v>-1.9064248194837697E-2</v>
      </c>
    </row>
    <row r="26" spans="2:14" ht="19.95" customHeight="1" x14ac:dyDescent="0.3">
      <c r="B26" s="11">
        <v>45161</v>
      </c>
      <c r="C26" s="16">
        <f>'Closing Prices'!C26/'Closing Prices'!C25-1</f>
        <v>9.4599925512104388E-3</v>
      </c>
      <c r="D26" s="16">
        <f>'Closing Prices'!D26/'Closing Prices'!D25-1</f>
        <v>5.676124028767271E-3</v>
      </c>
      <c r="E26" s="17">
        <f>'Closing Prices'!E26/'Closing Prices'!E25-1</f>
        <v>3.1707199914943418E-2</v>
      </c>
      <c r="F26" s="26">
        <f t="shared" si="0"/>
        <v>1.833607530815733E-2</v>
      </c>
      <c r="M26" s="54">
        <v>23</v>
      </c>
      <c r="N26" s="17">
        <v>-1.7966123242481723E-2</v>
      </c>
    </row>
    <row r="27" spans="2:14" ht="19.95" customHeight="1" x14ac:dyDescent="0.3">
      <c r="B27" s="11">
        <v>45162</v>
      </c>
      <c r="C27" s="16">
        <f>'Closing Prices'!C27/'Closing Prices'!C26-1</f>
        <v>-2.7154721748679944E-2</v>
      </c>
      <c r="D27" s="16">
        <f>'Closing Prices'!D27/'Closing Prices'!D26-1</f>
        <v>-6.4120059519459094E-3</v>
      </c>
      <c r="E27" s="17">
        <f>'Closing Prices'!E27/'Closing Prices'!E26-1</f>
        <v>9.9745441277510061E-4</v>
      </c>
      <c r="F27" s="26">
        <f t="shared" si="0"/>
        <v>-8.2634277370049625E-3</v>
      </c>
      <c r="M27" s="54">
        <v>24</v>
      </c>
      <c r="N27" s="17">
        <v>-1.7400721661518143E-2</v>
      </c>
    </row>
    <row r="28" spans="2:14" ht="19.95" customHeight="1" x14ac:dyDescent="0.3">
      <c r="B28" s="11">
        <v>45163</v>
      </c>
      <c r="C28" s="16">
        <f>'Closing Prices'!C28/'Closing Prices'!C27-1</f>
        <v>1.0770623809788216E-2</v>
      </c>
      <c r="D28" s="16">
        <f>'Closing Prices'!D28/'Closing Prices'!D27-1</f>
        <v>-1.9312981788044414E-4</v>
      </c>
      <c r="E28" s="17">
        <f>'Closing Prices'!E28/'Closing Prices'!E27-1</f>
        <v>-2.4277584173572397E-2</v>
      </c>
      <c r="F28" s="26">
        <f t="shared" si="0"/>
        <v>-8.2901958710246589E-3</v>
      </c>
      <c r="M28" s="54">
        <v>25</v>
      </c>
      <c r="N28" s="17">
        <v>-1.7213003035379947E-2</v>
      </c>
    </row>
    <row r="29" spans="2:14" ht="19.95" customHeight="1" x14ac:dyDescent="0.3">
      <c r="B29" s="11">
        <v>45166</v>
      </c>
      <c r="C29" s="16">
        <f>'Closing Prices'!C29/'Closing Prices'!C28-1</f>
        <v>-9.0046528967691053E-4</v>
      </c>
      <c r="D29" s="16">
        <f>'Closing Prices'!D29/'Closing Prices'!D28-1</f>
        <v>-1.4688446897160867E-3</v>
      </c>
      <c r="E29" s="17">
        <f>'Closing Prices'!E29/'Closing Prices'!E28-1</f>
        <v>1.7754044014611337E-2</v>
      </c>
      <c r="F29" s="26">
        <f t="shared" si="0"/>
        <v>7.3235500772410485E-3</v>
      </c>
      <c r="M29" s="54">
        <v>26</v>
      </c>
      <c r="N29" s="17">
        <v>-1.6860141888372381E-2</v>
      </c>
    </row>
    <row r="30" spans="2:14" ht="19.95" customHeight="1" x14ac:dyDescent="0.3">
      <c r="B30" s="11">
        <v>45167</v>
      </c>
      <c r="C30" s="16">
        <f>'Closing Prices'!C30/'Closing Prices'!C29-1</f>
        <v>1.3294314355522863E-2</v>
      </c>
      <c r="D30" s="16">
        <f>'Closing Prices'!D30/'Closing Prices'!D29-1</f>
        <v>8.6316133031743014E-3</v>
      </c>
      <c r="E30" s="17">
        <f>'Closing Prices'!E30/'Closing Prices'!E29-1</f>
        <v>4.1614204434490265E-2</v>
      </c>
      <c r="F30" s="26">
        <f t="shared" si="0"/>
        <v>2.4639454575353624E-2</v>
      </c>
      <c r="M30" s="54">
        <v>27</v>
      </c>
      <c r="N30" s="17">
        <v>-1.6476569590322222E-2</v>
      </c>
    </row>
    <row r="31" spans="2:14" ht="19.95" customHeight="1" x14ac:dyDescent="0.3">
      <c r="B31" s="11">
        <v>45168</v>
      </c>
      <c r="C31" s="16">
        <f>'Closing Prices'!C31/'Closing Prices'!C30-1</f>
        <v>1.1859980376252022E-3</v>
      </c>
      <c r="D31" s="16">
        <f>'Closing Prices'!D31/'Closing Prices'!D30-1</f>
        <v>1.2702603784266131E-2</v>
      </c>
      <c r="E31" s="17">
        <f>'Closing Prices'!E31/'Closing Prices'!E30-1</f>
        <v>9.8392430565379385E-3</v>
      </c>
      <c r="F31" s="26">
        <f t="shared" si="0"/>
        <v>8.5349400201282129E-3</v>
      </c>
      <c r="M31" s="54">
        <v>28</v>
      </c>
      <c r="N31" s="17">
        <v>-1.6232214910420106E-2</v>
      </c>
    </row>
    <row r="32" spans="2:14" ht="19.95" customHeight="1" x14ac:dyDescent="0.3">
      <c r="B32" s="11">
        <v>45169</v>
      </c>
      <c r="C32" s="16">
        <f>'Closing Prices'!C32/'Closing Prices'!C31-1</f>
        <v>2.1766401478012787E-2</v>
      </c>
      <c r="D32" s="16">
        <f>'Closing Prices'!D32/'Closing Prices'!D31-1</f>
        <v>-1.0875764766945517E-2</v>
      </c>
      <c r="E32" s="17">
        <f>'Closing Prices'!E32/'Closing Prices'!E31-1</f>
        <v>1.8471954175307559E-3</v>
      </c>
      <c r="F32" s="26">
        <f t="shared" si="0"/>
        <v>3.0101088773083818E-3</v>
      </c>
      <c r="M32" s="54">
        <v>29</v>
      </c>
      <c r="N32" s="17">
        <v>-1.5994420815818165E-2</v>
      </c>
    </row>
    <row r="33" spans="2:14" ht="19.95" customHeight="1" x14ac:dyDescent="0.3">
      <c r="B33" s="11">
        <v>45170</v>
      </c>
      <c r="C33" s="16">
        <f>'Closing Prices'!C33/'Closing Prices'!C32-1</f>
        <v>7.9704372136224499E-4</v>
      </c>
      <c r="D33" s="16">
        <f>'Closing Prices'!D33/'Closing Prices'!D32-1</f>
        <v>-1.9158970339683279E-4</v>
      </c>
      <c r="E33" s="17">
        <f>'Closing Prices'!E33/'Closing Prices'!E32-1</f>
        <v>-1.7141083799996126E-2</v>
      </c>
      <c r="F33" s="26">
        <f t="shared" si="0"/>
        <v>-7.5717036906767458E-3</v>
      </c>
      <c r="M33" s="54">
        <v>30</v>
      </c>
      <c r="N33" s="17">
        <v>-1.5708499211880431E-2</v>
      </c>
    </row>
    <row r="34" spans="2:14" ht="19.95" customHeight="1" x14ac:dyDescent="0.3">
      <c r="B34" s="11">
        <v>45174</v>
      </c>
      <c r="C34" s="16">
        <f>'Closing Prices'!C34/'Closing Prices'!C33-1</f>
        <v>-6.1540039876195607E-3</v>
      </c>
      <c r="D34" s="16">
        <f>'Closing Prices'!D34/'Closing Prices'!D33-1</f>
        <v>-1.6668651900864195E-2</v>
      </c>
      <c r="E34" s="17">
        <f>'Closing Prices'!E34/'Closing Prices'!E33-1</f>
        <v>8.0392648368010633E-4</v>
      </c>
      <c r="F34" s="26">
        <f t="shared" si="0"/>
        <v>-6.1773296495081006E-3</v>
      </c>
      <c r="M34" s="54">
        <v>31</v>
      </c>
      <c r="N34" s="17">
        <v>-1.5187082228918243E-2</v>
      </c>
    </row>
    <row r="35" spans="2:14" ht="19.95" customHeight="1" x14ac:dyDescent="0.3">
      <c r="B35" s="11">
        <v>45175</v>
      </c>
      <c r="C35" s="16">
        <f>'Closing Prices'!C35/'Closing Prices'!C34-1</f>
        <v>-1.3914205174788141E-2</v>
      </c>
      <c r="D35" s="16">
        <f>'Closing Prices'!D35/'Closing Prices'!D34-1</f>
        <v>3.3122777241958445E-3</v>
      </c>
      <c r="E35" s="17">
        <f>'Closing Prices'!E35/'Closing Prices'!E34-1</f>
        <v>-3.0549659853292943E-2</v>
      </c>
      <c r="F35" s="26">
        <f t="shared" si="0"/>
        <v>-1.6232214910420106E-2</v>
      </c>
      <c r="M35" s="54">
        <v>32</v>
      </c>
      <c r="N35" s="17">
        <v>-1.4461321885839696E-2</v>
      </c>
    </row>
    <row r="36" spans="2:14" ht="19.95" customHeight="1" x14ac:dyDescent="0.3">
      <c r="B36" s="11">
        <v>45176</v>
      </c>
      <c r="C36" s="16">
        <f>'Closing Prices'!C36/'Closing Prices'!C35-1</f>
        <v>1.839542687355622E-2</v>
      </c>
      <c r="D36" s="16">
        <f>'Closing Prices'!D36/'Closing Prices'!D35-1</f>
        <v>-5.0878346178340195E-3</v>
      </c>
      <c r="E36" s="17">
        <f>'Closing Prices'!E36/'Closing Prices'!E35-1</f>
        <v>-1.7424171144080125E-2</v>
      </c>
      <c r="F36" s="26">
        <f t="shared" si="0"/>
        <v>-4.7683706817972082E-3</v>
      </c>
      <c r="M36" s="54">
        <v>33</v>
      </c>
      <c r="N36" s="17">
        <v>-1.435212604456978E-2</v>
      </c>
    </row>
    <row r="37" spans="2:14" ht="19.95" customHeight="1" x14ac:dyDescent="0.3">
      <c r="B37" s="11">
        <v>45177</v>
      </c>
      <c r="C37" s="16">
        <f>'Closing Prices'!C37/'Closing Prices'!C36-1</f>
        <v>2.7565468513652824E-3</v>
      </c>
      <c r="D37" s="16">
        <f>'Closing Prices'!D37/'Closing Prices'!D36-1</f>
        <v>-6.2377360968468576E-3</v>
      </c>
      <c r="E37" s="17">
        <f>'Closing Prices'!E37/'Closing Prices'!E36-1</f>
        <v>-1.4467639959431455E-2</v>
      </c>
      <c r="F37" s="26">
        <f t="shared" si="0"/>
        <v>-7.6926220979568914E-3</v>
      </c>
      <c r="M37" s="54">
        <v>34</v>
      </c>
      <c r="N37" s="17">
        <v>-1.3501479348326826E-2</v>
      </c>
    </row>
    <row r="38" spans="2:14" ht="19.95" customHeight="1" x14ac:dyDescent="0.3">
      <c r="B38" s="11">
        <v>45180</v>
      </c>
      <c r="C38" s="16">
        <f>'Closing Prices'!C38/'Closing Prices'!C37-1</f>
        <v>3.5231209874302616E-2</v>
      </c>
      <c r="D38" s="16">
        <f>'Closing Prices'!D38/'Closing Prices'!D37-1</f>
        <v>5.4872936653276305E-3</v>
      </c>
      <c r="E38" s="17">
        <f>'Closing Prices'!E38/'Closing Prices'!E37-1</f>
        <v>-8.6456478150760407E-3</v>
      </c>
      <c r="F38" s="26">
        <f t="shared" si="0"/>
        <v>6.5634490513897248E-3</v>
      </c>
      <c r="M38" s="54">
        <v>35</v>
      </c>
      <c r="N38" s="17">
        <v>-1.301536114906951E-2</v>
      </c>
    </row>
    <row r="39" spans="2:14" ht="19.95" customHeight="1" x14ac:dyDescent="0.3">
      <c r="B39" s="11">
        <v>45181</v>
      </c>
      <c r="C39" s="16">
        <f>'Closing Prices'!C39/'Closing Prices'!C38-1</f>
        <v>-1.3067854099181542E-2</v>
      </c>
      <c r="D39" s="16">
        <f>'Closing Prices'!D39/'Closing Prices'!D38-1</f>
        <v>-1.2681559852296131E-2</v>
      </c>
      <c r="E39" s="17">
        <f>'Closing Prices'!E39/'Closing Prices'!E38-1</f>
        <v>-6.8175617620901408E-3</v>
      </c>
      <c r="F39" s="26">
        <f t="shared" si="0"/>
        <v>-1.0139334273424788E-2</v>
      </c>
      <c r="M39" s="54">
        <v>36</v>
      </c>
      <c r="N39" s="17">
        <v>-1.2993815377800949E-2</v>
      </c>
    </row>
    <row r="40" spans="2:14" ht="19.95" customHeight="1" x14ac:dyDescent="0.3">
      <c r="B40" s="11">
        <v>45182</v>
      </c>
      <c r="C40" s="16">
        <f>'Closing Prices'!C40/'Closing Prices'!C39-1</f>
        <v>2.5632019418877716E-2</v>
      </c>
      <c r="D40" s="16">
        <f>'Closing Prices'!D40/'Closing Prices'!D39-1</f>
        <v>2.7438853111731998E-3</v>
      </c>
      <c r="E40" s="17">
        <f>'Closing Prices'!E40/'Closing Prices'!E39-1</f>
        <v>1.3706383894664498E-2</v>
      </c>
      <c r="F40" s="26">
        <f t="shared" si="0"/>
        <v>1.3399043200670414E-2</v>
      </c>
      <c r="M40" s="54">
        <v>37</v>
      </c>
      <c r="N40" s="17">
        <v>-1.2890151636279336E-2</v>
      </c>
    </row>
    <row r="41" spans="2:14" ht="19.95" customHeight="1" x14ac:dyDescent="0.3">
      <c r="B41" s="11">
        <v>45183</v>
      </c>
      <c r="C41" s="16">
        <f>'Closing Prices'!C41/'Closing Prices'!C40-1</f>
        <v>-8.9751463317166991E-4</v>
      </c>
      <c r="D41" s="16">
        <f>'Closing Prices'!D41/'Closing Prices'!D40-1</f>
        <v>1.9313084374610101E-2</v>
      </c>
      <c r="E41" s="17">
        <f>'Closing Prices'!E41/'Closing Prices'!E40-1</f>
        <v>2.1106259033507602E-3</v>
      </c>
      <c r="F41" s="26">
        <f t="shared" si="0"/>
        <v>6.5193283105979549E-3</v>
      </c>
      <c r="M41" s="54">
        <v>38</v>
      </c>
      <c r="N41" s="17">
        <v>-1.1835672624975591E-2</v>
      </c>
    </row>
    <row r="42" spans="2:14" ht="19.95" customHeight="1" x14ac:dyDescent="0.3">
      <c r="B42" s="11">
        <v>45184</v>
      </c>
      <c r="C42" s="16">
        <f>'Closing Prices'!C42/'Closing Prices'!C41-1</f>
        <v>-2.9919858831399582E-2</v>
      </c>
      <c r="D42" s="16">
        <f>'Closing Prices'!D42/'Closing Prices'!D41-1</f>
        <v>-1.1477225744162767E-2</v>
      </c>
      <c r="E42" s="17">
        <f>'Closing Prices'!E42/'Closing Prices'!E41-1</f>
        <v>-3.6879521737419818E-2</v>
      </c>
      <c r="F42" s="26">
        <f t="shared" si="0"/>
        <v>-2.7518917212937644E-2</v>
      </c>
      <c r="M42" s="54">
        <v>39</v>
      </c>
      <c r="N42" s="17">
        <v>-1.1110878834678845E-2</v>
      </c>
    </row>
    <row r="43" spans="2:14" ht="19.95" customHeight="1" x14ac:dyDescent="0.3">
      <c r="B43" s="11">
        <v>45187</v>
      </c>
      <c r="C43" s="16">
        <f>'Closing Prices'!C43/'Closing Prices'!C42-1</f>
        <v>-2.9204573183306826E-3</v>
      </c>
      <c r="D43" s="16">
        <f>'Closing Prices'!D43/'Closing Prices'!D42-1</f>
        <v>-1.8812932322637588E-2</v>
      </c>
      <c r="E43" s="17">
        <f>'Closing Prices'!E43/'Closing Prices'!E42-1</f>
        <v>1.5033557621932925E-3</v>
      </c>
      <c r="F43" s="26">
        <f t="shared" si="0"/>
        <v>-5.6974839333869647E-3</v>
      </c>
      <c r="M43" s="54">
        <v>40</v>
      </c>
      <c r="N43" s="17">
        <v>-1.0464372725723332E-2</v>
      </c>
    </row>
    <row r="44" spans="2:14" ht="19.95" customHeight="1" x14ac:dyDescent="0.3">
      <c r="B44" s="11">
        <v>45188</v>
      </c>
      <c r="C44" s="16">
        <f>'Closing Prices'!C44/'Closing Prices'!C43-1</f>
        <v>-1.6788048772340192E-2</v>
      </c>
      <c r="D44" s="16">
        <f>'Closing Prices'!D44/'Closing Prices'!D43-1</f>
        <v>2.7677078948202816E-3</v>
      </c>
      <c r="E44" s="17">
        <f>'Closing Prices'!E44/'Closing Prices'!E43-1</f>
        <v>-1.014412921659591E-2</v>
      </c>
      <c r="F44" s="26">
        <f t="shared" si="0"/>
        <v>-7.9315579721071228E-3</v>
      </c>
      <c r="M44" s="54">
        <v>41</v>
      </c>
      <c r="N44" s="17">
        <v>-1.0242322634227374E-2</v>
      </c>
    </row>
    <row r="45" spans="2:14" ht="19.95" customHeight="1" x14ac:dyDescent="0.3">
      <c r="B45" s="11">
        <v>45189</v>
      </c>
      <c r="C45" s="16">
        <f>'Closing Prices'!C45/'Closing Prices'!C44-1</f>
        <v>-1.7002193671358246E-2</v>
      </c>
      <c r="D45" s="16">
        <f>'Closing Prices'!D45/'Closing Prices'!D44-1</f>
        <v>2.1200631119118185E-3</v>
      </c>
      <c r="E45" s="17">
        <f>'Closing Prices'!E45/'Closing Prices'!E44-1</f>
        <v>-2.943469423134748E-2</v>
      </c>
      <c r="F45" s="26">
        <f t="shared" si="0"/>
        <v>-1.6860141888372381E-2</v>
      </c>
      <c r="M45" s="54">
        <v>42</v>
      </c>
      <c r="N45" s="17">
        <v>-1.0139334273424788E-2</v>
      </c>
    </row>
    <row r="46" spans="2:14" ht="19.95" customHeight="1" x14ac:dyDescent="0.3">
      <c r="B46" s="11">
        <v>45190</v>
      </c>
      <c r="C46" s="16">
        <f>'Closing Prices'!C46/'Closing Prices'!C45-1</f>
        <v>-4.4053450427778529E-2</v>
      </c>
      <c r="D46" s="16">
        <f>'Closing Prices'!D46/'Closing Prices'!D45-1</f>
        <v>4.522595222275605E-2</v>
      </c>
      <c r="E46" s="17">
        <f>'Closing Prices'!E46/'Closing Prices'!E45-1</f>
        <v>-2.8930657301345586E-2</v>
      </c>
      <c r="F46" s="26">
        <f t="shared" si="0"/>
        <v>-1.0464372725723332E-2</v>
      </c>
      <c r="M46" s="54">
        <v>43</v>
      </c>
      <c r="N46" s="17">
        <v>-1.0106777857904321E-2</v>
      </c>
    </row>
    <row r="47" spans="2:14" ht="19.95" customHeight="1" x14ac:dyDescent="0.3">
      <c r="B47" s="11">
        <v>45191</v>
      </c>
      <c r="C47" s="16">
        <f>'Closing Prices'!C47/'Closing Prices'!C46-1</f>
        <v>-1.6238072895106148E-3</v>
      </c>
      <c r="D47" s="16">
        <f>'Closing Prices'!D47/'Closing Prices'!D46-1</f>
        <v>-2.9024919310243202E-3</v>
      </c>
      <c r="E47" s="17">
        <f>'Closing Prices'!E47/'Closing Prices'!E46-1</f>
        <v>1.4457362596298706E-2</v>
      </c>
      <c r="F47" s="26">
        <f t="shared" si="0"/>
        <v>5.2291137666494684E-3</v>
      </c>
      <c r="M47" s="54">
        <v>44</v>
      </c>
      <c r="N47" s="17">
        <v>-9.9131267852932744E-3</v>
      </c>
    </row>
    <row r="48" spans="2:14" ht="19.95" customHeight="1" x14ac:dyDescent="0.3">
      <c r="B48" s="11">
        <v>45194</v>
      </c>
      <c r="C48" s="16">
        <f>'Closing Prices'!C48/'Closing Prices'!C47-1</f>
        <v>1.6651247546904058E-2</v>
      </c>
      <c r="D48" s="16">
        <f>'Closing Prices'!D48/'Closing Prices'!D47-1</f>
        <v>2.0452636658885082E-2</v>
      </c>
      <c r="E48" s="17">
        <f>'Closing Prices'!E48/'Closing Prices'!E47-1</f>
        <v>1.470807015538167E-2</v>
      </c>
      <c r="F48" s="26">
        <f t="shared" si="0"/>
        <v>1.6917234454313292E-2</v>
      </c>
      <c r="M48" s="54">
        <v>45</v>
      </c>
      <c r="N48" s="17">
        <v>-9.6809757348059015E-3</v>
      </c>
    </row>
    <row r="49" spans="2:14" ht="19.95" customHeight="1" x14ac:dyDescent="0.3">
      <c r="B49" s="11">
        <v>45195</v>
      </c>
      <c r="C49" s="16">
        <f>'Closing Prices'!C49/'Closing Prices'!C48-1</f>
        <v>-4.0298627552414867E-2</v>
      </c>
      <c r="D49" s="16">
        <f>'Closing Prices'!D49/'Closing Prices'!D48-1</f>
        <v>-1.8916581053787795E-2</v>
      </c>
      <c r="E49" s="17">
        <f>'Closing Prices'!E49/'Closing Prices'!E48-1</f>
        <v>-7.365815534661424E-3</v>
      </c>
      <c r="F49" s="26">
        <f t="shared" si="0"/>
        <v>-1.9064248194837697E-2</v>
      </c>
      <c r="M49" s="54">
        <v>46</v>
      </c>
      <c r="N49" s="17">
        <v>-9.2827677600900993E-3</v>
      </c>
    </row>
    <row r="50" spans="2:14" ht="19.95" customHeight="1" x14ac:dyDescent="0.3">
      <c r="B50" s="11">
        <v>45196</v>
      </c>
      <c r="C50" s="16">
        <f>'Closing Prices'!C50/'Closing Prices'!C49-1</f>
        <v>0</v>
      </c>
      <c r="D50" s="16">
        <f>'Closing Prices'!D50/'Closing Prices'!D49-1</f>
        <v>5.0497662528585785E-3</v>
      </c>
      <c r="E50" s="17">
        <f>'Closing Prices'!E50/'Closing Prices'!E49-1</f>
        <v>1.32900150205566E-2</v>
      </c>
      <c r="F50" s="26">
        <f t="shared" si="0"/>
        <v>7.4954366351080437E-3</v>
      </c>
      <c r="M50" s="54">
        <v>47</v>
      </c>
      <c r="N50" s="17">
        <v>-9.2333149502993039E-3</v>
      </c>
    </row>
    <row r="51" spans="2:14" ht="19.95" customHeight="1" x14ac:dyDescent="0.3">
      <c r="B51" s="11">
        <v>45197</v>
      </c>
      <c r="C51" s="16">
        <f>'Closing Prices'!C51/'Closing Prices'!C50-1</f>
        <v>0</v>
      </c>
      <c r="D51" s="16">
        <f>'Closing Prices'!D51/'Closing Prices'!D50-1</f>
        <v>1.4198262270837647E-2</v>
      </c>
      <c r="E51" s="17">
        <f>'Closing Prices'!E51/'Closing Prices'!E50-1</f>
        <v>1.4622768536057373E-2</v>
      </c>
      <c r="F51" s="26">
        <f t="shared" si="0"/>
        <v>1.0839724522477112E-2</v>
      </c>
      <c r="M51" s="54">
        <v>48</v>
      </c>
      <c r="N51" s="17">
        <v>-9.1286006828067041E-3</v>
      </c>
    </row>
    <row r="52" spans="2:14" ht="19.95" customHeight="1" x14ac:dyDescent="0.3">
      <c r="B52" s="11">
        <v>45198</v>
      </c>
      <c r="C52" s="16">
        <f>'Closing Prices'!C52/'Closing Prices'!C51-1</f>
        <v>9.0490551901321048E-3</v>
      </c>
      <c r="D52" s="16">
        <f>'Closing Prices'!D52/'Closing Prices'!D51-1</f>
        <v>-5.704858615183217E-3</v>
      </c>
      <c r="E52" s="17">
        <f>'Closing Prices'!E52/'Closing Prices'!E51-1</f>
        <v>9.5152117179406748E-3</v>
      </c>
      <c r="F52" s="26">
        <f t="shared" si="0"/>
        <v>4.8326514860513653E-3</v>
      </c>
      <c r="M52" s="54">
        <v>49</v>
      </c>
      <c r="N52" s="17">
        <v>-9.0977275925119838E-3</v>
      </c>
    </row>
    <row r="53" spans="2:14" ht="19.95" customHeight="1" x14ac:dyDescent="0.3">
      <c r="B53" s="11">
        <v>45201</v>
      </c>
      <c r="C53" s="16">
        <f>'Closing Prices'!C53/'Closing Prices'!C52-1</f>
        <v>1.8407834682005131E-2</v>
      </c>
      <c r="D53" s="16">
        <f>'Closing Prices'!D53/'Closing Prices'!D52-1</f>
        <v>7.1709536407138508E-4</v>
      </c>
      <c r="E53" s="17">
        <f>'Closing Prices'!E53/'Closing Prices'!E52-1</f>
        <v>2.9494938820148642E-2</v>
      </c>
      <c r="F53" s="26">
        <f t="shared" si="0"/>
        <v>1.8089809748789588E-2</v>
      </c>
      <c r="M53" s="54">
        <v>50</v>
      </c>
      <c r="N53" s="17">
        <v>-8.6114443347179055E-3</v>
      </c>
    </row>
    <row r="54" spans="2:14" ht="19.95" customHeight="1" x14ac:dyDescent="0.3">
      <c r="B54" s="11">
        <v>45202</v>
      </c>
      <c r="C54" s="16">
        <f>'Closing Prices'!C54/'Closing Prices'!C53-1</f>
        <v>-3.6613670197005233E-2</v>
      </c>
      <c r="D54" s="16">
        <f>'Closing Prices'!D54/'Closing Prices'!D53-1</f>
        <v>-1.8558213634990772E-2</v>
      </c>
      <c r="E54" s="17">
        <f>'Closing Prices'!E54/'Closing Prices'!E53-1</f>
        <v>-2.8248011018423558E-2</v>
      </c>
      <c r="F54" s="26">
        <f t="shared" si="0"/>
        <v>-2.7432486598039141E-2</v>
      </c>
      <c r="M54" s="54">
        <v>51</v>
      </c>
      <c r="N54" s="17">
        <v>-8.2901958710246589E-3</v>
      </c>
    </row>
    <row r="55" spans="2:14" ht="19.95" customHeight="1" x14ac:dyDescent="0.3">
      <c r="B55" s="11">
        <v>45203</v>
      </c>
      <c r="C55" s="16">
        <f>'Closing Prices'!C55/'Closing Prices'!C54-1</f>
        <v>1.8280941161955333E-2</v>
      </c>
      <c r="D55" s="16">
        <f>'Closing Prices'!D55/'Closing Prices'!D54-1</f>
        <v>-5.3804088107023418E-4</v>
      </c>
      <c r="E55" s="17">
        <f>'Closing Prices'!E55/'Closing Prices'!E54-1</f>
        <v>1.2041310432576058E-2</v>
      </c>
      <c r="F55" s="26">
        <f t="shared" si="0"/>
        <v>9.827412720826989E-3</v>
      </c>
      <c r="M55" s="54">
        <v>52</v>
      </c>
      <c r="N55" s="17">
        <v>-8.2634277370049625E-3</v>
      </c>
    </row>
    <row r="56" spans="2:14" ht="19.95" customHeight="1" x14ac:dyDescent="0.3">
      <c r="B56" s="11">
        <v>45204</v>
      </c>
      <c r="C56" s="16">
        <f>'Closing Prices'!C56/'Closing Prices'!C55-1</f>
        <v>-8.1889842519685674E-3</v>
      </c>
      <c r="D56" s="16">
        <f>'Closing Prices'!D56/'Closing Prices'!D55-1</f>
        <v>-3.4224855660279774E-3</v>
      </c>
      <c r="E56" s="17">
        <f>'Closing Prices'!E56/'Closing Prices'!E55-1</f>
        <v>1.469091009845358E-2</v>
      </c>
      <c r="F56" s="26">
        <f t="shared" si="0"/>
        <v>3.5369178115035762E-3</v>
      </c>
      <c r="M56" s="54">
        <v>53</v>
      </c>
      <c r="N56" s="17">
        <v>-8.2276407740893634E-3</v>
      </c>
    </row>
    <row r="57" spans="2:14" ht="19.95" customHeight="1" x14ac:dyDescent="0.3">
      <c r="B57" s="11">
        <v>45205</v>
      </c>
      <c r="C57" s="16">
        <f>'Closing Prices'!C57/'Closing Prices'!C56-1</f>
        <v>1.5878056651937644E-2</v>
      </c>
      <c r="D57" s="16">
        <f>'Closing Prices'!D57/'Closing Prices'!D56-1</f>
        <v>-4.8618642658183608E-3</v>
      </c>
      <c r="E57" s="17">
        <f>'Closing Prices'!E57/'Closing Prices'!E56-1</f>
        <v>2.4033229370128195E-2</v>
      </c>
      <c r="F57" s="26">
        <f t="shared" si="0"/>
        <v>1.3325908099796592E-2</v>
      </c>
      <c r="M57" s="54">
        <v>54</v>
      </c>
      <c r="N57" s="17">
        <v>-7.9315579721071228E-3</v>
      </c>
    </row>
    <row r="58" spans="2:14" ht="19.95" customHeight="1" x14ac:dyDescent="0.3">
      <c r="B58" s="11">
        <v>45208</v>
      </c>
      <c r="C58" s="16">
        <f>'Closing Prices'!C58/'Closing Prices'!C57-1</f>
        <v>2.3444514093815538E-3</v>
      </c>
      <c r="D58" s="16">
        <f>'Closing Prices'!D58/'Closing Prices'!D57-1</f>
        <v>-8.4528812905495521E-3</v>
      </c>
      <c r="E58" s="17">
        <f>'Closing Prices'!E58/'Closing Prices'!E57-1</f>
        <v>-1.0685745788425627E-2</v>
      </c>
      <c r="F58" s="26">
        <f t="shared" si="0"/>
        <v>-6.7583371396110099E-3</v>
      </c>
      <c r="M58" s="54">
        <v>55</v>
      </c>
      <c r="N58" s="17">
        <v>-7.8486075920100873E-3</v>
      </c>
    </row>
    <row r="59" spans="2:14" ht="19.95" customHeight="1" x14ac:dyDescent="0.3">
      <c r="B59" s="11">
        <v>45209</v>
      </c>
      <c r="C59" s="16">
        <f>'Closing Prices'!C59/'Closing Prices'!C58-1</f>
        <v>9.5119370619030086E-3</v>
      </c>
      <c r="D59" s="16">
        <f>'Closing Prices'!D59/'Closing Prices'!D58-1</f>
        <v>4.1842537564900084E-3</v>
      </c>
      <c r="E59" s="17">
        <f>'Closing Prices'!E59/'Closing Prices'!E58-1</f>
        <v>1.1596336059140011E-2</v>
      </c>
      <c r="F59" s="26">
        <f t="shared" si="0"/>
        <v>8.851611619035759E-3</v>
      </c>
      <c r="M59" s="54">
        <v>56</v>
      </c>
      <c r="N59" s="17">
        <v>-7.7704127608126186E-3</v>
      </c>
    </row>
    <row r="60" spans="2:14" ht="19.95" customHeight="1" x14ac:dyDescent="0.3">
      <c r="B60" s="11">
        <v>45210</v>
      </c>
      <c r="C60" s="16">
        <f>'Closing Prices'!C60/'Closing Prices'!C59-1</f>
        <v>1.8149568061463395E-2</v>
      </c>
      <c r="D60" s="16">
        <f>'Closing Prices'!D60/'Closing Prices'!D59-1</f>
        <v>-5.1793223924223586E-3</v>
      </c>
      <c r="E60" s="17">
        <f>'Closing Prices'!E60/'Closing Prices'!E59-1</f>
        <v>2.2009622901060455E-2</v>
      </c>
      <c r="F60" s="26">
        <f t="shared" si="0"/>
        <v>1.2887925603116347E-2</v>
      </c>
      <c r="M60" s="54">
        <v>57</v>
      </c>
      <c r="N60" s="17">
        <v>-7.6926220979568914E-3</v>
      </c>
    </row>
    <row r="61" spans="2:14" ht="19.95" customHeight="1" x14ac:dyDescent="0.3">
      <c r="B61" s="11">
        <v>45211</v>
      </c>
      <c r="C61" s="16">
        <f>'Closing Prices'!C61/'Closing Prices'!C60-1</f>
        <v>3.7927633498784363E-3</v>
      </c>
      <c r="D61" s="16">
        <f>'Closing Prices'!D61/'Closing Prices'!D60-1</f>
        <v>-1.3387664960535228E-2</v>
      </c>
      <c r="E61" s="17">
        <f>'Closing Prices'!E61/'Closing Prices'!E60-1</f>
        <v>2.9697724633264144E-3</v>
      </c>
      <c r="F61" s="26">
        <f t="shared" si="0"/>
        <v>-1.7317110421940728E-3</v>
      </c>
      <c r="M61" s="54">
        <v>58</v>
      </c>
      <c r="N61" s="17">
        <v>-7.6688134351820432E-3</v>
      </c>
    </row>
    <row r="62" spans="2:14" ht="19.95" customHeight="1" x14ac:dyDescent="0.3">
      <c r="B62" s="11">
        <v>45212</v>
      </c>
      <c r="C62" s="16">
        <f>'Closing Prices'!C62/'Closing Prices'!C61-1</f>
        <v>-1.9194505868744716E-2</v>
      </c>
      <c r="D62" s="16">
        <f>'Closing Prices'!D62/'Closing Prices'!D61-1</f>
        <v>-3.6502034583014709E-2</v>
      </c>
      <c r="E62" s="17">
        <f>'Closing Prices'!E62/'Closing Prices'!E61-1</f>
        <v>-3.1611502710972683E-2</v>
      </c>
      <c r="F62" s="26">
        <f t="shared" si="0"/>
        <v>-2.9974413062028298E-2</v>
      </c>
      <c r="M62" s="54">
        <v>59</v>
      </c>
      <c r="N62" s="17">
        <v>-7.5939249450409918E-3</v>
      </c>
    </row>
    <row r="63" spans="2:14" ht="19.95" customHeight="1" x14ac:dyDescent="0.3">
      <c r="B63" s="11">
        <v>45215</v>
      </c>
      <c r="C63" s="16">
        <f>'Closing Prices'!C63/'Closing Prices'!C62-1</f>
        <v>2.1265198773837701E-2</v>
      </c>
      <c r="D63" s="16">
        <f>'Closing Prices'!D63/'Closing Prices'!D62-1</f>
        <v>1.9436605158655862E-2</v>
      </c>
      <c r="E63" s="17">
        <f>'Closing Prices'!E63/'Closing Prices'!E62-1</f>
        <v>1.3946164687552054E-2</v>
      </c>
      <c r="F63" s="26">
        <f t="shared" si="0"/>
        <v>1.742305535045461E-2</v>
      </c>
      <c r="M63" s="54">
        <v>60</v>
      </c>
      <c r="N63" s="17">
        <v>-7.5904602994688103E-3</v>
      </c>
    </row>
    <row r="64" spans="2:14" ht="19.95" customHeight="1" x14ac:dyDescent="0.3">
      <c r="B64" s="11">
        <v>45216</v>
      </c>
      <c r="C64" s="16">
        <f>'Closing Prices'!C64/'Closing Prices'!C63-1</f>
        <v>-8.1478836330166615E-3</v>
      </c>
      <c r="D64" s="16">
        <f>'Closing Prices'!D64/'Closing Prices'!D63-1</f>
        <v>1.8984937867865259E-3</v>
      </c>
      <c r="E64" s="17">
        <f>'Closing Prices'!E64/'Closing Prices'!E63-1</f>
        <v>-4.6794745787474556E-2</v>
      </c>
      <c r="F64" s="26">
        <f t="shared" si="0"/>
        <v>-2.2525058376581759E-2</v>
      </c>
      <c r="M64" s="54">
        <v>61</v>
      </c>
      <c r="N64" s="17">
        <v>-7.5717036906767458E-3</v>
      </c>
    </row>
    <row r="65" spans="2:14" ht="19.95" customHeight="1" x14ac:dyDescent="0.3">
      <c r="B65" s="11">
        <v>45217</v>
      </c>
      <c r="C65" s="16">
        <f>'Closing Prices'!C65/'Closing Prices'!C64-1</f>
        <v>-2.5405004750855609E-2</v>
      </c>
      <c r="D65" s="16">
        <f>'Closing Prices'!D65/'Closing Prices'!D64-1</f>
        <v>-1.7820354439698649E-2</v>
      </c>
      <c r="E65" s="17">
        <f>'Closing Prices'!E65/'Closing Prices'!E64-1</f>
        <v>-3.9646705631680712E-2</v>
      </c>
      <c r="F65" s="26">
        <f t="shared" si="0"/>
        <v>-2.9538375053879816E-2</v>
      </c>
      <c r="M65" s="54">
        <v>62</v>
      </c>
      <c r="N65" s="17">
        <v>-7.4104256589408793E-3</v>
      </c>
    </row>
    <row r="66" spans="2:14" ht="19.95" customHeight="1" x14ac:dyDescent="0.3">
      <c r="B66" s="11">
        <v>45218</v>
      </c>
      <c r="C66" s="16">
        <f>'Closing Prices'!C66/'Closing Prices'!C65-1</f>
        <v>2.1071489070805249E-3</v>
      </c>
      <c r="D66" s="16">
        <f>'Closing Prices'!D66/'Closing Prices'!D65-1</f>
        <v>-1.3135966722934711E-3</v>
      </c>
      <c r="E66" s="17">
        <f>'Closing Prices'!E66/'Closing Prices'!E65-1</f>
        <v>-2.2513888688719952E-3</v>
      </c>
      <c r="F66" s="26">
        <f t="shared" si="0"/>
        <v>-8.8041676591030802E-4</v>
      </c>
      <c r="M66" s="54">
        <v>63</v>
      </c>
      <c r="N66" s="17">
        <v>-7.2866273556367149E-3</v>
      </c>
    </row>
    <row r="67" spans="2:14" ht="19.95" customHeight="1" x14ac:dyDescent="0.3">
      <c r="B67" s="11">
        <v>45219</v>
      </c>
      <c r="C67" s="16">
        <f>'Closing Prices'!C67/'Closing Prices'!C66-1</f>
        <v>-2.5155733262728908E-2</v>
      </c>
      <c r="D67" s="16">
        <f>'Closing Prices'!D67/'Closing Prices'!D66-1</f>
        <v>-1.0974638323328789E-2</v>
      </c>
      <c r="E67" s="17">
        <f>'Closing Prices'!E67/'Closing Prices'!E66-1</f>
        <v>-1.6959284939331298E-2</v>
      </c>
      <c r="F67" s="26">
        <f t="shared" si="0"/>
        <v>-1.7213003035379947E-2</v>
      </c>
      <c r="M67" s="54">
        <v>64</v>
      </c>
      <c r="N67" s="17">
        <v>-7.1351577395758481E-3</v>
      </c>
    </row>
    <row r="68" spans="2:14" ht="19.95" customHeight="1" x14ac:dyDescent="0.3">
      <c r="B68" s="11">
        <v>45222</v>
      </c>
      <c r="C68" s="16">
        <f>'Closing Prices'!C68/'Closing Prices'!C67-1</f>
        <v>1.1104897517055123E-2</v>
      </c>
      <c r="D68" s="16">
        <f>'Closing Prices'!D68/'Closing Prices'!D67-1</f>
        <v>-1.1013104186297529E-2</v>
      </c>
      <c r="E68" s="17">
        <f>'Closing Prices'!E68/'Closing Prices'!E67-1</f>
        <v>3.8369597231341812E-2</v>
      </c>
      <c r="F68" s="26">
        <f t="shared" si="0"/>
        <v>1.673861187747834E-2</v>
      </c>
      <c r="M68" s="54">
        <v>65</v>
      </c>
      <c r="N68" s="17">
        <v>-7.042839840187754E-3</v>
      </c>
    </row>
    <row r="69" spans="2:14" ht="19.95" customHeight="1" x14ac:dyDescent="0.3">
      <c r="B69" s="11">
        <v>45223</v>
      </c>
      <c r="C69" s="16">
        <f>'Closing Prices'!C69/'Closing Prices'!C68-1</f>
        <v>1.5802781539234978E-2</v>
      </c>
      <c r="D69" s="16">
        <f>'Closing Prices'!D69/'Closing Prices'!D68-1</f>
        <v>1.5590104602233312E-2</v>
      </c>
      <c r="E69" s="17">
        <f>'Closing Prices'!E69/'Closing Prices'!E68-1</f>
        <v>1.6009219824036691E-2</v>
      </c>
      <c r="F69" s="26">
        <f t="shared" si="0"/>
        <v>1.5831875686295249E-2</v>
      </c>
      <c r="M69" s="54">
        <v>66</v>
      </c>
      <c r="N69" s="17">
        <v>-6.7583371396110099E-3</v>
      </c>
    </row>
    <row r="70" spans="2:14" ht="19.95" customHeight="1" x14ac:dyDescent="0.3">
      <c r="B70" s="11">
        <v>45224</v>
      </c>
      <c r="C70" s="16">
        <f>'Closing Prices'!C70/'Closing Prices'!C69-1</f>
        <v>-5.5771617233534854E-2</v>
      </c>
      <c r="D70" s="16">
        <f>'Closing Prices'!D70/'Closing Prices'!D69-1</f>
        <v>-2.6770853323023869E-2</v>
      </c>
      <c r="E70" s="17">
        <f>'Closing Prices'!E70/'Closing Prices'!E69-1</f>
        <v>-4.3148633629274236E-2</v>
      </c>
      <c r="F70" s="26">
        <f t="shared" ref="F70:F133" si="6">SUMPRODUCT($I$4:$K$4,C70:E70)</f>
        <v>-4.139104543846428E-2</v>
      </c>
      <c r="M70" s="54">
        <v>67</v>
      </c>
      <c r="N70" s="17">
        <v>-6.7479420236469523E-3</v>
      </c>
    </row>
    <row r="71" spans="2:14" ht="19.95" customHeight="1" x14ac:dyDescent="0.3">
      <c r="B71" s="11">
        <v>45225</v>
      </c>
      <c r="C71" s="16">
        <f>'Closing Prices'!C71/'Closing Prices'!C70-1</f>
        <v>-1.4992989661364198E-2</v>
      </c>
      <c r="D71" s="16">
        <f>'Closing Prices'!D71/'Closing Prices'!D70-1</f>
        <v>-3.095109596394674E-2</v>
      </c>
      <c r="E71" s="17">
        <f>'Closing Prices'!E71/'Closing Prices'!E70-1</f>
        <v>-3.4778195494482023E-2</v>
      </c>
      <c r="F71" s="26">
        <f t="shared" si="6"/>
        <v>-2.8683764177041979E-2</v>
      </c>
      <c r="M71" s="54">
        <v>68</v>
      </c>
      <c r="N71" s="17">
        <v>-6.7078626761861715E-3</v>
      </c>
    </row>
    <row r="72" spans="2:14" ht="19.95" customHeight="1" x14ac:dyDescent="0.3">
      <c r="B72" s="11">
        <v>45226</v>
      </c>
      <c r="C72" s="16">
        <f>'Closing Prices'!C72/'Closing Prices'!C71-1</f>
        <v>6.8328159237266872E-2</v>
      </c>
      <c r="D72" s="16">
        <f>'Closing Prices'!D72/'Closing Prices'!D71-1</f>
        <v>3.9924685241568003E-3</v>
      </c>
      <c r="E72" s="17">
        <f>'Closing Prices'!E72/'Closing Prices'!E71-1</f>
        <v>4.3148276991984424E-3</v>
      </c>
      <c r="F72" s="26">
        <f t="shared" si="6"/>
        <v>2.0221452831203055E-2</v>
      </c>
      <c r="M72" s="54">
        <v>69</v>
      </c>
      <c r="N72" s="17">
        <v>-6.4302293673694777E-3</v>
      </c>
    </row>
    <row r="73" spans="2:14" ht="19.95" customHeight="1" x14ac:dyDescent="0.3">
      <c r="B73" s="11">
        <v>45229</v>
      </c>
      <c r="C73" s="16">
        <f>'Closing Prices'!C73/'Closing Prices'!C72-1</f>
        <v>3.8907226223692248E-2</v>
      </c>
      <c r="D73" s="16">
        <f>'Closing Prices'!D73/'Closing Prices'!D72-1</f>
        <v>3.4871544289721834E-2</v>
      </c>
      <c r="E73" s="17">
        <f>'Closing Prices'!E73/'Closing Prices'!E72-1</f>
        <v>1.6320922945878502E-2</v>
      </c>
      <c r="F73" s="26">
        <f t="shared" si="6"/>
        <v>2.7532685168484939E-2</v>
      </c>
      <c r="M73" s="54">
        <v>70</v>
      </c>
      <c r="N73" s="17">
        <v>-6.1773296495081006E-3</v>
      </c>
    </row>
    <row r="74" spans="2:14" ht="19.95" customHeight="1" x14ac:dyDescent="0.3">
      <c r="B74" s="11">
        <v>45230</v>
      </c>
      <c r="C74" s="16">
        <f>'Closing Prices'!C74/'Closing Prices'!C73-1</f>
        <v>2.8633032925695634E-3</v>
      </c>
      <c r="D74" s="16">
        <f>'Closing Prices'!D74/'Closing Prices'!D73-1</f>
        <v>1.385019702207968E-2</v>
      </c>
      <c r="E74" s="17">
        <f>'Closing Prices'!E74/'Closing Prices'!E73-1</f>
        <v>-9.2563268204084448E-3</v>
      </c>
      <c r="F74" s="26">
        <f t="shared" si="6"/>
        <v>7.0553786058249503E-4</v>
      </c>
      <c r="M74" s="54">
        <v>71</v>
      </c>
      <c r="N74" s="17">
        <v>-6.0753989743454299E-3</v>
      </c>
    </row>
    <row r="75" spans="2:14" ht="19.95" customHeight="1" x14ac:dyDescent="0.3">
      <c r="B75" s="11">
        <v>45231</v>
      </c>
      <c r="C75" s="16">
        <f>'Closing Prices'!C75/'Closing Prices'!C74-1</f>
        <v>2.9378646911973672E-2</v>
      </c>
      <c r="D75" s="16">
        <f>'Closing Prices'!D75/'Closing Prices'!D74-1</f>
        <v>1.3036182138448593E-2</v>
      </c>
      <c r="E75" s="17">
        <f>'Closing Prices'!E75/'Closing Prices'!E74-1</f>
        <v>3.7886371226400595E-2</v>
      </c>
      <c r="F75" s="26">
        <f t="shared" si="6"/>
        <v>2.8304383421408265E-2</v>
      </c>
      <c r="M75" s="54">
        <v>72</v>
      </c>
      <c r="N75" s="17">
        <v>-5.6974839333869647E-3</v>
      </c>
    </row>
    <row r="76" spans="2:14" ht="19.95" customHeight="1" x14ac:dyDescent="0.3">
      <c r="B76" s="11">
        <v>45232</v>
      </c>
      <c r="C76" s="16">
        <f>'Closing Prices'!C76/'Closing Prices'!C75-1</f>
        <v>7.810270072992731E-3</v>
      </c>
      <c r="D76" s="16">
        <f>'Closing Prices'!D76/'Closing Prices'!D75-1</f>
        <v>1.6527582567887222E-2</v>
      </c>
      <c r="E76" s="17">
        <f>'Closing Prices'!E76/'Closing Prices'!E75-1</f>
        <v>2.790294306694685E-2</v>
      </c>
      <c r="F76" s="26">
        <f t="shared" si="6"/>
        <v>1.9467166668740432E-2</v>
      </c>
      <c r="M76" s="54">
        <v>73</v>
      </c>
      <c r="N76" s="17">
        <v>-5.4790470124721161E-3</v>
      </c>
    </row>
    <row r="77" spans="2:14" ht="19.95" customHeight="1" x14ac:dyDescent="0.3">
      <c r="B77" s="11">
        <v>45233</v>
      </c>
      <c r="C77" s="16">
        <f>'Closing Prices'!C77/'Closing Prices'!C76-1</f>
        <v>3.8386251403608185E-3</v>
      </c>
      <c r="D77" s="16">
        <f>'Closing Prices'!D77/'Closing Prices'!D76-1</f>
        <v>-4.4488874138981505E-4</v>
      </c>
      <c r="E77" s="17">
        <f>'Closing Prices'!E77/'Closing Prices'!E76-1</f>
        <v>3.4455139313434024E-2</v>
      </c>
      <c r="F77" s="26">
        <f t="shared" si="6"/>
        <v>1.6331002353718573E-2</v>
      </c>
      <c r="M77" s="54">
        <v>74</v>
      </c>
      <c r="N77" s="17">
        <v>-5.3555104304642545E-3</v>
      </c>
    </row>
    <row r="78" spans="2:14" ht="19.95" customHeight="1" x14ac:dyDescent="0.3">
      <c r="B78" s="11">
        <v>45236</v>
      </c>
      <c r="C78" s="16">
        <f>'Closing Prices'!C78/'Closing Prices'!C77-1</f>
        <v>8.2251006540359217E-3</v>
      </c>
      <c r="D78" s="16">
        <f>'Closing Prices'!D78/'Closing Prices'!D77-1</f>
        <v>-7.3238354513973647E-3</v>
      </c>
      <c r="E78" s="17">
        <f>'Closing Prices'!E78/'Closing Prices'!E77-1</f>
        <v>1.6575864837610865E-2</v>
      </c>
      <c r="F78" s="26">
        <f t="shared" si="6"/>
        <v>7.3182637050146614E-3</v>
      </c>
      <c r="M78" s="54">
        <v>75</v>
      </c>
      <c r="N78" s="17">
        <v>-5.3364263671535133E-3</v>
      </c>
    </row>
    <row r="79" spans="2:14" ht="19.95" customHeight="1" x14ac:dyDescent="0.3">
      <c r="B79" s="11">
        <v>45237</v>
      </c>
      <c r="C79" s="16">
        <f>'Closing Prices'!C79/'Closing Prices'!C78-1</f>
        <v>2.1253770529062077E-2</v>
      </c>
      <c r="D79" s="16">
        <f>'Closing Prices'!D79/'Closing Prices'!D78-1</f>
        <v>-4.6060444125932687E-3</v>
      </c>
      <c r="E79" s="17">
        <f>'Closing Prices'!E79/'Closing Prices'!E78-1</f>
        <v>4.4590120468095407E-3</v>
      </c>
      <c r="F79" s="26">
        <f t="shared" si="6"/>
        <v>5.9381847295518313E-3</v>
      </c>
      <c r="M79" s="54">
        <v>76</v>
      </c>
      <c r="N79" s="17">
        <v>-5.2490021112297338E-3</v>
      </c>
    </row>
    <row r="80" spans="2:14" ht="19.95" customHeight="1" x14ac:dyDescent="0.3">
      <c r="B80" s="11">
        <v>45238</v>
      </c>
      <c r="C80" s="16">
        <f>'Closing Prices'!C80/'Closing Prices'!C79-1</f>
        <v>-4.4145818029424078E-3</v>
      </c>
      <c r="D80" s="16">
        <f>'Closing Prices'!D80/'Closing Prices'!D79-1</f>
        <v>4.7911678673331348E-3</v>
      </c>
      <c r="E80" s="17">
        <f>'Closing Prices'!E80/'Closing Prices'!E79-1</f>
        <v>1.3469616759887559E-2</v>
      </c>
      <c r="F80" s="26">
        <f t="shared" si="6"/>
        <v>6.3950324514137407E-3</v>
      </c>
      <c r="M80" s="54">
        <v>77</v>
      </c>
      <c r="N80" s="17">
        <v>-5.1115569219100706E-3</v>
      </c>
    </row>
    <row r="81" spans="2:14" ht="19.95" customHeight="1" x14ac:dyDescent="0.3">
      <c r="B81" s="11">
        <v>45239</v>
      </c>
      <c r="C81" s="16">
        <f>'Closing Prices'!C81/'Closing Prices'!C80-1</f>
        <v>-1.0416638366882891E-2</v>
      </c>
      <c r="D81" s="16">
        <f>'Closing Prices'!D81/'Closing Prices'!D80-1</f>
        <v>-1.7035493462455364E-2</v>
      </c>
      <c r="E81" s="17">
        <f>'Closing Prices'!E81/'Closing Prices'!E80-1</f>
        <v>8.0732076199121483E-3</v>
      </c>
      <c r="F81" s="26">
        <f t="shared" si="6"/>
        <v>-4.0818642014968654E-3</v>
      </c>
      <c r="M81" s="54">
        <v>78</v>
      </c>
      <c r="N81" s="17">
        <v>-5.0856246660103245E-3</v>
      </c>
    </row>
    <row r="82" spans="2:14" ht="19.95" customHeight="1" x14ac:dyDescent="0.3">
      <c r="B82" s="11">
        <v>45240</v>
      </c>
      <c r="C82" s="16">
        <f>'Closing Prices'!C82/'Closing Prices'!C81-1</f>
        <v>2.1052573781540129E-2</v>
      </c>
      <c r="D82" s="16">
        <f>'Closing Prices'!D82/'Closing Prices'!D81-1</f>
        <v>2.0067140074335521E-2</v>
      </c>
      <c r="E82" s="17">
        <f>'Closing Prices'!E82/'Closing Prices'!E81-1</f>
        <v>2.94993913056667E-2</v>
      </c>
      <c r="F82" s="26">
        <f t="shared" si="6"/>
        <v>2.4558011555235702E-2</v>
      </c>
      <c r="M82" s="54">
        <v>79</v>
      </c>
      <c r="N82" s="17">
        <v>-4.796482633333027E-3</v>
      </c>
    </row>
    <row r="83" spans="2:14" ht="19.95" customHeight="1" x14ac:dyDescent="0.3">
      <c r="B83" s="11">
        <v>45243</v>
      </c>
      <c r="C83" s="16">
        <f>'Closing Prices'!C83/'Closing Prices'!C82-1</f>
        <v>-6.7567707823456002E-3</v>
      </c>
      <c r="D83" s="16">
        <f>'Closing Prices'!D83/'Closing Prices'!D82-1</f>
        <v>-2.6012817987587367E-3</v>
      </c>
      <c r="E83" s="17">
        <f>'Closing Prices'!E83/'Closing Prices'!E82-1</f>
        <v>5.8962830292006441E-3</v>
      </c>
      <c r="F83" s="26">
        <f t="shared" si="6"/>
        <v>1.8375012792626886E-4</v>
      </c>
      <c r="M83" s="54">
        <v>80</v>
      </c>
      <c r="N83" s="17">
        <v>-4.7683706817972082E-3</v>
      </c>
    </row>
    <row r="84" spans="2:14" ht="19.95" customHeight="1" x14ac:dyDescent="0.3">
      <c r="B84" s="11">
        <v>45244</v>
      </c>
      <c r="C84" s="16">
        <f>'Closing Prices'!C84/'Closing Prices'!C83-1</f>
        <v>2.2512147345876921E-2</v>
      </c>
      <c r="D84" s="16">
        <f>'Closing Prices'!D84/'Closing Prices'!D83-1</f>
        <v>3.5820534879613897E-2</v>
      </c>
      <c r="E84" s="17">
        <f>'Closing Prices'!E84/'Closing Prices'!E83-1</f>
        <v>2.1308183160363869E-2</v>
      </c>
      <c r="F84" s="26">
        <f t="shared" si="6"/>
        <v>2.5962879722517138E-2</v>
      </c>
      <c r="M84" s="54">
        <v>81</v>
      </c>
      <c r="N84" s="17">
        <v>-4.5482639340917678E-3</v>
      </c>
    </row>
    <row r="85" spans="2:14" ht="19.95" customHeight="1" x14ac:dyDescent="0.3">
      <c r="B85" s="11">
        <v>45245</v>
      </c>
      <c r="C85" s="16">
        <f>'Closing Prices'!C85/'Closing Prices'!C84-1</f>
        <v>-1.7832688247612749E-2</v>
      </c>
      <c r="D85" s="16">
        <f>'Closing Prices'!D85/'Closing Prices'!D84-1</f>
        <v>1.2747002060612633E-2</v>
      </c>
      <c r="E85" s="17">
        <f>'Closing Prices'!E85/'Closing Prices'!E84-1</f>
        <v>-1.5466341114047988E-2</v>
      </c>
      <c r="F85" s="26">
        <f t="shared" si="6"/>
        <v>-7.5939249450409918E-3</v>
      </c>
      <c r="M85" s="54">
        <v>82</v>
      </c>
      <c r="N85" s="17">
        <v>-4.5129110370169924E-3</v>
      </c>
    </row>
    <row r="86" spans="2:14" ht="19.95" customHeight="1" x14ac:dyDescent="0.3">
      <c r="B86" s="11">
        <v>45246</v>
      </c>
      <c r="C86" s="16">
        <f>'Closing Prices'!C86/'Closing Prices'!C85-1</f>
        <v>-2.583764020609558E-3</v>
      </c>
      <c r="D86" s="16">
        <f>'Closing Prices'!D86/'Closing Prices'!D85-1</f>
        <v>-9.6341829386807909E-3</v>
      </c>
      <c r="E86" s="17">
        <f>'Closing Prices'!E86/'Closing Prices'!E85-1</f>
        <v>1.2109339867451219E-2</v>
      </c>
      <c r="F86" s="26">
        <f t="shared" si="6"/>
        <v>1.9130070535964216E-3</v>
      </c>
      <c r="M86" s="54">
        <v>83</v>
      </c>
      <c r="N86" s="17">
        <v>-4.4446643612379814E-3</v>
      </c>
    </row>
    <row r="87" spans="2:14" ht="19.95" customHeight="1" x14ac:dyDescent="0.3">
      <c r="B87" s="11">
        <v>45247</v>
      </c>
      <c r="C87" s="16">
        <f>'Closing Prices'!C87/'Closing Prices'!C86-1</f>
        <v>1.6453062851598865E-2</v>
      </c>
      <c r="D87" s="16">
        <f>'Closing Prices'!D87/'Closing Prices'!D86-1</f>
        <v>3.9617523434094526E-3</v>
      </c>
      <c r="E87" s="17">
        <f>'Closing Prices'!E87/'Closing Prices'!E86-1</f>
        <v>-3.6782633679102172E-3</v>
      </c>
      <c r="F87" s="26">
        <f t="shared" si="6"/>
        <v>3.6465729003629542E-3</v>
      </c>
      <c r="M87" s="54">
        <v>84</v>
      </c>
      <c r="N87" s="17">
        <v>-4.4225090922971281E-3</v>
      </c>
    </row>
    <row r="88" spans="2:14" ht="19.95" customHeight="1" x14ac:dyDescent="0.3">
      <c r="B88" s="11">
        <v>45250</v>
      </c>
      <c r="C88" s="16">
        <f>'Closing Prices'!C88/'Closing Prices'!C87-1</f>
        <v>6.5436840184998069E-3</v>
      </c>
      <c r="D88" s="16">
        <f>'Closing Prices'!D88/'Closing Prices'!D87-1</f>
        <v>-1.6018826214685422E-3</v>
      </c>
      <c r="E88" s="17">
        <f>'Closing Prices'!E88/'Closing Prices'!E87-1</f>
        <v>2.2536349520245524E-2</v>
      </c>
      <c r="F88" s="26">
        <f t="shared" si="6"/>
        <v>1.1296713502294876E-2</v>
      </c>
      <c r="M88" s="54">
        <v>85</v>
      </c>
      <c r="N88" s="17">
        <v>-4.3997320522092152E-3</v>
      </c>
    </row>
    <row r="89" spans="2:14" ht="19.95" customHeight="1" x14ac:dyDescent="0.3">
      <c r="B89" s="11">
        <v>45251</v>
      </c>
      <c r="C89" s="16">
        <f>'Closing Prices'!C89/'Closing Prices'!C88-1</f>
        <v>-1.5260459342350763E-2</v>
      </c>
      <c r="D89" s="16">
        <f>'Closing Prices'!D89/'Closing Prices'!D88-1</f>
        <v>1.252266865463314E-3</v>
      </c>
      <c r="E89" s="17">
        <f>'Closing Prices'!E89/'Closing Prices'!E88-1</f>
        <v>-9.2245011633780294E-3</v>
      </c>
      <c r="F89" s="26">
        <f t="shared" si="6"/>
        <v>-7.5904602994688103E-3</v>
      </c>
      <c r="M89" s="54">
        <v>86</v>
      </c>
      <c r="N89" s="17">
        <v>-4.0818642014968654E-3</v>
      </c>
    </row>
    <row r="90" spans="2:14" ht="19.95" customHeight="1" x14ac:dyDescent="0.3">
      <c r="B90" s="11">
        <v>45252</v>
      </c>
      <c r="C90" s="16">
        <f>'Closing Prices'!C90/'Closing Prices'!C89-1</f>
        <v>1.9527540772517282E-2</v>
      </c>
      <c r="D90" s="16">
        <f>'Closing Prices'!D90/'Closing Prices'!D89-1</f>
        <v>2.3449972575024791E-3</v>
      </c>
      <c r="E90" s="17">
        <f>'Closing Prices'!E90/'Closing Prices'!E89-1</f>
        <v>-2.4587625295227067E-2</v>
      </c>
      <c r="F90" s="26">
        <f t="shared" si="6"/>
        <v>-5.4790470124721161E-3</v>
      </c>
      <c r="M90" s="54">
        <v>87</v>
      </c>
      <c r="N90" s="17">
        <v>-3.9810703900059145E-3</v>
      </c>
    </row>
    <row r="91" spans="2:14" ht="19.95" customHeight="1" x14ac:dyDescent="0.3">
      <c r="B91" s="11">
        <v>45254</v>
      </c>
      <c r="C91" s="16">
        <f>'Closing Prices'!C91/'Closing Prices'!C90-1</f>
        <v>2.044713964195477E-4</v>
      </c>
      <c r="D91" s="16">
        <f>'Closing Prices'!D91/'Closing Prices'!D90-1</f>
        <v>4.4840190820321091E-3</v>
      </c>
      <c r="E91" s="17">
        <f>'Closing Prices'!E91/'Closing Prices'!E90-1</f>
        <v>-1.9295446509669412E-2</v>
      </c>
      <c r="F91" s="26">
        <f t="shared" si="6"/>
        <v>-7.2866273556367149E-3</v>
      </c>
      <c r="M91" s="54">
        <v>88</v>
      </c>
      <c r="N91" s="17">
        <v>-3.8342515546668961E-3</v>
      </c>
    </row>
    <row r="92" spans="2:14" ht="19.95" customHeight="1" x14ac:dyDescent="0.3">
      <c r="B92" s="11">
        <v>45257</v>
      </c>
      <c r="C92" s="16">
        <f>'Closing Prices'!C92/'Closing Prices'!C91-1</f>
        <v>6.746565123805226E-3</v>
      </c>
      <c r="D92" s="16">
        <f>'Closing Prices'!D92/'Closing Prices'!D91-1</f>
        <v>-1.5566032714308564E-2</v>
      </c>
      <c r="E92" s="17">
        <f>'Closing Prices'!E92/'Closing Prices'!E91-1</f>
        <v>9.7538112964725698E-3</v>
      </c>
      <c r="F92" s="26">
        <f t="shared" si="6"/>
        <v>1.406046550071394E-3</v>
      </c>
      <c r="M92" s="54">
        <v>89</v>
      </c>
      <c r="N92" s="17">
        <v>-3.6679897170303786E-3</v>
      </c>
    </row>
    <row r="93" spans="2:14" ht="19.95" customHeight="1" x14ac:dyDescent="0.3">
      <c r="B93" s="11">
        <v>45258</v>
      </c>
      <c r="C93" s="16">
        <f>'Closing Prices'!C93/'Closing Prices'!C92-1</f>
        <v>-4.7383538817667992E-3</v>
      </c>
      <c r="D93" s="16">
        <f>'Closing Prices'!D93/'Closing Prices'!D92-1</f>
        <v>-7.4916455768370138E-4</v>
      </c>
      <c r="E93" s="17">
        <f>'Closing Prices'!E93/'Closing Prices'!E92-1</f>
        <v>-8.7268633986815614E-3</v>
      </c>
      <c r="F93" s="26">
        <f t="shared" si="6"/>
        <v>-5.3364263671535133E-3</v>
      </c>
      <c r="M93" s="54">
        <v>90</v>
      </c>
      <c r="N93" s="17">
        <v>-3.5789288135747391E-3</v>
      </c>
    </row>
    <row r="94" spans="2:14" ht="19.95" customHeight="1" x14ac:dyDescent="0.3">
      <c r="B94" s="11">
        <v>45259</v>
      </c>
      <c r="C94" s="16">
        <f>'Closing Prices'!C94/'Closing Prices'!C93-1</f>
        <v>-4.828892095687265E-3</v>
      </c>
      <c r="D94" s="16">
        <f>'Closing Prices'!D94/'Closing Prices'!D93-1</f>
        <v>2.0518926358130685E-3</v>
      </c>
      <c r="E94" s="17">
        <f>'Closing Prices'!E94/'Closing Prices'!E93-1</f>
        <v>6.6708187425208454E-3</v>
      </c>
      <c r="F94" s="26">
        <f t="shared" si="6"/>
        <v>2.4102132009564846E-3</v>
      </c>
      <c r="M94" s="54">
        <v>91</v>
      </c>
      <c r="N94" s="17">
        <v>-3.4002127278988103E-3</v>
      </c>
    </row>
    <row r="95" spans="2:14" ht="19.95" customHeight="1" x14ac:dyDescent="0.3">
      <c r="B95" s="11">
        <v>45260</v>
      </c>
      <c r="C95" s="16">
        <f>'Closing Prices'!C95/'Closing Prices'!C94-1</f>
        <v>-1.5719723140800168E-3</v>
      </c>
      <c r="D95" s="16">
        <f>'Closing Prices'!D95/'Closing Prices'!D94-1</f>
        <v>1.9296649181993031E-2</v>
      </c>
      <c r="E95" s="17">
        <f>'Closing Prices'!E95/'Closing Prices'!E94-1</f>
        <v>-2.8458727411152851E-2</v>
      </c>
      <c r="F95" s="26">
        <f t="shared" si="6"/>
        <v>-7.4104256589408793E-3</v>
      </c>
      <c r="M95" s="54">
        <v>92</v>
      </c>
      <c r="N95" s="17">
        <v>-3.3900375589775433E-3</v>
      </c>
    </row>
    <row r="96" spans="2:14" ht="19.95" customHeight="1" x14ac:dyDescent="0.3">
      <c r="B96" s="11">
        <v>45261</v>
      </c>
      <c r="C96" s="16">
        <f>'Closing Prices'!C96/'Closing Prices'!C95-1</f>
        <v>6.4344104712001915E-3</v>
      </c>
      <c r="D96" s="16">
        <f>'Closing Prices'!D96/'Closing Prices'!D95-1</f>
        <v>2.1597316813223966E-2</v>
      </c>
      <c r="E96" s="17">
        <f>'Closing Prices'!E96/'Closing Prices'!E95-1</f>
        <v>-1.0695072116673199E-4</v>
      </c>
      <c r="F96" s="26">
        <f t="shared" si="6"/>
        <v>8.0396698372422071E-3</v>
      </c>
      <c r="M96" s="54">
        <v>93</v>
      </c>
      <c r="N96" s="17">
        <v>-3.068795860820389E-3</v>
      </c>
    </row>
    <row r="97" spans="2:14" ht="19.95" customHeight="1" x14ac:dyDescent="0.3">
      <c r="B97" s="11">
        <v>45264</v>
      </c>
      <c r="C97" s="16">
        <f>'Closing Prices'!C97/'Closing Prices'!C96-1</f>
        <v>-1.4894939909507743E-2</v>
      </c>
      <c r="D97" s="16">
        <f>'Closing Prices'!D97/'Closing Prices'!D96-1</f>
        <v>4.4625823545676457E-3</v>
      </c>
      <c r="E97" s="17">
        <f>'Closing Prices'!E97/'Closing Prices'!E96-1</f>
        <v>-2.6836359144073452E-2</v>
      </c>
      <c r="F97" s="26">
        <f t="shared" si="6"/>
        <v>-1.4461321885839696E-2</v>
      </c>
      <c r="M97" s="54">
        <v>94</v>
      </c>
      <c r="N97" s="17">
        <v>-3.0086833859137522E-3</v>
      </c>
    </row>
    <row r="98" spans="2:14" ht="19.95" customHeight="1" x14ac:dyDescent="0.3">
      <c r="B98" s="11">
        <v>45265</v>
      </c>
      <c r="C98" s="16">
        <f>'Closing Prices'!C98/'Closing Prices'!C97-1</f>
        <v>1.4084569568753702E-2</v>
      </c>
      <c r="D98" s="16">
        <f>'Closing Prices'!D98/'Closing Prices'!D97-1</f>
        <v>1.8071077187384876E-3</v>
      </c>
      <c r="E98" s="17">
        <f>'Closing Prices'!E98/'Closing Prices'!E97-1</f>
        <v>2.3293739739862707E-2</v>
      </c>
      <c r="F98" s="26">
        <f t="shared" si="6"/>
        <v>1.4545457590748191E-2</v>
      </c>
      <c r="M98" s="54">
        <v>95</v>
      </c>
      <c r="N98" s="17">
        <v>-2.8133891385610237E-3</v>
      </c>
    </row>
    <row r="99" spans="2:14" ht="19.95" customHeight="1" x14ac:dyDescent="0.3">
      <c r="B99" s="11">
        <v>45266</v>
      </c>
      <c r="C99" s="16">
        <f>'Closing Prices'!C99/'Closing Prices'!C98-1</f>
        <v>-1.6067544387678989E-2</v>
      </c>
      <c r="D99" s="16">
        <f>'Closing Prices'!D99/'Closing Prices'!D98-1</f>
        <v>4.2469075241537979E-3</v>
      </c>
      <c r="E99" s="17">
        <f>'Closing Prices'!E99/'Closing Prices'!E98-1</f>
        <v>-2.2827882909768671E-2</v>
      </c>
      <c r="F99" s="26">
        <f t="shared" si="6"/>
        <v>-1.301536114906951E-2</v>
      </c>
      <c r="M99" s="54">
        <v>96</v>
      </c>
      <c r="N99" s="17">
        <v>-2.7915598478120592E-3</v>
      </c>
    </row>
    <row r="100" spans="2:14" ht="19.95" customHeight="1" x14ac:dyDescent="0.3">
      <c r="B100" s="11">
        <v>45267</v>
      </c>
      <c r="C100" s="16">
        <f>'Closing Prices'!C100/'Closing Prices'!C99-1</f>
        <v>1.6329926201773537E-2</v>
      </c>
      <c r="D100" s="16">
        <f>'Closing Prices'!D100/'Closing Prices'!D99-1</f>
        <v>1.5717211168690959E-3</v>
      </c>
      <c r="E100" s="17">
        <f>'Closing Prices'!E100/'Closing Prices'!E99-1</f>
        <v>2.4020529297632098E-2</v>
      </c>
      <c r="F100" s="26">
        <f t="shared" si="6"/>
        <v>1.5363236069438558E-2</v>
      </c>
      <c r="M100" s="54">
        <v>97</v>
      </c>
      <c r="N100" s="17">
        <v>-2.3933068226104082E-3</v>
      </c>
    </row>
    <row r="101" spans="2:14" ht="19.95" customHeight="1" x14ac:dyDescent="0.3">
      <c r="B101" s="11">
        <v>45268</v>
      </c>
      <c r="C101" s="16">
        <f>'Closing Prices'!C101/'Closing Prices'!C100-1</f>
        <v>3.6764228051324732E-3</v>
      </c>
      <c r="D101" s="16">
        <f>'Closing Prices'!D101/'Closing Prices'!D100-1</f>
        <v>2.1924426794571517E-2</v>
      </c>
      <c r="E101" s="17">
        <f>'Closing Prices'!E101/'Closing Prices'!E100-1</f>
        <v>1.9529538845780792E-2</v>
      </c>
      <c r="F101" s="26">
        <f t="shared" si="6"/>
        <v>1.6284726220255931E-2</v>
      </c>
      <c r="M101" s="54">
        <v>98</v>
      </c>
      <c r="N101" s="17">
        <v>-2.2810641571807018E-3</v>
      </c>
    </row>
    <row r="102" spans="2:14" ht="19.95" customHeight="1" x14ac:dyDescent="0.3">
      <c r="B102" s="11">
        <v>45271</v>
      </c>
      <c r="C102" s="16">
        <f>'Closing Prices'!C102/'Closing Prices'!C101-1</f>
        <v>-1.0378503735972155E-2</v>
      </c>
      <c r="D102" s="16">
        <f>'Closing Prices'!D102/'Closing Prices'!D101-1</f>
        <v>-3.049086694735692E-3</v>
      </c>
      <c r="E102" s="17">
        <f>'Closing Prices'!E102/'Closing Prices'!E101-1</f>
        <v>-1.8502934850137431E-2</v>
      </c>
      <c r="F102" s="26">
        <f t="shared" si="6"/>
        <v>-1.1835672624975591E-2</v>
      </c>
      <c r="M102" s="54">
        <v>99</v>
      </c>
      <c r="N102" s="17">
        <v>-2.1705225103470453E-3</v>
      </c>
    </row>
    <row r="103" spans="2:14" ht="19.95" customHeight="1" x14ac:dyDescent="0.3">
      <c r="B103" s="11">
        <v>45272</v>
      </c>
      <c r="C103" s="16">
        <f>'Closing Prices'!C103/'Closing Prices'!C102-1</f>
        <v>1.089860176090629E-2</v>
      </c>
      <c r="D103" s="16">
        <f>'Closing Prices'!D103/'Closing Prices'!D102-1</f>
        <v>6.0063620124517492E-3</v>
      </c>
      <c r="E103" s="17">
        <f>'Closing Prices'!E103/'Closing Prices'!E102-1</f>
        <v>2.2090246359670163E-2</v>
      </c>
      <c r="F103" s="26">
        <f t="shared" si="6"/>
        <v>1.4467169905813671E-2</v>
      </c>
      <c r="M103" s="54">
        <v>100</v>
      </c>
      <c r="N103" s="17">
        <v>-2.0634789702778881E-3</v>
      </c>
    </row>
    <row r="104" spans="2:14" ht="19.95" customHeight="1" x14ac:dyDescent="0.3">
      <c r="B104" s="11">
        <v>45273</v>
      </c>
      <c r="C104" s="16">
        <f>'Closing Prices'!C104/'Closing Prices'!C103-1</f>
        <v>9.2215896181608858E-3</v>
      </c>
      <c r="D104" s="16">
        <f>'Closing Prices'!D104/'Closing Prices'!D103-1</f>
        <v>3.0034398963076914E-3</v>
      </c>
      <c r="E104" s="17">
        <f>'Closing Prices'!E104/'Closing Prices'!E103-1</f>
        <v>9.0438466871483048E-3</v>
      </c>
      <c r="F104" s="26">
        <f t="shared" si="6"/>
        <v>7.2761603826492667E-3</v>
      </c>
      <c r="M104" s="54">
        <v>101</v>
      </c>
      <c r="N104" s="17">
        <v>-1.7317110421940728E-3</v>
      </c>
    </row>
    <row r="105" spans="2:14" ht="19.95" customHeight="1" x14ac:dyDescent="0.3">
      <c r="B105" s="11">
        <v>45274</v>
      </c>
      <c r="C105" s="16">
        <f>'Closing Prices'!C105/'Closing Prices'!C104-1</f>
        <v>-9.540432935781773E-3</v>
      </c>
      <c r="D105" s="16">
        <f>'Closing Prices'!D105/'Closing Prices'!D104-1</f>
        <v>2.0560277154102247E-2</v>
      </c>
      <c r="E105" s="17">
        <f>'Closing Prices'!E105/'Closing Prices'!E104-1</f>
        <v>5.4481946484574717E-3</v>
      </c>
      <c r="F105" s="26">
        <f t="shared" si="6"/>
        <v>6.2346625040910928E-3</v>
      </c>
      <c r="M105" s="54">
        <v>102</v>
      </c>
      <c r="N105" s="17">
        <v>-1.6847827990303043E-3</v>
      </c>
    </row>
    <row r="106" spans="2:14" ht="19.95" customHeight="1" x14ac:dyDescent="0.3">
      <c r="B106" s="11">
        <v>45275</v>
      </c>
      <c r="C106" s="16">
        <f>'Closing Prices'!C106/'Closing Prices'!C105-1</f>
        <v>1.7297537882207781E-2</v>
      </c>
      <c r="D106" s="16">
        <f>'Closing Prices'!D106/'Closing Prices'!D105-1</f>
        <v>6.5483544721014475E-3</v>
      </c>
      <c r="E106" s="17">
        <f>'Closing Prices'!E106/'Closing Prices'!E105-1</f>
        <v>1.1168598022520237E-2</v>
      </c>
      <c r="F106" s="26">
        <f t="shared" si="6"/>
        <v>1.1314759922316486E-2</v>
      </c>
      <c r="M106" s="54">
        <v>103</v>
      </c>
      <c r="N106" s="17">
        <v>-1.5832763869877697E-3</v>
      </c>
    </row>
    <row r="107" spans="2:14" ht="19.95" customHeight="1" x14ac:dyDescent="0.3">
      <c r="B107" s="11">
        <v>45278</v>
      </c>
      <c r="C107" s="16">
        <f>'Closing Prices'!C107/'Closing Prices'!C106-1</f>
        <v>2.7338840919258312E-2</v>
      </c>
      <c r="D107" s="16">
        <f>'Closing Prices'!D107/'Closing Prices'!D106-1</f>
        <v>2.2396646732174563E-3</v>
      </c>
      <c r="E107" s="17">
        <f>'Closing Prices'!E107/'Closing Prices'!E106-1</f>
        <v>2.4279018216505355E-2</v>
      </c>
      <c r="F107" s="26">
        <f t="shared" si="6"/>
        <v>1.8432167829207223E-2</v>
      </c>
      <c r="M107" s="54">
        <v>104</v>
      </c>
      <c r="N107" s="17">
        <v>-1.3396150541670428E-3</v>
      </c>
    </row>
    <row r="108" spans="2:14" ht="19.95" customHeight="1" x14ac:dyDescent="0.3">
      <c r="B108" s="11">
        <v>45279</v>
      </c>
      <c r="C108" s="16">
        <f>'Closing Prices'!C108/'Closing Prices'!C107-1</f>
        <v>-1.8174465326011857E-3</v>
      </c>
      <c r="D108" s="16">
        <f>'Closing Prices'!D108/'Closing Prices'!D107-1</f>
        <v>-6.8104192062284907E-3</v>
      </c>
      <c r="E108" s="17">
        <f>'Closing Prices'!E108/'Closing Prices'!E107-1</f>
        <v>-9.4454547302846859E-3</v>
      </c>
      <c r="F108" s="26">
        <f t="shared" si="6"/>
        <v>-6.7479420236469523E-3</v>
      </c>
      <c r="M108" s="54">
        <v>105</v>
      </c>
      <c r="N108" s="17">
        <v>-8.8041676591030802E-4</v>
      </c>
    </row>
    <row r="109" spans="2:14" ht="19.95" customHeight="1" x14ac:dyDescent="0.3">
      <c r="B109" s="11">
        <v>45280</v>
      </c>
      <c r="C109" s="16">
        <f>'Closing Prices'!C109/'Closing Prices'!C108-1</f>
        <v>-1.085895101120149E-2</v>
      </c>
      <c r="D109" s="16">
        <f>'Closing Prices'!D109/'Closing Prices'!D108-1</f>
        <v>-0.12053574799247868</v>
      </c>
      <c r="E109" s="17">
        <f>'Closing Prices'!E109/'Closing Prices'!E108-1</f>
        <v>-3.0098412626788695E-2</v>
      </c>
      <c r="F109" s="26">
        <f t="shared" si="6"/>
        <v>-5.2419747832598888E-2</v>
      </c>
      <c r="M109" s="54">
        <v>106</v>
      </c>
      <c r="N109" s="17">
        <v>-4.5723790709578617E-4</v>
      </c>
    </row>
    <row r="110" spans="2:14" ht="19.95" customHeight="1" x14ac:dyDescent="0.3">
      <c r="B110" s="11">
        <v>45281</v>
      </c>
      <c r="C110" s="16">
        <f>'Closing Prices'!C110/'Closing Prices'!C109-1</f>
        <v>1.1306869948293219E-2</v>
      </c>
      <c r="D110" s="16">
        <f>'Closing Prices'!D110/'Closing Prices'!D109-1</f>
        <v>4.5076817813425318E-3</v>
      </c>
      <c r="E110" s="17">
        <f>'Closing Prices'!E110/'Closing Prices'!E109-1</f>
        <v>1.8270342724705735E-2</v>
      </c>
      <c r="F110" s="26">
        <f t="shared" si="6"/>
        <v>1.2400676247593646E-2</v>
      </c>
      <c r="M110" s="54">
        <v>107</v>
      </c>
      <c r="N110" s="17">
        <v>-1.0395108682014213E-4</v>
      </c>
    </row>
    <row r="111" spans="2:14" ht="19.95" customHeight="1" x14ac:dyDescent="0.3">
      <c r="B111" s="11">
        <v>45282</v>
      </c>
      <c r="C111" s="16">
        <f>'Closing Prices'!C111/'Closing Prices'!C110-1</f>
        <v>-2.730096274833671E-3</v>
      </c>
      <c r="D111" s="16">
        <f>'Closing Prices'!D111/'Closing Prices'!D110-1</f>
        <v>2.7085833463813547E-3</v>
      </c>
      <c r="E111" s="17">
        <f>'Closing Prices'!E111/'Closing Prices'!E110-1</f>
        <v>-3.2659244208289584E-3</v>
      </c>
      <c r="F111" s="26">
        <f t="shared" si="6"/>
        <v>-1.3396150541670428E-3</v>
      </c>
      <c r="M111" s="54">
        <v>108</v>
      </c>
      <c r="N111" s="17">
        <v>-7.1656180535217221E-5</v>
      </c>
    </row>
    <row r="112" spans="2:14" ht="19.95" customHeight="1" x14ac:dyDescent="0.3">
      <c r="B112" s="11">
        <v>45286</v>
      </c>
      <c r="C112" s="16">
        <f>'Closing Prices'!C112/'Closing Prices'!C111-1</f>
        <v>-6.5141442643024128E-5</v>
      </c>
      <c r="D112" s="16">
        <f>'Closing Prices'!D112/'Closing Prices'!D111-1</f>
        <v>1.5965808761918554E-2</v>
      </c>
      <c r="E112" s="17">
        <f>'Closing Prices'!E112/'Closing Prices'!E111-1</f>
        <v>9.1950418182120686E-3</v>
      </c>
      <c r="F112" s="26">
        <f t="shared" si="6"/>
        <v>8.9112260861102417E-3</v>
      </c>
      <c r="M112" s="54">
        <v>109</v>
      </c>
      <c r="N112" s="17">
        <v>-5.5889464951275336E-5</v>
      </c>
    </row>
    <row r="113" spans="2:14" ht="19.95" customHeight="1" x14ac:dyDescent="0.3">
      <c r="B113" s="11">
        <v>45287</v>
      </c>
      <c r="C113" s="16">
        <f>'Closing Prices'!C113/'Closing Prices'!C112-1</f>
        <v>-4.563457282744654E-4</v>
      </c>
      <c r="D113" s="16">
        <f>'Closing Prices'!D113/'Closing Prices'!D112-1</f>
        <v>-4.1667819965462982E-3</v>
      </c>
      <c r="E113" s="17">
        <f>'Closing Prices'!E113/'Closing Prices'!E112-1</f>
        <v>2.8003776538052527E-3</v>
      </c>
      <c r="F113" s="26">
        <f t="shared" si="6"/>
        <v>-1.0395108682014213E-4</v>
      </c>
      <c r="M113" s="54">
        <v>110</v>
      </c>
      <c r="N113" s="17">
        <v>1.8375012792626886E-4</v>
      </c>
    </row>
    <row r="114" spans="2:14" ht="19.95" customHeight="1" x14ac:dyDescent="0.3">
      <c r="B114" s="11">
        <v>45288</v>
      </c>
      <c r="C114" s="16">
        <f>'Closing Prices'!C114/'Closing Prices'!C113-1</f>
        <v>2.6091692346197348E-4</v>
      </c>
      <c r="D114" s="16">
        <f>'Closing Prices'!D114/'Closing Prices'!D113-1</f>
        <v>1.0520422628290893E-2</v>
      </c>
      <c r="E114" s="17">
        <f>'Closing Prices'!E114/'Closing Prices'!E113-1</f>
        <v>2.124806281531999E-3</v>
      </c>
      <c r="F114" s="26">
        <f t="shared" si="6"/>
        <v>4.1775188460421607E-3</v>
      </c>
      <c r="M114" s="54">
        <v>111</v>
      </c>
      <c r="N114" s="17">
        <v>6.5149388646746893E-4</v>
      </c>
    </row>
    <row r="115" spans="2:14" ht="19.95" customHeight="1" x14ac:dyDescent="0.3">
      <c r="B115" s="11">
        <v>45289</v>
      </c>
      <c r="C115" s="16">
        <f>'Closing Prices'!C115/'Closing Prices'!C114-1</f>
        <v>-9.3884662476052538E-3</v>
      </c>
      <c r="D115" s="16">
        <f>'Closing Prices'!D115/'Closing Prices'!D114-1</f>
        <v>-2.4055976630635856E-3</v>
      </c>
      <c r="E115" s="17">
        <f>'Closing Prices'!E115/'Closing Prices'!E114-1</f>
        <v>0</v>
      </c>
      <c r="F115" s="26">
        <f t="shared" si="6"/>
        <v>-3.068795860820389E-3</v>
      </c>
      <c r="M115" s="54">
        <v>112</v>
      </c>
      <c r="N115" s="17">
        <v>7.0553786058249503E-4</v>
      </c>
    </row>
    <row r="116" spans="2:14" ht="19.95" customHeight="1" x14ac:dyDescent="0.3">
      <c r="B116" s="11">
        <v>45293</v>
      </c>
      <c r="C116" s="16">
        <f>'Closing Prices'!C116/'Closing Prices'!C115-1</f>
        <v>-1.3228965206937393E-2</v>
      </c>
      <c r="D116" s="16">
        <f>'Closing Prices'!D116/'Closing Prices'!D115-1</f>
        <v>-2.8856942621855453E-3</v>
      </c>
      <c r="E116" s="17">
        <f>'Closing Prices'!E116/'Closing Prices'!E115-1</f>
        <v>-2.7341377799849353E-2</v>
      </c>
      <c r="F116" s="26">
        <f t="shared" si="6"/>
        <v>-1.6476569590322222E-2</v>
      </c>
      <c r="M116" s="54">
        <v>113</v>
      </c>
      <c r="N116" s="17">
        <v>7.1873187767910736E-4</v>
      </c>
    </row>
    <row r="117" spans="2:14" ht="19.95" customHeight="1" x14ac:dyDescent="0.3">
      <c r="B117" s="11">
        <v>45294</v>
      </c>
      <c r="C117" s="16">
        <f>'Closing Prices'!C117/'Closing Prices'!C116-1</f>
        <v>-9.7378247726590539E-3</v>
      </c>
      <c r="D117" s="16">
        <f>'Closing Prices'!D117/'Closing Prices'!D116-1</f>
        <v>-1.8236605349305934E-2</v>
      </c>
      <c r="E117" s="17">
        <f>'Closing Prices'!E117/'Closing Prices'!E116-1</f>
        <v>-1.2435647889711743E-2</v>
      </c>
      <c r="F117" s="26">
        <f t="shared" si="6"/>
        <v>-1.3501479348326826E-2</v>
      </c>
      <c r="M117" s="54">
        <v>114</v>
      </c>
      <c r="N117" s="17">
        <v>9.0686345343916073E-4</v>
      </c>
    </row>
    <row r="118" spans="2:14" ht="19.95" customHeight="1" x14ac:dyDescent="0.3">
      <c r="B118" s="11">
        <v>45295</v>
      </c>
      <c r="C118" s="16">
        <f>'Closing Prices'!C118/'Closing Prices'!C117-1</f>
        <v>-2.6267892326612086E-2</v>
      </c>
      <c r="D118" s="16">
        <f>'Closing Prices'!D118/'Closing Prices'!D117-1</f>
        <v>-9.4896146145391214E-3</v>
      </c>
      <c r="E118" s="17">
        <f>'Closing Prices'!E118/'Closing Prices'!E117-1</f>
        <v>9.0185489678900055E-3</v>
      </c>
      <c r="F118" s="26">
        <f t="shared" si="6"/>
        <v>-5.3555104304642545E-3</v>
      </c>
      <c r="M118" s="54">
        <v>115</v>
      </c>
      <c r="N118" s="17">
        <v>9.589524732862174E-4</v>
      </c>
    </row>
    <row r="119" spans="2:14" ht="19.95" customHeight="1" x14ac:dyDescent="0.3">
      <c r="B119" s="11">
        <v>45296</v>
      </c>
      <c r="C119" s="16">
        <f>'Closing Prices'!C119/'Closing Prices'!C118-1</f>
        <v>4.6344190880476255E-3</v>
      </c>
      <c r="D119" s="16">
        <f>'Closing Prices'!D119/'Closing Prices'!D118-1</f>
        <v>6.1968134074548153E-3</v>
      </c>
      <c r="E119" s="17">
        <f>'Closing Prices'!E119/'Closing Prices'!E118-1</f>
        <v>2.289669841583386E-2</v>
      </c>
      <c r="F119" s="26">
        <f t="shared" si="6"/>
        <v>1.3321163081373589E-2</v>
      </c>
      <c r="M119" s="54">
        <v>116</v>
      </c>
      <c r="N119" s="17">
        <v>1.3256058083680354E-3</v>
      </c>
    </row>
    <row r="120" spans="2:14" ht="19.95" customHeight="1" x14ac:dyDescent="0.3">
      <c r="B120" s="11">
        <v>45299</v>
      </c>
      <c r="C120" s="16">
        <f>'Closing Prices'!C120/'Closing Prices'!C119-1</f>
        <v>2.6576706603666178E-2</v>
      </c>
      <c r="D120" s="16">
        <f>'Closing Prices'!D120/'Closing Prices'!D119-1</f>
        <v>7.2119459803245967E-3</v>
      </c>
      <c r="E120" s="17">
        <f>'Closing Prices'!E120/'Closing Prices'!E119-1</f>
        <v>6.4280857965172356E-2</v>
      </c>
      <c r="F120" s="26">
        <f t="shared" si="6"/>
        <v>3.7734146529341484E-2</v>
      </c>
      <c r="M120" s="54">
        <v>117</v>
      </c>
      <c r="N120" s="17">
        <v>1.358987443875631E-3</v>
      </c>
    </row>
    <row r="121" spans="2:14" ht="19.95" customHeight="1" x14ac:dyDescent="0.3">
      <c r="B121" s="11">
        <v>45300</v>
      </c>
      <c r="C121" s="16">
        <f>'Closing Prices'!C121/'Closing Prices'!C120-1</f>
        <v>1.5224607033214932E-2</v>
      </c>
      <c r="D121" s="16">
        <f>'Closing Prices'!D121/'Closing Prices'!D120-1</f>
        <v>-5.3903593420181473E-3</v>
      </c>
      <c r="E121" s="17">
        <f>'Closing Prices'!E121/'Closing Prices'!E120-1</f>
        <v>1.6975188307280398E-2</v>
      </c>
      <c r="F121" s="26">
        <f t="shared" si="6"/>
        <v>9.8278786939744681E-3</v>
      </c>
      <c r="M121" s="54">
        <v>118</v>
      </c>
      <c r="N121" s="17">
        <v>1.406046550071394E-3</v>
      </c>
    </row>
    <row r="122" spans="2:14" ht="19.95" customHeight="1" x14ac:dyDescent="0.3">
      <c r="B122" s="11">
        <v>45301</v>
      </c>
      <c r="C122" s="16">
        <f>'Closing Prices'!C122/'Closing Prices'!C121-1</f>
        <v>1.5590943238123378E-2</v>
      </c>
      <c r="D122" s="16">
        <f>'Closing Prices'!D122/'Closing Prices'!D121-1</f>
        <v>1.4398412089602575E-2</v>
      </c>
      <c r="E122" s="17">
        <f>'Closing Prices'!E122/'Closing Prices'!E121-1</f>
        <v>2.2770024676123102E-2</v>
      </c>
      <c r="F122" s="26">
        <f t="shared" si="6"/>
        <v>1.8463770540667012E-2</v>
      </c>
      <c r="M122" s="54">
        <v>119</v>
      </c>
      <c r="N122" s="17">
        <v>1.4618245711354953E-3</v>
      </c>
    </row>
    <row r="123" spans="2:14" ht="19.95" customHeight="1" x14ac:dyDescent="0.3">
      <c r="B123" s="11">
        <v>45302</v>
      </c>
      <c r="C123" s="16">
        <f>'Closing Prices'!C123/'Closing Prices'!C122-1</f>
        <v>9.4321019822312113E-3</v>
      </c>
      <c r="D123" s="16">
        <f>'Closing Prices'!D123/'Closing Prices'!D122-1</f>
        <v>1.5947893753476272E-4</v>
      </c>
      <c r="E123" s="17">
        <f>'Closing Prices'!E123/'Closing Prices'!E122-1</f>
        <v>8.6844508565566692E-3</v>
      </c>
      <c r="F123" s="26">
        <f t="shared" si="6"/>
        <v>6.3138720622687326E-3</v>
      </c>
      <c r="M123" s="54">
        <v>120</v>
      </c>
      <c r="N123" s="17">
        <v>1.5424952497669177E-3</v>
      </c>
    </row>
    <row r="124" spans="2:14" ht="19.95" customHeight="1" x14ac:dyDescent="0.3">
      <c r="B124" s="11">
        <v>45303</v>
      </c>
      <c r="C124" s="16">
        <f>'Closing Prices'!C124/'Closing Prices'!C123-1</f>
        <v>-3.6086997374720209E-3</v>
      </c>
      <c r="D124" s="16">
        <f>'Closing Prices'!D124/'Closing Prices'!D123-1</f>
        <v>-9.0890997286197095E-3</v>
      </c>
      <c r="E124" s="17">
        <f>'Closing Prices'!E124/'Closing Prices'!E123-1</f>
        <v>-2.0430201803063319E-3</v>
      </c>
      <c r="F124" s="26">
        <f t="shared" si="6"/>
        <v>-4.5482639340917678E-3</v>
      </c>
      <c r="M124" s="54">
        <v>121</v>
      </c>
      <c r="N124" s="17">
        <v>1.6842933919735794E-3</v>
      </c>
    </row>
    <row r="125" spans="2:14" ht="19.95" customHeight="1" x14ac:dyDescent="0.3">
      <c r="B125" s="11">
        <v>45307</v>
      </c>
      <c r="C125" s="16">
        <f>'Closing Prices'!C125/'Closing Prices'!C124-1</f>
        <v>-9.4424463019805449E-3</v>
      </c>
      <c r="D125" s="16">
        <f>'Closing Prices'!D125/'Closing Prices'!D124-1</f>
        <v>-1.4201234252961492E-2</v>
      </c>
      <c r="E125" s="17">
        <f>'Closing Prices'!E125/'Closing Prices'!E124-1</f>
        <v>3.0561192161196127E-2</v>
      </c>
      <c r="F125" s="26">
        <f t="shared" si="6"/>
        <v>7.1315546211546737E-3</v>
      </c>
      <c r="M125" s="54">
        <v>122</v>
      </c>
      <c r="N125" s="17">
        <v>1.8925873457227012E-3</v>
      </c>
    </row>
    <row r="126" spans="2:14" ht="19.95" customHeight="1" x14ac:dyDescent="0.3">
      <c r="B126" s="11">
        <v>45308</v>
      </c>
      <c r="C126" s="16">
        <f>'Closing Prices'!C126/'Closing Prices'!C125-1</f>
        <v>-9.4672039836196653E-3</v>
      </c>
      <c r="D126" s="16">
        <f>'Closing Prices'!D126/'Closing Prices'!D125-1</f>
        <v>-7.1417702481827439E-3</v>
      </c>
      <c r="E126" s="17">
        <f>'Closing Prices'!E126/'Closing Prices'!E125-1</f>
        <v>-5.8351681538135747E-3</v>
      </c>
      <c r="F126" s="26">
        <f t="shared" si="6"/>
        <v>-7.1351577395758481E-3</v>
      </c>
      <c r="M126" s="54">
        <v>123</v>
      </c>
      <c r="N126" s="17">
        <v>1.9130070535964216E-3</v>
      </c>
    </row>
    <row r="127" spans="2:14" ht="19.95" customHeight="1" x14ac:dyDescent="0.3">
      <c r="B127" s="11">
        <v>45309</v>
      </c>
      <c r="C127" s="16">
        <f>'Closing Prices'!C127/'Closing Prices'!C126-1</f>
        <v>1.179878002378576E-2</v>
      </c>
      <c r="D127" s="16">
        <f>'Closing Prices'!D127/'Closing Prices'!D126-1</f>
        <v>3.2061774187823744E-3</v>
      </c>
      <c r="E127" s="17">
        <f>'Closing Prices'!E127/'Closing Prices'!E126-1</f>
        <v>1.8803542511835358E-2</v>
      </c>
      <c r="F127" s="26">
        <f t="shared" si="6"/>
        <v>1.2373142361907064E-2</v>
      </c>
      <c r="M127" s="54">
        <v>124</v>
      </c>
      <c r="N127" s="17">
        <v>2.0004721679239947E-3</v>
      </c>
    </row>
    <row r="128" spans="2:14" ht="19.95" customHeight="1" x14ac:dyDescent="0.3">
      <c r="B128" s="11">
        <v>45310</v>
      </c>
      <c r="C128" s="16">
        <f>'Closing Prices'!C128/'Closing Prices'!C127-1</f>
        <v>1.1986944625407281E-2</v>
      </c>
      <c r="D128" s="16">
        <f>'Closing Prices'!D128/'Closing Prices'!D127-1</f>
        <v>1.0079006187907247E-2</v>
      </c>
      <c r="E128" s="17">
        <f>'Closing Prices'!E128/'Closing Prices'!E127-1</f>
        <v>4.1746226437762379E-2</v>
      </c>
      <c r="F128" s="26">
        <f t="shared" si="6"/>
        <v>2.4806239909717066E-2</v>
      </c>
      <c r="M128" s="54">
        <v>125</v>
      </c>
      <c r="N128" s="17">
        <v>2.4102132009564846E-3</v>
      </c>
    </row>
    <row r="129" spans="2:14" ht="19.95" customHeight="1" x14ac:dyDescent="0.3">
      <c r="B129" s="11">
        <v>45313</v>
      </c>
      <c r="C129" s="16">
        <f>'Closing Prices'!C129/'Closing Prices'!C128-1</f>
        <v>-3.6049762741078295E-3</v>
      </c>
      <c r="D129" s="16">
        <f>'Closing Prices'!D129/'Closing Prices'!D128-1</f>
        <v>1.687419439804394E-2</v>
      </c>
      <c r="E129" s="17">
        <f>'Closing Prices'!E129/'Closing Prices'!E128-1</f>
        <v>2.7399108610646206E-3</v>
      </c>
      <c r="F129" s="26">
        <f t="shared" si="6"/>
        <v>5.3939741383653038E-3</v>
      </c>
      <c r="M129" s="54">
        <v>126</v>
      </c>
      <c r="N129" s="17">
        <v>2.515381312900483E-3</v>
      </c>
    </row>
    <row r="130" spans="2:14" ht="19.95" customHeight="1" x14ac:dyDescent="0.3">
      <c r="B130" s="11">
        <v>45314</v>
      </c>
      <c r="C130" s="16">
        <f>'Closing Prices'!C130/'Closing Prices'!C129-1</f>
        <v>8.0114033338376522E-3</v>
      </c>
      <c r="D130" s="16">
        <f>'Closing Prices'!D130/'Closing Prices'!D129-1</f>
        <v>6.3828563749890321E-4</v>
      </c>
      <c r="E130" s="17">
        <f>'Closing Prices'!E130/'Closing Prices'!E129-1</f>
        <v>3.6712251443722366E-3</v>
      </c>
      <c r="F130" s="26">
        <f t="shared" si="6"/>
        <v>3.846387839676591E-3</v>
      </c>
      <c r="M130" s="54">
        <v>127</v>
      </c>
      <c r="N130" s="17">
        <v>2.5804688119162589E-3</v>
      </c>
    </row>
    <row r="131" spans="2:14" ht="19.95" customHeight="1" x14ac:dyDescent="0.3">
      <c r="B131" s="11">
        <v>45315</v>
      </c>
      <c r="C131" s="16">
        <f>'Closing Prices'!C131/'Closing Prices'!C130-1</f>
        <v>5.447961660095757E-3</v>
      </c>
      <c r="D131" s="16">
        <f>'Closing Prices'!D131/'Closing Prices'!D130-1</f>
        <v>-4.4648513100368215E-3</v>
      </c>
      <c r="E131" s="17">
        <f>'Closing Prices'!E131/'Closing Prices'!E130-1</f>
        <v>2.4869241394627428E-2</v>
      </c>
      <c r="F131" s="26">
        <f t="shared" si="6"/>
        <v>1.1213693649595236E-2</v>
      </c>
      <c r="M131" s="54">
        <v>128</v>
      </c>
      <c r="N131" s="17">
        <v>2.6716327848646084E-3</v>
      </c>
    </row>
    <row r="132" spans="2:14" ht="19.95" customHeight="1" x14ac:dyDescent="0.3">
      <c r="B132" s="11">
        <v>45316</v>
      </c>
      <c r="C132" s="16">
        <f>'Closing Prices'!C132/'Closing Prices'!C131-1</f>
        <v>5.6097726018287108E-3</v>
      </c>
      <c r="D132" s="16">
        <f>'Closing Prices'!D132/'Closing Prices'!D131-1</f>
        <v>1.3614742869730856E-2</v>
      </c>
      <c r="E132" s="17">
        <f>'Closing Prices'!E132/'Closing Prices'!E131-1</f>
        <v>4.1556649533329715E-3</v>
      </c>
      <c r="F132" s="26">
        <f t="shared" si="6"/>
        <v>7.3569152403762713E-3</v>
      </c>
      <c r="M132" s="54">
        <v>129</v>
      </c>
      <c r="N132" s="17">
        <v>2.7047636072312252E-3</v>
      </c>
    </row>
    <row r="133" spans="2:14" ht="19.95" customHeight="1" x14ac:dyDescent="0.3">
      <c r="B133" s="11">
        <v>45317</v>
      </c>
      <c r="C133" s="16">
        <f>'Closing Prices'!C133/'Closing Prices'!C132-1</f>
        <v>8.6845958795562783E-3</v>
      </c>
      <c r="D133" s="16">
        <f>'Closing Prices'!D133/'Closing Prices'!D132-1</f>
        <v>-6.2419118249565919E-3</v>
      </c>
      <c r="E133" s="17">
        <f>'Closing Prices'!E133/'Closing Prices'!E132-1</f>
        <v>-9.5103240275733469E-3</v>
      </c>
      <c r="F133" s="26">
        <f t="shared" si="6"/>
        <v>-3.9810703900059145E-3</v>
      </c>
      <c r="M133" s="54">
        <v>130</v>
      </c>
      <c r="N133" s="17">
        <v>2.7303541897789945E-3</v>
      </c>
    </row>
    <row r="134" spans="2:14" ht="19.95" customHeight="1" x14ac:dyDescent="0.3">
      <c r="B134" s="11">
        <v>45320</v>
      </c>
      <c r="C134" s="16">
        <f>'Closing Prices'!C134/'Closing Prices'!C133-1</f>
        <v>1.3448969753927065E-2</v>
      </c>
      <c r="D134" s="16">
        <f>'Closing Prices'!D134/'Closing Prices'!D133-1</f>
        <v>-1.3993211714613762E-2</v>
      </c>
      <c r="E134" s="17">
        <f>'Closing Prices'!E134/'Closing Prices'!E133-1</f>
        <v>2.3496256542089533E-2</v>
      </c>
      <c r="F134" s="26">
        <f t="shared" ref="F134:F197" si="7">SUMPRODUCT($I$4:$K$4,C134:E134)</f>
        <v>9.7375943680379287E-3</v>
      </c>
      <c r="M134" s="54">
        <v>131</v>
      </c>
      <c r="N134" s="17">
        <v>3.0101088773083818E-3</v>
      </c>
    </row>
    <row r="135" spans="2:14" ht="19.95" customHeight="1" x14ac:dyDescent="0.3">
      <c r="B135" s="11">
        <v>45321</v>
      </c>
      <c r="C135" s="16">
        <f>'Closing Prices'!C135/'Closing Prices'!C134-1</f>
        <v>-1.4014604180038637E-2</v>
      </c>
      <c r="D135" s="16">
        <f>'Closing Prices'!D135/'Closing Prices'!D134-1</f>
        <v>-1.7175317196398199E-2</v>
      </c>
      <c r="E135" s="17">
        <f>'Closing Prices'!E135/'Closing Prices'!E134-1</f>
        <v>4.9467040812436469E-3</v>
      </c>
      <c r="F135" s="26">
        <f t="shared" si="7"/>
        <v>-6.4302293673694777E-3</v>
      </c>
      <c r="M135" s="54">
        <v>132</v>
      </c>
      <c r="N135" s="17">
        <v>3.121842491412652E-3</v>
      </c>
    </row>
    <row r="136" spans="2:14" ht="19.95" customHeight="1" x14ac:dyDescent="0.3">
      <c r="B136" s="11">
        <v>45322</v>
      </c>
      <c r="C136" s="16">
        <f>'Closing Prices'!C136/'Closing Prices'!C135-1</f>
        <v>-2.3899389937106941E-2</v>
      </c>
      <c r="D136" s="16">
        <f>'Closing Prices'!D136/'Closing Prices'!D135-1</f>
        <v>-1.0173575107667587E-2</v>
      </c>
      <c r="E136" s="17">
        <f>'Closing Prices'!E136/'Closing Prices'!E135-1</f>
        <v>-1.9864896057566028E-2</v>
      </c>
      <c r="F136" s="26">
        <f t="shared" si="7"/>
        <v>-1.7966123242481723E-2</v>
      </c>
      <c r="M136" s="54">
        <v>133</v>
      </c>
      <c r="N136" s="17">
        <v>3.2314438097324704E-3</v>
      </c>
    </row>
    <row r="137" spans="2:14" ht="19.95" customHeight="1" x14ac:dyDescent="0.3">
      <c r="B137" s="11">
        <v>45323</v>
      </c>
      <c r="C137" s="16">
        <f>'Closing Prices'!C137/'Closing Prices'!C136-1</f>
        <v>2.6288673188569867E-2</v>
      </c>
      <c r="D137" s="16">
        <f>'Closing Prices'!D137/'Closing Prices'!D136-1</f>
        <v>2.7353052124232669E-3</v>
      </c>
      <c r="E137" s="17">
        <f>'Closing Prices'!E137/'Closing Prices'!E136-1</f>
        <v>2.4379583315466302E-2</v>
      </c>
      <c r="F137" s="26">
        <f t="shared" si="7"/>
        <v>1.8363572352829281E-2</v>
      </c>
      <c r="M137" s="54">
        <v>134</v>
      </c>
      <c r="N137" s="17">
        <v>3.4120080828978659E-3</v>
      </c>
    </row>
    <row r="138" spans="2:14" ht="19.95" customHeight="1" x14ac:dyDescent="0.3">
      <c r="B138" s="11">
        <v>45324</v>
      </c>
      <c r="C138" s="16">
        <f>'Closing Prices'!C138/'Closing Prices'!C137-1</f>
        <v>7.8666493462245635E-2</v>
      </c>
      <c r="D138" s="16">
        <f>'Closing Prices'!D138/'Closing Prices'!D137-1</f>
        <v>1.694563892611356E-3</v>
      </c>
      <c r="E138" s="17">
        <f>'Closing Prices'!E138/'Closing Prices'!E137-1</f>
        <v>4.970890701668762E-2</v>
      </c>
      <c r="F138" s="26">
        <f t="shared" si="7"/>
        <v>4.2544000690854247E-2</v>
      </c>
      <c r="M138" s="54">
        <v>135</v>
      </c>
      <c r="N138" s="17">
        <v>3.5369178115035762E-3</v>
      </c>
    </row>
    <row r="139" spans="2:14" ht="19.95" customHeight="1" x14ac:dyDescent="0.3">
      <c r="B139" s="11">
        <v>45327</v>
      </c>
      <c r="C139" s="16">
        <f>'Closing Prices'!C139/'Closing Prices'!C138-1</f>
        <v>-8.7305745734308493E-3</v>
      </c>
      <c r="D139" s="16">
        <f>'Closing Prices'!D139/'Closing Prices'!D138-1</f>
        <v>-1.6710699025791365E-2</v>
      </c>
      <c r="E139" s="17">
        <f>'Closing Prices'!E139/'Closing Prices'!E138-1</f>
        <v>4.7944409878988958E-2</v>
      </c>
      <c r="F139" s="26">
        <f t="shared" si="7"/>
        <v>1.4379131094449913E-2</v>
      </c>
      <c r="M139" s="54">
        <v>136</v>
      </c>
      <c r="N139" s="17">
        <v>3.6465729003629542E-3</v>
      </c>
    </row>
    <row r="140" spans="2:14" ht="19.95" customHeight="1" x14ac:dyDescent="0.3">
      <c r="B140" s="11">
        <v>45328</v>
      </c>
      <c r="C140" s="16">
        <f>'Closing Prices'!C140/'Closing Prices'!C139-1</f>
        <v>-6.8111327204642969E-3</v>
      </c>
      <c r="D140" s="16">
        <f>'Closing Prices'!D140/'Closing Prices'!D139-1</f>
        <v>1.2630649434169028E-2</v>
      </c>
      <c r="E140" s="17">
        <f>'Closing Prices'!E140/'Closing Prices'!E139-1</f>
        <v>-1.59954857156549E-2</v>
      </c>
      <c r="F140" s="26">
        <f t="shared" si="7"/>
        <v>-5.1115569219100706E-3</v>
      </c>
      <c r="M140" s="54">
        <v>137</v>
      </c>
      <c r="N140" s="17">
        <v>3.8030474080881344E-3</v>
      </c>
    </row>
    <row r="141" spans="2:14" ht="19.95" customHeight="1" x14ac:dyDescent="0.3">
      <c r="B141" s="11">
        <v>45329</v>
      </c>
      <c r="C141" s="16">
        <f>'Closing Prices'!C141/'Closing Prices'!C140-1</f>
        <v>8.1584691040545998E-3</v>
      </c>
      <c r="D141" s="16">
        <f>'Closing Prices'!D141/'Closing Prices'!D140-1</f>
        <v>3.3565682487497472E-3</v>
      </c>
      <c r="E141" s="17">
        <f>'Closing Prices'!E141/'Closing Prices'!E140-1</f>
        <v>2.7497909782805863E-2</v>
      </c>
      <c r="F141" s="26">
        <f t="shared" si="7"/>
        <v>1.5420647152901212E-2</v>
      </c>
      <c r="M141" s="54">
        <v>138</v>
      </c>
      <c r="N141" s="17">
        <v>3.8048352663802186E-3</v>
      </c>
    </row>
    <row r="142" spans="2:14" ht="19.95" customHeight="1" x14ac:dyDescent="0.3">
      <c r="B142" s="11">
        <v>45330</v>
      </c>
      <c r="C142" s="16">
        <f>'Closing Prices'!C142/'Closing Prices'!C141-1</f>
        <v>-4.0462264941431014E-3</v>
      </c>
      <c r="D142" s="16">
        <f>'Closing Prices'!D142/'Closing Prices'!D141-1</f>
        <v>-1.5694352246878873E-3</v>
      </c>
      <c r="E142" s="17">
        <f>'Closing Prices'!E142/'Closing Prices'!E141-1</f>
        <v>-6.5336042252333026E-3</v>
      </c>
      <c r="F142" s="26">
        <f t="shared" si="7"/>
        <v>-4.4225090922971281E-3</v>
      </c>
      <c r="M142" s="54">
        <v>139</v>
      </c>
      <c r="N142" s="17">
        <v>3.846387839676591E-3</v>
      </c>
    </row>
    <row r="143" spans="2:14" ht="19.95" customHeight="1" x14ac:dyDescent="0.3">
      <c r="B143" s="11">
        <v>45331</v>
      </c>
      <c r="C143" s="16">
        <f>'Closing Prices'!C143/'Closing Prices'!C142-1</f>
        <v>2.7143200121130473E-2</v>
      </c>
      <c r="D143" s="16">
        <f>'Closing Prices'!D143/'Closing Prices'!D142-1</f>
        <v>3.5987208600041232E-3</v>
      </c>
      <c r="E143" s="17">
        <f>'Closing Prices'!E143/'Closing Prices'!E142-1</f>
        <v>3.578349905763889E-2</v>
      </c>
      <c r="F143" s="26">
        <f t="shared" si="7"/>
        <v>2.3967990864221356E-2</v>
      </c>
      <c r="M143" s="54">
        <v>140</v>
      </c>
      <c r="N143" s="17">
        <v>4.1775188460421607E-3</v>
      </c>
    </row>
    <row r="144" spans="2:14" ht="19.95" customHeight="1" x14ac:dyDescent="0.3">
      <c r="B144" s="11">
        <v>45334</v>
      </c>
      <c r="C144" s="16">
        <f>'Closing Prices'!C144/'Closing Prices'!C143-1</f>
        <v>-1.2095162145517202E-2</v>
      </c>
      <c r="D144" s="16">
        <f>'Closing Prices'!D144/'Closing Prices'!D143-1</f>
        <v>7.5014869312906018E-3</v>
      </c>
      <c r="E144" s="17">
        <f>'Closing Prices'!E144/'Closing Prices'!E143-1</f>
        <v>1.5943444267574325E-3</v>
      </c>
      <c r="F144" s="26">
        <f t="shared" si="7"/>
        <v>-5.5889464951275336E-5</v>
      </c>
      <c r="M144" s="54">
        <v>141</v>
      </c>
      <c r="N144" s="17">
        <v>4.8326514860513653E-3</v>
      </c>
    </row>
    <row r="145" spans="2:14" ht="19.95" customHeight="1" x14ac:dyDescent="0.3">
      <c r="B145" s="11">
        <v>45335</v>
      </c>
      <c r="C145" s="16">
        <f>'Closing Prices'!C145/'Closing Prices'!C144-1</f>
        <v>-2.1469171903659712E-2</v>
      </c>
      <c r="D145" s="16">
        <f>'Closing Prices'!D145/'Closing Prices'!D144-1</f>
        <v>-3.2932434805059474E-2</v>
      </c>
      <c r="E145" s="17">
        <f>'Closing Prices'!E145/'Closing Prices'!E144-1</f>
        <v>-1.6608831075231034E-3</v>
      </c>
      <c r="F145" s="26">
        <f t="shared" si="7"/>
        <v>-1.5994420815818165E-2</v>
      </c>
      <c r="M145" s="54">
        <v>142</v>
      </c>
      <c r="N145" s="17">
        <v>4.9659068620435901E-3</v>
      </c>
    </row>
    <row r="146" spans="2:14" ht="19.95" customHeight="1" x14ac:dyDescent="0.3">
      <c r="B146" s="11">
        <v>45336</v>
      </c>
      <c r="C146" s="16">
        <f>'Closing Prices'!C146/'Closing Prices'!C145-1</f>
        <v>1.3875693867858807E-2</v>
      </c>
      <c r="D146" s="16">
        <f>'Closing Prices'!D146/'Closing Prices'!D145-1</f>
        <v>1.8613615381926074E-3</v>
      </c>
      <c r="E146" s="17">
        <f>'Closing Prices'!E146/'Closing Prices'!E145-1</f>
        <v>2.4567373637278012E-2</v>
      </c>
      <c r="F146" s="26">
        <f t="shared" si="7"/>
        <v>1.508265006519759E-2</v>
      </c>
      <c r="M146" s="54">
        <v>143</v>
      </c>
      <c r="N146" s="17">
        <v>5.0314860864737639E-3</v>
      </c>
    </row>
    <row r="147" spans="2:14" ht="19.95" customHeight="1" x14ac:dyDescent="0.3">
      <c r="B147" s="11">
        <v>45337</v>
      </c>
      <c r="C147" s="16">
        <f>'Closing Prices'!C147/'Closing Prices'!C146-1</f>
        <v>-6.9013511966627972E-3</v>
      </c>
      <c r="D147" s="16">
        <f>'Closing Prices'!D147/'Closing Prices'!D146-1</f>
        <v>-1.3089639480138304E-3</v>
      </c>
      <c r="E147" s="17">
        <f>'Closing Prices'!E147/'Closing Prices'!E146-1</f>
        <v>-1.6806552780524564E-2</v>
      </c>
      <c r="F147" s="26">
        <f t="shared" si="7"/>
        <v>-9.6809757348059015E-3</v>
      </c>
      <c r="M147" s="54">
        <v>144</v>
      </c>
      <c r="N147" s="17">
        <v>5.2291137666494684E-3</v>
      </c>
    </row>
    <row r="148" spans="2:14" ht="19.95" customHeight="1" x14ac:dyDescent="0.3">
      <c r="B148" s="11">
        <v>45338</v>
      </c>
      <c r="C148" s="16">
        <f>'Closing Prices'!C148/'Closing Prices'!C147-1</f>
        <v>-1.707938721296709E-3</v>
      </c>
      <c r="D148" s="16">
        <f>'Closing Prices'!D148/'Closing Prices'!D147-1</f>
        <v>4.5238725479030961E-3</v>
      </c>
      <c r="E148" s="17">
        <f>'Closing Prices'!E148/'Closing Prices'!E147-1</f>
        <v>-6.1929599462062779E-4</v>
      </c>
      <c r="F148" s="26">
        <f t="shared" si="7"/>
        <v>6.5149388646746893E-4</v>
      </c>
      <c r="M148" s="54">
        <v>145</v>
      </c>
      <c r="N148" s="17">
        <v>5.2606448910682002E-3</v>
      </c>
    </row>
    <row r="149" spans="2:14" ht="19.95" customHeight="1" x14ac:dyDescent="0.3">
      <c r="B149" s="11">
        <v>45342</v>
      </c>
      <c r="C149" s="16">
        <f>'Closing Prices'!C149/'Closing Prices'!C148-1</f>
        <v>-1.4335396564668645E-2</v>
      </c>
      <c r="D149" s="16">
        <f>'Closing Prices'!D149/'Closing Prices'!D148-1</f>
        <v>8.2074838748313894E-3</v>
      </c>
      <c r="E149" s="17">
        <f>'Closing Prices'!E149/'Closing Prices'!E148-1</f>
        <v>-4.353213468803141E-2</v>
      </c>
      <c r="F149" s="26">
        <f t="shared" si="7"/>
        <v>-2.0711064588331881E-2</v>
      </c>
      <c r="M149" s="54">
        <v>146</v>
      </c>
      <c r="N149" s="17">
        <v>5.3939741383653038E-3</v>
      </c>
    </row>
    <row r="150" spans="2:14" ht="19.95" customHeight="1" x14ac:dyDescent="0.3">
      <c r="B150" s="11">
        <v>45343</v>
      </c>
      <c r="C150" s="16">
        <f>'Closing Prices'!C150/'Closing Prices'!C149-1</f>
        <v>9.0375507656506038E-3</v>
      </c>
      <c r="D150" s="16">
        <f>'Closing Prices'!D150/'Closing Prices'!D149-1</f>
        <v>7.8065743098230111E-3</v>
      </c>
      <c r="E150" s="17">
        <f>'Closing Prices'!E150/'Closing Prices'!E149-1</f>
        <v>-2.8508890574330925E-2</v>
      </c>
      <c r="F150" s="26">
        <f t="shared" si="7"/>
        <v>-8.2276407740893634E-3</v>
      </c>
      <c r="M150" s="54">
        <v>147</v>
      </c>
      <c r="N150" s="17">
        <v>5.6522531649777046E-3</v>
      </c>
    </row>
    <row r="151" spans="2:14" ht="19.95" customHeight="1" x14ac:dyDescent="0.3">
      <c r="B151" s="11">
        <v>45344</v>
      </c>
      <c r="C151" s="16">
        <f>'Closing Prices'!C151/'Closing Prices'!C150-1</f>
        <v>3.5530020417106956E-2</v>
      </c>
      <c r="D151" s="16">
        <f>'Closing Prices'!D151/'Closing Prices'!D150-1</f>
        <v>1.1391473377213579E-2</v>
      </c>
      <c r="E151" s="17">
        <f>'Closing Prices'!E151/'Closing Prices'!E150-1</f>
        <v>0.16400881397803047</v>
      </c>
      <c r="F151" s="26">
        <f t="shared" si="7"/>
        <v>8.6103913407554522E-2</v>
      </c>
      <c r="M151" s="54">
        <v>148</v>
      </c>
      <c r="N151" s="17">
        <v>5.9381847295518313E-3</v>
      </c>
    </row>
    <row r="152" spans="2:14" ht="19.95" customHeight="1" x14ac:dyDescent="0.3">
      <c r="B152" s="11">
        <v>45345</v>
      </c>
      <c r="C152" s="16">
        <f>'Closing Prices'!C152/'Closing Prices'!C151-1</f>
        <v>2.3485106845169135E-3</v>
      </c>
      <c r="D152" s="16">
        <f>'Closing Prices'!D152/'Closing Prices'!D151-1</f>
        <v>-2.8669793641871166E-3</v>
      </c>
      <c r="E152" s="17">
        <f>'Closing Prices'!E152/'Closing Prices'!E151-1</f>
        <v>3.5523821033220937E-3</v>
      </c>
      <c r="F152" s="26">
        <f t="shared" si="7"/>
        <v>1.3256058083680354E-3</v>
      </c>
      <c r="M152" s="54">
        <v>149</v>
      </c>
      <c r="N152" s="17">
        <v>6.2346625040910928E-3</v>
      </c>
    </row>
    <row r="153" spans="2:14" ht="19.95" customHeight="1" x14ac:dyDescent="0.3">
      <c r="B153" s="11">
        <v>45348</v>
      </c>
      <c r="C153" s="16">
        <f>'Closing Prices'!C153/'Closing Prices'!C152-1</f>
        <v>-1.4858505775801056E-3</v>
      </c>
      <c r="D153" s="16">
        <f>'Closing Prices'!D153/'Closing Prices'!D152-1</f>
        <v>-9.6114996881945247E-3</v>
      </c>
      <c r="E153" s="17">
        <f>'Closing Prices'!E153/'Closing Prices'!E152-1</f>
        <v>3.4891772262735099E-3</v>
      </c>
      <c r="F153" s="26">
        <f t="shared" si="7"/>
        <v>-1.6847827990303043E-3</v>
      </c>
      <c r="M153" s="54">
        <v>150</v>
      </c>
      <c r="N153" s="17">
        <v>6.3138720622687326E-3</v>
      </c>
    </row>
    <row r="154" spans="2:14" ht="19.95" customHeight="1" x14ac:dyDescent="0.3">
      <c r="B154" s="11">
        <v>45349</v>
      </c>
      <c r="C154" s="16">
        <f>'Closing Prices'!C154/'Closing Prices'!C153-1</f>
        <v>-6.8105249656160716E-3</v>
      </c>
      <c r="D154" s="16">
        <f>'Closing Prices'!D154/'Closing Prices'!D153-1</f>
        <v>1.1612872665913709E-3</v>
      </c>
      <c r="E154" s="17">
        <f>'Closing Prices'!E154/'Closing Prices'!E153-1</f>
        <v>-4.9437416714402938E-3</v>
      </c>
      <c r="F154" s="26">
        <f t="shared" si="7"/>
        <v>-3.5789288135747391E-3</v>
      </c>
      <c r="M154" s="54">
        <v>151</v>
      </c>
      <c r="N154" s="17">
        <v>6.3950324514137407E-3</v>
      </c>
    </row>
    <row r="155" spans="2:14" ht="19.95" customHeight="1" x14ac:dyDescent="0.3">
      <c r="B155" s="11">
        <v>45350</v>
      </c>
      <c r="C155" s="16">
        <f>'Closing Prices'!C155/'Closing Prices'!C154-1</f>
        <v>-2.1896336022095841E-3</v>
      </c>
      <c r="D155" s="16">
        <f>'Closing Prices'!D155/'Closing Prices'!D154-1</f>
        <v>1.2303214099535609E-2</v>
      </c>
      <c r="E155" s="17">
        <f>'Closing Prices'!E155/'Closing Prices'!E154-1</f>
        <v>-1.3189145949156322E-2</v>
      </c>
      <c r="F155" s="26">
        <f t="shared" si="7"/>
        <v>-2.7915598478120592E-3</v>
      </c>
      <c r="M155" s="54">
        <v>152</v>
      </c>
      <c r="N155" s="17">
        <v>6.5193283105979549E-3</v>
      </c>
    </row>
    <row r="156" spans="2:14" ht="19.95" customHeight="1" x14ac:dyDescent="0.3">
      <c r="B156" s="11">
        <v>45351</v>
      </c>
      <c r="C156" s="16">
        <f>'Closing Prices'!C156/'Closing Prices'!C155-1</f>
        <v>2.0789968334720133E-2</v>
      </c>
      <c r="D156" s="16">
        <f>'Closing Prices'!D156/'Closing Prices'!D155-1</f>
        <v>1.8823924664816971E-2</v>
      </c>
      <c r="E156" s="17">
        <f>'Closing Prices'!E156/'Closing Prices'!E155-1</f>
        <v>1.8657546123440838E-2</v>
      </c>
      <c r="F156" s="26">
        <f t="shared" si="7"/>
        <v>1.9240565238673502E-2</v>
      </c>
      <c r="M156" s="54">
        <v>153</v>
      </c>
      <c r="N156" s="17">
        <v>6.5634490513897248E-3</v>
      </c>
    </row>
    <row r="157" spans="2:14" ht="19.95" customHeight="1" x14ac:dyDescent="0.3">
      <c r="B157" s="11">
        <v>45352</v>
      </c>
      <c r="C157" s="16">
        <f>'Closing Prices'!C157/'Closing Prices'!C156-1</f>
        <v>8.2598214601667941E-3</v>
      </c>
      <c r="D157" s="16">
        <f>'Closing Prices'!D157/'Closing Prices'!D156-1</f>
        <v>-9.5191869906510185E-3</v>
      </c>
      <c r="E157" s="17">
        <f>'Closing Prices'!E157/'Closing Prices'!E156-1</f>
        <v>4.003181166909342E-2</v>
      </c>
      <c r="F157" s="26">
        <f t="shared" si="7"/>
        <v>1.7223514518938433E-2</v>
      </c>
      <c r="M157" s="54">
        <v>154</v>
      </c>
      <c r="N157" s="17">
        <v>6.6644369596739255E-3</v>
      </c>
    </row>
    <row r="158" spans="2:14" ht="19.95" customHeight="1" x14ac:dyDescent="0.3">
      <c r="B158" s="11">
        <v>45355</v>
      </c>
      <c r="C158" s="16">
        <f>'Closing Prices'!C158/'Closing Prices'!C157-1</f>
        <v>-3.5910615890973885E-3</v>
      </c>
      <c r="D158" s="16">
        <f>'Closing Prices'!D158/'Closing Prices'!D157-1</f>
        <v>6.8939262279821278E-4</v>
      </c>
      <c r="E158" s="17">
        <f>'Closing Prices'!E158/'Closing Prices'!E157-1</f>
        <v>3.595086029347927E-2</v>
      </c>
      <c r="F158" s="26">
        <f t="shared" si="7"/>
        <v>1.5486939521630789E-2</v>
      </c>
      <c r="M158" s="54">
        <v>155</v>
      </c>
      <c r="N158" s="17">
        <v>6.7176767007718127E-3</v>
      </c>
    </row>
    <row r="159" spans="2:14" ht="19.95" customHeight="1" x14ac:dyDescent="0.3">
      <c r="B159" s="11">
        <v>45356</v>
      </c>
      <c r="C159" s="16">
        <f>'Closing Prices'!C159/'Closing Prices'!C158-1</f>
        <v>-1.9484215345374367E-2</v>
      </c>
      <c r="D159" s="16">
        <f>'Closing Prices'!D159/'Closing Prices'!D158-1</f>
        <v>7.9020326515812922E-3</v>
      </c>
      <c r="E159" s="17">
        <f>'Closing Prices'!E159/'Closing Prices'!E158-1</f>
        <v>8.5765144105440783E-3</v>
      </c>
      <c r="F159" s="26">
        <f t="shared" si="7"/>
        <v>1.358987443875631E-3</v>
      </c>
      <c r="M159" s="54">
        <v>156</v>
      </c>
      <c r="N159" s="17">
        <v>7.1315546211546737E-3</v>
      </c>
    </row>
    <row r="160" spans="2:14" ht="19.95" customHeight="1" x14ac:dyDescent="0.3">
      <c r="B160" s="11">
        <v>45357</v>
      </c>
      <c r="C160" s="16">
        <f>'Closing Prices'!C160/'Closing Prices'!C159-1</f>
        <v>-3.5033311366680087E-3</v>
      </c>
      <c r="D160" s="16">
        <f>'Closing Prices'!D160/'Closing Prices'!D159-1</f>
        <v>-1.2865605338128194E-3</v>
      </c>
      <c r="E160" s="17">
        <f>'Closing Prices'!E160/'Closing Prices'!E159-1</f>
        <v>3.182722651597425E-2</v>
      </c>
      <c r="F160" s="26">
        <f t="shared" si="7"/>
        <v>1.3060450987877564E-2</v>
      </c>
      <c r="M160" s="54">
        <v>157</v>
      </c>
      <c r="N160" s="17">
        <v>7.2711936582910697E-3</v>
      </c>
    </row>
    <row r="161" spans="2:14" ht="19.95" customHeight="1" x14ac:dyDescent="0.3">
      <c r="B161" s="11">
        <v>45358</v>
      </c>
      <c r="C161" s="16">
        <f>'Closing Prices'!C161/'Closing Prices'!C160-1</f>
        <v>1.9076779986075154E-2</v>
      </c>
      <c r="D161" s="16">
        <f>'Closing Prices'!D161/'Closing Prices'!D160-1</f>
        <v>7.4074461915876189E-3</v>
      </c>
      <c r="E161" s="17">
        <f>'Closing Prices'!E161/'Closing Prices'!E160-1</f>
        <v>4.4746337723288176E-2</v>
      </c>
      <c r="F161" s="26">
        <f t="shared" si="7"/>
        <v>2.7127280829474753E-2</v>
      </c>
      <c r="M161" s="54">
        <v>158</v>
      </c>
      <c r="N161" s="17">
        <v>7.2761603826492667E-3</v>
      </c>
    </row>
    <row r="162" spans="2:14" ht="19.95" customHeight="1" x14ac:dyDescent="0.3">
      <c r="B162" s="11">
        <v>45359</v>
      </c>
      <c r="C162" s="16">
        <f>'Closing Prices'!C162/'Closing Prices'!C161-1</f>
        <v>-8.3135445187488832E-3</v>
      </c>
      <c r="D162" s="16">
        <f>'Closing Prices'!D162/'Closing Prices'!D161-1</f>
        <v>-5.2214054730952419E-3</v>
      </c>
      <c r="E162" s="17">
        <f>'Closing Prices'!E162/'Closing Prices'!E161-1</f>
        <v>-5.5476960548344834E-2</v>
      </c>
      <c r="F162" s="26">
        <f t="shared" si="7"/>
        <v>-2.8609440018370968E-2</v>
      </c>
      <c r="M162" s="54">
        <v>159</v>
      </c>
      <c r="N162" s="17">
        <v>7.3182637050146614E-3</v>
      </c>
    </row>
    <row r="163" spans="2:14" ht="19.95" customHeight="1" x14ac:dyDescent="0.3">
      <c r="B163" s="11">
        <v>45362</v>
      </c>
      <c r="C163" s="16">
        <f>'Closing Prices'!C163/'Closing Prices'!C162-1</f>
        <v>-1.9332756680943697E-2</v>
      </c>
      <c r="D163" s="16">
        <f>'Closing Prices'!D163/'Closing Prices'!D162-1</f>
        <v>2.0268156230448087E-2</v>
      </c>
      <c r="E163" s="17">
        <f>'Closing Prices'!E163/'Closing Prices'!E162-1</f>
        <v>-2.0039267688246931E-2</v>
      </c>
      <c r="F163" s="26">
        <f t="shared" si="7"/>
        <v>-7.7704127608126186E-3</v>
      </c>
      <c r="M163" s="54">
        <v>160</v>
      </c>
      <c r="N163" s="17">
        <v>7.3235500772410485E-3</v>
      </c>
    </row>
    <row r="164" spans="2:14" ht="19.95" customHeight="1" x14ac:dyDescent="0.3">
      <c r="B164" s="11">
        <v>45363</v>
      </c>
      <c r="C164" s="16">
        <f>'Closing Prices'!C164/'Closing Prices'!C163-1</f>
        <v>1.9946451851447167E-2</v>
      </c>
      <c r="D164" s="16">
        <f>'Closing Prices'!D164/'Closing Prices'!D163-1</f>
        <v>6.015050793190202E-3</v>
      </c>
      <c r="E164" s="17">
        <f>'Closing Prices'!E164/'Closing Prices'!E163-1</f>
        <v>7.1571721791235277E-2</v>
      </c>
      <c r="F164" s="26">
        <f t="shared" si="7"/>
        <v>3.8998403006874731E-2</v>
      </c>
      <c r="M164" s="54">
        <v>161</v>
      </c>
      <c r="N164" s="17">
        <v>7.3569152403762713E-3</v>
      </c>
    </row>
    <row r="165" spans="2:14" ht="19.95" customHeight="1" x14ac:dyDescent="0.3">
      <c r="B165" s="11">
        <v>45364</v>
      </c>
      <c r="C165" s="16">
        <f>'Closing Prices'!C165/'Closing Prices'!C164-1</f>
        <v>6.6708421613026481E-3</v>
      </c>
      <c r="D165" s="16">
        <f>'Closing Prices'!D165/'Closing Prices'!D164-1</f>
        <v>3.933570471658987E-3</v>
      </c>
      <c r="E165" s="17">
        <f>'Closing Prices'!E165/'Closing Prices'!E164-1</f>
        <v>-1.1151787093712007E-2</v>
      </c>
      <c r="F165" s="26">
        <f t="shared" si="7"/>
        <v>-2.1705225103470453E-3</v>
      </c>
      <c r="M165" s="54">
        <v>162</v>
      </c>
      <c r="N165" s="17">
        <v>7.4954366351080437E-3</v>
      </c>
    </row>
    <row r="166" spans="2:14" ht="19.95" customHeight="1" x14ac:dyDescent="0.3">
      <c r="B166" s="11">
        <v>45365</v>
      </c>
      <c r="C166" s="16">
        <f>'Closing Prices'!C166/'Closing Prices'!C165-1</f>
        <v>1.2403726918936542E-2</v>
      </c>
      <c r="D166" s="16">
        <f>'Closing Prices'!D166/'Closing Prices'!D165-1</f>
        <v>1.2146640012136167E-3</v>
      </c>
      <c r="E166" s="17">
        <f>'Closing Prices'!E166/'Closing Prices'!E165-1</f>
        <v>-3.2391577255060144E-2</v>
      </c>
      <c r="F166" s="26">
        <f t="shared" si="7"/>
        <v>-1.1110878834678845E-2</v>
      </c>
      <c r="M166" s="54">
        <v>163</v>
      </c>
      <c r="N166" s="17">
        <v>8.0396698372422071E-3</v>
      </c>
    </row>
    <row r="167" spans="2:14" ht="19.95" customHeight="1" x14ac:dyDescent="0.3">
      <c r="B167" s="11">
        <v>45366</v>
      </c>
      <c r="C167" s="16">
        <f>'Closing Prices'!C167/'Closing Prices'!C166-1</f>
        <v>-2.4223787412587461E-2</v>
      </c>
      <c r="D167" s="16">
        <f>'Closing Prices'!D167/'Closing Prices'!D166-1</f>
        <v>-8.7661543744155246E-3</v>
      </c>
      <c r="E167" s="17">
        <f>'Closing Prices'!E167/'Closing Prices'!E166-1</f>
        <v>-1.2167150773950697E-3</v>
      </c>
      <c r="F167" s="26">
        <f t="shared" si="7"/>
        <v>-9.2333149502993039E-3</v>
      </c>
      <c r="M167" s="54">
        <v>164</v>
      </c>
      <c r="N167" s="17">
        <v>8.3826624047505637E-3</v>
      </c>
    </row>
    <row r="168" spans="2:14" ht="19.95" customHeight="1" x14ac:dyDescent="0.3">
      <c r="B168" s="11">
        <v>45369</v>
      </c>
      <c r="C168" s="16">
        <f>'Closing Prices'!C168/'Closing Prices'!C167-1</f>
        <v>3.4398578539152069E-4</v>
      </c>
      <c r="D168" s="16">
        <f>'Closing Prices'!D168/'Closing Prices'!D167-1</f>
        <v>-4.3430244965347864E-4</v>
      </c>
      <c r="E168" s="17">
        <f>'Closing Prices'!E168/'Closing Prices'!E167-1</f>
        <v>7.0358595110240341E-3</v>
      </c>
      <c r="F168" s="26">
        <f t="shared" si="7"/>
        <v>3.121842491412652E-3</v>
      </c>
      <c r="M168" s="54">
        <v>165</v>
      </c>
      <c r="N168" s="17">
        <v>8.5349400201282129E-3</v>
      </c>
    </row>
    <row r="169" spans="2:14" ht="19.95" customHeight="1" x14ac:dyDescent="0.3">
      <c r="B169" s="11">
        <v>45370</v>
      </c>
      <c r="C169" s="16">
        <f>'Closing Prices'!C169/'Closing Prices'!C168-1</f>
        <v>8.1384573163332252E-3</v>
      </c>
      <c r="D169" s="16">
        <f>'Closing Prices'!D169/'Closing Prices'!D168-1</f>
        <v>1.3587210937304306E-2</v>
      </c>
      <c r="E169" s="17">
        <f>'Closing Prices'!E169/'Closing Prices'!E168-1</f>
        <v>1.0660803890080173E-2</v>
      </c>
      <c r="F169" s="26">
        <f t="shared" si="7"/>
        <v>1.0908139360810675E-2</v>
      </c>
      <c r="M169" s="54">
        <v>166</v>
      </c>
      <c r="N169" s="17">
        <v>8.851611619035759E-3</v>
      </c>
    </row>
    <row r="170" spans="2:14" ht="19.95" customHeight="1" x14ac:dyDescent="0.3">
      <c r="B170" s="11">
        <v>45371</v>
      </c>
      <c r="C170" s="16">
        <f>'Closing Prices'!C170/'Closing Prices'!C169-1</f>
        <v>1.2791359162866112E-2</v>
      </c>
      <c r="D170" s="16">
        <f>'Closing Prices'!D170/'Closing Prices'!D169-1</f>
        <v>1.3132273682277207E-2</v>
      </c>
      <c r="E170" s="17">
        <f>'Closing Prices'!E170/'Closing Prices'!E169-1</f>
        <v>1.0895041689085394E-2</v>
      </c>
      <c r="F170" s="26">
        <f t="shared" si="7"/>
        <v>1.2040290655488117E-2</v>
      </c>
      <c r="M170" s="54">
        <v>167</v>
      </c>
      <c r="N170" s="17">
        <v>8.9112260861102417E-3</v>
      </c>
    </row>
    <row r="171" spans="2:14" ht="19.95" customHeight="1" x14ac:dyDescent="0.3">
      <c r="B171" s="11">
        <v>45372</v>
      </c>
      <c r="C171" s="16">
        <f>'Closing Prices'!C171/'Closing Prices'!C170-1</f>
        <v>0</v>
      </c>
      <c r="D171" s="16">
        <f>'Closing Prices'!D171/'Closing Prices'!D170-1</f>
        <v>1.8693015544910541E-2</v>
      </c>
      <c r="E171" s="17">
        <f>'Closing Prices'!E171/'Closing Prices'!E170-1</f>
        <v>1.1762485074627405E-2</v>
      </c>
      <c r="F171" s="26">
        <f t="shared" si="7"/>
        <v>1.0901022947055495E-2</v>
      </c>
      <c r="M171" s="54">
        <v>168</v>
      </c>
      <c r="N171" s="17">
        <v>9.1151707462469832E-3</v>
      </c>
    </row>
    <row r="172" spans="2:14" ht="19.95" customHeight="1" x14ac:dyDescent="0.3">
      <c r="B172" s="11">
        <v>45373</v>
      </c>
      <c r="C172" s="16">
        <f>'Closing Prices'!C172/'Closing Prices'!C171-1</f>
        <v>4.041543779114587E-3</v>
      </c>
      <c r="D172" s="16">
        <f>'Closing Prices'!D172/'Closing Prices'!D171-1</f>
        <v>7.3513301564931854E-2</v>
      </c>
      <c r="E172" s="17">
        <f>'Closing Prices'!E172/'Closing Prices'!E171-1</f>
        <v>3.1213456696667308E-2</v>
      </c>
      <c r="F172" s="26">
        <f t="shared" si="7"/>
        <v>3.7110431927758494E-2</v>
      </c>
      <c r="M172" s="54">
        <v>169</v>
      </c>
      <c r="N172" s="17">
        <v>9.1494179145606303E-3</v>
      </c>
    </row>
    <row r="173" spans="2:14" ht="19.95" customHeight="1" x14ac:dyDescent="0.3">
      <c r="B173" s="11">
        <v>45376</v>
      </c>
      <c r="C173" s="16">
        <f>'Closing Prices'!C173/'Closing Prices'!C172-1</f>
        <v>4.6962152595799722E-3</v>
      </c>
      <c r="D173" s="16">
        <f>'Closing Prices'!D173/'Closing Prices'!D172-1</f>
        <v>-6.1550318173193563E-3</v>
      </c>
      <c r="E173" s="17">
        <f>'Closing Prices'!E173/'Closing Prices'!E172-1</f>
        <v>7.561799822399573E-3</v>
      </c>
      <c r="F173" s="26">
        <f t="shared" si="7"/>
        <v>2.7303541897789945E-3</v>
      </c>
      <c r="M173" s="54">
        <v>170</v>
      </c>
      <c r="N173" s="17">
        <v>9.7375943680379287E-3</v>
      </c>
    </row>
    <row r="174" spans="2:14" ht="19.95" customHeight="1" x14ac:dyDescent="0.3">
      <c r="B174" s="11">
        <v>45377</v>
      </c>
      <c r="C174" s="16">
        <f>'Closing Prices'!C174/'Closing Prices'!C173-1</f>
        <v>-7.8459960218019154E-3</v>
      </c>
      <c r="D174" s="16">
        <f>'Closing Prices'!D174/'Closing Prices'!D173-1</f>
        <v>2.2720027453031477E-2</v>
      </c>
      <c r="E174" s="17">
        <f>'Closing Prices'!E174/'Closing Prices'!E173-1</f>
        <v>-2.5694159792544746E-2</v>
      </c>
      <c r="F174" s="26">
        <f t="shared" si="7"/>
        <v>-6.7078626761861715E-3</v>
      </c>
      <c r="M174" s="54">
        <v>171</v>
      </c>
      <c r="N174" s="17">
        <v>9.827412720826989E-3</v>
      </c>
    </row>
    <row r="175" spans="2:14" ht="19.95" customHeight="1" x14ac:dyDescent="0.3">
      <c r="B175" s="11">
        <v>45378</v>
      </c>
      <c r="C175" s="16">
        <f>'Closing Prices'!C175/'Closing Prices'!C174-1</f>
        <v>8.5810374327364158E-3</v>
      </c>
      <c r="D175" s="16">
        <f>'Closing Prices'!D175/'Closing Prices'!D174-1</f>
        <v>-3.840900089599697E-3</v>
      </c>
      <c r="E175" s="17">
        <f>'Closing Prices'!E175/'Closing Prices'!E174-1</f>
        <v>-2.4967359923403487E-2</v>
      </c>
      <c r="F175" s="26">
        <f t="shared" si="7"/>
        <v>-1.0242322634227374E-2</v>
      </c>
      <c r="M175" s="54">
        <v>172</v>
      </c>
      <c r="N175" s="17">
        <v>9.8278786939744681E-3</v>
      </c>
    </row>
    <row r="176" spans="2:14" ht="19.95" customHeight="1" x14ac:dyDescent="0.3">
      <c r="B176" s="11">
        <v>45379</v>
      </c>
      <c r="C176" s="16">
        <f>'Closing Prices'!C176/'Closing Prices'!C175-1</f>
        <v>3.0584607344885661E-3</v>
      </c>
      <c r="D176" s="16">
        <f>'Closing Prices'!D176/'Closing Prices'!D175-1</f>
        <v>6.4609275633242813E-3</v>
      </c>
      <c r="E176" s="17">
        <f>'Closing Prices'!E176/'Closing Prices'!E175-1</f>
        <v>1.174556349140099E-3</v>
      </c>
      <c r="F176" s="26">
        <f t="shared" si="7"/>
        <v>3.2314438097324704E-3</v>
      </c>
      <c r="M176" s="54">
        <v>173</v>
      </c>
      <c r="N176" s="17">
        <v>1.0839724522477112E-2</v>
      </c>
    </row>
    <row r="177" spans="2:14" ht="19.95" customHeight="1" x14ac:dyDescent="0.3">
      <c r="B177" s="11">
        <v>45383</v>
      </c>
      <c r="C177" s="16">
        <f>'Closing Prices'!C177/'Closing Prices'!C176-1</f>
        <v>3.2708503362108843E-3</v>
      </c>
      <c r="D177" s="16">
        <f>'Closing Prices'!D177/'Closing Prices'!D176-1</f>
        <v>-3.3167633996476709E-2</v>
      </c>
      <c r="E177" s="17">
        <f>'Closing Prices'!E177/'Closing Prices'!E176-1</f>
        <v>7.7444494174017109E-5</v>
      </c>
      <c r="F177" s="26">
        <f t="shared" si="7"/>
        <v>-9.0977275925119838E-3</v>
      </c>
      <c r="M177" s="54">
        <v>174</v>
      </c>
      <c r="N177" s="17">
        <v>1.0901022947055495E-2</v>
      </c>
    </row>
    <row r="178" spans="2:14" ht="19.95" customHeight="1" x14ac:dyDescent="0.3">
      <c r="B178" s="11">
        <v>45384</v>
      </c>
      <c r="C178" s="16">
        <f>'Closing Prices'!C178/'Closing Prices'!C177-1</f>
        <v>-1.5472122365739471E-3</v>
      </c>
      <c r="D178" s="16">
        <f>'Closing Prices'!D178/'Closing Prices'!D177-1</f>
        <v>-1.7277661670358713E-2</v>
      </c>
      <c r="E178" s="17">
        <f>'Closing Prices'!E178/'Closing Prices'!E177-1</f>
        <v>-1.0081502883673821E-2</v>
      </c>
      <c r="F178" s="26">
        <f t="shared" si="7"/>
        <v>-1.0106777857904321E-2</v>
      </c>
      <c r="M178" s="54">
        <v>175</v>
      </c>
      <c r="N178" s="17">
        <v>1.0908139360810675E-2</v>
      </c>
    </row>
    <row r="179" spans="2:14" ht="19.95" customHeight="1" x14ac:dyDescent="0.3">
      <c r="B179" s="11">
        <v>45385</v>
      </c>
      <c r="C179" s="16">
        <f>'Closing Prices'!C179/'Closing Prices'!C178-1</f>
        <v>9.5190767666271103E-3</v>
      </c>
      <c r="D179" s="16">
        <f>'Closing Prices'!D179/'Closing Prices'!D178-1</f>
        <v>1.1624091234579748E-2</v>
      </c>
      <c r="E179" s="17">
        <f>'Closing Prices'!E179/'Closing Prices'!E178-1</f>
        <v>-5.455529953628524E-3</v>
      </c>
      <c r="F179" s="26">
        <f t="shared" si="7"/>
        <v>3.4120080828978659E-3</v>
      </c>
      <c r="M179" s="54">
        <v>176</v>
      </c>
      <c r="N179" s="17">
        <v>1.0960661129990324E-2</v>
      </c>
    </row>
    <row r="180" spans="2:14" ht="19.95" customHeight="1" x14ac:dyDescent="0.3">
      <c r="B180" s="11">
        <v>45386</v>
      </c>
      <c r="C180" s="16">
        <f>'Closing Prices'!C180/'Closing Prices'!C179-1</f>
        <v>-1.3212016595317788E-2</v>
      </c>
      <c r="D180" s="16">
        <f>'Closing Prices'!D180/'Closing Prices'!D179-1</f>
        <v>-1.0700521381151074E-2</v>
      </c>
      <c r="E180" s="17">
        <f>'Closing Prices'!E180/'Closing Prices'!E179-1</f>
        <v>-3.4384665939900971E-2</v>
      </c>
      <c r="F180" s="26">
        <f t="shared" si="7"/>
        <v>-2.1986260236130206E-2</v>
      </c>
      <c r="M180" s="54">
        <v>177</v>
      </c>
      <c r="N180" s="17">
        <v>1.1213693649595236E-2</v>
      </c>
    </row>
    <row r="181" spans="2:14" ht="19.95" customHeight="1" x14ac:dyDescent="0.3">
      <c r="B181" s="11">
        <v>45387</v>
      </c>
      <c r="C181" s="16">
        <f>'Closing Prices'!C181/'Closing Prices'!C180-1</f>
        <v>2.8166705555555671E-2</v>
      </c>
      <c r="D181" s="16">
        <f>'Closing Prices'!D181/'Closing Prices'!D180-1</f>
        <v>-7.2230165796289825E-3</v>
      </c>
      <c r="E181" s="17">
        <f>'Closing Prices'!E181/'Closing Prices'!E180-1</f>
        <v>2.4480633075004254E-2</v>
      </c>
      <c r="F181" s="26">
        <f t="shared" si="7"/>
        <v>1.5891056298752138E-2</v>
      </c>
      <c r="M181" s="54">
        <v>178</v>
      </c>
      <c r="N181" s="17">
        <v>1.1296713502294876E-2</v>
      </c>
    </row>
    <row r="182" spans="2:14" ht="19.95" customHeight="1" x14ac:dyDescent="0.3">
      <c r="B182" s="11">
        <v>45390</v>
      </c>
      <c r="C182" s="16">
        <f>'Closing Prices'!C182/'Closing Prices'!C181-1</f>
        <v>6.4837626552849414E-4</v>
      </c>
      <c r="D182" s="16">
        <f>'Closing Prices'!D182/'Closing Prices'!D181-1</f>
        <v>7.4948879534564306E-3</v>
      </c>
      <c r="E182" s="17">
        <f>'Closing Prices'!E182/'Closing Prices'!E181-1</f>
        <v>-9.9423098282154232E-3</v>
      </c>
      <c r="F182" s="26">
        <f t="shared" si="7"/>
        <v>-2.0634789702778881E-3</v>
      </c>
      <c r="M182" s="54">
        <v>179</v>
      </c>
      <c r="N182" s="17">
        <v>1.1314759922316486E-2</v>
      </c>
    </row>
    <row r="183" spans="2:14" ht="19.95" customHeight="1" x14ac:dyDescent="0.3">
      <c r="B183" s="11">
        <v>45391</v>
      </c>
      <c r="C183" s="16">
        <f>'Closing Prices'!C183/'Closing Prices'!C182-1</f>
        <v>2.5919109823218101E-3</v>
      </c>
      <c r="D183" s="16">
        <f>'Closing Prices'!D183/'Closing Prices'!D182-1</f>
        <v>2.9030965615339799E-3</v>
      </c>
      <c r="E183" s="17">
        <f>'Closing Prices'!E183/'Closing Prices'!E182-1</f>
        <v>-2.0417155887161531E-2</v>
      </c>
      <c r="F183" s="26">
        <f t="shared" si="7"/>
        <v>-7.6688134351820432E-3</v>
      </c>
      <c r="M183" s="54">
        <v>180</v>
      </c>
      <c r="N183" s="17">
        <v>1.1742702860406495E-2</v>
      </c>
    </row>
    <row r="184" spans="2:14" ht="19.95" customHeight="1" x14ac:dyDescent="0.3">
      <c r="B184" s="11">
        <v>45392</v>
      </c>
      <c r="C184" s="16">
        <f>'Closing Prices'!C184/'Closing Prices'!C183-1</f>
        <v>1.5080465504180296E-3</v>
      </c>
      <c r="D184" s="16">
        <f>'Closing Prices'!D184/'Closing Prices'!D183-1</f>
        <v>-2.1963345800053879E-2</v>
      </c>
      <c r="E184" s="17">
        <f>'Closing Prices'!E184/'Closing Prices'!E183-1</f>
        <v>1.9741388638391699E-2</v>
      </c>
      <c r="F184" s="26">
        <f t="shared" si="7"/>
        <v>2.6716327848646084E-3</v>
      </c>
      <c r="M184" s="54">
        <v>181</v>
      </c>
      <c r="N184" s="17">
        <v>1.1757340801200156E-2</v>
      </c>
    </row>
    <row r="185" spans="2:14" ht="19.95" customHeight="1" x14ac:dyDescent="0.3">
      <c r="B185" s="11">
        <v>45393</v>
      </c>
      <c r="C185" s="16">
        <f>'Closing Prices'!C185/'Closing Prices'!C184-1</f>
        <v>1.6671180693807797E-2</v>
      </c>
      <c r="D185" s="16">
        <f>'Closing Prices'!D185/'Closing Prices'!D184-1</f>
        <v>6.955268013996152E-3</v>
      </c>
      <c r="E185" s="17">
        <f>'Closing Prices'!E185/'Closing Prices'!E184-1</f>
        <v>4.1096424776799978E-2</v>
      </c>
      <c r="F185" s="26">
        <f t="shared" si="7"/>
        <v>2.4747766727210786E-2</v>
      </c>
      <c r="M185" s="54">
        <v>182</v>
      </c>
      <c r="N185" s="17">
        <v>1.1935234727106159E-2</v>
      </c>
    </row>
    <row r="186" spans="2:14" ht="19.95" customHeight="1" x14ac:dyDescent="0.3">
      <c r="B186" s="11">
        <v>45394</v>
      </c>
      <c r="C186" s="16">
        <f>'Closing Prices'!C186/'Closing Prices'!C185-1</f>
        <v>-1.5445638474811285E-2</v>
      </c>
      <c r="D186" s="16">
        <f>'Closing Prices'!D186/'Closing Prices'!D185-1</f>
        <v>-1.6092401497574849E-2</v>
      </c>
      <c r="E186" s="17">
        <f>'Closing Prices'!E186/'Closing Prices'!E185-1</f>
        <v>-2.6816387340748871E-2</v>
      </c>
      <c r="F186" s="26">
        <f t="shared" si="7"/>
        <v>-2.0756504371312268E-2</v>
      </c>
      <c r="M186" s="54">
        <v>183</v>
      </c>
      <c r="N186" s="17">
        <v>1.2040290655488117E-2</v>
      </c>
    </row>
    <row r="187" spans="2:14" ht="19.95" customHeight="1" x14ac:dyDescent="0.3">
      <c r="B187" s="11">
        <v>45397</v>
      </c>
      <c r="C187" s="16">
        <f>'Closing Prices'!C187/'Closing Prices'!C186-1</f>
        <v>-1.3485251880802518E-2</v>
      </c>
      <c r="D187" s="16">
        <f>'Closing Prices'!D187/'Closing Prices'!D186-1</f>
        <v>-3.9581660115266537E-3</v>
      </c>
      <c r="E187" s="17">
        <f>'Closing Prices'!E187/'Closing Prices'!E186-1</f>
        <v>-2.4777192084937338E-2</v>
      </c>
      <c r="F187" s="26">
        <f t="shared" si="7"/>
        <v>-1.5708499211880431E-2</v>
      </c>
      <c r="M187" s="54">
        <v>184</v>
      </c>
      <c r="N187" s="17">
        <v>1.2373142361907064E-2</v>
      </c>
    </row>
    <row r="188" spans="2:14" ht="19.95" customHeight="1" x14ac:dyDescent="0.3">
      <c r="B188" s="11">
        <v>45398</v>
      </c>
      <c r="C188" s="16">
        <f>'Closing Prices'!C188/'Closing Prices'!C187-1</f>
        <v>-1.6337436454019194E-3</v>
      </c>
      <c r="D188" s="16">
        <f>'Closing Prices'!D188/'Closing Prices'!D187-1</f>
        <v>-6.7480831400892338E-3</v>
      </c>
      <c r="E188" s="17">
        <f>'Closing Prices'!E188/'Closing Prices'!E187-1</f>
        <v>1.6441706034268533E-2</v>
      </c>
      <c r="F188" s="26">
        <f t="shared" si="7"/>
        <v>4.9659068620435901E-3</v>
      </c>
      <c r="M188" s="54">
        <v>185</v>
      </c>
      <c r="N188" s="17">
        <v>1.2400676247593646E-2</v>
      </c>
    </row>
    <row r="189" spans="2:14" ht="19.95" customHeight="1" x14ac:dyDescent="0.3">
      <c r="B189" s="11">
        <v>45399</v>
      </c>
      <c r="C189" s="16">
        <f>'Closing Prices'!C189/'Closing Prices'!C188-1</f>
        <v>-1.1128125256944843E-2</v>
      </c>
      <c r="D189" s="16">
        <f>'Closing Prices'!D189/'Closing Prices'!D188-1</f>
        <v>-7.0581126785149717E-3</v>
      </c>
      <c r="E189" s="17">
        <f>'Closing Prices'!E189/'Closing Prices'!E188-1</f>
        <v>-3.8666139055609894E-2</v>
      </c>
      <c r="F189" s="26">
        <f t="shared" si="7"/>
        <v>-2.2299227692815157E-2</v>
      </c>
      <c r="M189" s="54">
        <v>186</v>
      </c>
      <c r="N189" s="17">
        <v>1.2435128030658915E-2</v>
      </c>
    </row>
    <row r="190" spans="2:14" ht="19.95" customHeight="1" x14ac:dyDescent="0.3">
      <c r="B190" s="11">
        <v>45400</v>
      </c>
      <c r="C190" s="16">
        <f>'Closing Prices'!C190/'Closing Prices'!C189-1</f>
        <v>-1.13636253936652E-2</v>
      </c>
      <c r="D190" s="16">
        <f>'Closing Prices'!D190/'Closing Prices'!D189-1</f>
        <v>1.1402741972268426E-3</v>
      </c>
      <c r="E190" s="17">
        <f>'Closing Prices'!E190/'Closing Prices'!E189-1</f>
        <v>7.5681945393053507E-3</v>
      </c>
      <c r="F190" s="26">
        <f t="shared" si="7"/>
        <v>9.0686345343916073E-4</v>
      </c>
      <c r="M190" s="54">
        <v>187</v>
      </c>
      <c r="N190" s="17">
        <v>1.2887925603116347E-2</v>
      </c>
    </row>
    <row r="191" spans="2:14" ht="19.95" customHeight="1" x14ac:dyDescent="0.3">
      <c r="B191" s="11">
        <v>45401</v>
      </c>
      <c r="C191" s="16">
        <f>'Closing Prices'!C191/'Closing Prices'!C190-1</f>
        <v>-2.5610958455468236E-2</v>
      </c>
      <c r="D191" s="16">
        <f>'Closing Prices'!D191/'Closing Prices'!D190-1</f>
        <v>1.3744945333530545E-2</v>
      </c>
      <c r="E191" s="17">
        <f>'Closing Prices'!E191/'Closing Prices'!E190-1</f>
        <v>-0.10004600536426089</v>
      </c>
      <c r="F191" s="26">
        <f t="shared" si="7"/>
        <v>-4.7299958427725296E-2</v>
      </c>
      <c r="M191" s="54">
        <v>188</v>
      </c>
      <c r="N191" s="17">
        <v>1.3030173721498044E-2</v>
      </c>
    </row>
    <row r="192" spans="2:14" ht="19.95" customHeight="1" x14ac:dyDescent="0.3">
      <c r="B192" s="11">
        <v>45404</v>
      </c>
      <c r="C192" s="16">
        <f>'Closing Prices'!C192/'Closing Prices'!C191-1</f>
        <v>1.4888569693392473E-2</v>
      </c>
      <c r="D192" s="16">
        <f>'Closing Prices'!D192/'Closing Prices'!D191-1</f>
        <v>1.1835583614570488E-2</v>
      </c>
      <c r="E192" s="17">
        <f>'Closing Prices'!E192/'Closing Prices'!E191-1</f>
        <v>4.3543287892899185E-2</v>
      </c>
      <c r="F192" s="26">
        <f t="shared" si="7"/>
        <v>2.6867297059523898E-2</v>
      </c>
      <c r="M192" s="54">
        <v>189</v>
      </c>
      <c r="N192" s="17">
        <v>1.3060450987877564E-2</v>
      </c>
    </row>
    <row r="193" spans="2:14" ht="19.95" customHeight="1" x14ac:dyDescent="0.3">
      <c r="B193" s="11">
        <v>45405</v>
      </c>
      <c r="C193" s="16">
        <f>'Closing Prices'!C193/'Closing Prices'!C192-1</f>
        <v>1.3033894104472088E-2</v>
      </c>
      <c r="D193" s="16">
        <f>'Closing Prices'!D193/'Closing Prices'!D192-1</f>
        <v>5.9226865365589187E-3</v>
      </c>
      <c r="E193" s="17">
        <f>'Closing Prices'!E193/'Closing Prices'!E192-1</f>
        <v>3.6532617364486653E-2</v>
      </c>
      <c r="F193" s="26">
        <f t="shared" si="7"/>
        <v>2.1474957301104693E-2</v>
      </c>
      <c r="M193" s="54">
        <v>190</v>
      </c>
      <c r="N193" s="17">
        <v>1.3208624598079689E-2</v>
      </c>
    </row>
    <row r="194" spans="2:14" ht="19.95" customHeight="1" x14ac:dyDescent="0.3">
      <c r="B194" s="11">
        <v>45406</v>
      </c>
      <c r="C194" s="16">
        <f>'Closing Prices'!C194/'Closing Prices'!C193-1</f>
        <v>-1.6430862844023841E-2</v>
      </c>
      <c r="D194" s="16">
        <f>'Closing Prices'!D194/'Closing Prices'!D193-1</f>
        <v>-2.0901487620732961E-2</v>
      </c>
      <c r="E194" s="17">
        <f>'Closing Prices'!E194/'Closing Prices'!E193-1</f>
        <v>-3.3315926163037579E-2</v>
      </c>
      <c r="F194" s="26">
        <f t="shared" si="7"/>
        <v>-2.5370328770592761E-2</v>
      </c>
      <c r="M194" s="54">
        <v>191</v>
      </c>
      <c r="N194" s="17">
        <v>1.3321163081373589E-2</v>
      </c>
    </row>
    <row r="195" spans="2:14" ht="19.95" customHeight="1" x14ac:dyDescent="0.3">
      <c r="B195" s="11">
        <v>45407</v>
      </c>
      <c r="C195" s="16">
        <f>'Closing Prices'!C195/'Closing Prices'!C194-1</f>
        <v>-1.6535466708997637E-2</v>
      </c>
      <c r="D195" s="16">
        <f>'Closing Prices'!D195/'Closing Prices'!D194-1</f>
        <v>-2.067201406284136E-3</v>
      </c>
      <c r="E195" s="17">
        <f>'Closing Prices'!E195/'Closing Prices'!E194-1</f>
        <v>3.7087248502757353E-2</v>
      </c>
      <c r="F195" s="26">
        <f t="shared" si="7"/>
        <v>1.1935234727106159E-2</v>
      </c>
      <c r="M195" s="54">
        <v>192</v>
      </c>
      <c r="N195" s="17">
        <v>1.3325908099796592E-2</v>
      </c>
    </row>
    <row r="196" spans="2:14" ht="19.95" customHeight="1" x14ac:dyDescent="0.3">
      <c r="B196" s="11">
        <v>45408</v>
      </c>
      <c r="C196" s="16">
        <f>'Closing Prices'!C196/'Closing Prices'!C195-1</f>
        <v>3.4260361999888911E-2</v>
      </c>
      <c r="D196" s="16">
        <f>'Closing Prices'!D196/'Closing Prices'!D195-1</f>
        <v>1.2052160694819847E-3</v>
      </c>
      <c r="E196" s="17">
        <f>'Closing Prices'!E196/'Closing Prices'!E195-1</f>
        <v>6.1755688765901429E-2</v>
      </c>
      <c r="F196" s="26">
        <f t="shared" si="7"/>
        <v>3.6716715265472467E-2</v>
      </c>
      <c r="M196" s="54">
        <v>193</v>
      </c>
      <c r="N196" s="17">
        <v>1.3399043200670414E-2</v>
      </c>
    </row>
    <row r="197" spans="2:14" ht="19.95" customHeight="1" x14ac:dyDescent="0.3">
      <c r="B197" s="11">
        <v>45411</v>
      </c>
      <c r="C197" s="16">
        <f>'Closing Prices'!C197/'Closing Prices'!C196-1</f>
        <v>7.4602607577178848E-3</v>
      </c>
      <c r="D197" s="16">
        <f>'Closing Prices'!D197/'Closing Prices'!D196-1</f>
        <v>7.5141719128035689E-5</v>
      </c>
      <c r="E197" s="17">
        <f>'Closing Prices'!E197/'Closing Prices'!E196-1</f>
        <v>2.5080991723580581E-4</v>
      </c>
      <c r="F197" s="26">
        <f t="shared" si="7"/>
        <v>2.0004721679239947E-3</v>
      </c>
      <c r="M197" s="54">
        <v>194</v>
      </c>
      <c r="N197" s="17">
        <v>1.3720799193130639E-2</v>
      </c>
    </row>
    <row r="198" spans="2:14" ht="19.95" customHeight="1" x14ac:dyDescent="0.3">
      <c r="B198" s="11">
        <v>45412</v>
      </c>
      <c r="C198" s="16">
        <f>'Closing Prices'!C198/'Closing Prices'!C197-1</f>
        <v>-3.2935492757800278E-2</v>
      </c>
      <c r="D198" s="16">
        <f>'Closing Prices'!D198/'Closing Prices'!D197-1</f>
        <v>-1.5346298084775167E-2</v>
      </c>
      <c r="E198" s="17">
        <f>'Closing Prices'!E198/'Closing Prices'!E197-1</f>
        <v>-1.5440366731801158E-2</v>
      </c>
      <c r="F198" s="26">
        <f t="shared" ref="F198:F253" si="8">SUMPRODUCT($I$4:$K$4,C198:E198)</f>
        <v>-1.9785927644193142E-2</v>
      </c>
      <c r="M198" s="54">
        <v>195</v>
      </c>
      <c r="N198" s="17">
        <v>1.4355401019140599E-2</v>
      </c>
    </row>
    <row r="199" spans="2:14" ht="19.95" customHeight="1" x14ac:dyDescent="0.3">
      <c r="B199" s="11">
        <v>45413</v>
      </c>
      <c r="C199" s="16">
        <f>'Closing Prices'!C199/'Closing Prices'!C198-1</f>
        <v>2.2857142857142909E-2</v>
      </c>
      <c r="D199" s="16">
        <f>'Closing Prices'!D199/'Closing Prices'!D198-1</f>
        <v>-4.010975978318343E-3</v>
      </c>
      <c r="E199" s="17">
        <f>'Closing Prices'!E199/'Closing Prices'!E198-1</f>
        <v>-3.8899573996869274E-2</v>
      </c>
      <c r="F199" s="26">
        <f t="shared" si="8"/>
        <v>-1.2993815377800949E-2</v>
      </c>
      <c r="M199" s="54">
        <v>196</v>
      </c>
      <c r="N199" s="17">
        <v>1.4379131094449913E-2</v>
      </c>
    </row>
    <row r="200" spans="2:14" ht="19.95" customHeight="1" x14ac:dyDescent="0.3">
      <c r="B200" s="11">
        <v>45414</v>
      </c>
      <c r="C200" s="16">
        <f>'Closing Prices'!C200/'Closing Prices'!C199-1</f>
        <v>3.1955312849162087E-2</v>
      </c>
      <c r="D200" s="16">
        <f>'Closing Prices'!D200/'Closing Prices'!D199-1</f>
        <v>4.9859251547272887E-3</v>
      </c>
      <c r="E200" s="17">
        <f>'Closing Prices'!E200/'Closing Prices'!E199-1</f>
        <v>3.3429269729646105E-2</v>
      </c>
      <c r="F200" s="26">
        <f t="shared" si="8"/>
        <v>2.4527777137049456E-2</v>
      </c>
      <c r="M200" s="54">
        <v>197</v>
      </c>
      <c r="N200" s="17">
        <v>1.4467169905813671E-2</v>
      </c>
    </row>
    <row r="201" spans="2:14" ht="19.95" customHeight="1" x14ac:dyDescent="0.3">
      <c r="B201" s="11">
        <v>45415</v>
      </c>
      <c r="C201" s="16">
        <f>'Closing Prices'!C201/'Closing Prices'!C200-1</f>
        <v>8.066294889203629E-3</v>
      </c>
      <c r="D201" s="16">
        <f>'Closing Prices'!D201/'Closing Prices'!D200-1</f>
        <v>-5.2665943992931119E-3</v>
      </c>
      <c r="E201" s="17">
        <f>'Closing Prices'!E201/'Closing Prices'!E200-1</f>
        <v>3.4631833846032301E-2</v>
      </c>
      <c r="F201" s="26">
        <f t="shared" si="8"/>
        <v>1.602092063322751E-2</v>
      </c>
      <c r="M201" s="54">
        <v>198</v>
      </c>
      <c r="N201" s="17">
        <v>1.4545457590748191E-2</v>
      </c>
    </row>
    <row r="202" spans="2:14" ht="19.95" customHeight="1" x14ac:dyDescent="0.3">
      <c r="B202" s="11">
        <v>45418</v>
      </c>
      <c r="C202" s="16">
        <f>'Closing Prices'!C202/'Closing Prices'!C201-1</f>
        <v>1.337194515008E-2</v>
      </c>
      <c r="D202" s="16">
        <f>'Closing Prices'!D202/'Closing Prices'!D201-1</f>
        <v>-1.3811259787391839E-3</v>
      </c>
      <c r="E202" s="17">
        <f>'Closing Prices'!E202/'Closing Prices'!E201-1</f>
        <v>3.7741141452245941E-2</v>
      </c>
      <c r="F202" s="26">
        <f t="shared" si="8"/>
        <v>1.9912162147408919E-2</v>
      </c>
      <c r="M202" s="54">
        <v>199</v>
      </c>
      <c r="N202" s="17">
        <v>1.5007961926413939E-2</v>
      </c>
    </row>
    <row r="203" spans="2:14" ht="19.95" customHeight="1" x14ac:dyDescent="0.3">
      <c r="B203" s="11">
        <v>45419</v>
      </c>
      <c r="C203" s="16">
        <f>'Closing Prices'!C203/'Closing Prices'!C202-1</f>
        <v>3.1795443006821245E-4</v>
      </c>
      <c r="D203" s="16">
        <f>'Closing Prices'!D203/'Closing Prices'!D202-1</f>
        <v>-3.1503828666689104E-3</v>
      </c>
      <c r="E203" s="17">
        <f>'Closing Prices'!E203/'Closing Prices'!E202-1</f>
        <v>-1.7212929071631744E-2</v>
      </c>
      <c r="F203" s="26">
        <f t="shared" si="8"/>
        <v>-8.6114443347179055E-3</v>
      </c>
      <c r="M203" s="54">
        <v>200</v>
      </c>
      <c r="N203" s="17">
        <v>1.508265006519759E-2</v>
      </c>
    </row>
    <row r="204" spans="2:14" ht="19.95" customHeight="1" x14ac:dyDescent="0.3">
      <c r="B204" s="11">
        <v>45420</v>
      </c>
      <c r="C204" s="16">
        <f>'Closing Prices'!C204/'Closing Prices'!C203-1</f>
        <v>-4.0262503715365883E-3</v>
      </c>
      <c r="D204" s="16">
        <f>'Closing Prices'!D204/'Closing Prices'!D203-1</f>
        <v>-5.6267345396804336E-3</v>
      </c>
      <c r="E204" s="17">
        <f>'Closing Prices'!E204/'Closing Prices'!E203-1</f>
        <v>-1.5680661624678516E-3</v>
      </c>
      <c r="F204" s="26">
        <f t="shared" si="8"/>
        <v>-3.4002127278988103E-3</v>
      </c>
      <c r="M204" s="54">
        <v>201</v>
      </c>
      <c r="N204" s="17">
        <v>1.5363236069438558E-2</v>
      </c>
    </row>
    <row r="205" spans="2:14" ht="19.95" customHeight="1" x14ac:dyDescent="0.3">
      <c r="B205" s="11">
        <v>45421</v>
      </c>
      <c r="C205" s="16">
        <f>'Closing Prices'!C205/'Closing Prices'!C204-1</f>
        <v>7.9787234042554278E-3</v>
      </c>
      <c r="D205" s="16">
        <f>'Closing Prices'!D205/'Closing Prices'!D204-1</f>
        <v>1.5697015826817706E-2</v>
      </c>
      <c r="E205" s="17">
        <f>'Closing Prices'!E205/'Closing Prices'!E204-1</f>
        <v>-1.8415693302437641E-2</v>
      </c>
      <c r="F205" s="26">
        <f t="shared" si="8"/>
        <v>-1.5832763869877697E-3</v>
      </c>
      <c r="M205" s="54">
        <v>202</v>
      </c>
      <c r="N205" s="17">
        <v>1.5420647152901212E-2</v>
      </c>
    </row>
    <row r="206" spans="2:14" ht="19.95" customHeight="1" x14ac:dyDescent="0.3">
      <c r="B206" s="11">
        <v>45422</v>
      </c>
      <c r="C206" s="16">
        <f>'Closing Prices'!C206/'Closing Prices'!C205-1</f>
        <v>-1.0659651715039575E-2</v>
      </c>
      <c r="D206" s="16">
        <f>'Closing Prices'!D206/'Closing Prices'!D205-1</f>
        <v>1.4004388094601916E-2</v>
      </c>
      <c r="E206" s="17">
        <f>'Closing Prices'!E206/'Closing Prices'!E205-1</f>
        <v>1.2743978130378641E-2</v>
      </c>
      <c r="F206" s="26">
        <f t="shared" si="8"/>
        <v>7.2711936582910697E-3</v>
      </c>
      <c r="M206" s="54">
        <v>203</v>
      </c>
      <c r="N206" s="17">
        <v>1.5486939521630789E-2</v>
      </c>
    </row>
    <row r="207" spans="2:14" ht="19.95" customHeight="1" x14ac:dyDescent="0.3">
      <c r="B207" s="11">
        <v>45425</v>
      </c>
      <c r="C207" s="16">
        <f>'Closing Prices'!C207/'Closing Prices'!C206-1</f>
        <v>-4.8537925080817113E-3</v>
      </c>
      <c r="D207" s="16">
        <f>'Closing Prices'!D207/'Closing Prices'!D206-1</f>
        <v>4.3654385080988956E-3</v>
      </c>
      <c r="E207" s="17">
        <f>'Closing Prices'!E207/'Closing Prices'!E206-1</f>
        <v>5.7968448484932988E-3</v>
      </c>
      <c r="F207" s="26">
        <f t="shared" si="8"/>
        <v>2.7047636072312252E-3</v>
      </c>
      <c r="M207" s="54">
        <v>204</v>
      </c>
      <c r="N207" s="17">
        <v>1.5831875686295249E-2</v>
      </c>
    </row>
    <row r="208" spans="2:14" ht="19.95" customHeight="1" x14ac:dyDescent="0.3">
      <c r="B208" s="11">
        <v>45426</v>
      </c>
      <c r="C208" s="16">
        <f>'Closing Prices'!C208/'Closing Prices'!C207-1</f>
        <v>2.6799591640687126E-3</v>
      </c>
      <c r="D208" s="16">
        <f>'Closing Prices'!D208/'Closing Prices'!D207-1</f>
        <v>-2.9412934691966375E-2</v>
      </c>
      <c r="E208" s="17">
        <f>'Closing Prices'!E208/'Closing Prices'!E207-1</f>
        <v>1.0586340127989313E-2</v>
      </c>
      <c r="F208" s="26">
        <f t="shared" si="8"/>
        <v>-3.3900375589775433E-3</v>
      </c>
      <c r="M208" s="54">
        <v>205</v>
      </c>
      <c r="N208" s="17">
        <v>1.5891056298752138E-2</v>
      </c>
    </row>
    <row r="209" spans="2:14" ht="19.95" customHeight="1" x14ac:dyDescent="0.3">
      <c r="B209" s="11">
        <v>45427</v>
      </c>
      <c r="C209" s="16">
        <f>'Closing Prices'!C209/'Closing Prices'!C208-1</f>
        <v>-5.7732504388050554E-3</v>
      </c>
      <c r="D209" s="16">
        <f>'Closing Prices'!D209/'Closing Prices'!D208-1</f>
        <v>1.0808997530444842E-3</v>
      </c>
      <c r="E209" s="17">
        <f>'Closing Prices'!E209/'Closing Prices'!E208-1</f>
        <v>3.5837788022670791E-2</v>
      </c>
      <c r="F209" s="26">
        <f t="shared" si="8"/>
        <v>1.5007961926413939E-2</v>
      </c>
      <c r="M209" s="54">
        <v>206</v>
      </c>
      <c r="N209" s="17">
        <v>1.602092063322751E-2</v>
      </c>
    </row>
    <row r="210" spans="2:14" ht="19.95" customHeight="1" x14ac:dyDescent="0.3">
      <c r="B210" s="11">
        <v>45428</v>
      </c>
      <c r="C210" s="16">
        <f>'Closing Prices'!C210/'Closing Prices'!C209-1</f>
        <v>-1.268885389835861E-2</v>
      </c>
      <c r="D210" s="16">
        <f>'Closing Prices'!D210/'Closing Prices'!D209-1</f>
        <v>-2.0824343574235016E-3</v>
      </c>
      <c r="E210" s="17">
        <f>'Closing Prices'!E210/'Closing Prices'!E209-1</f>
        <v>-2.8637352982080477E-3</v>
      </c>
      <c r="F210" s="26">
        <f t="shared" si="8"/>
        <v>-5.0856246660103245E-3</v>
      </c>
      <c r="M210" s="54">
        <v>207</v>
      </c>
      <c r="N210" s="17">
        <v>1.6284726220255931E-2</v>
      </c>
    </row>
    <row r="211" spans="2:14" ht="19.95" customHeight="1" x14ac:dyDescent="0.3">
      <c r="B211" s="11">
        <v>45429</v>
      </c>
      <c r="C211" s="16">
        <f>'Closing Prices'!C211/'Closing Prices'!C210-1</f>
        <v>5.8268908722187707E-3</v>
      </c>
      <c r="D211" s="16">
        <f>'Closing Prices'!D211/'Closing Prices'!D210-1</f>
        <v>-5.912322340758891E-3</v>
      </c>
      <c r="E211" s="17">
        <f>'Closing Prices'!E211/'Closing Prices'!E210-1</f>
        <v>-1.9923986168704721E-2</v>
      </c>
      <c r="F211" s="26">
        <f t="shared" si="8"/>
        <v>-9.2827677600900993E-3</v>
      </c>
      <c r="M211" s="54">
        <v>208</v>
      </c>
      <c r="N211" s="17">
        <v>1.6331002353718573E-2</v>
      </c>
    </row>
    <row r="212" spans="2:14" ht="19.95" customHeight="1" x14ac:dyDescent="0.3">
      <c r="B212" s="11">
        <v>45432</v>
      </c>
      <c r="C212" s="16">
        <f>'Closing Prices'!C212/'Closing Prices'!C211-1</f>
        <v>-6.2804765503055027E-3</v>
      </c>
      <c r="D212" s="16">
        <f>'Closing Prices'!D212/'Closing Prices'!D211-1</f>
        <v>-9.8736150816595147E-3</v>
      </c>
      <c r="E212" s="17">
        <f>'Closing Prices'!E212/'Closing Prices'!E211-1</f>
        <v>2.4881423603884789E-2</v>
      </c>
      <c r="F212" s="26">
        <f t="shared" si="8"/>
        <v>6.6644369596739255E-3</v>
      </c>
      <c r="M212" s="54">
        <v>209</v>
      </c>
      <c r="N212" s="17">
        <v>1.673861187747834E-2</v>
      </c>
    </row>
    <row r="213" spans="2:14" ht="19.95" customHeight="1" x14ac:dyDescent="0.3">
      <c r="B213" s="11">
        <v>45433</v>
      </c>
      <c r="C213" s="16">
        <f>'Closing Prices'!C213/'Closing Prices'!C212-1</f>
        <v>-2.1248720435551594E-3</v>
      </c>
      <c r="D213" s="16">
        <f>'Closing Prices'!D213/'Closing Prices'!D212-1</f>
        <v>-9.3440110037610324E-3</v>
      </c>
      <c r="E213" s="17">
        <f>'Closing Prices'!E213/'Closing Prices'!E212-1</f>
        <v>6.3937408998251399E-3</v>
      </c>
      <c r="F213" s="26">
        <f t="shared" si="8"/>
        <v>-4.5723790709578617E-4</v>
      </c>
      <c r="M213" s="54">
        <v>210</v>
      </c>
      <c r="N213" s="17">
        <v>1.6917234454313292E-2</v>
      </c>
    </row>
    <row r="214" spans="2:14" ht="19.95" customHeight="1" x14ac:dyDescent="0.3">
      <c r="B214" s="11">
        <v>45434</v>
      </c>
      <c r="C214" s="16">
        <f>'Closing Prices'!C214/'Closing Prices'!C213-1</f>
        <v>-1.0914005271533966E-4</v>
      </c>
      <c r="D214" s="16">
        <f>'Closing Prices'!D214/'Closing Prices'!D213-1</f>
        <v>-1.0303588384363849E-3</v>
      </c>
      <c r="E214" s="17">
        <f>'Closing Prices'!E214/'Closing Prices'!E213-1</f>
        <v>-4.5709203508903506E-3</v>
      </c>
      <c r="F214" s="26">
        <f t="shared" si="8"/>
        <v>-2.3933068226104082E-3</v>
      </c>
      <c r="M214" s="54">
        <v>211</v>
      </c>
      <c r="N214" s="17">
        <v>1.7223514518938433E-2</v>
      </c>
    </row>
    <row r="215" spans="2:14" ht="19.95" customHeight="1" x14ac:dyDescent="0.3">
      <c r="B215" s="11">
        <v>45435</v>
      </c>
      <c r="C215" s="16">
        <f>'Closing Prices'!C215/'Closing Prices'!C214-1</f>
        <v>-1.135806226838687E-2</v>
      </c>
      <c r="D215" s="16">
        <f>'Closing Prices'!D215/'Closing Prices'!D214-1</f>
        <v>-1.1028746887488339E-2</v>
      </c>
      <c r="E215" s="17">
        <f>'Closing Prices'!E215/'Closing Prices'!E214-1</f>
        <v>9.3196513247007173E-2</v>
      </c>
      <c r="F215" s="26">
        <f t="shared" si="8"/>
        <v>3.5790291327810017E-2</v>
      </c>
      <c r="M215" s="54">
        <v>212</v>
      </c>
      <c r="N215" s="17">
        <v>1.742305535045461E-2</v>
      </c>
    </row>
    <row r="216" spans="2:14" ht="19.95" customHeight="1" x14ac:dyDescent="0.3">
      <c r="B216" s="11">
        <v>45436</v>
      </c>
      <c r="C216" s="16">
        <f>'Closing Prices'!C216/'Closing Prices'!C215-1</f>
        <v>-1.6570173710519498E-3</v>
      </c>
      <c r="D216" s="16">
        <f>'Closing Prices'!D216/'Closing Prices'!D215-1</f>
        <v>-6.8193657304325139E-3</v>
      </c>
      <c r="E216" s="17">
        <f>'Closing Prices'!E216/'Closing Prices'!E215-1</f>
        <v>2.5722744018088273E-2</v>
      </c>
      <c r="F216" s="26">
        <f t="shared" si="8"/>
        <v>9.1151707462469832E-3</v>
      </c>
      <c r="M216" s="54">
        <v>213</v>
      </c>
      <c r="N216" s="17">
        <v>1.8089809748789588E-2</v>
      </c>
    </row>
    <row r="217" spans="2:14" ht="19.95" customHeight="1" x14ac:dyDescent="0.3">
      <c r="B217" s="11">
        <v>45440</v>
      </c>
      <c r="C217" s="16">
        <f>'Closing Prices'!C217/'Closing Prices'!C216-1</f>
        <v>7.7454716459197659E-3</v>
      </c>
      <c r="D217" s="16">
        <f>'Closing Prices'!D217/'Closing Prices'!D216-1</f>
        <v>1.817537879278186E-3</v>
      </c>
      <c r="E217" s="17">
        <f>'Closing Prices'!E217/'Closing Prices'!E216-1</f>
        <v>6.9804348961844509E-2</v>
      </c>
      <c r="F217" s="26">
        <f t="shared" si="8"/>
        <v>3.3893586308093422E-2</v>
      </c>
      <c r="M217" s="54">
        <v>214</v>
      </c>
      <c r="N217" s="17">
        <v>1.833607530815733E-2</v>
      </c>
    </row>
    <row r="218" spans="2:14" ht="19.95" customHeight="1" x14ac:dyDescent="0.3">
      <c r="B218" s="11">
        <v>45441</v>
      </c>
      <c r="C218" s="16">
        <f>'Closing Prices'!C218/'Closing Prices'!C217-1</f>
        <v>-7.1364262575812631E-4</v>
      </c>
      <c r="D218" s="16">
        <f>'Closing Prices'!D218/'Closing Prices'!D217-1</f>
        <v>-1.1812559496853337E-2</v>
      </c>
      <c r="E218" s="17">
        <f>'Closing Prices'!E218/'Closing Prices'!E217-1</f>
        <v>8.1122718332451438E-3</v>
      </c>
      <c r="F218" s="26">
        <f t="shared" si="8"/>
        <v>-7.1656180535217221E-5</v>
      </c>
      <c r="M218" s="54">
        <v>215</v>
      </c>
      <c r="N218" s="17">
        <v>1.8363572352829281E-2</v>
      </c>
    </row>
    <row r="219" spans="2:14" ht="19.95" customHeight="1" x14ac:dyDescent="0.3">
      <c r="B219" s="11">
        <v>45442</v>
      </c>
      <c r="C219" s="16">
        <f>'Closing Prices'!C219/'Closing Prices'!C218-1</f>
        <v>-1.4833517968717347E-2</v>
      </c>
      <c r="D219" s="16">
        <f>'Closing Prices'!D219/'Closing Prices'!D218-1</f>
        <v>1.8236694821962329E-2</v>
      </c>
      <c r="E219" s="17">
        <f>'Closing Prices'!E219/'Closing Prices'!E218-1</f>
        <v>-3.7666024851839119E-2</v>
      </c>
      <c r="F219" s="26">
        <f t="shared" si="8"/>
        <v>-1.5187082228918243E-2</v>
      </c>
      <c r="M219" s="54">
        <v>216</v>
      </c>
      <c r="N219" s="17">
        <v>1.8413417118836675E-2</v>
      </c>
    </row>
    <row r="220" spans="2:14" ht="19.95" customHeight="1" x14ac:dyDescent="0.3">
      <c r="B220" s="11">
        <v>45443</v>
      </c>
      <c r="C220" s="16">
        <f>'Closing Prices'!C220/'Closing Prices'!C219-1</f>
        <v>-1.606070091219669E-2</v>
      </c>
      <c r="D220" s="16">
        <f>'Closing Prices'!D220/'Closing Prices'!D219-1</f>
        <v>1.7549482016914641E-2</v>
      </c>
      <c r="E220" s="17">
        <f>'Closing Prices'!E220/'Closing Prices'!E219-1</f>
        <v>-7.8460745204576021E-3</v>
      </c>
      <c r="F220" s="26">
        <f t="shared" si="8"/>
        <v>-2.2810641571807018E-3</v>
      </c>
      <c r="M220" s="54">
        <v>217</v>
      </c>
      <c r="N220" s="17">
        <v>1.8432167829207223E-2</v>
      </c>
    </row>
    <row r="221" spans="2:14" ht="19.95" customHeight="1" x14ac:dyDescent="0.3">
      <c r="B221" s="11">
        <v>45446</v>
      </c>
      <c r="C221" s="16">
        <f>'Closing Prices'!C221/'Closing Prices'!C220-1</f>
        <v>1.07684990844652E-2</v>
      </c>
      <c r="D221" s="16">
        <f>'Closing Prices'!D221/'Closing Prices'!D220-1</f>
        <v>-2.1026974800047116E-2</v>
      </c>
      <c r="E221" s="17">
        <f>'Closing Prices'!E221/'Closing Prices'!E220-1</f>
        <v>4.8954188417187794E-2</v>
      </c>
      <c r="F221" s="26">
        <f t="shared" si="8"/>
        <v>1.8413417118836675E-2</v>
      </c>
      <c r="M221" s="54">
        <v>218</v>
      </c>
      <c r="N221" s="17">
        <v>1.8463770540667012E-2</v>
      </c>
    </row>
    <row r="222" spans="2:14" ht="19.95" customHeight="1" x14ac:dyDescent="0.3">
      <c r="B222" s="11">
        <v>45447</v>
      </c>
      <c r="C222" s="16">
        <f>'Closing Prices'!C222/'Closing Prices'!C221-1</f>
        <v>5.6072671438212041E-3</v>
      </c>
      <c r="D222" s="16">
        <f>'Closing Prices'!D222/'Closing Prices'!D221-1</f>
        <v>-1.0739272110303566E-2</v>
      </c>
      <c r="E222" s="17">
        <f>'Closing Prices'!E222/'Closing Prices'!E221-1</f>
        <v>1.249558278938645E-2</v>
      </c>
      <c r="F222" s="26">
        <f t="shared" si="8"/>
        <v>3.8030474080881344E-3</v>
      </c>
      <c r="M222" s="54">
        <v>219</v>
      </c>
      <c r="N222" s="17">
        <v>1.9240565238673502E-2</v>
      </c>
    </row>
    <row r="223" spans="2:14" ht="19.95" customHeight="1" x14ac:dyDescent="0.3">
      <c r="B223" s="11">
        <v>45448</v>
      </c>
      <c r="C223" s="16">
        <f>'Closing Prices'!C223/'Closing Prices'!C222-1</f>
        <v>1.0817458700066007E-2</v>
      </c>
      <c r="D223" s="16">
        <f>'Closing Prices'!D223/'Closing Prices'!D222-1</f>
        <v>8.5383322542498252E-3</v>
      </c>
      <c r="E223" s="17">
        <f>'Closing Prices'!E223/'Closing Prices'!E222-1</f>
        <v>5.1555875205317792E-2</v>
      </c>
      <c r="F223" s="26">
        <f t="shared" si="8"/>
        <v>2.8466008193684455E-2</v>
      </c>
      <c r="M223" s="54">
        <v>220</v>
      </c>
      <c r="N223" s="17">
        <v>1.9467166668740432E-2</v>
      </c>
    </row>
    <row r="224" spans="2:14" ht="19.95" customHeight="1" x14ac:dyDescent="0.3">
      <c r="B224" s="11">
        <v>45449</v>
      </c>
      <c r="C224" s="16">
        <f>'Closing Prices'!C224/'Closing Prices'!C223-1</f>
        <v>2.0520747024055375E-2</v>
      </c>
      <c r="D224" s="16">
        <f>'Closing Prices'!D224/'Closing Prices'!D223-1</f>
        <v>8.9498434612111932E-3</v>
      </c>
      <c r="E224" s="17">
        <f>'Closing Prices'!E224/'Closing Prices'!E223-1</f>
        <v>-1.1777241069948263E-2</v>
      </c>
      <c r="F224" s="26">
        <f t="shared" si="8"/>
        <v>2.515381312900483E-3</v>
      </c>
      <c r="M224" s="54">
        <v>221</v>
      </c>
      <c r="N224" s="17">
        <v>1.9912162147408919E-2</v>
      </c>
    </row>
    <row r="225" spans="2:14" ht="19.95" customHeight="1" x14ac:dyDescent="0.3">
      <c r="B225" s="11">
        <v>45450</v>
      </c>
      <c r="C225" s="16">
        <f>'Closing Prices'!C225/'Closing Prices'!C224-1</f>
        <v>-3.7837675675675975E-3</v>
      </c>
      <c r="D225" s="16">
        <f>'Closing Prices'!D225/'Closing Prices'!D224-1</f>
        <v>-1.014904889909185E-2</v>
      </c>
      <c r="E225" s="17">
        <f>'Closing Prices'!E225/'Closing Prices'!E224-1</f>
        <v>-9.0905664575502421E-4</v>
      </c>
      <c r="F225" s="26">
        <f t="shared" si="8"/>
        <v>-4.3997320522092152E-3</v>
      </c>
      <c r="M225" s="54">
        <v>222</v>
      </c>
      <c r="N225" s="17">
        <v>1.9986840355795676E-2</v>
      </c>
    </row>
    <row r="226" spans="2:14" ht="19.95" customHeight="1" x14ac:dyDescent="0.3">
      <c r="B226" s="11">
        <v>45453</v>
      </c>
      <c r="C226" s="16">
        <f>'Closing Prices'!C226/'Closing Prices'!C225-1</f>
        <v>1.4975555914668037E-2</v>
      </c>
      <c r="D226" s="16">
        <f>'Closing Prices'!D226/'Closing Prices'!D225-1</f>
        <v>2.4179553054920921E-2</v>
      </c>
      <c r="E226" s="17">
        <f>'Closing Prices'!E226/'Closing Prices'!E225-1</f>
        <v>7.4614358311051454E-3</v>
      </c>
      <c r="F226" s="26">
        <f t="shared" si="8"/>
        <v>1.4355401019140599E-2</v>
      </c>
      <c r="M226" s="54">
        <v>223</v>
      </c>
      <c r="N226" s="17">
        <v>2.0221452831203055E-2</v>
      </c>
    </row>
    <row r="227" spans="2:14" ht="19.95" customHeight="1" x14ac:dyDescent="0.3">
      <c r="B227" s="11">
        <v>45454</v>
      </c>
      <c r="C227" s="16">
        <f>'Closing Prices'!C227/'Closing Prices'!C226-1</f>
        <v>9.0878863368737406E-4</v>
      </c>
      <c r="D227" s="16">
        <f>'Closing Prices'!D227/'Closing Prices'!D226-1</f>
        <v>-5.0843768222955665E-3</v>
      </c>
      <c r="E227" s="17">
        <f>'Closing Prices'!E227/'Closing Prices'!E226-1</f>
        <v>-7.1439892194448129E-3</v>
      </c>
      <c r="F227" s="26">
        <f t="shared" si="8"/>
        <v>-4.5129110370169924E-3</v>
      </c>
      <c r="M227" s="54">
        <v>224</v>
      </c>
      <c r="N227" s="17">
        <v>2.1474957301104693E-2</v>
      </c>
    </row>
    <row r="228" spans="2:14" ht="19.95" customHeight="1" x14ac:dyDescent="0.3">
      <c r="B228" s="11">
        <v>45455</v>
      </c>
      <c r="C228" s="16">
        <f>'Closing Prices'!C228/'Closing Prices'!C227-1</f>
        <v>-1.8159323146063056E-3</v>
      </c>
      <c r="D228" s="16">
        <f>'Closing Prices'!D228/'Closing Prices'!D227-1</f>
        <v>-1.5172501719392661E-2</v>
      </c>
      <c r="E228" s="17">
        <f>'Closing Prices'!E228/'Closing Prices'!E227-1</f>
        <v>3.5480877165465996E-2</v>
      </c>
      <c r="F228" s="26">
        <f t="shared" si="8"/>
        <v>1.0960661129990324E-2</v>
      </c>
      <c r="M228" s="54">
        <v>225</v>
      </c>
      <c r="N228" s="17">
        <v>2.1749322540651161E-2</v>
      </c>
    </row>
    <row r="229" spans="2:14" ht="19.95" customHeight="1" x14ac:dyDescent="0.3">
      <c r="B229" s="11">
        <v>45456</v>
      </c>
      <c r="C229" s="16">
        <f>'Closing Prices'!C229/'Closing Prices'!C228-1</f>
        <v>-1.637325173296178E-2</v>
      </c>
      <c r="D229" s="16">
        <f>'Closing Prices'!D229/'Closing Prices'!D228-1</f>
        <v>0</v>
      </c>
      <c r="E229" s="17">
        <f>'Closing Prices'!E229/'Closing Prices'!E228-1</f>
        <v>3.5223674965423557E-2</v>
      </c>
      <c r="F229" s="26">
        <f t="shared" si="8"/>
        <v>1.1757340801200156E-2</v>
      </c>
      <c r="M229" s="54">
        <v>226</v>
      </c>
      <c r="N229" s="17">
        <v>2.3967990864221356E-2</v>
      </c>
    </row>
    <row r="230" spans="2:14" ht="19.95" customHeight="1" x14ac:dyDescent="0.3">
      <c r="B230" s="11">
        <v>45457</v>
      </c>
      <c r="C230" s="16">
        <f>'Closing Prices'!C230/'Closing Prices'!C229-1</f>
        <v>-9.2475655850787764E-4</v>
      </c>
      <c r="D230" s="16">
        <f>'Closing Prices'!D230/'Closing Prices'!D229-1</f>
        <v>-8.7289163918353729E-3</v>
      </c>
      <c r="E230" s="17">
        <f>'Closing Prices'!E230/'Closing Prices'!E229-1</f>
        <v>1.7514111430336321E-2</v>
      </c>
      <c r="F230" s="26">
        <f t="shared" si="8"/>
        <v>5.0314860864737639E-3</v>
      </c>
      <c r="M230" s="54">
        <v>227</v>
      </c>
      <c r="N230" s="17">
        <v>2.4527777137049456E-2</v>
      </c>
    </row>
    <row r="231" spans="2:14" ht="19.95" customHeight="1" x14ac:dyDescent="0.3">
      <c r="B231" s="11">
        <v>45460</v>
      </c>
      <c r="C231" s="16">
        <f>'Closing Prices'!C231/'Closing Prices'!C230-1</f>
        <v>2.1779047766983251E-3</v>
      </c>
      <c r="D231" s="16">
        <f>'Closing Prices'!D231/'Closing Prices'!D230-1</f>
        <v>1.4730384524091367E-2</v>
      </c>
      <c r="E231" s="17">
        <f>'Closing Prices'!E231/'Closing Prices'!E230-1</f>
        <v>-6.8244537903984215E-3</v>
      </c>
      <c r="F231" s="26">
        <f t="shared" si="8"/>
        <v>1.8925873457227012E-3</v>
      </c>
      <c r="M231" s="54">
        <v>228</v>
      </c>
      <c r="N231" s="17">
        <v>2.4558011555235702E-2</v>
      </c>
    </row>
    <row r="232" spans="2:14" ht="19.95" customHeight="1" x14ac:dyDescent="0.3">
      <c r="B232" s="11">
        <v>45461</v>
      </c>
      <c r="C232" s="16">
        <f>'Closing Prices'!C232/'Closing Prices'!C231-1</f>
        <v>-6.7912637921467844E-3</v>
      </c>
      <c r="D232" s="16">
        <f>'Closing Prices'!D232/'Closing Prices'!D231-1</f>
        <v>-7.8781394026049556E-3</v>
      </c>
      <c r="E232" s="17">
        <f>'Closing Prices'!E232/'Closing Prices'!E231-1</f>
        <v>3.5119912509388174E-2</v>
      </c>
      <c r="F232" s="26">
        <f t="shared" si="8"/>
        <v>1.1742702860406495E-2</v>
      </c>
      <c r="M232" s="54">
        <v>229</v>
      </c>
      <c r="N232" s="17">
        <v>2.4639454575353624E-2</v>
      </c>
    </row>
    <row r="233" spans="2:14" ht="19.95" customHeight="1" x14ac:dyDescent="0.3">
      <c r="B233" s="11">
        <v>45463</v>
      </c>
      <c r="C233" s="16">
        <f>'Closing Prices'!C233/'Closing Prices'!C232-1</f>
        <v>1.7996871265213876E-2</v>
      </c>
      <c r="D233" s="16">
        <f>'Closing Prices'!D233/'Closing Prices'!D232-1</f>
        <v>1.7856487526692666E-2</v>
      </c>
      <c r="E233" s="17">
        <f>'Closing Prices'!E233/'Closing Prices'!E232-1</f>
        <v>-3.5403473441459332E-2</v>
      </c>
      <c r="F233" s="26">
        <f t="shared" si="8"/>
        <v>-6.0753989743454299E-3</v>
      </c>
      <c r="M233" s="54">
        <v>230</v>
      </c>
      <c r="N233" s="17">
        <v>2.4747766727210786E-2</v>
      </c>
    </row>
    <row r="234" spans="2:14" ht="19.95" customHeight="1" x14ac:dyDescent="0.3">
      <c r="B234" s="11">
        <v>45464</v>
      </c>
      <c r="C234" s="16">
        <f>'Closing Prices'!C234/'Closing Prices'!C233-1</f>
        <v>1.6012874282228751E-2</v>
      </c>
      <c r="D234" s="16">
        <f>'Closing Prices'!D234/'Closing Prices'!D233-1</f>
        <v>4.5144579326918954E-3</v>
      </c>
      <c r="E234" s="17">
        <f>'Closing Prices'!E234/'Closing Prices'!E233-1</f>
        <v>-3.2191459184825466E-2</v>
      </c>
      <c r="F234" s="26">
        <f t="shared" si="8"/>
        <v>-9.1286006828067041E-3</v>
      </c>
      <c r="M234" s="54">
        <v>231</v>
      </c>
      <c r="N234" s="17">
        <v>2.4806239909717066E-2</v>
      </c>
    </row>
    <row r="235" spans="2:14" ht="19.95" customHeight="1" x14ac:dyDescent="0.3">
      <c r="B235" s="11">
        <v>45467</v>
      </c>
      <c r="C235" s="16">
        <f>'Closing Prices'!C235/'Closing Prices'!C234-1</f>
        <v>-1.8563544335058801E-2</v>
      </c>
      <c r="D235" s="16">
        <f>'Closing Prices'!D235/'Closing Prices'!D234-1</f>
        <v>1.676712786097645E-2</v>
      </c>
      <c r="E235" s="17">
        <f>'Closing Prices'!E235/'Closing Prices'!E234-1</f>
        <v>-6.6840475626135709E-2</v>
      </c>
      <c r="F235" s="26">
        <f t="shared" si="8"/>
        <v>-2.9688961757232835E-2</v>
      </c>
      <c r="M235" s="54">
        <v>232</v>
      </c>
      <c r="N235" s="17">
        <v>2.5962879722517138E-2</v>
      </c>
    </row>
    <row r="236" spans="2:14" ht="19.95" customHeight="1" x14ac:dyDescent="0.3">
      <c r="B236" s="11">
        <v>45468</v>
      </c>
      <c r="C236" s="16">
        <f>'Closing Prices'!C236/'Closing Prices'!C235-1</f>
        <v>4.1493181600193996E-3</v>
      </c>
      <c r="D236" s="16">
        <f>'Closing Prices'!D236/'Closing Prices'!D235-1</f>
        <v>-5.0682232634913227E-4</v>
      </c>
      <c r="E236" s="17">
        <f>'Closing Prices'!E236/'Closing Prices'!E235-1</f>
        <v>6.7564092222808458E-2</v>
      </c>
      <c r="F236" s="26">
        <f t="shared" si="8"/>
        <v>3.1289124342363916E-2</v>
      </c>
      <c r="M236" s="54">
        <v>233</v>
      </c>
      <c r="N236" s="17">
        <v>2.6867297059523898E-2</v>
      </c>
    </row>
    <row r="237" spans="2:14" ht="19.95" customHeight="1" x14ac:dyDescent="0.3">
      <c r="B237" s="11">
        <v>45469</v>
      </c>
      <c r="C237" s="16">
        <f>'Closing Prices'!C237/'Closing Prices'!C236-1</f>
        <v>3.9014731974127637E-2</v>
      </c>
      <c r="D237" s="16">
        <f>'Closing Prices'!D237/'Closing Prices'!D236-1</f>
        <v>0.15527730799443584</v>
      </c>
      <c r="E237" s="17">
        <f>'Closing Prices'!E237/'Closing Prices'!E236-1</f>
        <v>2.4586090081246681E-3</v>
      </c>
      <c r="F237" s="26">
        <f t="shared" si="8"/>
        <v>5.7443249445518763E-2</v>
      </c>
      <c r="M237" s="54">
        <v>234</v>
      </c>
      <c r="N237" s="17">
        <v>2.7127280829474753E-2</v>
      </c>
    </row>
    <row r="238" spans="2:14" ht="19.95" customHeight="1" x14ac:dyDescent="0.3">
      <c r="B238" s="11">
        <v>45470</v>
      </c>
      <c r="C238" s="16">
        <f>'Closing Prices'!C238/'Closing Prices'!C237-1</f>
        <v>2.1899720975674164E-2</v>
      </c>
      <c r="D238" s="16">
        <f>'Closing Prices'!D238/'Closing Prices'!D237-1</f>
        <v>-2.4308754351538564E-3</v>
      </c>
      <c r="E238" s="17">
        <f>'Closing Prices'!E238/'Closing Prices'!E237-1</f>
        <v>-1.9066487040087288E-2</v>
      </c>
      <c r="F238" s="26">
        <f t="shared" si="8"/>
        <v>-3.8342515546668961E-3</v>
      </c>
      <c r="M238" s="54">
        <v>235</v>
      </c>
      <c r="N238" s="17">
        <v>2.7532685168484939E-2</v>
      </c>
    </row>
    <row r="239" spans="2:14" ht="19.95" customHeight="1" x14ac:dyDescent="0.3">
      <c r="B239" s="11">
        <v>45471</v>
      </c>
      <c r="C239" s="16">
        <f>'Closing Prices'!C239/'Closing Prices'!C238-1</f>
        <v>-2.3249966441749814E-2</v>
      </c>
      <c r="D239" s="16">
        <f>'Closing Prices'!D239/'Closing Prices'!D238-1</f>
        <v>1.478997862798237E-2</v>
      </c>
      <c r="E239" s="17">
        <f>'Closing Prices'!E239/'Closing Prices'!E238-1</f>
        <v>-3.6293008086022427E-3</v>
      </c>
      <c r="F239" s="26">
        <f t="shared" si="8"/>
        <v>-3.0086833859137522E-3</v>
      </c>
      <c r="M239" s="54">
        <v>236</v>
      </c>
      <c r="N239" s="17">
        <v>2.8304383421408265E-2</v>
      </c>
    </row>
    <row r="240" spans="2:14" ht="19.95" customHeight="1" x14ac:dyDescent="0.3">
      <c r="B240" s="11">
        <v>45474</v>
      </c>
      <c r="C240" s="16">
        <f>'Closing Prices'!C240/'Closing Prices'!C239-1</f>
        <v>2.0439829236740037E-2</v>
      </c>
      <c r="D240" s="16">
        <f>'Closing Prices'!D240/'Closing Prices'!D239-1</f>
        <v>-3.8687400462744659E-3</v>
      </c>
      <c r="E240" s="17">
        <f>'Closing Prices'!E240/'Closing Prices'!E239-1</f>
        <v>6.1518697899314301E-3</v>
      </c>
      <c r="F240" s="26">
        <f t="shared" si="8"/>
        <v>6.7176767007718127E-3</v>
      </c>
      <c r="M240" s="54">
        <v>237</v>
      </c>
      <c r="N240" s="17">
        <v>2.8466008193684455E-2</v>
      </c>
    </row>
    <row r="241" spans="2:14" ht="19.95" customHeight="1" x14ac:dyDescent="0.3">
      <c r="B241" s="11">
        <v>45475</v>
      </c>
      <c r="C241" s="16">
        <f>'Closing Prices'!C241/'Closing Prices'!C240-1</f>
        <v>1.4198798390448353E-2</v>
      </c>
      <c r="D241" s="16">
        <f>'Closing Prices'!D241/'Closing Prices'!D240-1</f>
        <v>-1.5400830681016053E-3</v>
      </c>
      <c r="E241" s="17">
        <f>'Closing Prices'!E241/'Closing Prices'!E240-1</f>
        <v>-1.3113475146094733E-2</v>
      </c>
      <c r="F241" s="26">
        <f t="shared" si="8"/>
        <v>-2.8133891385610237E-3</v>
      </c>
      <c r="M241" s="54">
        <v>238</v>
      </c>
      <c r="N241" s="17">
        <v>3.1289124342363916E-2</v>
      </c>
    </row>
    <row r="242" spans="2:14" ht="19.95" customHeight="1" x14ac:dyDescent="0.3">
      <c r="B242" s="11">
        <v>45476</v>
      </c>
      <c r="C242" s="16">
        <f>'Closing Prices'!C242/'Closing Prices'!C241-1</f>
        <v>-1.2050019999999884E-2</v>
      </c>
      <c r="D242" s="16">
        <f>'Closing Prices'!D242/'Closing Prices'!D241-1</f>
        <v>-1.5123096991740748E-2</v>
      </c>
      <c r="E242" s="17">
        <f>'Closing Prices'!E242/'Closing Prices'!E241-1</f>
        <v>4.5732461820044978E-2</v>
      </c>
      <c r="F242" s="26">
        <f t="shared" si="8"/>
        <v>1.3030173721498044E-2</v>
      </c>
      <c r="M242" s="54">
        <v>239</v>
      </c>
      <c r="N242" s="17">
        <v>3.3893586308093422E-2</v>
      </c>
    </row>
    <row r="243" spans="2:14" ht="19.95" customHeight="1" x14ac:dyDescent="0.3">
      <c r="B243" s="11">
        <v>45478</v>
      </c>
      <c r="C243" s="16">
        <f>'Closing Prices'!C243/'Closing Prices'!C242-1</f>
        <v>1.2196994021903773E-2</v>
      </c>
      <c r="D243" s="16">
        <f>'Closing Prices'!D243/'Closing Prices'!D242-1</f>
        <v>9.873991654576475E-4</v>
      </c>
      <c r="E243" s="17">
        <f>'Closing Prices'!E243/'Closing Prices'!E242-1</f>
        <v>-1.9098823036317714E-2</v>
      </c>
      <c r="F243" s="26">
        <f t="shared" si="8"/>
        <v>-5.2490021112297338E-3</v>
      </c>
      <c r="M243" s="54">
        <v>240</v>
      </c>
      <c r="N243" s="17">
        <v>3.5790291327810017E-2</v>
      </c>
    </row>
    <row r="244" spans="2:14" ht="19.95" customHeight="1" x14ac:dyDescent="0.3">
      <c r="B244" s="11">
        <v>45481</v>
      </c>
      <c r="C244" s="16">
        <f>'Closing Prices'!C244/'Closing Prices'!C243-1</f>
        <v>-3.5500349999999514E-3</v>
      </c>
      <c r="D244" s="16">
        <f>'Closing Prices'!D244/'Closing Prices'!D243-1</f>
        <v>5.2040782312925415E-3</v>
      </c>
      <c r="E244" s="17">
        <f>'Closing Prices'!E244/'Closing Prices'!E243-1</f>
        <v>1.8834895989273015E-2</v>
      </c>
      <c r="F244" s="26">
        <f t="shared" si="8"/>
        <v>9.1494179145606303E-3</v>
      </c>
      <c r="M244" s="54">
        <v>241</v>
      </c>
      <c r="N244" s="17">
        <v>3.6716715265472467E-2</v>
      </c>
    </row>
    <row r="245" spans="2:14" ht="19.95" customHeight="1" x14ac:dyDescent="0.3">
      <c r="B245" s="11">
        <v>45482</v>
      </c>
      <c r="C245" s="16">
        <f>'Closing Prices'!C245/'Closing Prices'!C244-1</f>
        <v>2.509057241022461E-4</v>
      </c>
      <c r="D245" s="16">
        <f>'Closing Prices'!D245/'Closing Prices'!D244-1</f>
        <v>-9.4744628615519577E-3</v>
      </c>
      <c r="E245" s="17">
        <f>'Closing Prices'!E245/'Closing Prices'!E244-1</f>
        <v>2.4805055182645752E-2</v>
      </c>
      <c r="F245" s="26">
        <f t="shared" si="8"/>
        <v>8.3826624047505637E-3</v>
      </c>
      <c r="M245" s="54">
        <v>242</v>
      </c>
      <c r="N245" s="17">
        <v>3.7110431927758494E-2</v>
      </c>
    </row>
    <row r="246" spans="2:14" ht="19.95" customHeight="1" x14ac:dyDescent="0.3">
      <c r="B246" s="11">
        <v>45483</v>
      </c>
      <c r="C246" s="16">
        <f>'Closing Prices'!C246/'Closing Prices'!C245-1</f>
        <v>2.257434579260309E-3</v>
      </c>
      <c r="D246" s="16">
        <f>'Closing Prices'!D246/'Closing Prices'!D245-1</f>
        <v>1.844628086322242E-3</v>
      </c>
      <c r="E246" s="17">
        <f>'Closing Prices'!E246/'Closing Prices'!E245-1</f>
        <v>2.6868616727484307E-2</v>
      </c>
      <c r="F246" s="26">
        <f t="shared" si="8"/>
        <v>1.3208624598079689E-2</v>
      </c>
      <c r="M246" s="54">
        <v>243</v>
      </c>
      <c r="N246" s="17">
        <v>3.7142290316924301E-2</v>
      </c>
    </row>
    <row r="247" spans="2:14" ht="19.95" customHeight="1" x14ac:dyDescent="0.3">
      <c r="B247" s="11">
        <v>45484</v>
      </c>
      <c r="C247" s="16">
        <f>'Closing Prices'!C247/'Closing Prices'!C246-1</f>
        <v>-2.3724861935402353E-2</v>
      </c>
      <c r="D247" s="16">
        <f>'Closing Prices'!D247/'Closing Prices'!D246-1</f>
        <v>2.1379685051919894E-2</v>
      </c>
      <c r="E247" s="17">
        <f>'Closing Prices'!E247/'Closing Prices'!E246-1</f>
        <v>-5.5666753964368598E-2</v>
      </c>
      <c r="F247" s="26">
        <f t="shared" si="8"/>
        <v>-2.4567349252240491E-2</v>
      </c>
      <c r="M247" s="54">
        <v>244</v>
      </c>
      <c r="N247" s="17">
        <v>3.7734146529341484E-2</v>
      </c>
    </row>
    <row r="248" spans="2:14" ht="19.95" customHeight="1" x14ac:dyDescent="0.3">
      <c r="B248" s="11">
        <v>45485</v>
      </c>
      <c r="C248" s="16">
        <f>'Closing Prices'!C248/'Closing Prices'!C247-1</f>
        <v>-2.8710484049569995E-3</v>
      </c>
      <c r="D248" s="16">
        <f>'Closing Prices'!D248/'Closing Prices'!D247-1</f>
        <v>-1.7360619095126983E-3</v>
      </c>
      <c r="E248" s="17">
        <f>'Closing Prices'!E248/'Closing Prices'!E247-1</f>
        <v>1.4442723478136132E-2</v>
      </c>
      <c r="F248" s="26">
        <f t="shared" si="8"/>
        <v>5.2606448910682002E-3</v>
      </c>
      <c r="M248" s="54">
        <v>245</v>
      </c>
      <c r="N248" s="17">
        <v>3.7765408949131059E-2</v>
      </c>
    </row>
    <row r="249" spans="2:14" ht="19.95" customHeight="1" x14ac:dyDescent="0.3">
      <c r="B249" s="11">
        <v>45488</v>
      </c>
      <c r="C249" s="16">
        <f>'Closing Prices'!C249/'Closing Prices'!C248-1</f>
        <v>-9.1007453056520804E-3</v>
      </c>
      <c r="D249" s="16">
        <f>'Closing Prices'!D249/'Closing Prices'!D248-1</f>
        <v>2.0065548193167748E-2</v>
      </c>
      <c r="E249" s="17">
        <f>'Closing Prices'!E249/'Closing Prices'!E248-1</f>
        <v>-6.1900570183357484E-3</v>
      </c>
      <c r="F249" s="26">
        <f t="shared" si="8"/>
        <v>9.589524732862174E-4</v>
      </c>
      <c r="M249" s="54">
        <v>246</v>
      </c>
      <c r="N249" s="17">
        <v>3.8998403006874731E-2</v>
      </c>
    </row>
    <row r="250" spans="2:14" ht="19.95" customHeight="1" x14ac:dyDescent="0.3">
      <c r="B250" s="11">
        <v>45489</v>
      </c>
      <c r="C250" s="16">
        <f>'Closing Prices'!C250/'Closing Prices'!C249-1</f>
        <v>1.5566780741143038E-3</v>
      </c>
      <c r="D250" s="16">
        <f>'Closing Prices'!D250/'Closing Prices'!D249-1</f>
        <v>2.7867026118081784E-2</v>
      </c>
      <c r="E250" s="17">
        <f>'Closing Prices'!E250/'Closing Prices'!E249-1</f>
        <v>-1.619433951737248E-2</v>
      </c>
      <c r="F250" s="26">
        <f t="shared" si="8"/>
        <v>1.4618245711354953E-3</v>
      </c>
      <c r="M250" s="54">
        <v>247</v>
      </c>
      <c r="N250" s="17">
        <v>4.2544000690854247E-2</v>
      </c>
    </row>
    <row r="251" spans="2:14" ht="19.95" customHeight="1" x14ac:dyDescent="0.3">
      <c r="B251" s="11">
        <v>45490</v>
      </c>
      <c r="C251" s="16">
        <f>'Closing Prices'!C251/'Closing Prices'!C250-1</f>
        <v>-2.6370380761156831E-2</v>
      </c>
      <c r="D251" s="16">
        <f>'Closing Prices'!D251/'Closing Prices'!D250-1</f>
        <v>-9.8558181564620817E-3</v>
      </c>
      <c r="E251" s="17">
        <f>'Closing Prices'!E251/'Closing Prices'!E250-1</f>
        <v>-6.6239339456795276E-2</v>
      </c>
      <c r="F251" s="26">
        <f t="shared" si="8"/>
        <v>-3.9357043392785708E-2</v>
      </c>
      <c r="M251" s="54">
        <v>248</v>
      </c>
      <c r="N251" s="17">
        <v>5.7443249445518763E-2</v>
      </c>
    </row>
    <row r="252" spans="2:14" ht="19.95" customHeight="1" thickBot="1" x14ac:dyDescent="0.35">
      <c r="B252" s="11">
        <v>45491</v>
      </c>
      <c r="C252" s="16">
        <f>'Closing Prices'!C252/'Closing Prices'!C251-1</f>
        <v>-2.2242287850242182E-2</v>
      </c>
      <c r="D252" s="16">
        <f>'Closing Prices'!D252/'Closing Prices'!D251-1</f>
        <v>-1.2273292162204186E-2</v>
      </c>
      <c r="E252" s="17">
        <f>'Closing Prices'!E252/'Closing Prices'!E251-1</f>
        <v>2.6273396495862356E-2</v>
      </c>
      <c r="F252" s="26">
        <f t="shared" si="8"/>
        <v>2.5804688119162589E-3</v>
      </c>
      <c r="M252" s="55">
        <v>249</v>
      </c>
      <c r="N252" s="19">
        <v>8.6103913407554522E-2</v>
      </c>
    </row>
    <row r="253" spans="2:14" ht="19.95" customHeight="1" thickBot="1" x14ac:dyDescent="0.35">
      <c r="B253" s="12">
        <v>45492</v>
      </c>
      <c r="C253" s="18">
        <f>'Closing Prices'!C253/'Closing Prices'!C252-1</f>
        <v>-3.3741224489794996E-3</v>
      </c>
      <c r="D253" s="18">
        <f>'Closing Prices'!D253/'Closing Prices'!D252-1</f>
        <v>-1.0110136489958066E-3</v>
      </c>
      <c r="E253" s="19">
        <f>'Closing Prices'!E253/'Closing Prices'!E252-1</f>
        <v>-2.6096259842968261E-2</v>
      </c>
      <c r="F253" s="27">
        <f t="shared" si="8"/>
        <v>-1.2890151636279336E-2</v>
      </c>
    </row>
    <row r="254" spans="2:14" ht="19.95" customHeight="1" x14ac:dyDescent="0.3"/>
    <row r="255" spans="2:14" ht="19.95" customHeight="1" x14ac:dyDescent="0.3"/>
    <row r="256" spans="2:14" ht="19.95" customHeight="1" x14ac:dyDescent="0.3"/>
    <row r="257" ht="19.95" customHeight="1" x14ac:dyDescent="0.3"/>
    <row r="258" ht="19.95" customHeight="1" x14ac:dyDescent="0.3"/>
    <row r="259" ht="19.95" customHeight="1" x14ac:dyDescent="0.3"/>
    <row r="260" ht="19.95" customHeight="1" x14ac:dyDescent="0.3"/>
    <row r="261" ht="19.95" customHeight="1" x14ac:dyDescent="0.3"/>
    <row r="262" ht="19.95" customHeight="1" x14ac:dyDescent="0.3"/>
    <row r="263" ht="19.95" customHeight="1" x14ac:dyDescent="0.3"/>
    <row r="264" ht="19.95" customHeight="1" x14ac:dyDescent="0.3"/>
    <row r="265" ht="19.95" customHeight="1" x14ac:dyDescent="0.3"/>
    <row r="266" ht="19.95" customHeight="1" x14ac:dyDescent="0.3"/>
    <row r="267" ht="19.95" customHeight="1" x14ac:dyDescent="0.3"/>
    <row r="268" ht="19.95" customHeight="1" x14ac:dyDescent="0.3"/>
    <row r="269" ht="19.95" customHeight="1" x14ac:dyDescent="0.3"/>
    <row r="270" ht="19.95" customHeight="1" x14ac:dyDescent="0.3"/>
    <row r="271" ht="19.95" customHeight="1" x14ac:dyDescent="0.3"/>
    <row r="272" ht="19.95" customHeight="1" x14ac:dyDescent="0.3"/>
    <row r="273" ht="19.95" customHeight="1" x14ac:dyDescent="0.3"/>
    <row r="274" ht="19.95" customHeight="1" x14ac:dyDescent="0.3"/>
    <row r="275" ht="19.95" customHeight="1" x14ac:dyDescent="0.3"/>
    <row r="276" ht="19.95" customHeight="1" x14ac:dyDescent="0.3"/>
    <row r="277" ht="19.95" customHeight="1" x14ac:dyDescent="0.3"/>
    <row r="278" ht="19.95" customHeight="1" x14ac:dyDescent="0.3"/>
    <row r="279" ht="19.95" customHeight="1" x14ac:dyDescent="0.3"/>
    <row r="280" ht="19.95" customHeight="1" x14ac:dyDescent="0.3"/>
    <row r="281" ht="19.95" customHeight="1" x14ac:dyDescent="0.3"/>
    <row r="282" ht="19.95" customHeight="1" x14ac:dyDescent="0.3"/>
    <row r="283" ht="19.95" customHeight="1" x14ac:dyDescent="0.3"/>
    <row r="284" ht="19.95" customHeight="1" x14ac:dyDescent="0.3"/>
    <row r="285" ht="19.95" customHeight="1" x14ac:dyDescent="0.3"/>
    <row r="286" ht="19.95" customHeight="1" x14ac:dyDescent="0.3"/>
    <row r="287" ht="19.95" customHeight="1" x14ac:dyDescent="0.3"/>
    <row r="288" ht="19.95" customHeight="1" x14ac:dyDescent="0.3"/>
    <row r="289" ht="19.95" customHeight="1" x14ac:dyDescent="0.3"/>
    <row r="290" ht="19.95" customHeight="1" x14ac:dyDescent="0.3"/>
    <row r="291" ht="19.95" customHeight="1" x14ac:dyDescent="0.3"/>
    <row r="292" ht="19.95" customHeight="1" x14ac:dyDescent="0.3"/>
    <row r="293" ht="19.95" customHeight="1" x14ac:dyDescent="0.3"/>
    <row r="294" ht="19.95" customHeight="1" x14ac:dyDescent="0.3"/>
    <row r="295" ht="19.95" customHeight="1" x14ac:dyDescent="0.3"/>
    <row r="296" ht="19.95" customHeight="1" x14ac:dyDescent="0.3"/>
    <row r="297" ht="19.95" customHeight="1" x14ac:dyDescent="0.3"/>
    <row r="298" ht="19.95" customHeight="1" x14ac:dyDescent="0.3"/>
    <row r="299" ht="19.95" customHeight="1" x14ac:dyDescent="0.3"/>
    <row r="300" ht="19.95" customHeight="1" x14ac:dyDescent="0.3"/>
    <row r="301" ht="19.95" customHeight="1" x14ac:dyDescent="0.3"/>
    <row r="302" ht="19.95" customHeight="1" x14ac:dyDescent="0.3"/>
    <row r="303" ht="19.95" customHeight="1" x14ac:dyDescent="0.3"/>
    <row r="304" ht="19.95" customHeight="1" x14ac:dyDescent="0.3"/>
    <row r="305" ht="19.95" customHeight="1" x14ac:dyDescent="0.3"/>
    <row r="306" ht="19.95" customHeight="1" x14ac:dyDescent="0.3"/>
    <row r="307" ht="19.95" customHeight="1" x14ac:dyDescent="0.3"/>
    <row r="308" ht="19.95" customHeight="1" x14ac:dyDescent="0.3"/>
    <row r="309" ht="19.95" customHeight="1" x14ac:dyDescent="0.3"/>
    <row r="310" ht="19.95" customHeight="1" x14ac:dyDescent="0.3"/>
    <row r="311" ht="19.95" customHeight="1" x14ac:dyDescent="0.3"/>
    <row r="312" ht="19.95" customHeight="1" x14ac:dyDescent="0.3"/>
    <row r="313" ht="19.95" customHeight="1" x14ac:dyDescent="0.3"/>
    <row r="314" ht="19.95" customHeight="1" x14ac:dyDescent="0.3"/>
    <row r="315" ht="19.95" customHeight="1" x14ac:dyDescent="0.3"/>
    <row r="316" ht="19.95" customHeight="1" x14ac:dyDescent="0.3"/>
    <row r="317" ht="19.95" customHeight="1" x14ac:dyDescent="0.3"/>
    <row r="318" ht="19.95" customHeight="1" x14ac:dyDescent="0.3"/>
    <row r="319" ht="19.95" customHeight="1" x14ac:dyDescent="0.3"/>
    <row r="320" ht="19.95" customHeight="1" x14ac:dyDescent="0.3"/>
    <row r="321" ht="19.95" customHeight="1" x14ac:dyDescent="0.3"/>
    <row r="322" ht="19.95" customHeight="1" x14ac:dyDescent="0.3"/>
    <row r="323" ht="19.95" customHeight="1" x14ac:dyDescent="0.3"/>
    <row r="324" ht="19.95" customHeight="1" x14ac:dyDescent="0.3"/>
    <row r="325" ht="19.95" customHeight="1" x14ac:dyDescent="0.3"/>
    <row r="326" ht="19.95" customHeight="1" x14ac:dyDescent="0.3"/>
    <row r="327" ht="19.95" customHeight="1" x14ac:dyDescent="0.3"/>
    <row r="328" ht="19.95" customHeight="1" x14ac:dyDescent="0.3"/>
    <row r="329" ht="19.95" customHeight="1" x14ac:dyDescent="0.3"/>
    <row r="330" ht="19.95" customHeight="1" x14ac:dyDescent="0.3"/>
    <row r="331" ht="19.95" customHeight="1" x14ac:dyDescent="0.3"/>
    <row r="332" ht="19.95" customHeight="1" x14ac:dyDescent="0.3"/>
    <row r="333" ht="19.95" customHeight="1" x14ac:dyDescent="0.3"/>
    <row r="334" ht="19.95" customHeight="1" x14ac:dyDescent="0.3"/>
    <row r="335" ht="19.95" customHeight="1" x14ac:dyDescent="0.3"/>
    <row r="336" ht="19.95" customHeight="1" x14ac:dyDescent="0.3"/>
    <row r="337" ht="19.95" customHeight="1" x14ac:dyDescent="0.3"/>
    <row r="338" ht="19.95" customHeight="1" x14ac:dyDescent="0.3"/>
    <row r="339" ht="19.95" customHeight="1" x14ac:dyDescent="0.3"/>
    <row r="340" ht="19.95" customHeight="1" x14ac:dyDescent="0.3"/>
    <row r="341" ht="19.95" customHeight="1" x14ac:dyDescent="0.3"/>
    <row r="342" ht="19.95" customHeight="1" x14ac:dyDescent="0.3"/>
    <row r="343" ht="19.95" customHeight="1" x14ac:dyDescent="0.3"/>
    <row r="344" ht="19.95" customHeight="1" x14ac:dyDescent="0.3"/>
    <row r="345" ht="19.95" customHeight="1" x14ac:dyDescent="0.3"/>
    <row r="346" ht="19.95" customHeight="1" x14ac:dyDescent="0.3"/>
    <row r="347" ht="19.95" customHeight="1" x14ac:dyDescent="0.3"/>
    <row r="348" ht="19.95" customHeight="1" x14ac:dyDescent="0.3"/>
    <row r="349" ht="19.95" customHeight="1" x14ac:dyDescent="0.3"/>
    <row r="350" ht="19.95" customHeight="1" x14ac:dyDescent="0.3"/>
    <row r="351" ht="19.95" customHeight="1" x14ac:dyDescent="0.3"/>
    <row r="352" ht="19.95" customHeight="1" x14ac:dyDescent="0.3"/>
    <row r="353" ht="19.95" customHeight="1" x14ac:dyDescent="0.3"/>
    <row r="354" ht="19.95" customHeight="1" x14ac:dyDescent="0.3"/>
    <row r="355" ht="19.95" customHeight="1" x14ac:dyDescent="0.3"/>
    <row r="356" ht="19.95" customHeight="1" x14ac:dyDescent="0.3"/>
    <row r="357" ht="19.95" customHeight="1" x14ac:dyDescent="0.3"/>
    <row r="358" ht="19.95" customHeight="1" x14ac:dyDescent="0.3"/>
    <row r="359" ht="19.95" customHeight="1" x14ac:dyDescent="0.3"/>
    <row r="360" ht="19.95" customHeight="1" x14ac:dyDescent="0.3"/>
    <row r="361" ht="19.95" customHeight="1" x14ac:dyDescent="0.3"/>
    <row r="362" ht="19.95" customHeight="1" x14ac:dyDescent="0.3"/>
    <row r="363" ht="19.95" customHeight="1" x14ac:dyDescent="0.3"/>
    <row r="364" ht="19.95" customHeight="1" x14ac:dyDescent="0.3"/>
    <row r="365" ht="19.95" customHeight="1" x14ac:dyDescent="0.3"/>
    <row r="366" ht="19.95" customHeight="1" x14ac:dyDescent="0.3"/>
    <row r="367" ht="19.95" customHeight="1" x14ac:dyDescent="0.3"/>
    <row r="368" ht="19.95" customHeight="1" x14ac:dyDescent="0.3"/>
    <row r="369" ht="19.95" customHeight="1" x14ac:dyDescent="0.3"/>
    <row r="370" ht="19.95" customHeight="1" x14ac:dyDescent="0.3"/>
    <row r="371" ht="19.95" customHeight="1" x14ac:dyDescent="0.3"/>
    <row r="372" ht="19.95" customHeight="1" x14ac:dyDescent="0.3"/>
    <row r="373" ht="19.95" customHeight="1" x14ac:dyDescent="0.3"/>
    <row r="374" ht="19.95" customHeight="1" x14ac:dyDescent="0.3"/>
    <row r="375" ht="19.95" customHeight="1" x14ac:dyDescent="0.3"/>
    <row r="376" ht="19.95" customHeight="1" x14ac:dyDescent="0.3"/>
    <row r="377" ht="19.95" customHeight="1" x14ac:dyDescent="0.3"/>
    <row r="378" ht="19.95" customHeight="1" x14ac:dyDescent="0.3"/>
    <row r="379" ht="19.95" customHeight="1" x14ac:dyDescent="0.3"/>
    <row r="380" ht="19.95" customHeight="1" x14ac:dyDescent="0.3"/>
    <row r="381" ht="19.95" customHeight="1" x14ac:dyDescent="0.3"/>
    <row r="382" ht="19.95" customHeight="1" x14ac:dyDescent="0.3"/>
    <row r="383" ht="19.95" customHeight="1" x14ac:dyDescent="0.3"/>
    <row r="384" ht="19.95" customHeight="1" x14ac:dyDescent="0.3"/>
    <row r="385" ht="19.95" customHeight="1" x14ac:dyDescent="0.3"/>
    <row r="386" ht="19.95" customHeight="1" x14ac:dyDescent="0.3"/>
    <row r="387" ht="19.95" customHeight="1" x14ac:dyDescent="0.3"/>
    <row r="388" ht="19.95" customHeight="1" x14ac:dyDescent="0.3"/>
    <row r="389" ht="19.95" customHeight="1" x14ac:dyDescent="0.3"/>
    <row r="390" ht="19.95" customHeight="1" x14ac:dyDescent="0.3"/>
    <row r="391" ht="19.95" customHeight="1" x14ac:dyDescent="0.3"/>
    <row r="392" ht="19.95" customHeight="1" x14ac:dyDescent="0.3"/>
    <row r="393" ht="19.95" customHeight="1" x14ac:dyDescent="0.3"/>
    <row r="394" ht="19.95" customHeight="1" x14ac:dyDescent="0.3"/>
    <row r="395" ht="19.95" customHeight="1" x14ac:dyDescent="0.3"/>
    <row r="396" ht="19.95" customHeight="1" x14ac:dyDescent="0.3"/>
    <row r="397" ht="19.95" customHeight="1" x14ac:dyDescent="0.3"/>
    <row r="398" ht="19.95" customHeight="1" x14ac:dyDescent="0.3"/>
    <row r="399" ht="19.95" customHeight="1" x14ac:dyDescent="0.3"/>
    <row r="400" ht="19.95" customHeight="1" x14ac:dyDescent="0.3"/>
    <row r="401" ht="19.95" customHeight="1" x14ac:dyDescent="0.3"/>
    <row r="402" ht="19.95" customHeight="1" x14ac:dyDescent="0.3"/>
    <row r="403" ht="19.95" customHeight="1" x14ac:dyDescent="0.3"/>
    <row r="404" ht="19.95" customHeight="1" x14ac:dyDescent="0.3"/>
    <row r="405" ht="19.95" customHeight="1" x14ac:dyDescent="0.3"/>
    <row r="406" ht="19.95" customHeight="1" x14ac:dyDescent="0.3"/>
    <row r="407" ht="19.95" customHeight="1" x14ac:dyDescent="0.3"/>
    <row r="408" ht="19.95" customHeight="1" x14ac:dyDescent="0.3"/>
    <row r="409" ht="19.95" customHeight="1" x14ac:dyDescent="0.3"/>
    <row r="410" ht="19.95" customHeight="1" x14ac:dyDescent="0.3"/>
    <row r="411" ht="19.95" customHeight="1" x14ac:dyDescent="0.3"/>
    <row r="412" ht="19.95" customHeight="1" x14ac:dyDescent="0.3"/>
    <row r="413" ht="19.95" customHeight="1" x14ac:dyDescent="0.3"/>
    <row r="414" ht="19.95" customHeight="1" x14ac:dyDescent="0.3"/>
    <row r="415" ht="19.95" customHeight="1" x14ac:dyDescent="0.3"/>
    <row r="416" ht="19.95" customHeight="1" x14ac:dyDescent="0.3"/>
    <row r="417" ht="19.95" customHeight="1" x14ac:dyDescent="0.3"/>
    <row r="418" ht="19.95" customHeight="1" x14ac:dyDescent="0.3"/>
    <row r="419" ht="19.95" customHeight="1" x14ac:dyDescent="0.3"/>
    <row r="420" ht="19.95" customHeight="1" x14ac:dyDescent="0.3"/>
    <row r="421" ht="19.95" customHeight="1" x14ac:dyDescent="0.3"/>
    <row r="422" ht="19.95" customHeight="1" x14ac:dyDescent="0.3"/>
    <row r="423" ht="19.95" customHeight="1" x14ac:dyDescent="0.3"/>
    <row r="424" ht="19.95" customHeight="1" x14ac:dyDescent="0.3"/>
    <row r="425" ht="19.95" customHeight="1" x14ac:dyDescent="0.3"/>
    <row r="426" ht="19.95" customHeight="1" x14ac:dyDescent="0.3"/>
    <row r="427" ht="19.95" customHeight="1" x14ac:dyDescent="0.3"/>
    <row r="428" ht="19.95" customHeight="1" x14ac:dyDescent="0.3"/>
    <row r="429" ht="19.95" customHeight="1" x14ac:dyDescent="0.3"/>
    <row r="430" ht="19.95" customHeight="1" x14ac:dyDescent="0.3"/>
    <row r="431" ht="19.95" customHeight="1" x14ac:dyDescent="0.3"/>
    <row r="432" ht="19.95" customHeight="1" x14ac:dyDescent="0.3"/>
    <row r="433" ht="19.95" customHeight="1" x14ac:dyDescent="0.3"/>
    <row r="434" ht="19.95" customHeight="1" x14ac:dyDescent="0.3"/>
    <row r="435" ht="19.95" customHeight="1" x14ac:dyDescent="0.3"/>
    <row r="436" ht="19.95" customHeight="1" x14ac:dyDescent="0.3"/>
    <row r="437" ht="19.95" customHeight="1" x14ac:dyDescent="0.3"/>
    <row r="438" ht="19.95" customHeight="1" x14ac:dyDescent="0.3"/>
    <row r="439" ht="19.95" customHeight="1" x14ac:dyDescent="0.3"/>
    <row r="440" ht="19.95" customHeight="1" x14ac:dyDescent="0.3"/>
    <row r="441" ht="19.95" customHeight="1" x14ac:dyDescent="0.3"/>
    <row r="442" ht="19.95" customHeight="1" x14ac:dyDescent="0.3"/>
    <row r="443" ht="19.95" customHeight="1" x14ac:dyDescent="0.3"/>
    <row r="444" ht="19.95" customHeight="1" x14ac:dyDescent="0.3"/>
    <row r="445" ht="19.95" customHeight="1" x14ac:dyDescent="0.3"/>
    <row r="446" ht="19.95" customHeight="1" x14ac:dyDescent="0.3"/>
    <row r="447" ht="19.95" customHeight="1" x14ac:dyDescent="0.3"/>
    <row r="448" ht="19.95" customHeight="1" x14ac:dyDescent="0.3"/>
    <row r="449" ht="19.95" customHeight="1" x14ac:dyDescent="0.3"/>
    <row r="450" ht="19.95" customHeight="1" x14ac:dyDescent="0.3"/>
    <row r="451" ht="19.95" customHeight="1" x14ac:dyDescent="0.3"/>
    <row r="452" ht="19.95" customHeight="1" x14ac:dyDescent="0.3"/>
    <row r="453" ht="19.95" customHeight="1" x14ac:dyDescent="0.3"/>
    <row r="454" ht="19.95" customHeight="1" x14ac:dyDescent="0.3"/>
    <row r="455" ht="19.95" customHeight="1" x14ac:dyDescent="0.3"/>
    <row r="456" ht="19.95" customHeight="1" x14ac:dyDescent="0.3"/>
    <row r="457" ht="19.95" customHeight="1" x14ac:dyDescent="0.3"/>
    <row r="458" ht="19.95" customHeight="1" x14ac:dyDescent="0.3"/>
    <row r="459" ht="19.95" customHeight="1" x14ac:dyDescent="0.3"/>
    <row r="460" ht="19.95" customHeight="1" x14ac:dyDescent="0.3"/>
    <row r="461" ht="19.95" customHeight="1" x14ac:dyDescent="0.3"/>
    <row r="462" ht="19.95" customHeight="1" x14ac:dyDescent="0.3"/>
    <row r="463" ht="19.95" customHeight="1" x14ac:dyDescent="0.3"/>
    <row r="464" ht="19.95" customHeight="1" x14ac:dyDescent="0.3"/>
    <row r="465" ht="19.95" customHeight="1" x14ac:dyDescent="0.3"/>
    <row r="466" ht="19.95" customHeight="1" x14ac:dyDescent="0.3"/>
    <row r="467" ht="19.95" customHeight="1" x14ac:dyDescent="0.3"/>
    <row r="468" ht="19.95" customHeight="1" x14ac:dyDescent="0.3"/>
    <row r="469" ht="19.95" customHeight="1" x14ac:dyDescent="0.3"/>
    <row r="470" ht="19.95" customHeight="1" x14ac:dyDescent="0.3"/>
    <row r="471" ht="19.95" customHeight="1" x14ac:dyDescent="0.3"/>
    <row r="472" ht="19.95" customHeight="1" x14ac:dyDescent="0.3"/>
    <row r="473" ht="19.95" customHeight="1" x14ac:dyDescent="0.3"/>
    <row r="474" ht="19.95" customHeight="1" x14ac:dyDescent="0.3"/>
    <row r="475" ht="19.95" customHeight="1" x14ac:dyDescent="0.3"/>
    <row r="476" ht="19.95" customHeight="1" x14ac:dyDescent="0.3"/>
    <row r="477" ht="19.95" customHeight="1" x14ac:dyDescent="0.3"/>
    <row r="478" ht="19.95" customHeight="1" x14ac:dyDescent="0.3"/>
    <row r="479" ht="19.95" customHeight="1" x14ac:dyDescent="0.3"/>
    <row r="480" ht="19.95" customHeight="1" x14ac:dyDescent="0.3"/>
    <row r="481" ht="19.95" customHeight="1" x14ac:dyDescent="0.3"/>
    <row r="482" ht="19.95" customHeight="1" x14ac:dyDescent="0.3"/>
    <row r="483" ht="19.95" customHeight="1" x14ac:dyDescent="0.3"/>
    <row r="484" ht="19.95" customHeight="1" x14ac:dyDescent="0.3"/>
    <row r="485" ht="19.95" customHeight="1" x14ac:dyDescent="0.3"/>
    <row r="486" ht="19.95" customHeight="1" x14ac:dyDescent="0.3"/>
    <row r="487" ht="19.95" customHeight="1" x14ac:dyDescent="0.3"/>
    <row r="488" ht="19.95" customHeight="1" x14ac:dyDescent="0.3"/>
    <row r="489" ht="19.95" customHeight="1" x14ac:dyDescent="0.3"/>
    <row r="490" ht="19.95" customHeight="1" x14ac:dyDescent="0.3"/>
    <row r="491" ht="19.95" customHeight="1" x14ac:dyDescent="0.3"/>
    <row r="492" ht="19.95" customHeight="1" x14ac:dyDescent="0.3"/>
    <row r="493" ht="19.95" customHeight="1" x14ac:dyDescent="0.3"/>
    <row r="494" ht="19.95" customHeight="1" x14ac:dyDescent="0.3"/>
    <row r="495" ht="19.95" customHeight="1" x14ac:dyDescent="0.3"/>
    <row r="496" ht="19.95" customHeight="1" x14ac:dyDescent="0.3"/>
    <row r="497" ht="19.95" customHeight="1" x14ac:dyDescent="0.3"/>
    <row r="498" ht="19.95" customHeight="1" x14ac:dyDescent="0.3"/>
    <row r="499" ht="19.95" customHeight="1" x14ac:dyDescent="0.3"/>
    <row r="500" ht="19.95" customHeight="1" x14ac:dyDescent="0.3"/>
    <row r="501" ht="19.95" customHeight="1" x14ac:dyDescent="0.3"/>
    <row r="502" ht="19.95" customHeight="1" x14ac:dyDescent="0.3"/>
    <row r="503" ht="19.95" customHeight="1" x14ac:dyDescent="0.3"/>
    <row r="504" ht="19.95" customHeight="1" x14ac:dyDescent="0.3"/>
    <row r="505" ht="19.95" customHeight="1" x14ac:dyDescent="0.3"/>
    <row r="506" ht="19.95" customHeight="1" x14ac:dyDescent="0.3"/>
    <row r="507" ht="19.95" customHeight="1" x14ac:dyDescent="0.3"/>
    <row r="508" ht="19.95" customHeight="1" x14ac:dyDescent="0.3"/>
    <row r="509" ht="19.95" customHeight="1" x14ac:dyDescent="0.3"/>
    <row r="510" ht="19.95" customHeight="1" x14ac:dyDescent="0.3"/>
    <row r="511" ht="19.95" customHeight="1" x14ac:dyDescent="0.3"/>
    <row r="512" ht="19.95" customHeight="1" x14ac:dyDescent="0.3"/>
    <row r="513" ht="19.95" customHeight="1" x14ac:dyDescent="0.3"/>
    <row r="514" ht="19.95" customHeight="1" x14ac:dyDescent="0.3"/>
    <row r="515" ht="19.95" customHeight="1" x14ac:dyDescent="0.3"/>
    <row r="516" ht="19.95" customHeight="1" x14ac:dyDescent="0.3"/>
    <row r="517" ht="19.95" customHeight="1" x14ac:dyDescent="0.3"/>
    <row r="518" ht="19.95" customHeight="1" x14ac:dyDescent="0.3"/>
    <row r="519" ht="19.95" customHeight="1" x14ac:dyDescent="0.3"/>
    <row r="520" ht="19.95" customHeight="1" x14ac:dyDescent="0.3"/>
    <row r="521" ht="19.95" customHeight="1" x14ac:dyDescent="0.3"/>
    <row r="522" ht="19.95" customHeight="1" x14ac:dyDescent="0.3"/>
    <row r="523" ht="19.95" customHeight="1" x14ac:dyDescent="0.3"/>
    <row r="524" ht="19.95" customHeight="1" x14ac:dyDescent="0.3"/>
    <row r="525" ht="19.95" customHeight="1" x14ac:dyDescent="0.3"/>
    <row r="526" ht="19.95" customHeight="1" x14ac:dyDescent="0.3"/>
    <row r="527" ht="19.95" customHeight="1" x14ac:dyDescent="0.3"/>
    <row r="528" ht="19.95" customHeight="1" x14ac:dyDescent="0.3"/>
    <row r="529" ht="19.95" customHeight="1" x14ac:dyDescent="0.3"/>
    <row r="530" ht="19.95" customHeight="1" x14ac:dyDescent="0.3"/>
    <row r="531" ht="19.95" customHeight="1" x14ac:dyDescent="0.3"/>
    <row r="532" ht="19.95" customHeight="1" x14ac:dyDescent="0.3"/>
    <row r="533" ht="19.95" customHeight="1" x14ac:dyDescent="0.3"/>
    <row r="534" ht="19.95" customHeight="1" x14ac:dyDescent="0.3"/>
    <row r="535" ht="19.95" customHeight="1" x14ac:dyDescent="0.3"/>
    <row r="536" ht="19.95" customHeight="1" x14ac:dyDescent="0.3"/>
    <row r="537" ht="19.95" customHeight="1" x14ac:dyDescent="0.3"/>
    <row r="538" ht="19.95" customHeight="1" x14ac:dyDescent="0.3"/>
    <row r="539" ht="19.95" customHeight="1" x14ac:dyDescent="0.3"/>
    <row r="540" ht="19.95" customHeight="1" x14ac:dyDescent="0.3"/>
    <row r="541" ht="19.95" customHeight="1" x14ac:dyDescent="0.3"/>
    <row r="542" ht="19.95" customHeight="1" x14ac:dyDescent="0.3"/>
    <row r="543" ht="19.95" customHeight="1" x14ac:dyDescent="0.3"/>
    <row r="544" ht="19.95" customHeight="1" x14ac:dyDescent="0.3"/>
    <row r="545" ht="19.95" customHeight="1" x14ac:dyDescent="0.3"/>
    <row r="546" ht="19.95" customHeight="1" x14ac:dyDescent="0.3"/>
    <row r="547" ht="19.95" customHeight="1" x14ac:dyDescent="0.3"/>
    <row r="548" ht="19.95" customHeight="1" x14ac:dyDescent="0.3"/>
    <row r="549" ht="19.95" customHeight="1" x14ac:dyDescent="0.3"/>
    <row r="550" ht="19.95" customHeight="1" x14ac:dyDescent="0.3"/>
    <row r="551" ht="19.95" customHeight="1" x14ac:dyDescent="0.3"/>
    <row r="552" ht="19.95" customHeight="1" x14ac:dyDescent="0.3"/>
    <row r="553" ht="19.95" customHeight="1" x14ac:dyDescent="0.3"/>
    <row r="554" ht="19.95" customHeight="1" x14ac:dyDescent="0.3"/>
    <row r="555" ht="19.95" customHeight="1" x14ac:dyDescent="0.3"/>
    <row r="556" ht="19.95" customHeight="1" x14ac:dyDescent="0.3"/>
    <row r="557" ht="19.95" customHeight="1" x14ac:dyDescent="0.3"/>
    <row r="558" ht="19.95" customHeight="1" x14ac:dyDescent="0.3"/>
    <row r="559" ht="19.95" customHeight="1" x14ac:dyDescent="0.3"/>
    <row r="560" ht="19.95" customHeight="1" x14ac:dyDescent="0.3"/>
    <row r="561" ht="19.95" customHeight="1" x14ac:dyDescent="0.3"/>
    <row r="562" ht="19.95" customHeight="1" x14ac:dyDescent="0.3"/>
    <row r="563" ht="19.95" customHeight="1" x14ac:dyDescent="0.3"/>
    <row r="564" ht="19.95" customHeight="1" x14ac:dyDescent="0.3"/>
    <row r="565" ht="19.95" customHeight="1" x14ac:dyDescent="0.3"/>
    <row r="566" ht="19.95" customHeight="1" x14ac:dyDescent="0.3"/>
    <row r="567" ht="19.95" customHeight="1" x14ac:dyDescent="0.3"/>
    <row r="568" ht="19.95" customHeight="1" x14ac:dyDescent="0.3"/>
    <row r="569" ht="19.95" customHeight="1" x14ac:dyDescent="0.3"/>
    <row r="570" ht="19.95" customHeight="1" x14ac:dyDescent="0.3"/>
    <row r="571" ht="19.95" customHeight="1" x14ac:dyDescent="0.3"/>
    <row r="572" ht="19.95" customHeight="1" x14ac:dyDescent="0.3"/>
    <row r="573" ht="19.95" customHeight="1" x14ac:dyDescent="0.3"/>
    <row r="574" ht="19.95" customHeight="1" x14ac:dyDescent="0.3"/>
    <row r="575" ht="19.95" customHeight="1" x14ac:dyDescent="0.3"/>
    <row r="576" ht="19.95" customHeight="1" x14ac:dyDescent="0.3"/>
    <row r="577" ht="19.95" customHeight="1" x14ac:dyDescent="0.3"/>
    <row r="578" ht="19.95" customHeight="1" x14ac:dyDescent="0.3"/>
    <row r="579" ht="19.95" customHeight="1" x14ac:dyDescent="0.3"/>
    <row r="580" ht="19.95" customHeight="1" x14ac:dyDescent="0.3"/>
    <row r="581" ht="19.95" customHeight="1" x14ac:dyDescent="0.3"/>
    <row r="582" ht="19.95" customHeight="1" x14ac:dyDescent="0.3"/>
    <row r="583" ht="19.95" customHeight="1" x14ac:dyDescent="0.3"/>
    <row r="584" ht="19.95" customHeight="1" x14ac:dyDescent="0.3"/>
    <row r="585" ht="19.95" customHeight="1" x14ac:dyDescent="0.3"/>
    <row r="586" ht="19.95" customHeight="1" x14ac:dyDescent="0.3"/>
    <row r="587" ht="19.95" customHeight="1" x14ac:dyDescent="0.3"/>
    <row r="588" ht="19.95" customHeight="1" x14ac:dyDescent="0.3"/>
    <row r="589" ht="19.95" customHeight="1" x14ac:dyDescent="0.3"/>
    <row r="590" ht="19.95" customHeight="1" x14ac:dyDescent="0.3"/>
    <row r="591" ht="19.95" customHeight="1" x14ac:dyDescent="0.3"/>
    <row r="592" ht="19.95" customHeight="1" x14ac:dyDescent="0.3"/>
    <row r="593" ht="19.95" customHeight="1" x14ac:dyDescent="0.3"/>
    <row r="594" ht="19.95" customHeight="1" x14ac:dyDescent="0.3"/>
    <row r="595" ht="19.95" customHeight="1" x14ac:dyDescent="0.3"/>
    <row r="596" ht="19.95" customHeight="1" x14ac:dyDescent="0.3"/>
    <row r="597" ht="19.95" customHeight="1" x14ac:dyDescent="0.3"/>
    <row r="598" ht="19.95" customHeight="1" x14ac:dyDescent="0.3"/>
    <row r="599" ht="19.95" customHeight="1" x14ac:dyDescent="0.3"/>
    <row r="600" ht="19.95" customHeight="1" x14ac:dyDescent="0.3"/>
  </sheetData>
  <hyperlinks>
    <hyperlink ref="A1" location="TOC!A1" display="Back to home" xr:uid="{8D9C736F-4AD1-4F57-9E14-AE662467AA13}"/>
  </hyperlinks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26FB5-80B9-4184-9BF8-C7721AA69FAA}">
  <dimension ref="A1:AR1003"/>
  <sheetViews>
    <sheetView showGridLines="0" workbookViewId="0"/>
  </sheetViews>
  <sheetFormatPr defaultRowHeight="14.4" x14ac:dyDescent="0.3"/>
  <cols>
    <col min="2" max="5" width="20.77734375" customWidth="1"/>
    <col min="6" max="9" width="11.77734375" customWidth="1"/>
    <col min="10" max="10" width="4.88671875" customWidth="1"/>
    <col min="11" max="11" width="8.33203125" customWidth="1"/>
    <col min="12" max="12" width="11.77734375" customWidth="1"/>
    <col min="13" max="15" width="20.77734375" customWidth="1"/>
    <col min="16" max="16" width="8.5546875" customWidth="1"/>
    <col min="17" max="20" width="20.77734375" customWidth="1"/>
    <col min="21" max="22" width="9.33203125" customWidth="1"/>
    <col min="23" max="25" width="20.77734375" customWidth="1"/>
    <col min="26" max="26" width="10.21875" customWidth="1"/>
    <col min="27" max="30" width="20.77734375" customWidth="1"/>
    <col min="31" max="31" width="9" customWidth="1"/>
    <col min="32" max="32" width="36.6640625" customWidth="1"/>
    <col min="33" max="35" width="20.77734375" customWidth="1"/>
    <col min="36" max="36" width="9.44140625" customWidth="1"/>
    <col min="37" max="41" width="20.77734375" customWidth="1"/>
    <col min="42" max="42" width="7.109375" customWidth="1"/>
    <col min="43" max="43" width="20.77734375" customWidth="1"/>
    <col min="44" max="44" width="26.77734375" customWidth="1"/>
    <col min="45" max="56" width="20.77734375" customWidth="1"/>
  </cols>
  <sheetData>
    <row r="1" spans="1:44" ht="19.95" customHeight="1" x14ac:dyDescent="0.3">
      <c r="A1" s="14" t="s">
        <v>21</v>
      </c>
    </row>
    <row r="2" spans="1:44" ht="19.95" customHeight="1" thickBot="1" x14ac:dyDescent="0.35">
      <c r="B2" s="1" t="s">
        <v>22</v>
      </c>
      <c r="L2" s="1" t="s">
        <v>51</v>
      </c>
      <c r="Q2" s="1" t="s">
        <v>52</v>
      </c>
      <c r="V2" s="1" t="s">
        <v>55</v>
      </c>
      <c r="AA2" s="1" t="s">
        <v>65</v>
      </c>
      <c r="AF2" s="1" t="s">
        <v>68</v>
      </c>
      <c r="AK2" s="1" t="s">
        <v>71</v>
      </c>
      <c r="AQ2" s="1" t="s">
        <v>72</v>
      </c>
    </row>
    <row r="3" spans="1:44" ht="19.95" customHeight="1" thickBot="1" x14ac:dyDescent="0.35">
      <c r="B3" s="9" t="s">
        <v>4</v>
      </c>
      <c r="C3" s="7" t="s">
        <v>0</v>
      </c>
      <c r="D3" s="7" t="s">
        <v>1</v>
      </c>
      <c r="E3" s="8" t="s">
        <v>2</v>
      </c>
      <c r="L3" s="46" t="s">
        <v>41</v>
      </c>
      <c r="M3" s="7" t="s">
        <v>48</v>
      </c>
      <c r="N3" s="7" t="s">
        <v>49</v>
      </c>
      <c r="O3" s="8" t="s">
        <v>50</v>
      </c>
      <c r="Q3" s="51"/>
      <c r="R3" s="7" t="s">
        <v>0</v>
      </c>
      <c r="S3" s="7" t="s">
        <v>1</v>
      </c>
      <c r="T3" s="8" t="s">
        <v>2</v>
      </c>
      <c r="V3" s="46" t="s">
        <v>41</v>
      </c>
      <c r="W3" s="7" t="s">
        <v>56</v>
      </c>
      <c r="X3" s="7" t="s">
        <v>57</v>
      </c>
      <c r="Y3" s="8" t="s">
        <v>58</v>
      </c>
      <c r="AA3" s="46" t="s">
        <v>66</v>
      </c>
      <c r="AB3" s="7" t="s">
        <v>0</v>
      </c>
      <c r="AC3" s="7" t="s">
        <v>1</v>
      </c>
      <c r="AD3" s="8" t="s">
        <v>2</v>
      </c>
      <c r="AF3" s="46" t="s">
        <v>67</v>
      </c>
      <c r="AG3" s="7" t="s">
        <v>0</v>
      </c>
      <c r="AH3" s="7" t="s">
        <v>1</v>
      </c>
      <c r="AI3" s="8" t="s">
        <v>2</v>
      </c>
      <c r="AK3" s="46" t="s">
        <v>41</v>
      </c>
      <c r="AL3" s="7" t="s">
        <v>0</v>
      </c>
      <c r="AM3" s="7" t="s">
        <v>1</v>
      </c>
      <c r="AN3" s="7" t="s">
        <v>2</v>
      </c>
      <c r="AO3" s="9" t="s">
        <v>69</v>
      </c>
      <c r="AQ3" s="46" t="s">
        <v>41</v>
      </c>
      <c r="AR3" s="8" t="s">
        <v>73</v>
      </c>
    </row>
    <row r="4" spans="1:44" ht="19.95" customHeight="1" thickBot="1" x14ac:dyDescent="0.35">
      <c r="B4" s="10">
        <v>45131</v>
      </c>
      <c r="C4" s="64"/>
      <c r="D4" s="64"/>
      <c r="E4" s="4"/>
      <c r="L4" s="68">
        <v>1</v>
      </c>
      <c r="M4" s="64">
        <v>1.5942612102700269</v>
      </c>
      <c r="N4" s="64">
        <v>1.5582749360631225</v>
      </c>
      <c r="O4" s="4">
        <v>0.34693736645231876</v>
      </c>
      <c r="Q4" s="78" t="s">
        <v>0</v>
      </c>
      <c r="R4" s="80">
        <v>1</v>
      </c>
      <c r="S4" s="80">
        <v>0.25436661166534796</v>
      </c>
      <c r="T4" s="81">
        <v>0.44809601324011633</v>
      </c>
      <c r="V4" s="84">
        <v>1</v>
      </c>
      <c r="W4" s="64">
        <f t="array" ref="W4:Y1003">TRANSPOSE(MMULT(R10:T12,TRANSPOSE(M4:O1003)))</f>
        <v>1.5942612102700269</v>
      </c>
      <c r="X4" s="64">
        <v>1.9125467721493055</v>
      </c>
      <c r="Y4" s="4">
        <v>0.94782206206950292</v>
      </c>
      <c r="AA4" s="68">
        <v>1</v>
      </c>
      <c r="AB4" s="64">
        <f>$R$27*EXP(($R$25-($R$26^2/2))*(V4/1000)+($R$26*W4))</f>
        <v>185.35001084951497</v>
      </c>
      <c r="AC4" s="64">
        <f>$S$27*EXP(($S$25-($S$26^2/2))*(V4/1000)+($S$26*X4))</f>
        <v>310.90990935268366</v>
      </c>
      <c r="AD4" s="4">
        <f>$T$27*EXP(($T$25-($T$26^2/2))*(V4/1000)+($T$26*Y4))</f>
        <v>119.33833099211789</v>
      </c>
      <c r="AF4" s="43" t="s">
        <v>25</v>
      </c>
      <c r="AG4" s="18">
        <v>0.25</v>
      </c>
      <c r="AH4" s="18">
        <v>0.3</v>
      </c>
      <c r="AI4" s="19">
        <v>0.45</v>
      </c>
      <c r="AK4" s="90">
        <v>1</v>
      </c>
      <c r="AL4" s="64"/>
      <c r="AM4" s="64"/>
      <c r="AN4" s="64"/>
      <c r="AO4" s="26"/>
      <c r="AQ4" s="68">
        <v>1</v>
      </c>
      <c r="AR4" s="17">
        <v>-1.5828941235008411E-2</v>
      </c>
    </row>
    <row r="5" spans="1:44" ht="19.95" customHeight="1" x14ac:dyDescent="0.3">
      <c r="B5" s="11">
        <v>45132</v>
      </c>
      <c r="C5" s="65">
        <f>LOG('Closing Prices'!C5/'Closing Prices'!C4)</f>
        <v>1.1112947029996534E-3</v>
      </c>
      <c r="D5" s="65">
        <f>LOG('Closing Prices'!D5/'Closing Prices'!D4)</f>
        <v>1.4911709571672621E-3</v>
      </c>
      <c r="E5" s="17">
        <f>LOG('Closing Prices'!E5/'Closing Prices'!E4)</f>
        <v>1.0264858605268651E-2</v>
      </c>
      <c r="L5" s="68">
        <v>2</v>
      </c>
      <c r="M5" s="64">
        <v>0.91838642934461112</v>
      </c>
      <c r="N5" s="64">
        <v>0.26922849909460783</v>
      </c>
      <c r="O5" s="4">
        <v>0.26456481504703949</v>
      </c>
      <c r="Q5" s="78" t="s">
        <v>1</v>
      </c>
      <c r="R5" s="80">
        <v>0.25436661166534796</v>
      </c>
      <c r="S5" s="80">
        <v>1</v>
      </c>
      <c r="T5" s="81">
        <v>6.6656591854307418E-2</v>
      </c>
      <c r="V5" s="84">
        <v>2</v>
      </c>
      <c r="W5" s="64">
        <v>0.91838642934461112</v>
      </c>
      <c r="X5" s="64">
        <v>0.49397984379037929</v>
      </c>
      <c r="Y5" s="4">
        <v>0.63451349109213828</v>
      </c>
      <c r="AA5" s="68">
        <v>2</v>
      </c>
      <c r="AB5" s="64">
        <f t="shared" ref="AB5:AB68" si="0">$R$27*EXP(($R$25-($R$26^2/2))*(V5/1000)+($R$26*W5))</f>
        <v>184.4187112051091</v>
      </c>
      <c r="AC5" s="64">
        <f t="shared" ref="AC5:AC68" si="1">$S$27*EXP(($S$25-($S$26^2/2))*(V5/1000)+($S$26*X5))</f>
        <v>307.51828411262949</v>
      </c>
      <c r="AD5" s="4">
        <f t="shared" ref="AD5:AD68" si="2">$T$27*EXP(($T$25-($T$26^2/2))*(V5/1000)+($T$26*Y5))</f>
        <v>118.87884339372195</v>
      </c>
      <c r="AK5" s="91">
        <v>2</v>
      </c>
      <c r="AL5" s="65">
        <f>LOG(AB5/AB4)</f>
        <v>-2.1876331211918643E-3</v>
      </c>
      <c r="AM5" s="65">
        <f t="shared" ref="AM5:AN5" si="3">LOG(AC5/AC4)</f>
        <v>-4.7636214189693904E-3</v>
      </c>
      <c r="AN5" s="65">
        <f t="shared" si="3"/>
        <v>-1.6753886572648468E-3</v>
      </c>
      <c r="AO5" s="26">
        <f>SUMPRODUCT(AL5:AN5,$AG$4:$AI$4)</f>
        <v>-2.7299196017579641E-3</v>
      </c>
      <c r="AQ5" s="68">
        <v>2</v>
      </c>
      <c r="AR5" s="17">
        <v>-1.3694936067731719E-2</v>
      </c>
    </row>
    <row r="6" spans="1:44" ht="19.95" customHeight="1" thickBot="1" x14ac:dyDescent="0.35">
      <c r="B6" s="11">
        <v>45133</v>
      </c>
      <c r="C6" s="65">
        <f>LOG('Closing Prices'!C6/'Closing Prices'!C5)</f>
        <v>-3.3085776558104537E-3</v>
      </c>
      <c r="D6" s="65">
        <f>LOG('Closing Prices'!D6/'Closing Prices'!D5)</f>
        <v>1.394032730068249E-2</v>
      </c>
      <c r="E6" s="17">
        <f>LOG('Closing Prices'!E6/'Closing Prices'!E5)</f>
        <v>-2.1635987661285001E-3</v>
      </c>
      <c r="L6" s="68">
        <v>3</v>
      </c>
      <c r="M6" s="64">
        <v>-0.64372017863830033</v>
      </c>
      <c r="N6" s="64">
        <v>0.45030062989666009</v>
      </c>
      <c r="O6" s="4">
        <v>0.73828071256651573</v>
      </c>
      <c r="Q6" s="79" t="s">
        <v>2</v>
      </c>
      <c r="R6" s="82">
        <v>0.44809601324011633</v>
      </c>
      <c r="S6" s="82">
        <v>6.6656591854307418E-2</v>
      </c>
      <c r="T6" s="83">
        <v>1</v>
      </c>
      <c r="V6" s="84">
        <v>3</v>
      </c>
      <c r="W6" s="64">
        <v>-0.64372017863830033</v>
      </c>
      <c r="X6" s="64">
        <v>0.27174836109357858</v>
      </c>
      <c r="Y6" s="4">
        <v>0.34853946132838337</v>
      </c>
      <c r="AA6" s="68">
        <v>3</v>
      </c>
      <c r="AB6" s="64">
        <f t="shared" si="0"/>
        <v>182.27217993139806</v>
      </c>
      <c r="AC6" s="64">
        <f t="shared" si="1"/>
        <v>307.00325473282601</v>
      </c>
      <c r="AD6" s="4">
        <f t="shared" si="2"/>
        <v>118.46150419099746</v>
      </c>
      <c r="AK6" s="90">
        <v>3</v>
      </c>
      <c r="AL6" s="65">
        <f t="shared" ref="AL6:AL69" si="4">LOG(AB6/AB5)</f>
        <v>-5.0845949998525233E-3</v>
      </c>
      <c r="AM6" s="65">
        <f t="shared" ref="AM6:AM69" si="5">LOG(AC6/AC5)</f>
        <v>-7.2796299526696321E-4</v>
      </c>
      <c r="AN6" s="65">
        <f t="shared" ref="AN6:AN69" si="6">LOG(AD6/AD5)</f>
        <v>-1.5273281721756282E-3</v>
      </c>
      <c r="AO6" s="26">
        <f t="shared" ref="AO6:AO69" si="7">SUMPRODUCT(AL6:AN6,$AG$4:$AI$4)</f>
        <v>-2.1768353260222524E-3</v>
      </c>
      <c r="AQ6" s="68">
        <v>3</v>
      </c>
      <c r="AR6" s="17">
        <v>-1.2413741979150723E-2</v>
      </c>
    </row>
    <row r="7" spans="1:44" ht="19.95" customHeight="1" thickBot="1" x14ac:dyDescent="0.35">
      <c r="B7" s="11">
        <v>45134</v>
      </c>
      <c r="C7" s="65">
        <f>LOG('Closing Prices'!C7/'Closing Prices'!C6)</f>
        <v>3.387835973168628E-4</v>
      </c>
      <c r="D7" s="65">
        <f>LOG('Closing Prices'!D7/'Closing Prices'!D6)</f>
        <v>-4.4936203423922893E-3</v>
      </c>
      <c r="E7" s="17">
        <f>LOG('Closing Prices'!E7/'Closing Prices'!E6)</f>
        <v>4.259716763138713E-3</v>
      </c>
      <c r="G7" s="69" t="s">
        <v>70</v>
      </c>
      <c r="H7" s="70"/>
      <c r="I7" s="70"/>
      <c r="J7" s="71"/>
      <c r="L7" s="68">
        <v>4</v>
      </c>
      <c r="M7" s="64">
        <v>-0.36428867663933051</v>
      </c>
      <c r="N7" s="64">
        <v>-0.47021900618922957</v>
      </c>
      <c r="O7" s="4">
        <v>-9.2883658437112673E-2</v>
      </c>
      <c r="V7" s="84">
        <v>4</v>
      </c>
      <c r="W7" s="64">
        <v>-0.36428867663933051</v>
      </c>
      <c r="X7" s="64">
        <v>-0.54741537655432793</v>
      </c>
      <c r="Y7" s="4">
        <v>-0.22313894585479949</v>
      </c>
      <c r="AA7" s="68">
        <v>4</v>
      </c>
      <c r="AB7" s="64">
        <f t="shared" si="0"/>
        <v>182.66507128545419</v>
      </c>
      <c r="AC7" s="64">
        <f t="shared" si="1"/>
        <v>305.07130173526951</v>
      </c>
      <c r="AD7" s="4">
        <f t="shared" si="2"/>
        <v>117.62573933625126</v>
      </c>
      <c r="AF7" s="1" t="s">
        <v>74</v>
      </c>
      <c r="AK7" s="91">
        <v>4</v>
      </c>
      <c r="AL7" s="65">
        <f t="shared" si="4"/>
        <v>9.3512302407738142E-4</v>
      </c>
      <c r="AM7" s="65">
        <f t="shared" si="5"/>
        <v>-2.7416245412891812E-3</v>
      </c>
      <c r="AN7" s="65">
        <f t="shared" si="6"/>
        <v>-3.0748766889876844E-3</v>
      </c>
      <c r="AO7" s="26">
        <f t="shared" si="7"/>
        <v>-1.9724011164118671E-3</v>
      </c>
      <c r="AQ7" s="68">
        <v>4</v>
      </c>
      <c r="AR7" s="17">
        <v>-1.231029679126852E-2</v>
      </c>
    </row>
    <row r="8" spans="1:44" ht="19.95" customHeight="1" thickBot="1" x14ac:dyDescent="0.35">
      <c r="B8" s="11">
        <v>45135</v>
      </c>
      <c r="C8" s="65">
        <f>LOG('Closing Prices'!C8/'Closing Prices'!C7)</f>
        <v>1.3206954439913163E-2</v>
      </c>
      <c r="D8" s="65">
        <f>LOG('Closing Prices'!D8/'Closing Prices'!D7)</f>
        <v>5.6582909165448928E-3</v>
      </c>
      <c r="E8" s="17">
        <f>LOG('Closing Prices'!E8/'Closing Prices'!E7)</f>
        <v>7.9689422333614288E-3</v>
      </c>
      <c r="G8" s="72"/>
      <c r="H8" s="73"/>
      <c r="I8" s="73"/>
      <c r="J8" s="74"/>
      <c r="L8" s="68">
        <v>5</v>
      </c>
      <c r="M8" s="64">
        <v>0.68634831737534852</v>
      </c>
      <c r="N8" s="64">
        <v>4.2747969906939028E-2</v>
      </c>
      <c r="O8" s="4">
        <v>-0.7285405255429378</v>
      </c>
      <c r="Q8" s="1" t="s">
        <v>53</v>
      </c>
      <c r="V8" s="84">
        <v>5</v>
      </c>
      <c r="W8" s="64">
        <v>0.68634831737534852</v>
      </c>
      <c r="X8" s="64">
        <v>0.21592599391835154</v>
      </c>
      <c r="Y8" s="4">
        <v>-0.34487007564350902</v>
      </c>
      <c r="AA8" s="68">
        <v>5</v>
      </c>
      <c r="AB8" s="64">
        <f t="shared" si="0"/>
        <v>184.12450460838267</v>
      </c>
      <c r="AC8" s="64">
        <f t="shared" si="1"/>
        <v>306.90083820867886</v>
      </c>
      <c r="AD8" s="4">
        <f t="shared" si="2"/>
        <v>117.45315234612148</v>
      </c>
      <c r="AF8" s="29" t="s">
        <v>43</v>
      </c>
      <c r="AG8" s="56">
        <f>$AQ$1002</f>
        <v>999</v>
      </c>
      <c r="AH8" s="56">
        <f t="shared" ref="AH8:AI8" si="8">$AQ$1002</f>
        <v>999</v>
      </c>
      <c r="AI8" s="57">
        <f t="shared" si="8"/>
        <v>999</v>
      </c>
      <c r="AK8" s="90">
        <v>5</v>
      </c>
      <c r="AL8" s="65">
        <f t="shared" si="4"/>
        <v>3.456080681850967E-3</v>
      </c>
      <c r="AM8" s="65">
        <f t="shared" si="5"/>
        <v>2.5967193933454876E-3</v>
      </c>
      <c r="AN8" s="65">
        <f t="shared" si="6"/>
        <v>-6.3768882345756122E-4</v>
      </c>
      <c r="AO8" s="26">
        <f t="shared" si="7"/>
        <v>1.3560760179104853E-3</v>
      </c>
      <c r="AQ8" s="68">
        <v>5</v>
      </c>
      <c r="AR8" s="17">
        <v>-1.1696020893758964E-2</v>
      </c>
    </row>
    <row r="9" spans="1:44" ht="19.95" customHeight="1" thickBot="1" x14ac:dyDescent="0.35">
      <c r="B9" s="11">
        <v>45138</v>
      </c>
      <c r="C9" s="65">
        <f>LOG('Closing Prices'!C9/'Closing Prices'!C8)</f>
        <v>4.8020859202344566E-3</v>
      </c>
      <c r="D9" s="65">
        <f>LOG('Closing Prices'!D9/'Closing Prices'!D8)</f>
        <v>1.7732080414944952E-3</v>
      </c>
      <c r="E9" s="17">
        <f>LOG('Closing Prices'!E9/'Closing Prices'!E8)</f>
        <v>-1.951863956779203E-4</v>
      </c>
      <c r="G9" s="72"/>
      <c r="H9" s="73"/>
      <c r="I9" s="73"/>
      <c r="J9" s="74"/>
      <c r="L9" s="68">
        <v>6</v>
      </c>
      <c r="M9" s="64">
        <v>0.66100393262854584</v>
      </c>
      <c r="N9" s="64">
        <v>-0.59817707678870391</v>
      </c>
      <c r="O9" s="4">
        <v>-0.15839288384826772</v>
      </c>
      <c r="Q9" s="51"/>
      <c r="R9" s="7" t="s">
        <v>0</v>
      </c>
      <c r="S9" s="7" t="s">
        <v>1</v>
      </c>
      <c r="T9" s="8" t="s">
        <v>2</v>
      </c>
      <c r="V9" s="84">
        <v>6</v>
      </c>
      <c r="W9" s="64">
        <v>0.66100393262854584</v>
      </c>
      <c r="X9" s="64">
        <v>-0.41036442632243414</v>
      </c>
      <c r="Y9" s="4">
        <v>0.1840755381594516</v>
      </c>
      <c r="AA9" s="68">
        <v>6</v>
      </c>
      <c r="AB9" s="64">
        <f t="shared" si="0"/>
        <v>184.09858340218719</v>
      </c>
      <c r="AC9" s="64">
        <f t="shared" si="1"/>
        <v>305.42675587650626</v>
      </c>
      <c r="AD9" s="4">
        <f t="shared" si="2"/>
        <v>118.23646836202204</v>
      </c>
      <c r="AF9" s="30" t="s">
        <v>44</v>
      </c>
      <c r="AG9" s="65">
        <v>0.9</v>
      </c>
      <c r="AH9" s="65">
        <v>0.95</v>
      </c>
      <c r="AI9" s="17">
        <v>0.99</v>
      </c>
      <c r="AK9" s="91">
        <v>6</v>
      </c>
      <c r="AL9" s="65">
        <f t="shared" si="4"/>
        <v>-6.1144654966596932E-5</v>
      </c>
      <c r="AM9" s="65">
        <f t="shared" si="5"/>
        <v>-2.0909952960186592E-3</v>
      </c>
      <c r="AN9" s="65">
        <f t="shared" si="6"/>
        <v>2.8867718045683202E-3</v>
      </c>
      <c r="AO9" s="26">
        <f t="shared" si="7"/>
        <v>6.5646255950849706E-4</v>
      </c>
      <c r="AQ9" s="68">
        <v>6</v>
      </c>
      <c r="AR9" s="17">
        <v>-1.1426680435286749E-2</v>
      </c>
    </row>
    <row r="10" spans="1:44" ht="19.95" customHeight="1" x14ac:dyDescent="0.3">
      <c r="B10" s="11">
        <v>45139</v>
      </c>
      <c r="C10" s="65">
        <f>LOG('Closing Prices'!C10/'Closing Prices'!C9)</f>
        <v>-6.5136098811750349E-3</v>
      </c>
      <c r="D10" s="65">
        <f>LOG('Closing Prices'!D10/'Closing Prices'!D9)</f>
        <v>-2.8892608611663308E-3</v>
      </c>
      <c r="E10" s="17">
        <f>LOG('Closing Prices'!E10/'Closing Prices'!E9)</f>
        <v>-2.0681471540621153E-3</v>
      </c>
      <c r="G10" s="72"/>
      <c r="H10" s="73"/>
      <c r="I10" s="73"/>
      <c r="J10" s="74"/>
      <c r="L10" s="68">
        <v>7</v>
      </c>
      <c r="M10" s="64">
        <v>-1.5893335617722755</v>
      </c>
      <c r="N10" s="64">
        <v>-0.21360598181453139</v>
      </c>
      <c r="O10" s="4">
        <v>-0.19608980540603427</v>
      </c>
      <c r="Q10" s="78" t="s">
        <v>0</v>
      </c>
      <c r="R10" s="80">
        <f>SQRT(R4)</f>
        <v>1</v>
      </c>
      <c r="S10" s="80">
        <v>0</v>
      </c>
      <c r="T10" s="81">
        <v>0</v>
      </c>
      <c r="V10" s="84">
        <v>7</v>
      </c>
      <c r="W10" s="64">
        <v>-1.5893335617722755</v>
      </c>
      <c r="X10" s="64">
        <v>-0.61085341841554985</v>
      </c>
      <c r="Y10" s="4">
        <v>-0.8767601472757568</v>
      </c>
      <c r="AA10" s="68">
        <v>7</v>
      </c>
      <c r="AB10" s="64">
        <f t="shared" si="0"/>
        <v>181.01565073137627</v>
      </c>
      <c r="AC10" s="64">
        <f t="shared" si="1"/>
        <v>304.96672877650002</v>
      </c>
      <c r="AD10" s="4">
        <f t="shared" si="2"/>
        <v>116.68821581196629</v>
      </c>
      <c r="AF10" s="30" t="s">
        <v>36</v>
      </c>
      <c r="AG10" s="65">
        <f>1-AG9</f>
        <v>9.9999999999999978E-2</v>
      </c>
      <c r="AH10" s="65">
        <f t="shared" ref="AH10:AI10" si="9">1-AH9</f>
        <v>5.0000000000000044E-2</v>
      </c>
      <c r="AI10" s="17">
        <f t="shared" si="9"/>
        <v>1.0000000000000009E-2</v>
      </c>
      <c r="AK10" s="90">
        <v>7</v>
      </c>
      <c r="AL10" s="65">
        <f t="shared" si="4"/>
        <v>-7.3343208399743523E-3</v>
      </c>
      <c r="AM10" s="65">
        <f t="shared" si="5"/>
        <v>-6.5461796008036235E-4</v>
      </c>
      <c r="AN10" s="65">
        <f t="shared" si="6"/>
        <v>-5.7244497451802304E-3</v>
      </c>
      <c r="AO10" s="26">
        <f t="shared" si="7"/>
        <v>-4.6059679833488007E-3</v>
      </c>
      <c r="AQ10" s="68">
        <v>7</v>
      </c>
      <c r="AR10" s="17">
        <v>-1.1372668194972011E-2</v>
      </c>
    </row>
    <row r="11" spans="1:44" ht="19.95" customHeight="1" x14ac:dyDescent="0.3">
      <c r="B11" s="11">
        <v>45140</v>
      </c>
      <c r="C11" s="65">
        <f>LOG('Closing Prices'!C11/'Closing Prices'!C10)</f>
        <v>-1.1630880364970205E-2</v>
      </c>
      <c r="D11" s="65">
        <f>LOG('Closing Prices'!D11/'Closing Prices'!D10)</f>
        <v>-4.4112375054512973E-3</v>
      </c>
      <c r="E11" s="17">
        <f>LOG('Closing Prices'!E11/'Closing Prices'!E10)</f>
        <v>-2.1418583036106362E-2</v>
      </c>
      <c r="G11" s="72"/>
      <c r="H11" s="73"/>
      <c r="I11" s="73"/>
      <c r="J11" s="74"/>
      <c r="L11" s="68">
        <v>8</v>
      </c>
      <c r="M11" s="64">
        <v>-0.28654576445914087</v>
      </c>
      <c r="N11" s="64">
        <v>-1.323671628260759</v>
      </c>
      <c r="O11" s="4">
        <v>3.6600146095506443E-2</v>
      </c>
      <c r="Q11" s="78" t="s">
        <v>1</v>
      </c>
      <c r="R11" s="80">
        <f>R5/R10</f>
        <v>0.25436661166534796</v>
      </c>
      <c r="S11" s="80">
        <f>SQRT(S5-R11^2)</f>
        <v>0.9671078672360649</v>
      </c>
      <c r="T11" s="81">
        <v>0</v>
      </c>
      <c r="V11" s="84">
        <v>8</v>
      </c>
      <c r="W11" s="64">
        <v>-0.28654576445914087</v>
      </c>
      <c r="X11" s="64">
        <v>-1.3530209205206805</v>
      </c>
      <c r="Y11" s="4">
        <v>-3.0957047309908947E-2</v>
      </c>
      <c r="AA11" s="68">
        <v>8</v>
      </c>
      <c r="AB11" s="64">
        <f t="shared" si="0"/>
        <v>182.8085275335782</v>
      </c>
      <c r="AC11" s="64">
        <f t="shared" si="1"/>
        <v>303.22888713846083</v>
      </c>
      <c r="AD11" s="4">
        <f t="shared" si="2"/>
        <v>117.93156556539125</v>
      </c>
      <c r="AF11" s="30" t="s">
        <v>75</v>
      </c>
      <c r="AG11" s="64">
        <f>AG8*AG10</f>
        <v>99.899999999999977</v>
      </c>
      <c r="AH11" s="64">
        <f t="shared" ref="AH11:AI11" si="10">AH8*AH10</f>
        <v>49.950000000000045</v>
      </c>
      <c r="AI11" s="4">
        <f t="shared" si="10"/>
        <v>9.9900000000000091</v>
      </c>
      <c r="AK11" s="91">
        <v>8</v>
      </c>
      <c r="AL11" s="65">
        <f t="shared" si="4"/>
        <v>4.280324680461035E-3</v>
      </c>
      <c r="AM11" s="65">
        <f t="shared" si="5"/>
        <v>-2.4818892741546045E-3</v>
      </c>
      <c r="AN11" s="65">
        <f t="shared" si="6"/>
        <v>4.6030644885699402E-3</v>
      </c>
      <c r="AO11" s="26">
        <f t="shared" si="7"/>
        <v>2.3968934077253506E-3</v>
      </c>
      <c r="AQ11" s="68">
        <v>8</v>
      </c>
      <c r="AR11" s="17">
        <v>-1.0819417833833412E-2</v>
      </c>
    </row>
    <row r="12" spans="1:44" ht="19.95" customHeight="1" thickBot="1" x14ac:dyDescent="0.35">
      <c r="B12" s="11">
        <v>45141</v>
      </c>
      <c r="C12" s="65">
        <f>LOG('Closing Prices'!C12/'Closing Prices'!C11)</f>
        <v>2.3646979816064734E-3</v>
      </c>
      <c r="D12" s="65">
        <f>LOG('Closing Prices'!D12/'Closing Prices'!D11)</f>
        <v>-3.1692268580736658E-3</v>
      </c>
      <c r="E12" s="17">
        <f>LOG('Closing Prices'!E12/'Closing Prices'!E11)</f>
        <v>2.40665243628273E-3</v>
      </c>
      <c r="G12" s="72"/>
      <c r="H12" s="73"/>
      <c r="I12" s="73"/>
      <c r="J12" s="74"/>
      <c r="L12" s="68">
        <v>9</v>
      </c>
      <c r="M12" s="64">
        <v>-0.71669084808155803</v>
      </c>
      <c r="N12" s="64">
        <v>-0.17436584227487392</v>
      </c>
      <c r="O12" s="4">
        <v>-0.2917172688602111</v>
      </c>
      <c r="Q12" s="79" t="s">
        <v>2</v>
      </c>
      <c r="R12" s="82">
        <f>R6/R10</f>
        <v>0.44809601324011633</v>
      </c>
      <c r="S12" s="82">
        <f>(S6-R11*R12)/S11</f>
        <v>-4.8933603311056888E-2</v>
      </c>
      <c r="T12" s="83">
        <f>SQRT(T6-S12^2-R12^2)</f>
        <v>0.89264520689090665</v>
      </c>
      <c r="V12" s="84">
        <v>9</v>
      </c>
      <c r="W12" s="64">
        <v>-0.71669084808155803</v>
      </c>
      <c r="X12" s="64">
        <v>-0.35093280047934394</v>
      </c>
      <c r="Y12" s="4">
        <v>-0.57301398460952035</v>
      </c>
      <c r="AA12" s="68">
        <v>9</v>
      </c>
      <c r="AB12" s="64">
        <f t="shared" si="0"/>
        <v>182.22672572580134</v>
      </c>
      <c r="AC12" s="64">
        <f t="shared" si="1"/>
        <v>305.61359375493839</v>
      </c>
      <c r="AD12" s="4">
        <f t="shared" si="2"/>
        <v>117.1428093321952</v>
      </c>
      <c r="AF12" s="30" t="s">
        <v>76</v>
      </c>
      <c r="AG12" s="64">
        <f>ROUNDUP(AG11,0)</f>
        <v>100</v>
      </c>
      <c r="AH12" s="64">
        <f t="shared" ref="AH12:AI12" si="11">ROUNDUP(AH11,0)</f>
        <v>50</v>
      </c>
      <c r="AI12" s="4">
        <f t="shared" si="11"/>
        <v>10</v>
      </c>
      <c r="AK12" s="90">
        <v>9</v>
      </c>
      <c r="AL12" s="65">
        <f t="shared" si="4"/>
        <v>-1.3843787764396345E-3</v>
      </c>
      <c r="AM12" s="65">
        <f t="shared" si="5"/>
        <v>3.4020957905106946E-3</v>
      </c>
      <c r="AN12" s="65">
        <f t="shared" si="6"/>
        <v>-2.9144288085661335E-3</v>
      </c>
      <c r="AO12" s="26">
        <f t="shared" si="7"/>
        <v>-6.3695892081146047E-4</v>
      </c>
      <c r="AQ12" s="68">
        <v>9</v>
      </c>
      <c r="AR12" s="17">
        <v>-1.0769936525382887E-2</v>
      </c>
    </row>
    <row r="13" spans="1:44" ht="19.95" customHeight="1" x14ac:dyDescent="0.3">
      <c r="B13" s="11">
        <v>45142</v>
      </c>
      <c r="C13" s="65">
        <f>LOG('Closing Prices'!C13/'Closing Prices'!C12)</f>
        <v>3.4505478399876242E-2</v>
      </c>
      <c r="D13" s="65">
        <f>LOG('Closing Prices'!D13/'Closing Prices'!D12)</f>
        <v>-8.5781271526456004E-4</v>
      </c>
      <c r="E13" s="17">
        <f>LOG('Closing Prices'!E13/'Closing Prices'!E12)</f>
        <v>1.6067612525780739E-3</v>
      </c>
      <c r="G13" s="72"/>
      <c r="H13" s="73"/>
      <c r="I13" s="73"/>
      <c r="J13" s="74"/>
      <c r="L13" s="68">
        <v>10</v>
      </c>
      <c r="M13" s="64">
        <v>-0.11221366799489577</v>
      </c>
      <c r="N13" s="64">
        <v>0.72243029218993915</v>
      </c>
      <c r="O13" s="4">
        <v>1.4515996841684518</v>
      </c>
      <c r="Q13" s="1" t="s">
        <v>54</v>
      </c>
      <c r="V13" s="84">
        <v>10</v>
      </c>
      <c r="W13" s="64">
        <v>-0.11221366799489577</v>
      </c>
      <c r="X13" s="64">
        <v>0.67012460859613721</v>
      </c>
      <c r="Y13" s="4">
        <v>1.2101298857998462</v>
      </c>
      <c r="AA13" s="68">
        <v>10</v>
      </c>
      <c r="AB13" s="64">
        <f t="shared" si="0"/>
        <v>183.06685534818868</v>
      </c>
      <c r="AC13" s="64">
        <f t="shared" si="1"/>
        <v>308.0624419668805</v>
      </c>
      <c r="AD13" s="4">
        <f t="shared" si="2"/>
        <v>119.78319882611066</v>
      </c>
      <c r="AF13" s="30" t="s">
        <v>77</v>
      </c>
      <c r="AG13" s="65">
        <f>VLOOKUP(AG12,$AQ$3:$AR$1002,2)</f>
        <v>-6.2763654169941605E-3</v>
      </c>
      <c r="AH13" s="65">
        <f t="shared" ref="AH13:AI13" si="12">VLOOKUP(AH12,$AQ$3:$AR$1002,2)</f>
        <v>-7.8442129033831111E-3</v>
      </c>
      <c r="AI13" s="17">
        <f t="shared" si="12"/>
        <v>-1.0523773135665014E-2</v>
      </c>
      <c r="AK13" s="91">
        <v>10</v>
      </c>
      <c r="AL13" s="65">
        <f t="shared" si="4"/>
        <v>1.9976496784968813E-3</v>
      </c>
      <c r="AM13" s="65">
        <f t="shared" si="5"/>
        <v>3.4660858456076172E-3</v>
      </c>
      <c r="AN13" s="65">
        <f t="shared" si="6"/>
        <v>9.6802716778664668E-3</v>
      </c>
      <c r="AO13" s="26">
        <f t="shared" si="7"/>
        <v>5.8953604283464153E-3</v>
      </c>
      <c r="AQ13" s="68">
        <v>10</v>
      </c>
      <c r="AR13" s="17">
        <v>-1.0523773135665014E-2</v>
      </c>
    </row>
    <row r="14" spans="1:44" ht="19.95" customHeight="1" thickBot="1" x14ac:dyDescent="0.35">
      <c r="B14" s="11">
        <v>45145</v>
      </c>
      <c r="C14" s="65">
        <f>LOG('Closing Prices'!C14/'Closing Prices'!C13)</f>
        <v>8.1685770785905002E-3</v>
      </c>
      <c r="D14" s="65">
        <f>LOG('Closing Prices'!D14/'Closing Prices'!D13)</f>
        <v>2.2399761504779884E-3</v>
      </c>
      <c r="E14" s="17">
        <f>LOG('Closing Prices'!E14/'Closing Prices'!E13)</f>
        <v>7.1052659140875976E-3</v>
      </c>
      <c r="G14" s="72"/>
      <c r="H14" s="73"/>
      <c r="I14" s="73"/>
      <c r="J14" s="74"/>
      <c r="L14" s="68">
        <v>11</v>
      </c>
      <c r="M14" s="64">
        <v>1.0171981362171456</v>
      </c>
      <c r="N14" s="64">
        <v>-0.14090144241930971</v>
      </c>
      <c r="O14" s="4">
        <v>0.1616864542068836</v>
      </c>
      <c r="Q14">
        <f t="array" ref="Q14:S16">MMULT(R10:T12,TRANSPOSE(R10:T12))</f>
        <v>1</v>
      </c>
      <c r="R14">
        <v>0.25436661166534796</v>
      </c>
      <c r="S14">
        <v>0.44809601324011633</v>
      </c>
      <c r="V14" s="84">
        <v>11</v>
      </c>
      <c r="W14" s="64">
        <v>1.0171981362171456</v>
      </c>
      <c r="X14" s="64">
        <v>0.12247434983323854</v>
      </c>
      <c r="Y14" s="4">
        <v>0.6070258831704427</v>
      </c>
      <c r="AA14" s="68">
        <v>11</v>
      </c>
      <c r="AB14" s="64">
        <f t="shared" si="0"/>
        <v>184.63894306831105</v>
      </c>
      <c r="AC14" s="64">
        <f t="shared" si="1"/>
        <v>306.77010797506864</v>
      </c>
      <c r="AD14" s="4">
        <f t="shared" si="2"/>
        <v>118.89150098559762</v>
      </c>
      <c r="AF14" s="30" t="s">
        <v>38</v>
      </c>
      <c r="AG14" s="64">
        <v>1000000</v>
      </c>
      <c r="AH14" s="64">
        <v>1000000</v>
      </c>
      <c r="AI14" s="4">
        <v>1000000</v>
      </c>
      <c r="AK14" s="90">
        <v>11</v>
      </c>
      <c r="AL14" s="65">
        <f t="shared" si="4"/>
        <v>3.7135839842297427E-3</v>
      </c>
      <c r="AM14" s="65">
        <f t="shared" si="5"/>
        <v>-1.8257144909900943E-3</v>
      </c>
      <c r="AN14" s="65">
        <f t="shared" si="6"/>
        <v>-3.2450968097363464E-3</v>
      </c>
      <c r="AO14" s="26">
        <f t="shared" si="7"/>
        <v>-1.0796119156209487E-3</v>
      </c>
      <c r="AQ14" s="68">
        <v>11</v>
      </c>
      <c r="AR14" s="17">
        <v>-1.0435902860850433E-2</v>
      </c>
    </row>
    <row r="15" spans="1:44" ht="19.95" customHeight="1" thickBot="1" x14ac:dyDescent="0.35">
      <c r="B15" s="11">
        <v>45146</v>
      </c>
      <c r="C15" s="65">
        <f>LOG('Closing Prices'!C15/'Closing Prices'!C14)</f>
        <v>-7.018801574940804E-3</v>
      </c>
      <c r="D15" s="65">
        <f>LOG('Closing Prices'!D15/'Closing Prices'!D14)</f>
        <v>6.3602029788631335E-3</v>
      </c>
      <c r="E15" s="17">
        <f>LOG('Closing Prices'!E15/'Closing Prices'!E14)</f>
        <v>-7.2607356534786626E-3</v>
      </c>
      <c r="G15" s="72"/>
      <c r="H15" s="73"/>
      <c r="I15" s="73"/>
      <c r="J15" s="74"/>
      <c r="L15" s="68">
        <v>12</v>
      </c>
      <c r="M15" s="64">
        <v>0.9225910341180914</v>
      </c>
      <c r="N15" s="64">
        <v>-1.4068905457316878</v>
      </c>
      <c r="O15" s="4">
        <v>-1.4326046391885794</v>
      </c>
      <c r="Q15">
        <v>0.25436661166534796</v>
      </c>
      <c r="R15">
        <v>1</v>
      </c>
      <c r="S15">
        <v>6.6656591854307418E-2</v>
      </c>
      <c r="V15" s="84">
        <v>12</v>
      </c>
      <c r="W15" s="64">
        <v>0.9225910341180914</v>
      </c>
      <c r="X15" s="64">
        <v>-1.1259385598157077</v>
      </c>
      <c r="Y15" s="4">
        <v>-0.79655407643505849</v>
      </c>
      <c r="AA15" s="68">
        <v>12</v>
      </c>
      <c r="AB15" s="64">
        <f t="shared" si="0"/>
        <v>184.51673071059716</v>
      </c>
      <c r="AC15" s="64">
        <f t="shared" si="1"/>
        <v>303.82493024810572</v>
      </c>
      <c r="AD15" s="4">
        <f t="shared" si="2"/>
        <v>116.83416229006728</v>
      </c>
      <c r="AF15" s="49" t="s">
        <v>39</v>
      </c>
      <c r="AG15" s="47">
        <f>AG14*AG13</f>
        <v>-6276.3654169941601</v>
      </c>
      <c r="AH15" s="47">
        <f t="shared" ref="AH15:AI15" si="13">AH14*AH13</f>
        <v>-7844.2129033831106</v>
      </c>
      <c r="AI15" s="48">
        <f t="shared" si="13"/>
        <v>-10523.773135665015</v>
      </c>
      <c r="AK15" s="91">
        <v>12</v>
      </c>
      <c r="AL15" s="65">
        <f t="shared" si="4"/>
        <v>-2.8755432076263009E-4</v>
      </c>
      <c r="AM15" s="65">
        <f t="shared" si="5"/>
        <v>-4.1896323246701393E-3</v>
      </c>
      <c r="AN15" s="65">
        <f t="shared" si="6"/>
        <v>-7.5809610031767468E-3</v>
      </c>
      <c r="AO15" s="26">
        <f t="shared" si="7"/>
        <v>-4.7402107290212356E-3</v>
      </c>
      <c r="AQ15" s="68">
        <v>12</v>
      </c>
      <c r="AR15" s="17">
        <v>-1.0302961058870172E-2</v>
      </c>
    </row>
    <row r="16" spans="1:44" ht="19.95" customHeight="1" x14ac:dyDescent="0.3">
      <c r="B16" s="11">
        <v>45147</v>
      </c>
      <c r="C16" s="65">
        <f>LOG('Closing Prices'!C16/'Closing Prices'!C15)</f>
        <v>-6.5350864382811725E-3</v>
      </c>
      <c r="D16" s="65">
        <f>LOG('Closing Prices'!D16/'Closing Prices'!D15)</f>
        <v>-4.5240827327686127E-3</v>
      </c>
      <c r="E16" s="17">
        <f>LOG('Closing Prices'!E16/'Closing Prices'!E15)</f>
        <v>-2.1017288844516927E-2</v>
      </c>
      <c r="G16" s="72"/>
      <c r="H16" s="73"/>
      <c r="I16" s="73"/>
      <c r="J16" s="74"/>
      <c r="L16" s="68">
        <v>13</v>
      </c>
      <c r="M16" s="64">
        <v>1.604724213890746</v>
      </c>
      <c r="N16" s="64">
        <v>7.6896788130062788E-2</v>
      </c>
      <c r="O16" s="4">
        <v>-0.37288456785420676</v>
      </c>
      <c r="Q16">
        <v>0.44809601324011633</v>
      </c>
      <c r="R16">
        <v>6.6656591854307418E-2</v>
      </c>
      <c r="S16">
        <v>1</v>
      </c>
      <c r="V16" s="84">
        <v>13</v>
      </c>
      <c r="W16" s="64">
        <v>1.604724213890746</v>
      </c>
      <c r="X16" s="64">
        <v>0.48255574971049675</v>
      </c>
      <c r="Y16" s="4">
        <v>0.38245406344942739</v>
      </c>
      <c r="AA16" s="68">
        <v>13</v>
      </c>
      <c r="AB16" s="64">
        <f t="shared" si="0"/>
        <v>185.47579739780394</v>
      </c>
      <c r="AC16" s="64">
        <f t="shared" si="1"/>
        <v>307.66006191501464</v>
      </c>
      <c r="AD16" s="4">
        <f t="shared" si="2"/>
        <v>118.57080119231111</v>
      </c>
      <c r="AK16" s="90">
        <v>13</v>
      </c>
      <c r="AL16" s="65">
        <f t="shared" si="4"/>
        <v>2.2514957533850883E-3</v>
      </c>
      <c r="AM16" s="65">
        <f t="shared" si="5"/>
        <v>5.4477162355570461E-3</v>
      </c>
      <c r="AN16" s="65">
        <f t="shared" si="6"/>
        <v>6.4079054573291435E-3</v>
      </c>
      <c r="AO16" s="26">
        <f t="shared" si="7"/>
        <v>5.0807462648115006E-3</v>
      </c>
      <c r="AQ16" s="68">
        <v>13</v>
      </c>
      <c r="AR16" s="17">
        <v>-1.0269366602421271E-2</v>
      </c>
    </row>
    <row r="17" spans="2:44" ht="19.95" customHeight="1" x14ac:dyDescent="0.3">
      <c r="B17" s="11">
        <v>45148</v>
      </c>
      <c r="C17" s="65">
        <f>LOG('Closing Prices'!C17/'Closing Prices'!C16)</f>
        <v>2.2310790598790691E-3</v>
      </c>
      <c r="D17" s="65">
        <f>LOG('Closing Prices'!D17/'Closing Prices'!D16)</f>
        <v>1.7142419505030697E-3</v>
      </c>
      <c r="E17" s="17">
        <f>LOG('Closing Prices'!E17/'Closing Prices'!E16)</f>
        <v>-1.6974295781980492E-3</v>
      </c>
      <c r="G17" s="72"/>
      <c r="H17" s="73"/>
      <c r="I17" s="73"/>
      <c r="J17" s="74"/>
      <c r="L17" s="68">
        <v>14</v>
      </c>
      <c r="M17" s="64">
        <v>-0.71468992458188785</v>
      </c>
      <c r="N17" s="64">
        <v>-0.75185260362924999</v>
      </c>
      <c r="O17" s="4">
        <v>-0.43800406495380445</v>
      </c>
      <c r="V17" s="84">
        <v>14</v>
      </c>
      <c r="W17" s="64">
        <v>-0.71468992458188785</v>
      </c>
      <c r="X17" s="64">
        <v>-0.90891582247902436</v>
      </c>
      <c r="Y17" s="4">
        <v>-0.67444107803339126</v>
      </c>
      <c r="AA17" s="68">
        <v>14</v>
      </c>
      <c r="AB17" s="64">
        <f t="shared" si="0"/>
        <v>182.27500743276823</v>
      </c>
      <c r="AC17" s="64">
        <f t="shared" si="1"/>
        <v>304.36793920251216</v>
      </c>
      <c r="AD17" s="4">
        <f t="shared" si="2"/>
        <v>117.02392196944628</v>
      </c>
      <c r="AK17" s="91">
        <v>14</v>
      </c>
      <c r="AL17" s="65">
        <f t="shared" si="4"/>
        <v>-7.560122259503769E-3</v>
      </c>
      <c r="AM17" s="65">
        <f t="shared" si="5"/>
        <v>-4.6722192936168071E-3</v>
      </c>
      <c r="AN17" s="65">
        <f t="shared" si="6"/>
        <v>-5.703105364656437E-3</v>
      </c>
      <c r="AO17" s="26">
        <f t="shared" si="7"/>
        <v>-5.8580937670563811E-3</v>
      </c>
      <c r="AQ17" s="68">
        <v>14</v>
      </c>
      <c r="AR17" s="17">
        <v>-1.0147018377421739E-2</v>
      </c>
    </row>
    <row r="18" spans="2:44" ht="19.95" customHeight="1" x14ac:dyDescent="0.3">
      <c r="B18" s="11">
        <v>45149</v>
      </c>
      <c r="C18" s="65">
        <f>LOG('Closing Prices'!C18/'Closing Prices'!C17)</f>
        <v>-4.7038720739760984E-4</v>
      </c>
      <c r="D18" s="65">
        <f>LOG('Closing Prices'!D18/'Closing Prices'!D17)</f>
        <v>-1.2401013726635846E-3</v>
      </c>
      <c r="E18" s="17">
        <f>LOG('Closing Prices'!E18/'Closing Prices'!E17)</f>
        <v>-1.5997739454118753E-2</v>
      </c>
      <c r="G18" s="72"/>
      <c r="H18" s="73"/>
      <c r="I18" s="73"/>
      <c r="J18" s="74"/>
      <c r="L18" s="68">
        <v>15</v>
      </c>
      <c r="M18" s="64">
        <v>-0.35629214593287412</v>
      </c>
      <c r="N18" s="64">
        <v>1.3229558470863286E-2</v>
      </c>
      <c r="O18" s="4">
        <v>8.2224660794968943E-2</v>
      </c>
      <c r="V18" s="84">
        <v>15</v>
      </c>
      <c r="W18" s="64">
        <v>-0.35629214593287412</v>
      </c>
      <c r="X18" s="64">
        <v>-7.7834415846689473E-2</v>
      </c>
      <c r="Y18" s="4">
        <v>-8.6903010760620611E-2</v>
      </c>
      <c r="AA18" s="68">
        <v>15</v>
      </c>
      <c r="AB18" s="64">
        <f t="shared" si="0"/>
        <v>182.7765084526643</v>
      </c>
      <c r="AC18" s="64">
        <f t="shared" si="1"/>
        <v>306.35440834124034</v>
      </c>
      <c r="AD18" s="4">
        <f t="shared" si="2"/>
        <v>117.89049553937922</v>
      </c>
      <c r="AK18" s="90">
        <v>15</v>
      </c>
      <c r="AL18" s="65">
        <f t="shared" si="4"/>
        <v>1.1932522022118008E-3</v>
      </c>
      <c r="AM18" s="65">
        <f t="shared" si="5"/>
        <v>2.8252302583716949E-3</v>
      </c>
      <c r="AN18" s="65">
        <f t="shared" si="6"/>
        <v>3.2041441363561646E-3</v>
      </c>
      <c r="AO18" s="26">
        <f t="shared" si="7"/>
        <v>2.5877469894247328E-3</v>
      </c>
      <c r="AQ18" s="68">
        <v>15</v>
      </c>
      <c r="AR18" s="17">
        <v>-1.0046792882345112E-2</v>
      </c>
    </row>
    <row r="19" spans="2:44" ht="19.95" customHeight="1" x14ac:dyDescent="0.3">
      <c r="B19" s="11">
        <v>45152</v>
      </c>
      <c r="C19" s="65">
        <f>LOG('Closing Prices'!C19/'Closing Prices'!C18)</f>
        <v>6.7251852623330189E-3</v>
      </c>
      <c r="D19" s="65">
        <f>LOG('Closing Prices'!D19/'Closing Prices'!D18)</f>
        <v>1.90766666330886E-3</v>
      </c>
      <c r="E19" s="17">
        <f>LOG('Closing Prices'!E19/'Closing Prices'!E18)</f>
        <v>2.9762585032177425E-2</v>
      </c>
      <c r="G19" s="72"/>
      <c r="H19" s="73"/>
      <c r="I19" s="73"/>
      <c r="J19" s="74"/>
      <c r="L19" s="68">
        <v>16</v>
      </c>
      <c r="M19" s="64">
        <v>1.4724872007833205</v>
      </c>
      <c r="N19" s="64">
        <v>0.48589327149678946</v>
      </c>
      <c r="O19" s="4">
        <v>-2.2084543535836456</v>
      </c>
      <c r="Q19" t="s">
        <v>59</v>
      </c>
      <c r="V19" s="84">
        <v>16</v>
      </c>
      <c r="W19" s="64">
        <v>1.4724872007833205</v>
      </c>
      <c r="X19" s="64">
        <v>0.8444627854854605</v>
      </c>
      <c r="Y19" s="4">
        <v>-1.3353270577446279</v>
      </c>
      <c r="AA19" s="68">
        <v>16</v>
      </c>
      <c r="AB19" s="64">
        <f t="shared" si="0"/>
        <v>185.31906089125462</v>
      </c>
      <c r="AC19" s="64">
        <f t="shared" si="1"/>
        <v>308.57239203589188</v>
      </c>
      <c r="AD19" s="4">
        <f t="shared" si="2"/>
        <v>116.07488201863865</v>
      </c>
      <c r="AK19" s="91">
        <v>16</v>
      </c>
      <c r="AL19" s="65">
        <f t="shared" si="4"/>
        <v>5.9997139199308826E-3</v>
      </c>
      <c r="AM19" s="65">
        <f t="shared" si="5"/>
        <v>3.1329330783371819E-3</v>
      </c>
      <c r="AN19" s="65">
        <f t="shared" si="6"/>
        <v>-6.7405422996876319E-3</v>
      </c>
      <c r="AO19" s="26">
        <f t="shared" si="7"/>
        <v>-5.9343563137555927E-4</v>
      </c>
      <c r="AQ19" s="68">
        <v>16</v>
      </c>
      <c r="AR19" s="17">
        <v>-9.9546596208508996E-3</v>
      </c>
    </row>
    <row r="20" spans="2:44" ht="19.95" customHeight="1" thickBot="1" x14ac:dyDescent="0.35">
      <c r="B20" s="11">
        <v>45153</v>
      </c>
      <c r="C20" s="65">
        <f>LOG('Closing Prices'!C20/'Closing Prices'!C19)</f>
        <v>-9.0533603544105321E-3</v>
      </c>
      <c r="D20" s="65">
        <f>LOG('Closing Prices'!D20/'Closing Prices'!D19)</f>
        <v>-2.2674112589703547E-3</v>
      </c>
      <c r="E20" s="17">
        <f>LOG('Closing Prices'!E20/'Closing Prices'!E19)</f>
        <v>1.8522158638382548E-3</v>
      </c>
      <c r="G20" s="72"/>
      <c r="H20" s="73"/>
      <c r="I20" s="73"/>
      <c r="J20" s="74"/>
      <c r="L20" s="68">
        <v>17</v>
      </c>
      <c r="M20" s="64">
        <v>1.3556464813504758</v>
      </c>
      <c r="N20" s="64">
        <v>-0.62067656773025914</v>
      </c>
      <c r="O20" s="4">
        <v>-0.14050786291032849</v>
      </c>
      <c r="V20" s="84">
        <v>17</v>
      </c>
      <c r="W20" s="64">
        <v>1.3556464813504758</v>
      </c>
      <c r="X20" s="64">
        <v>-0.25542998958384</v>
      </c>
      <c r="Y20" s="4">
        <v>0.51240805424853142</v>
      </c>
      <c r="AA20" s="68">
        <v>17</v>
      </c>
      <c r="AB20" s="64">
        <f t="shared" si="0"/>
        <v>185.16540865852252</v>
      </c>
      <c r="AC20" s="64">
        <f t="shared" si="1"/>
        <v>305.9626721767018</v>
      </c>
      <c r="AD20" s="4">
        <f t="shared" si="2"/>
        <v>118.78685606557796</v>
      </c>
      <c r="AK20" s="90">
        <v>17</v>
      </c>
      <c r="AL20" s="65">
        <f t="shared" si="4"/>
        <v>-3.6023275531475236E-4</v>
      </c>
      <c r="AM20" s="65">
        <f t="shared" si="5"/>
        <v>-3.6886218978880148E-3</v>
      </c>
      <c r="AN20" s="65">
        <f t="shared" si="6"/>
        <v>1.0030137091252445E-2</v>
      </c>
      <c r="AO20" s="26">
        <f t="shared" si="7"/>
        <v>3.3169169328685082E-3</v>
      </c>
      <c r="AQ20" s="68">
        <v>17</v>
      </c>
      <c r="AR20" s="17">
        <v>-9.8272030594954724E-3</v>
      </c>
    </row>
    <row r="21" spans="2:44" ht="19.95" customHeight="1" thickBot="1" x14ac:dyDescent="0.35">
      <c r="B21" s="11">
        <v>45154</v>
      </c>
      <c r="C21" s="65">
        <f>LOG('Closing Prices'!C21/'Closing Prices'!C20)</f>
        <v>-8.2803837337952421E-3</v>
      </c>
      <c r="D21" s="65">
        <f>LOG('Closing Prices'!D21/'Closing Prices'!D20)</f>
        <v>-7.8563530671460122E-4</v>
      </c>
      <c r="E21" s="17">
        <f>LOG('Closing Prices'!E21/'Closing Prices'!E20)</f>
        <v>-4.5105701914692486E-3</v>
      </c>
      <c r="G21" s="72"/>
      <c r="H21" s="73"/>
      <c r="I21" s="73"/>
      <c r="J21" s="74"/>
      <c r="L21" s="68">
        <v>18</v>
      </c>
      <c r="M21" s="64">
        <v>-1.1479411824900392</v>
      </c>
      <c r="N21" s="64">
        <v>-0.37901930134170814</v>
      </c>
      <c r="O21" s="4">
        <v>0.82234273948605496</v>
      </c>
      <c r="Q21" s="86">
        <f>SUMPRODUCT(R10:T10,M4:O4)</f>
        <v>1.5942612102700269</v>
      </c>
      <c r="R21" s="47">
        <f>SUMPRODUCT(R11:T11,M4:O4)</f>
        <v>1.9125467721493055</v>
      </c>
      <c r="S21" s="48">
        <f>SUMPRODUCT(R12:T12,M4:O4)</f>
        <v>0.94782206206950292</v>
      </c>
      <c r="V21" s="84">
        <v>18</v>
      </c>
      <c r="W21" s="64">
        <v>-1.1479411824900392</v>
      </c>
      <c r="X21" s="64">
        <v>-0.65855045714298688</v>
      </c>
      <c r="Y21" s="4">
        <v>0.23821921765492216</v>
      </c>
      <c r="AA21" s="68">
        <v>18</v>
      </c>
      <c r="AB21" s="64">
        <f t="shared" si="0"/>
        <v>181.71789588956904</v>
      </c>
      <c r="AC21" s="64">
        <f t="shared" si="1"/>
        <v>305.0213791221899</v>
      </c>
      <c r="AD21" s="4">
        <f t="shared" si="2"/>
        <v>118.38723993633435</v>
      </c>
      <c r="AK21" s="91">
        <v>18</v>
      </c>
      <c r="AL21" s="65">
        <f t="shared" si="4"/>
        <v>-8.162158505280348E-3</v>
      </c>
      <c r="AM21" s="65">
        <f t="shared" si="5"/>
        <v>-1.3381648898623665E-3</v>
      </c>
      <c r="AN21" s="65">
        <f t="shared" si="6"/>
        <v>-1.4634924046750882E-3</v>
      </c>
      <c r="AO21" s="26">
        <f t="shared" si="7"/>
        <v>-3.1005606753825867E-3</v>
      </c>
      <c r="AQ21" s="68">
        <v>18</v>
      </c>
      <c r="AR21" s="17">
        <v>-9.7699935610073198E-3</v>
      </c>
    </row>
    <row r="22" spans="2:44" ht="19.95" customHeight="1" thickBot="1" x14ac:dyDescent="0.35">
      <c r="B22" s="11">
        <v>45155</v>
      </c>
      <c r="C22" s="65">
        <f>LOG('Closing Prices'!C22/'Closing Prices'!C21)</f>
        <v>-3.518961882184507E-3</v>
      </c>
      <c r="D22" s="65">
        <f>LOG('Closing Prices'!D22/'Closing Prices'!D21)</f>
        <v>-2.6221074749873259E-4</v>
      </c>
      <c r="E22" s="17">
        <f>LOG('Closing Prices'!E22/'Closing Prices'!E21)</f>
        <v>-1.4204588247116803E-3</v>
      </c>
      <c r="G22" s="75"/>
      <c r="H22" s="76"/>
      <c r="I22" s="76"/>
      <c r="J22" s="77"/>
      <c r="L22" s="68">
        <v>19</v>
      </c>
      <c r="M22" s="64">
        <v>0.64260345246815542</v>
      </c>
      <c r="N22" s="64">
        <v>0.84840670091658743</v>
      </c>
      <c r="O22" s="4">
        <v>0.5054202225017278</v>
      </c>
      <c r="V22" s="84">
        <v>19</v>
      </c>
      <c r="W22" s="64">
        <v>0.64260345246815542</v>
      </c>
      <c r="X22" s="64">
        <v>0.98395765792100598</v>
      </c>
      <c r="Y22" s="4">
        <v>0.69759338727812314</v>
      </c>
      <c r="AA22" s="68">
        <v>19</v>
      </c>
      <c r="AB22" s="64">
        <f t="shared" si="0"/>
        <v>184.19270664440774</v>
      </c>
      <c r="AC22" s="64">
        <f t="shared" si="1"/>
        <v>308.95322793740496</v>
      </c>
      <c r="AD22" s="4">
        <f t="shared" si="2"/>
        <v>119.07341963553463</v>
      </c>
      <c r="AK22" s="90">
        <v>19</v>
      </c>
      <c r="AL22" s="65">
        <f t="shared" si="4"/>
        <v>5.8747302542321907E-3</v>
      </c>
      <c r="AM22" s="65">
        <f t="shared" si="5"/>
        <v>5.5624567135209441E-3</v>
      </c>
      <c r="AN22" s="65">
        <f t="shared" si="6"/>
        <v>2.5099305876947137E-3</v>
      </c>
      <c r="AO22" s="26">
        <f t="shared" si="7"/>
        <v>4.2668883420769526E-3</v>
      </c>
      <c r="AQ22" s="68">
        <v>19</v>
      </c>
      <c r="AR22" s="17">
        <v>-9.7336249464824078E-3</v>
      </c>
    </row>
    <row r="23" spans="2:44" ht="19.95" customHeight="1" thickBot="1" x14ac:dyDescent="0.35">
      <c r="B23" s="11">
        <v>45156</v>
      </c>
      <c r="C23" s="65">
        <f>LOG('Closing Prices'!C23/'Closing Prices'!C22)</f>
        <v>-2.4705279083120598E-3</v>
      </c>
      <c r="D23" s="65">
        <f>LOG('Closing Prices'!D23/'Closing Prices'!D22)</f>
        <v>-3.7209390539229871E-3</v>
      </c>
      <c r="E23" s="17">
        <f>LOG('Closing Prices'!E23/'Closing Prices'!E22)</f>
        <v>-4.5112603877563346E-4</v>
      </c>
      <c r="L23" s="68">
        <v>20</v>
      </c>
      <c r="M23" s="64">
        <v>-0.97836725410752712</v>
      </c>
      <c r="N23" s="64">
        <v>-1.0067959823103092</v>
      </c>
      <c r="O23" s="4">
        <v>0.88122195676388648</v>
      </c>
      <c r="Q23" s="1" t="s">
        <v>64</v>
      </c>
      <c r="V23" s="84">
        <v>20</v>
      </c>
      <c r="W23" s="64">
        <v>-0.97836725410752712</v>
      </c>
      <c r="X23" s="64">
        <v>-1.2225442785856242</v>
      </c>
      <c r="Y23" s="4">
        <v>0.39748224507558477</v>
      </c>
      <c r="AA23" s="68">
        <v>20</v>
      </c>
      <c r="AB23" s="64">
        <f t="shared" si="0"/>
        <v>181.96816543042206</v>
      </c>
      <c r="AC23" s="64">
        <f t="shared" si="1"/>
        <v>303.7184220993833</v>
      </c>
      <c r="AD23" s="4">
        <f t="shared" si="2"/>
        <v>118.63447776689284</v>
      </c>
      <c r="AK23" s="91">
        <v>20</v>
      </c>
      <c r="AL23" s="65">
        <f t="shared" si="4"/>
        <v>-5.2770131058589914E-3</v>
      </c>
      <c r="AM23" s="65">
        <f t="shared" si="5"/>
        <v>-7.421602142094582E-3</v>
      </c>
      <c r="AN23" s="65">
        <f t="shared" si="6"/>
        <v>-1.6039033635823236E-3</v>
      </c>
      <c r="AO23" s="26">
        <f t="shared" si="7"/>
        <v>-4.2674904327051682E-3</v>
      </c>
      <c r="AQ23" s="68">
        <v>20</v>
      </c>
      <c r="AR23" s="17">
        <v>-9.7189899094597271E-3</v>
      </c>
    </row>
    <row r="24" spans="2:44" ht="19.95" customHeight="1" thickBot="1" x14ac:dyDescent="0.35">
      <c r="B24" s="11">
        <v>45159</v>
      </c>
      <c r="C24" s="65">
        <f>LOG('Closing Prices'!C24/'Closing Prices'!C23)</f>
        <v>4.7336525627523695E-3</v>
      </c>
      <c r="D24" s="65">
        <f>LOG('Closing Prices'!D24/'Closing Prices'!D23)</f>
        <v>-4.5043383287407283E-3</v>
      </c>
      <c r="E24" s="17">
        <f>LOG('Closing Prices'!E24/'Closing Prices'!E23)</f>
        <v>3.5314980217936741E-2</v>
      </c>
      <c r="L24" s="68">
        <v>21</v>
      </c>
      <c r="M24" s="64">
        <v>1.4026850186371507</v>
      </c>
      <c r="N24" s="64">
        <v>0.37026373240651878</v>
      </c>
      <c r="O24" s="4">
        <v>-1.3210843836560853</v>
      </c>
      <c r="Q24" s="87" t="s">
        <v>60</v>
      </c>
      <c r="R24" s="7" t="s">
        <v>0</v>
      </c>
      <c r="S24" s="7" t="s">
        <v>1</v>
      </c>
      <c r="T24" s="8" t="s">
        <v>2</v>
      </c>
      <c r="V24" s="84">
        <v>21</v>
      </c>
      <c r="W24" s="64">
        <v>1.4026850186371507</v>
      </c>
      <c r="X24" s="64">
        <v>0.71488120398701094</v>
      </c>
      <c r="Y24" s="4">
        <v>-0.56884041688813847</v>
      </c>
      <c r="AA24" s="68">
        <v>21</v>
      </c>
      <c r="AB24" s="64">
        <f t="shared" si="0"/>
        <v>185.26800703748864</v>
      </c>
      <c r="AC24" s="64">
        <f t="shared" si="1"/>
        <v>308.33899406079604</v>
      </c>
      <c r="AD24" s="4">
        <f t="shared" si="2"/>
        <v>117.21910822313095</v>
      </c>
      <c r="AK24" s="90">
        <v>21</v>
      </c>
      <c r="AL24" s="65">
        <f t="shared" si="4"/>
        <v>7.805013125481792E-3</v>
      </c>
      <c r="AM24" s="65">
        <f t="shared" si="5"/>
        <v>6.5573162763618888E-3</v>
      </c>
      <c r="AN24" s="65">
        <f t="shared" si="6"/>
        <v>-5.2125097790732015E-3</v>
      </c>
      <c r="AO24" s="26">
        <f t="shared" si="7"/>
        <v>1.572818763696074E-3</v>
      </c>
      <c r="AQ24" s="68">
        <v>21</v>
      </c>
      <c r="AR24" s="17">
        <v>-9.5177287240118761E-3</v>
      </c>
    </row>
    <row r="25" spans="2:44" ht="19.95" customHeight="1" x14ac:dyDescent="0.3">
      <c r="B25" s="11">
        <v>45160</v>
      </c>
      <c r="C25" s="65">
        <f>LOG('Closing Prices'!C25/'Closing Prices'!C24)</f>
        <v>-1.3887907719789098E-3</v>
      </c>
      <c r="D25" s="65">
        <f>LOG('Closing Prices'!D25/'Closing Prices'!D24)</f>
        <v>-1.606880121245204E-3</v>
      </c>
      <c r="E25" s="17">
        <f>LOG('Closing Prices'!E25/'Closing Prices'!E24)</f>
        <v>-1.2180863496664914E-2</v>
      </c>
      <c r="L25" s="68">
        <v>22</v>
      </c>
      <c r="M25" s="64">
        <v>-0.6566172320729996</v>
      </c>
      <c r="N25" s="64">
        <v>-1.1079909944389561</v>
      </c>
      <c r="O25" s="4">
        <v>-0.30274503759922172</v>
      </c>
      <c r="Q25" s="66" t="s">
        <v>61</v>
      </c>
      <c r="R25" s="65">
        <v>0.05</v>
      </c>
      <c r="S25" s="65">
        <v>0.05</v>
      </c>
      <c r="T25" s="17">
        <v>0.05</v>
      </c>
      <c r="V25" s="84">
        <v>22</v>
      </c>
      <c r="W25" s="64">
        <v>-0.6566172320729996</v>
      </c>
      <c r="X25" s="64">
        <v>-1.2385683080321137</v>
      </c>
      <c r="Y25" s="4">
        <v>-0.51025347884552463</v>
      </c>
      <c r="AA25" s="68">
        <v>22</v>
      </c>
      <c r="AB25" s="64">
        <f t="shared" si="0"/>
        <v>182.42761280147332</v>
      </c>
      <c r="AC25" s="64">
        <f t="shared" si="1"/>
        <v>303.71097325519321</v>
      </c>
      <c r="AD25" s="4">
        <f t="shared" si="2"/>
        <v>117.31064872785481</v>
      </c>
      <c r="AK25" s="91">
        <v>22</v>
      </c>
      <c r="AL25" s="65">
        <f t="shared" si="4"/>
        <v>-6.7098546432568726E-3</v>
      </c>
      <c r="AM25" s="65">
        <f t="shared" si="5"/>
        <v>-6.5679676934754386E-3</v>
      </c>
      <c r="AN25" s="65">
        <f t="shared" si="6"/>
        <v>3.3902340247070594E-4</v>
      </c>
      <c r="AO25" s="26">
        <f t="shared" si="7"/>
        <v>-3.4952934377450321E-3</v>
      </c>
      <c r="AQ25" s="68">
        <v>22</v>
      </c>
      <c r="AR25" s="17">
        <v>-9.4564244114944979E-3</v>
      </c>
    </row>
    <row r="26" spans="2:44" ht="19.95" customHeight="1" x14ac:dyDescent="0.3">
      <c r="B26" s="11">
        <v>45161</v>
      </c>
      <c r="C26" s="65">
        <f>LOG('Closing Prices'!C26/'Closing Prices'!C25)</f>
        <v>4.0891114336475574E-3</v>
      </c>
      <c r="D26" s="65">
        <f>LOG('Closing Prices'!D26/'Closing Prices'!D25)</f>
        <v>2.4581395728545271E-3</v>
      </c>
      <c r="E26" s="17">
        <f>LOG('Closing Prices'!E26/'Closing Prices'!E25)</f>
        <v>1.3556461337856363E-2</v>
      </c>
      <c r="L26" s="68">
        <v>23</v>
      </c>
      <c r="M26" s="64">
        <v>-0.41565899400698125</v>
      </c>
      <c r="N26" s="64">
        <v>0.11396227900901036</v>
      </c>
      <c r="O26" s="4">
        <v>-0.71370325509622912</v>
      </c>
      <c r="Q26" s="66" t="s">
        <v>62</v>
      </c>
      <c r="R26" s="64">
        <f>_xlfn.STDEV.S(C5:C253)</f>
        <v>7.5268129998488946E-3</v>
      </c>
      <c r="S26" s="64">
        <f t="shared" ref="S26:T26" si="14">_xlfn.STDEV.S(D5:D253)</f>
        <v>7.7674259009270028E-3</v>
      </c>
      <c r="T26" s="4">
        <f t="shared" si="14"/>
        <v>1.2472200033062241E-2</v>
      </c>
      <c r="V26" s="84">
        <v>23</v>
      </c>
      <c r="W26" s="64">
        <v>-0.41565899400698125</v>
      </c>
      <c r="X26" s="64">
        <v>4.48404668398239E-3</v>
      </c>
      <c r="Y26" s="4">
        <v>-0.82891551283946363</v>
      </c>
      <c r="AA26" s="68">
        <v>23</v>
      </c>
      <c r="AB26" s="64">
        <f t="shared" si="0"/>
        <v>182.7679054059181</v>
      </c>
      <c r="AC26" s="64">
        <f t="shared" si="1"/>
        <v>306.67292543055629</v>
      </c>
      <c r="AD26" s="4">
        <f t="shared" si="2"/>
        <v>116.85116595135594</v>
      </c>
      <c r="AK26" s="90">
        <v>23</v>
      </c>
      <c r="AL26" s="65">
        <f t="shared" si="4"/>
        <v>8.0935956630195992E-4</v>
      </c>
      <c r="AM26" s="65">
        <f t="shared" si="5"/>
        <v>4.2149525415183407E-3</v>
      </c>
      <c r="AN26" s="65">
        <f t="shared" si="6"/>
        <v>-1.7043862660027541E-3</v>
      </c>
      <c r="AO26" s="26">
        <f t="shared" si="7"/>
        <v>6.9985183432975289E-4</v>
      </c>
      <c r="AQ26" s="68">
        <v>23</v>
      </c>
      <c r="AR26" s="17">
        <v>-9.2638182242326204E-3</v>
      </c>
    </row>
    <row r="27" spans="2:44" ht="19.95" customHeight="1" thickBot="1" x14ac:dyDescent="0.35">
      <c r="B27" s="11">
        <v>45162</v>
      </c>
      <c r="C27" s="65">
        <f>LOG('Closing Prices'!C27/'Closing Prices'!C26)</f>
        <v>-1.1956224628610627E-2</v>
      </c>
      <c r="D27" s="65">
        <f>LOG('Closing Prices'!D27/'Closing Prices'!D26)</f>
        <v>-2.7936649031856473E-3</v>
      </c>
      <c r="E27" s="17">
        <f>LOG('Closing Prices'!E27/'Closing Prices'!E26)</f>
        <v>4.3297304785940878E-4</v>
      </c>
      <c r="L27" s="68">
        <v>24</v>
      </c>
      <c r="M27" s="64">
        <v>0.16064741385838036</v>
      </c>
      <c r="N27" s="64">
        <v>1.3884414465965642</v>
      </c>
      <c r="O27" s="4">
        <v>1.0584813787842648</v>
      </c>
      <c r="Q27" s="67" t="s">
        <v>63</v>
      </c>
      <c r="R27" s="88">
        <f>'Closing Prices'!C253</f>
        <v>183.13000500000001</v>
      </c>
      <c r="S27" s="88">
        <f>'Closing Prices'!D253</f>
        <v>306.30999800000001</v>
      </c>
      <c r="T27" s="89">
        <f>'Closing Prices'!E253</f>
        <v>117.93</v>
      </c>
      <c r="V27" s="84">
        <v>24</v>
      </c>
      <c r="W27" s="64">
        <v>0.16064741385838036</v>
      </c>
      <c r="X27" s="64">
        <v>1.383635984536117</v>
      </c>
      <c r="Y27" s="4">
        <v>0.94889235207394129</v>
      </c>
      <c r="AA27" s="68">
        <v>24</v>
      </c>
      <c r="AB27" s="64">
        <f t="shared" si="0"/>
        <v>183.5716021180875</v>
      </c>
      <c r="AC27" s="64">
        <f t="shared" si="1"/>
        <v>309.99129625750163</v>
      </c>
      <c r="AD27" s="4">
        <f t="shared" si="2"/>
        <v>119.47703015954075</v>
      </c>
      <c r="AK27" s="91">
        <v>24</v>
      </c>
      <c r="AL27" s="65">
        <f t="shared" si="4"/>
        <v>1.905563555288557E-3</v>
      </c>
      <c r="AM27" s="65">
        <f t="shared" si="5"/>
        <v>4.6740640985126689E-3</v>
      </c>
      <c r="AN27" s="65">
        <f t="shared" si="6"/>
        <v>9.6513686296682017E-3</v>
      </c>
      <c r="AO27" s="26">
        <f t="shared" si="7"/>
        <v>6.2217260017266313E-3</v>
      </c>
      <c r="AQ27" s="68">
        <v>24</v>
      </c>
      <c r="AR27" s="17">
        <v>-9.2312034004325555E-3</v>
      </c>
    </row>
    <row r="28" spans="2:44" ht="19.95" customHeight="1" x14ac:dyDescent="0.3">
      <c r="B28" s="11">
        <v>45163</v>
      </c>
      <c r="C28" s="65">
        <f>LOG('Closing Prices'!C28/'Closing Prices'!C27)</f>
        <v>4.6526114604817839E-3</v>
      </c>
      <c r="D28" s="65">
        <f>LOG('Closing Prices'!D28/'Closing Prices'!D27)</f>
        <v>-8.3883314641853245E-5</v>
      </c>
      <c r="E28" s="17">
        <f>LOG('Closing Prices'!E28/'Closing Prices'!E27)</f>
        <v>-1.0673717601112107E-2</v>
      </c>
      <c r="L28" s="68">
        <v>25</v>
      </c>
      <c r="M28" s="64">
        <v>0.46370949951324825</v>
      </c>
      <c r="N28" s="64">
        <v>-3.9449577850735155E-2</v>
      </c>
      <c r="O28" s="4">
        <v>-0.18344101425252898</v>
      </c>
      <c r="V28" s="84">
        <v>25</v>
      </c>
      <c r="W28" s="64">
        <v>0.46370949951324825</v>
      </c>
      <c r="X28" s="64">
        <v>7.9800217089631698E-2</v>
      </c>
      <c r="Y28" s="4">
        <v>4.5969045907066242E-2</v>
      </c>
      <c r="AA28" s="68">
        <v>25</v>
      </c>
      <c r="AB28" s="64">
        <f t="shared" si="0"/>
        <v>184.00001828491733</v>
      </c>
      <c r="AC28" s="64">
        <f t="shared" si="1"/>
        <v>306.88305375480854</v>
      </c>
      <c r="AD28" s="4">
        <f t="shared" si="2"/>
        <v>118.14499233700431</v>
      </c>
      <c r="AK28" s="90">
        <v>25</v>
      </c>
      <c r="AL28" s="65">
        <f t="shared" si="4"/>
        <v>1.012367936674363E-3</v>
      </c>
      <c r="AM28" s="65">
        <f t="shared" si="5"/>
        <v>-4.376593033514271E-3</v>
      </c>
      <c r="AN28" s="65">
        <f t="shared" si="6"/>
        <v>-4.8691003433604992E-3</v>
      </c>
      <c r="AO28" s="26">
        <f t="shared" si="7"/>
        <v>-3.2509810803979149E-3</v>
      </c>
      <c r="AQ28" s="68">
        <v>25</v>
      </c>
      <c r="AR28" s="17">
        <v>-9.1263201289997035E-3</v>
      </c>
    </row>
    <row r="29" spans="2:44" ht="19.95" customHeight="1" x14ac:dyDescent="0.3">
      <c r="B29" s="11">
        <v>45166</v>
      </c>
      <c r="C29" s="65">
        <f>LOG('Closing Prices'!C29/'Closing Prices'!C28)</f>
        <v>-3.9124328339849938E-4</v>
      </c>
      <c r="D29" s="65">
        <f>LOG('Closing Prices'!D29/'Closing Prices'!D28)</f>
        <v>-6.3838009898584396E-4</v>
      </c>
      <c r="E29" s="17">
        <f>LOG('Closing Prices'!E29/'Closing Prices'!E28)</f>
        <v>7.6428367107258862E-3</v>
      </c>
      <c r="L29" s="68">
        <v>26</v>
      </c>
      <c r="M29" s="64">
        <v>-0.22281483599280111</v>
      </c>
      <c r="N29" s="64">
        <v>-0.72300206097058917</v>
      </c>
      <c r="O29" s="4">
        <v>0.6541042272618186</v>
      </c>
      <c r="V29" s="84">
        <v>26</v>
      </c>
      <c r="W29" s="64">
        <v>-0.22281483599280111</v>
      </c>
      <c r="X29" s="64">
        <v>-0.75589763605280491</v>
      </c>
      <c r="Y29" s="4">
        <v>0.51941965961782954</v>
      </c>
      <c r="AA29" s="68">
        <v>26</v>
      </c>
      <c r="AB29" s="64">
        <f t="shared" si="0"/>
        <v>183.06082750761996</v>
      </c>
      <c r="AC29" s="64">
        <f t="shared" si="1"/>
        <v>304.9126954797394</v>
      </c>
      <c r="AD29" s="4">
        <f t="shared" si="2"/>
        <v>118.85063204199635</v>
      </c>
      <c r="AK29" s="91">
        <v>26</v>
      </c>
      <c r="AL29" s="65">
        <f t="shared" si="4"/>
        <v>-2.2224449533817543E-3</v>
      </c>
      <c r="AM29" s="65">
        <f t="shared" si="5"/>
        <v>-2.7973999032212191E-3</v>
      </c>
      <c r="AN29" s="65">
        <f t="shared" si="6"/>
        <v>2.5861771624460131E-3</v>
      </c>
      <c r="AO29" s="26">
        <f t="shared" si="7"/>
        <v>-2.3105148621109842E-4</v>
      </c>
      <c r="AQ29" s="68">
        <v>26</v>
      </c>
      <c r="AR29" s="17">
        <v>-8.9204722629811547E-3</v>
      </c>
    </row>
    <row r="30" spans="2:44" ht="19.95" customHeight="1" x14ac:dyDescent="0.3">
      <c r="B30" s="11">
        <v>45167</v>
      </c>
      <c r="C30" s="65">
        <f>LOG('Closing Prices'!C30/'Closing Prices'!C29)</f>
        <v>5.7356058104596564E-3</v>
      </c>
      <c r="D30" s="65">
        <f>LOG('Closing Prices'!D30/'Closing Prices'!D29)</f>
        <v>3.7325760261297984E-3</v>
      </c>
      <c r="E30" s="17">
        <f>LOG('Closing Prices'!E30/'Closing Prices'!E29)</f>
        <v>1.7706893713992845E-2</v>
      </c>
      <c r="L30" s="68">
        <v>27</v>
      </c>
      <c r="M30" s="64">
        <v>0.49441784142504408</v>
      </c>
      <c r="N30" s="64">
        <v>0.68653594318672628</v>
      </c>
      <c r="O30" s="4">
        <v>8.4404736262978314E-2</v>
      </c>
      <c r="V30" s="84">
        <v>27</v>
      </c>
      <c r="W30" s="64">
        <v>0.49441784142504408</v>
      </c>
      <c r="X30" s="64">
        <v>0.78971770286639886</v>
      </c>
      <c r="Y30" s="4">
        <v>0.26329546937870341</v>
      </c>
      <c r="AA30" s="68">
        <v>27</v>
      </c>
      <c r="AB30" s="64">
        <f t="shared" si="0"/>
        <v>184.06094696665824</v>
      </c>
      <c r="AC30" s="64">
        <f t="shared" si="1"/>
        <v>308.61079311077378</v>
      </c>
      <c r="AD30" s="4">
        <f t="shared" si="2"/>
        <v>118.47749203020837</v>
      </c>
      <c r="AK30" s="90">
        <v>27</v>
      </c>
      <c r="AL30" s="65">
        <f t="shared" si="4"/>
        <v>2.3662308639214968E-3</v>
      </c>
      <c r="AM30" s="65">
        <f t="shared" si="5"/>
        <v>5.2356034470208892E-3</v>
      </c>
      <c r="AN30" s="65">
        <f t="shared" si="6"/>
        <v>-1.3656433030087831E-3</v>
      </c>
      <c r="AO30" s="26">
        <f t="shared" si="7"/>
        <v>1.5476992637326883E-3</v>
      </c>
      <c r="AQ30" s="68">
        <v>27</v>
      </c>
      <c r="AR30" s="17">
        <v>-8.8229184091263343E-3</v>
      </c>
    </row>
    <row r="31" spans="2:44" ht="19.95" customHeight="1" x14ac:dyDescent="0.3">
      <c r="B31" s="11">
        <v>45168</v>
      </c>
      <c r="C31" s="65">
        <f>LOG('Closing Prices'!C31/'Closing Prices'!C30)</f>
        <v>5.1476720714312856E-4</v>
      </c>
      <c r="D31" s="65">
        <f>LOG('Closing Prices'!D31/'Closing Prices'!D30)</f>
        <v>5.4819266059294375E-3</v>
      </c>
      <c r="E31" s="17">
        <f>LOG('Closing Prices'!E31/'Closing Prices'!E30)</f>
        <v>4.2522436735404553E-3</v>
      </c>
      <c r="L31" s="68">
        <v>28</v>
      </c>
      <c r="M31" s="64">
        <v>-5.0679237823635412E-2</v>
      </c>
      <c r="N31" s="64">
        <v>-0.65161304882877003</v>
      </c>
      <c r="O31" s="4">
        <v>1.2580967141716983</v>
      </c>
      <c r="V31" s="84">
        <v>28</v>
      </c>
      <c r="W31" s="64">
        <v>-5.0679237823635412E-2</v>
      </c>
      <c r="X31" s="64">
        <v>-0.64307121192296213</v>
      </c>
      <c r="Y31" s="4">
        <v>1.1322106117314421</v>
      </c>
      <c r="AA31" s="68">
        <v>28</v>
      </c>
      <c r="AB31" s="64">
        <f t="shared" si="0"/>
        <v>183.3164811198599</v>
      </c>
      <c r="AC31" s="64">
        <f t="shared" si="1"/>
        <v>305.21053032904877</v>
      </c>
      <c r="AD31" s="4">
        <f t="shared" si="2"/>
        <v>119.77442804950171</v>
      </c>
      <c r="AK31" s="91">
        <v>28</v>
      </c>
      <c r="AL31" s="65">
        <f t="shared" si="4"/>
        <v>-1.760139992679135E-3</v>
      </c>
      <c r="AM31" s="65">
        <f t="shared" si="5"/>
        <v>-4.8115971598436114E-3</v>
      </c>
      <c r="AN31" s="65">
        <f t="shared" si="6"/>
        <v>4.7282533542057333E-3</v>
      </c>
      <c r="AO31" s="26">
        <f t="shared" si="7"/>
        <v>2.4419986326971316E-4</v>
      </c>
      <c r="AQ31" s="68">
        <v>28</v>
      </c>
      <c r="AR31" s="17">
        <v>-8.6453872675720713E-3</v>
      </c>
    </row>
    <row r="32" spans="2:44" ht="19.95" customHeight="1" x14ac:dyDescent="0.3">
      <c r="B32" s="11">
        <v>45169</v>
      </c>
      <c r="C32" s="65">
        <f>LOG('Closing Prices'!C32/'Closing Prices'!C31)</f>
        <v>9.3516177701988695E-3</v>
      </c>
      <c r="D32" s="65">
        <f>LOG('Closing Prices'!D32/'Closing Prices'!D31)</f>
        <v>-4.7491570502983813E-3</v>
      </c>
      <c r="E32" s="17">
        <f>LOG('Closing Prices'!E32/'Closing Prices'!E31)</f>
        <v>8.0148675318963232E-4</v>
      </c>
      <c r="L32" s="68">
        <v>29</v>
      </c>
      <c r="M32" s="64">
        <v>-7.9123215449635933E-3</v>
      </c>
      <c r="N32" s="64">
        <v>0.40351248390947692</v>
      </c>
      <c r="O32" s="4">
        <v>0.56074907179803868</v>
      </c>
      <c r="V32" s="84">
        <v>29</v>
      </c>
      <c r="W32" s="64">
        <v>-7.9123215449635933E-3</v>
      </c>
      <c r="X32" s="64">
        <v>0.38822746729502206</v>
      </c>
      <c r="Y32" s="4">
        <v>0.47725917165058646</v>
      </c>
      <c r="AA32" s="68">
        <v>29</v>
      </c>
      <c r="AB32" s="64">
        <f t="shared" si="0"/>
        <v>183.38466374319003</v>
      </c>
      <c r="AC32" s="64">
        <f t="shared" si="1"/>
        <v>307.68062333716722</v>
      </c>
      <c r="AD32" s="4">
        <f t="shared" si="2"/>
        <v>118.80594460028658</v>
      </c>
      <c r="AK32" s="90">
        <v>29</v>
      </c>
      <c r="AL32" s="65">
        <f t="shared" si="4"/>
        <v>1.6150119970993987E-4</v>
      </c>
      <c r="AM32" s="65">
        <f t="shared" si="5"/>
        <v>3.5006332363664606E-3</v>
      </c>
      <c r="AN32" s="65">
        <f t="shared" si="6"/>
        <v>-3.5259340361491051E-3</v>
      </c>
      <c r="AO32" s="26">
        <f t="shared" si="7"/>
        <v>-4.9610504542967407E-4</v>
      </c>
      <c r="AQ32" s="68">
        <v>29</v>
      </c>
      <c r="AR32" s="17">
        <v>-8.5804305606019919E-3</v>
      </c>
    </row>
    <row r="33" spans="2:44" ht="19.95" customHeight="1" x14ac:dyDescent="0.3">
      <c r="B33" s="11">
        <v>45170</v>
      </c>
      <c r="C33" s="65">
        <f>LOG('Closing Prices'!C33/'Closing Prices'!C32)</f>
        <v>3.4601381426481106E-4</v>
      </c>
      <c r="D33" s="65">
        <f>LOG('Closing Prices'!D33/'Closing Prices'!D32)</f>
        <v>-8.3214322732997966E-5</v>
      </c>
      <c r="E33" s="17">
        <f>LOG('Closing Prices'!E33/'Closing Prices'!E32)</f>
        <v>-7.5088181935318672E-3</v>
      </c>
      <c r="L33" s="68">
        <v>30</v>
      </c>
      <c r="M33" s="64">
        <v>-0.27647652975286824</v>
      </c>
      <c r="N33" s="64">
        <v>0.3797479098775734</v>
      </c>
      <c r="O33" s="4">
        <v>-0.32261795432789736</v>
      </c>
      <c r="V33" s="84">
        <v>30</v>
      </c>
      <c r="W33" s="64">
        <v>-0.27647652975286824</v>
      </c>
      <c r="X33" s="64">
        <v>0.29693079313082249</v>
      </c>
      <c r="Y33" s="4">
        <v>-0.43045383490462186</v>
      </c>
      <c r="AA33" s="68">
        <v>30</v>
      </c>
      <c r="AB33" s="64">
        <f t="shared" si="0"/>
        <v>183.02348419160782</v>
      </c>
      <c r="AC33" s="64">
        <f t="shared" si="1"/>
        <v>307.47787623261013</v>
      </c>
      <c r="AD33" s="4">
        <f t="shared" si="2"/>
        <v>117.47437074008891</v>
      </c>
      <c r="AK33" s="91">
        <v>30</v>
      </c>
      <c r="AL33" s="65">
        <f t="shared" si="4"/>
        <v>-8.5619459019726401E-4</v>
      </c>
      <c r="AM33" s="65">
        <f t="shared" si="5"/>
        <v>-2.8627403175228238E-4</v>
      </c>
      <c r="AN33" s="65">
        <f t="shared" si="6"/>
        <v>-4.8950442711326462E-3</v>
      </c>
      <c r="AO33" s="26">
        <f t="shared" si="7"/>
        <v>-2.5027007790846914E-3</v>
      </c>
      <c r="AQ33" s="68">
        <v>30</v>
      </c>
      <c r="AR33" s="17">
        <v>-8.5459988468699066E-3</v>
      </c>
    </row>
    <row r="34" spans="2:44" ht="19.95" customHeight="1" x14ac:dyDescent="0.3">
      <c r="B34" s="11">
        <v>45174</v>
      </c>
      <c r="C34" s="65">
        <f>LOG('Closing Prices'!C34/'Closing Prices'!C33)</f>
        <v>-2.6809076185493361E-3</v>
      </c>
      <c r="D34" s="65">
        <f>LOG('Closing Prices'!D34/'Closing Prices'!D33)</f>
        <v>-7.3001155317986861E-3</v>
      </c>
      <c r="E34" s="17">
        <f>LOG('Closing Prices'!E34/'Closing Prices'!E33)</f>
        <v>3.4900056910696563E-4</v>
      </c>
      <c r="L34" s="68">
        <v>31</v>
      </c>
      <c r="M34" s="64">
        <v>0.70395009937491593</v>
      </c>
      <c r="N34" s="64">
        <v>6.7664219425032264E-3</v>
      </c>
      <c r="O34" s="4">
        <v>2.2206533023206164E-3</v>
      </c>
      <c r="V34" s="84">
        <v>31</v>
      </c>
      <c r="W34" s="64">
        <v>0.70395009937491593</v>
      </c>
      <c r="X34" s="64">
        <v>0.18560526145311596</v>
      </c>
      <c r="Y34" s="4">
        <v>0.3170883831691968</v>
      </c>
      <c r="AA34" s="68">
        <v>31</v>
      </c>
      <c r="AB34" s="64">
        <f t="shared" si="0"/>
        <v>184.38831346205419</v>
      </c>
      <c r="AC34" s="64">
        <f t="shared" si="1"/>
        <v>307.2274628151572</v>
      </c>
      <c r="AD34" s="4">
        <f t="shared" si="2"/>
        <v>118.58068402491756</v>
      </c>
      <c r="AK34" s="90">
        <v>31</v>
      </c>
      <c r="AL34" s="65">
        <f t="shared" si="4"/>
        <v>3.2265732952347016E-3</v>
      </c>
      <c r="AM34" s="65">
        <f t="shared" si="5"/>
        <v>-3.5383838239872031E-4</v>
      </c>
      <c r="AN34" s="65">
        <f t="shared" si="6"/>
        <v>4.0708238438652063E-3</v>
      </c>
      <c r="AO34" s="26">
        <f t="shared" si="7"/>
        <v>2.5323625388284023E-3</v>
      </c>
      <c r="AQ34" s="68">
        <v>31</v>
      </c>
      <c r="AR34" s="17">
        <v>-8.5378969402796281E-3</v>
      </c>
    </row>
    <row r="35" spans="2:44" ht="19.95" customHeight="1" x14ac:dyDescent="0.3">
      <c r="B35" s="11">
        <v>45175</v>
      </c>
      <c r="C35" s="65">
        <f>LOG('Closing Prices'!C35/'Closing Prices'!C34)</f>
        <v>-6.0852974338420013E-3</v>
      </c>
      <c r="D35" s="65">
        <f>LOG('Closing Prices'!D35/'Closing Prices'!D34)</f>
        <v>1.4361268235369305E-3</v>
      </c>
      <c r="E35" s="17">
        <f>LOG('Closing Prices'!E35/'Closing Prices'!E34)</f>
        <v>-1.347443264265584E-2</v>
      </c>
      <c r="L35" s="68">
        <v>32</v>
      </c>
      <c r="M35" s="64">
        <v>2.313681897186072</v>
      </c>
      <c r="N35" s="64">
        <v>1.7293389024214039</v>
      </c>
      <c r="O35" s="4">
        <v>-2.2479176688550169</v>
      </c>
      <c r="V35" s="84">
        <v>32</v>
      </c>
      <c r="W35" s="64">
        <v>2.313681897186072</v>
      </c>
      <c r="X35" s="64">
        <v>2.2609806823077965</v>
      </c>
      <c r="Y35" s="4">
        <v>-1.0544640823953708</v>
      </c>
      <c r="AA35" s="68">
        <v>32</v>
      </c>
      <c r="AB35" s="64">
        <f t="shared" si="0"/>
        <v>186.64530574245322</v>
      </c>
      <c r="AC35" s="64">
        <f t="shared" si="1"/>
        <v>312.2358054652895</v>
      </c>
      <c r="AD35" s="4">
        <f t="shared" si="2"/>
        <v>116.57528089383962</v>
      </c>
      <c r="AK35" s="91">
        <v>32</v>
      </c>
      <c r="AL35" s="65">
        <f t="shared" si="4"/>
        <v>5.2836796054119709E-3</v>
      </c>
      <c r="AM35" s="65">
        <f t="shared" si="5"/>
        <v>7.0226697292716193E-3</v>
      </c>
      <c r="AN35" s="65">
        <f t="shared" si="6"/>
        <v>-7.4074806338945524E-3</v>
      </c>
      <c r="AO35" s="26">
        <f t="shared" si="7"/>
        <v>9.4354534881929599E-5</v>
      </c>
      <c r="AQ35" s="68">
        <v>32</v>
      </c>
      <c r="AR35" s="17">
        <v>-8.5302048831781604E-3</v>
      </c>
    </row>
    <row r="36" spans="2:44" ht="19.95" customHeight="1" x14ac:dyDescent="0.3">
      <c r="B36" s="11">
        <v>45176</v>
      </c>
      <c r="C36" s="65">
        <f>LOG('Closing Prices'!C36/'Closing Prices'!C35)</f>
        <v>7.9164404413188862E-3</v>
      </c>
      <c r="D36" s="65">
        <f>LOG('Closing Prices'!D36/'Closing Prices'!D35)</f>
        <v>-2.2152587252660632E-3</v>
      </c>
      <c r="E36" s="17">
        <f>LOG('Closing Prices'!E36/'Closing Prices'!E35)</f>
        <v>-7.6339236162295838E-3</v>
      </c>
      <c r="L36" s="68">
        <v>33</v>
      </c>
      <c r="M36" s="64">
        <v>7.0267540542805623E-2</v>
      </c>
      <c r="N36" s="64">
        <v>-0.96272295958388054</v>
      </c>
      <c r="O36" s="4">
        <v>1.3964483987308242E-2</v>
      </c>
      <c r="V36" s="84">
        <v>33</v>
      </c>
      <c r="W36" s="64">
        <v>7.0267540542805623E-2</v>
      </c>
      <c r="X36" s="64">
        <v>-0.91318323198442819</v>
      </c>
      <c r="Y36" s="4">
        <v>9.1061437878119225E-2</v>
      </c>
      <c r="AA36" s="68">
        <v>33</v>
      </c>
      <c r="AB36" s="64">
        <f t="shared" si="0"/>
        <v>183.52928872169235</v>
      </c>
      <c r="AC36" s="64">
        <f t="shared" si="1"/>
        <v>304.64695328114402</v>
      </c>
      <c r="AD36" s="4">
        <f t="shared" si="2"/>
        <v>118.25867638323759</v>
      </c>
      <c r="AK36" s="90">
        <v>33</v>
      </c>
      <c r="AL36" s="65">
        <f t="shared" si="4"/>
        <v>-7.3116901179081104E-3</v>
      </c>
      <c r="AM36" s="65">
        <f t="shared" si="5"/>
        <v>-1.0685864875516905E-2</v>
      </c>
      <c r="AN36" s="65">
        <f t="shared" si="6"/>
        <v>6.2265432437502025E-3</v>
      </c>
      <c r="AO36" s="26">
        <f t="shared" si="7"/>
        <v>-2.2317375324445083E-3</v>
      </c>
      <c r="AQ36" s="68">
        <v>33</v>
      </c>
      <c r="AR36" s="17">
        <v>-8.4853807221181021E-3</v>
      </c>
    </row>
    <row r="37" spans="2:44" ht="19.95" customHeight="1" x14ac:dyDescent="0.3">
      <c r="B37" s="11">
        <v>45177</v>
      </c>
      <c r="C37" s="65">
        <f>LOG('Closing Prices'!C37/'Closing Prices'!C36)</f>
        <v>1.1955061083242986E-3</v>
      </c>
      <c r="D37" s="65">
        <f>LOG('Closing Prices'!D37/'Closing Prices'!D36)</f>
        <v>-2.717498725308565E-3</v>
      </c>
      <c r="E37" s="17">
        <f>LOG('Closing Prices'!E37/'Closing Prices'!E36)</f>
        <v>-6.3291110534147961E-3</v>
      </c>
      <c r="L37" s="68">
        <v>34</v>
      </c>
      <c r="M37" s="64">
        <v>0.13892912035973801</v>
      </c>
      <c r="N37" s="64">
        <v>0.3317765639636745</v>
      </c>
      <c r="O37" s="4">
        <v>0.43265581047430585</v>
      </c>
      <c r="V37" s="84">
        <v>34</v>
      </c>
      <c r="W37" s="64">
        <v>0.13892912035973801</v>
      </c>
      <c r="X37" s="64">
        <v>0.35620265478137297</v>
      </c>
      <c r="Y37" s="4">
        <v>0.43222669764064053</v>
      </c>
      <c r="AA37" s="68">
        <v>34</v>
      </c>
      <c r="AB37" s="64">
        <f t="shared" si="0"/>
        <v>183.63333793425721</v>
      </c>
      <c r="AC37" s="64">
        <f t="shared" si="1"/>
        <v>307.68096141975911</v>
      </c>
      <c r="AD37" s="4">
        <f t="shared" si="2"/>
        <v>118.76887783073185</v>
      </c>
      <c r="AK37" s="91">
        <v>34</v>
      </c>
      <c r="AL37" s="65">
        <f t="shared" si="4"/>
        <v>2.4614705741990043E-4</v>
      </c>
      <c r="AM37" s="65">
        <f t="shared" si="5"/>
        <v>4.3037847673189078E-3</v>
      </c>
      <c r="AN37" s="65">
        <f t="shared" si="6"/>
        <v>1.8696393020616482E-3</v>
      </c>
      <c r="AO37" s="26">
        <f t="shared" si="7"/>
        <v>2.1940098804783892E-3</v>
      </c>
      <c r="AQ37" s="68">
        <v>34</v>
      </c>
      <c r="AR37" s="17">
        <v>-8.435120172370884E-3</v>
      </c>
    </row>
    <row r="38" spans="2:44" ht="19.95" customHeight="1" x14ac:dyDescent="0.3">
      <c r="B38" s="11">
        <v>45180</v>
      </c>
      <c r="C38" s="65">
        <f>LOG('Closing Prices'!C38/'Closing Prices'!C37)</f>
        <v>1.5037356516156382E-2</v>
      </c>
      <c r="D38" s="65">
        <f>LOG('Closing Prices'!D38/'Closing Prices'!D37)</f>
        <v>2.3765867916363506E-3</v>
      </c>
      <c r="E38" s="17">
        <f>LOG('Closing Prices'!E38/'Closing Prices'!E37)</f>
        <v>-3.7710824558953369E-3</v>
      </c>
      <c r="L38" s="68">
        <v>35</v>
      </c>
      <c r="M38" s="64">
        <v>-0.15076446394220466</v>
      </c>
      <c r="N38" s="64">
        <v>0.27809225045319108</v>
      </c>
      <c r="O38" s="4">
        <v>-9.7665815949395773E-2</v>
      </c>
      <c r="V38" s="84">
        <v>35</v>
      </c>
      <c r="W38" s="64">
        <v>-0.15076446394220466</v>
      </c>
      <c r="X38" s="64">
        <v>0.23059575737814211</v>
      </c>
      <c r="Y38" s="4">
        <v>-0.16834593358265831</v>
      </c>
      <c r="AA38" s="68">
        <v>35</v>
      </c>
      <c r="AB38" s="64">
        <f t="shared" si="0"/>
        <v>183.2425239805743</v>
      </c>
      <c r="AC38" s="64">
        <f t="shared" si="1"/>
        <v>307.39628141564185</v>
      </c>
      <c r="AD38" s="4">
        <f t="shared" si="2"/>
        <v>117.88845275264018</v>
      </c>
      <c r="AK38" s="90">
        <v>35</v>
      </c>
      <c r="AL38" s="65">
        <f t="shared" si="4"/>
        <v>-9.2526342207116042E-4</v>
      </c>
      <c r="AM38" s="65">
        <f t="shared" si="5"/>
        <v>-4.0201443043033207E-4</v>
      </c>
      <c r="AN38" s="65">
        <f t="shared" si="6"/>
        <v>-3.2313853640090501E-3</v>
      </c>
      <c r="AO38" s="26">
        <f t="shared" si="7"/>
        <v>-1.8060435984509624E-3</v>
      </c>
      <c r="AQ38" s="68">
        <v>35</v>
      </c>
      <c r="AR38" s="17">
        <v>-8.3886449915089294E-3</v>
      </c>
    </row>
    <row r="39" spans="2:44" ht="19.95" customHeight="1" x14ac:dyDescent="0.3">
      <c r="B39" s="11">
        <v>45181</v>
      </c>
      <c r="C39" s="65">
        <f>LOG('Closing Prices'!C39/'Closing Prices'!C38)</f>
        <v>-5.7127051559444182E-3</v>
      </c>
      <c r="D39" s="65">
        <f>LOG('Closing Prices'!D39/'Closing Prices'!D38)</f>
        <v>-5.5427515916503609E-3</v>
      </c>
      <c r="E39" s="17">
        <f>LOG('Closing Prices'!E39/'Closing Prices'!E38)</f>
        <v>-2.9709683802593857E-3</v>
      </c>
      <c r="L39" s="68">
        <v>36</v>
      </c>
      <c r="M39" s="64">
        <v>-0.51256600924265505</v>
      </c>
      <c r="N39" s="64">
        <v>-1.1706011931736453</v>
      </c>
      <c r="O39" s="4">
        <v>0.40279927991224107</v>
      </c>
      <c r="V39" s="84">
        <v>36</v>
      </c>
      <c r="W39" s="64">
        <v>-0.51256600924265505</v>
      </c>
      <c r="X39" s="64">
        <v>-1.2624773023400404</v>
      </c>
      <c r="Y39" s="4">
        <v>0.18715979571094932</v>
      </c>
      <c r="AA39" s="68">
        <v>36</v>
      </c>
      <c r="AB39" s="64">
        <f t="shared" si="0"/>
        <v>182.75332673303996</v>
      </c>
      <c r="AC39" s="64">
        <f t="shared" si="1"/>
        <v>303.86708020341371</v>
      </c>
      <c r="AD39" s="4">
        <f t="shared" si="2"/>
        <v>118.41823501096322</v>
      </c>
      <c r="AK39" s="91">
        <v>36</v>
      </c>
      <c r="AL39" s="65">
        <f t="shared" si="4"/>
        <v>-1.1609737720980255E-3</v>
      </c>
      <c r="AM39" s="65">
        <f t="shared" si="5"/>
        <v>-5.0149566926401806E-3</v>
      </c>
      <c r="AN39" s="65">
        <f t="shared" si="6"/>
        <v>1.9473159990505465E-3</v>
      </c>
      <c r="AO39" s="26">
        <f t="shared" si="7"/>
        <v>-9.1843825124381454E-4</v>
      </c>
      <c r="AQ39" s="68">
        <v>36</v>
      </c>
      <c r="AR39" s="17">
        <v>-8.3435018560622676E-3</v>
      </c>
    </row>
    <row r="40" spans="2:44" ht="19.95" customHeight="1" x14ac:dyDescent="0.3">
      <c r="B40" s="11">
        <v>45182</v>
      </c>
      <c r="C40" s="65">
        <f>LOG('Closing Prices'!C40/'Closing Prices'!C39)</f>
        <v>1.0991570715952387E-2</v>
      </c>
      <c r="D40" s="65">
        <f>LOG('Closing Prices'!D40/'Closing Prices'!D39)</f>
        <v>1.1900223527990391E-3</v>
      </c>
      <c r="E40" s="17">
        <f>LOG('Closing Prices'!E40/'Closing Prices'!E39)</f>
        <v>5.9121815063924686E-3</v>
      </c>
      <c r="L40" s="68">
        <v>37</v>
      </c>
      <c r="M40" s="64">
        <v>8.2456267062219146E-2</v>
      </c>
      <c r="N40" s="64">
        <v>1.6551387687225358</v>
      </c>
      <c r="O40" s="4">
        <v>-0.63875267212978037</v>
      </c>
      <c r="V40" s="84">
        <v>37</v>
      </c>
      <c r="W40" s="64">
        <v>8.2456267062219146E-2</v>
      </c>
      <c r="X40" s="64">
        <v>1.6216718458621679</v>
      </c>
      <c r="Y40" s="4">
        <v>-0.6142230905615842</v>
      </c>
      <c r="AA40" s="68">
        <v>37</v>
      </c>
      <c r="AB40" s="64">
        <f t="shared" si="0"/>
        <v>183.58281898228756</v>
      </c>
      <c r="AC40" s="64">
        <f t="shared" si="1"/>
        <v>310.76678836680935</v>
      </c>
      <c r="AD40" s="4">
        <f t="shared" si="2"/>
        <v>117.24639224290419</v>
      </c>
      <c r="AK40" s="90">
        <v>37</v>
      </c>
      <c r="AL40" s="65">
        <f t="shared" si="4"/>
        <v>1.9667429845755969E-3</v>
      </c>
      <c r="AM40" s="65">
        <f t="shared" si="5"/>
        <v>9.7509467501307734E-3</v>
      </c>
      <c r="AN40" s="65">
        <f t="shared" si="6"/>
        <v>-4.3190957280188564E-3</v>
      </c>
      <c r="AO40" s="26">
        <f t="shared" si="7"/>
        <v>1.4733766935746456E-3</v>
      </c>
      <c r="AQ40" s="68">
        <v>37</v>
      </c>
      <c r="AR40" s="17">
        <v>-8.3426293674916229E-3</v>
      </c>
    </row>
    <row r="41" spans="2:44" ht="19.95" customHeight="1" x14ac:dyDescent="0.3">
      <c r="B41" s="11">
        <v>45183</v>
      </c>
      <c r="C41" s="65">
        <f>LOG('Closing Prices'!C41/'Closing Prices'!C40)</f>
        <v>-3.899606765095629E-4</v>
      </c>
      <c r="D41" s="65">
        <f>LOG('Closing Prices'!D41/'Closing Prices'!D40)</f>
        <v>8.3075990527948281E-3</v>
      </c>
      <c r="E41" s="17">
        <f>LOG('Closing Prices'!E41/'Closing Prices'!E40)</f>
        <v>9.1566720728752254E-4</v>
      </c>
      <c r="L41" s="68">
        <v>38</v>
      </c>
      <c r="M41" s="64">
        <v>-1.0891906466542254</v>
      </c>
      <c r="N41" s="64">
        <v>0.21353441860828651</v>
      </c>
      <c r="O41" s="4">
        <v>0.77315374612734866</v>
      </c>
      <c r="V41" s="84">
        <v>38</v>
      </c>
      <c r="W41" s="64">
        <v>-1.0891906466542254</v>
      </c>
      <c r="X41" s="64">
        <v>-7.0542918085271522E-2</v>
      </c>
      <c r="Y41" s="4">
        <v>0.19164099071270896</v>
      </c>
      <c r="AA41" s="68">
        <v>38</v>
      </c>
      <c r="AB41" s="64">
        <f t="shared" si="0"/>
        <v>181.9800561960524</v>
      </c>
      <c r="AC41" s="64">
        <f t="shared" si="1"/>
        <v>306.72407694806537</v>
      </c>
      <c r="AD41" s="4">
        <f t="shared" si="2"/>
        <v>118.43667828775544</v>
      </c>
      <c r="AK41" s="91">
        <v>38</v>
      </c>
      <c r="AL41" s="65">
        <f t="shared" si="4"/>
        <v>-3.8082395193693658E-3</v>
      </c>
      <c r="AM41" s="65">
        <f t="shared" si="5"/>
        <v>-5.6867314018968435E-3</v>
      </c>
      <c r="AN41" s="65">
        <f t="shared" si="6"/>
        <v>4.3867304943297379E-3</v>
      </c>
      <c r="AO41" s="26">
        <f t="shared" si="7"/>
        <v>-6.8405057796301237E-4</v>
      </c>
      <c r="AQ41" s="68">
        <v>38</v>
      </c>
      <c r="AR41" s="17">
        <v>-8.2951694922838576E-3</v>
      </c>
    </row>
    <row r="42" spans="2:44" ht="19.95" customHeight="1" x14ac:dyDescent="0.3">
      <c r="B42" s="11">
        <v>45184</v>
      </c>
      <c r="C42" s="65">
        <f>LOG('Closing Prices'!C42/'Closing Prices'!C41)</f>
        <v>-1.3192385909434827E-2</v>
      </c>
      <c r="D42" s="65">
        <f>LOG('Closing Prices'!D42/'Closing Prices'!D41)</f>
        <v>-5.0133206652264641E-3</v>
      </c>
      <c r="E42" s="17">
        <f>LOG('Closing Prices'!E42/'Closing Prices'!E41)</f>
        <v>-1.6319382894255486E-2</v>
      </c>
      <c r="L42" s="68">
        <v>39</v>
      </c>
      <c r="M42" s="64">
        <v>0.79326852686199478</v>
      </c>
      <c r="N42" s="64">
        <v>-0.50810698040072988</v>
      </c>
      <c r="O42" s="4">
        <v>1.890877409726168</v>
      </c>
      <c r="V42" s="84">
        <v>39</v>
      </c>
      <c r="W42" s="64">
        <v>0.79326852686199478</v>
      </c>
      <c r="X42" s="64">
        <v>-0.28961323082445922</v>
      </c>
      <c r="Y42" s="4">
        <v>2.0682066263445851</v>
      </c>
      <c r="AA42" s="68">
        <v>39</v>
      </c>
      <c r="AB42" s="64">
        <f t="shared" si="0"/>
        <v>184.58609414717642</v>
      </c>
      <c r="AC42" s="64">
        <f t="shared" si="1"/>
        <v>306.21789652952708</v>
      </c>
      <c r="AD42" s="4">
        <f t="shared" si="2"/>
        <v>121.24742367101751</v>
      </c>
      <c r="AK42" s="90">
        <v>39</v>
      </c>
      <c r="AL42" s="65">
        <f t="shared" si="4"/>
        <v>6.1751854017090624E-3</v>
      </c>
      <c r="AM42" s="65">
        <f t="shared" si="5"/>
        <v>-7.172992619350674E-4</v>
      </c>
      <c r="AN42" s="65">
        <f t="shared" si="6"/>
        <v>1.0186300726192228E-2</v>
      </c>
      <c r="AO42" s="26">
        <f t="shared" si="7"/>
        <v>5.9124418986332486E-3</v>
      </c>
      <c r="AQ42" s="68">
        <v>39</v>
      </c>
      <c r="AR42" s="17">
        <v>-8.2933088387083485E-3</v>
      </c>
    </row>
    <row r="43" spans="2:44" ht="19.95" customHeight="1" x14ac:dyDescent="0.3">
      <c r="B43" s="11">
        <v>45187</v>
      </c>
      <c r="C43" s="65">
        <f>LOG('Closing Prices'!C43/'Closing Prices'!C42)</f>
        <v>-1.2701941760423013E-3</v>
      </c>
      <c r="D43" s="65">
        <f>LOG('Closing Prices'!D43/'Closing Prices'!D42)</f>
        <v>-8.2481845518449677E-3</v>
      </c>
      <c r="E43" s="17">
        <f>LOG('Closing Prices'!E43/'Closing Prices'!E42)</f>
        <v>6.5240883335086872E-4</v>
      </c>
      <c r="L43" s="68">
        <v>40</v>
      </c>
      <c r="M43" s="64">
        <v>-0.62834125952769226</v>
      </c>
      <c r="N43" s="64">
        <v>-0.689891220765249</v>
      </c>
      <c r="O43" s="4">
        <v>2.1674327497249202</v>
      </c>
      <c r="V43" s="84">
        <v>40</v>
      </c>
      <c r="W43" s="64">
        <v>-0.62834125952769226</v>
      </c>
      <c r="X43" s="64">
        <v>-0.82702826429476128</v>
      </c>
      <c r="Y43" s="4">
        <v>1.6869501052764033</v>
      </c>
      <c r="AA43" s="68">
        <v>40</v>
      </c>
      <c r="AB43" s="64">
        <f t="shared" si="0"/>
        <v>182.63064323003454</v>
      </c>
      <c r="AC43" s="64">
        <f t="shared" si="1"/>
        <v>304.95754405192719</v>
      </c>
      <c r="AD43" s="4">
        <f t="shared" si="2"/>
        <v>120.6782720985529</v>
      </c>
      <c r="AK43" s="91">
        <v>40</v>
      </c>
      <c r="AL43" s="65">
        <f t="shared" si="4"/>
        <v>-4.625331493620875E-3</v>
      </c>
      <c r="AM43" s="65">
        <f t="shared" si="5"/>
        <v>-1.7911874916268446E-3</v>
      </c>
      <c r="AN43" s="65">
        <f t="shared" si="6"/>
        <v>-2.0434360436340708E-3</v>
      </c>
      <c r="AO43" s="26">
        <f t="shared" si="7"/>
        <v>-2.6132353405286038E-3</v>
      </c>
      <c r="AQ43" s="68">
        <v>40</v>
      </c>
      <c r="AR43" s="17">
        <v>-8.2919803958261297E-3</v>
      </c>
    </row>
    <row r="44" spans="2:44" ht="19.95" customHeight="1" x14ac:dyDescent="0.3">
      <c r="B44" s="11">
        <v>45188</v>
      </c>
      <c r="C44" s="65">
        <f>LOG('Closing Prices'!C44/'Closing Prices'!C43)</f>
        <v>-7.3528511135883181E-3</v>
      </c>
      <c r="D44" s="65">
        <f>LOG('Closing Prices'!D44/'Closing Prices'!D43)</f>
        <v>1.2003399362606772E-3</v>
      </c>
      <c r="E44" s="17">
        <f>LOG('Closing Prices'!E44/'Closing Prices'!E43)</f>
        <v>-4.4280367966974326E-3</v>
      </c>
      <c r="L44" s="68">
        <v>41</v>
      </c>
      <c r="M44" s="64">
        <v>-0.58232656739907107</v>
      </c>
      <c r="N44" s="64">
        <v>-0.86506628733578994</v>
      </c>
      <c r="O44" s="4">
        <v>-2.1653530839136814</v>
      </c>
      <c r="V44" s="84">
        <v>41</v>
      </c>
      <c r="W44" s="64">
        <v>-0.58232656739907107</v>
      </c>
      <c r="X44" s="64">
        <v>-0.98473684799515138</v>
      </c>
      <c r="Y44" s="4">
        <v>-2.1514994542950583</v>
      </c>
      <c r="AA44" s="68">
        <v>41</v>
      </c>
      <c r="AB44" s="64">
        <f t="shared" si="0"/>
        <v>182.70303695772876</v>
      </c>
      <c r="AC44" s="64">
        <f t="shared" si="1"/>
        <v>304.59942330840903</v>
      </c>
      <c r="AD44" s="4">
        <f t="shared" si="2"/>
        <v>115.04278557441201</v>
      </c>
      <c r="AK44" s="90">
        <v>41</v>
      </c>
      <c r="AL44" s="65">
        <f t="shared" si="4"/>
        <v>1.7211770268407052E-4</v>
      </c>
      <c r="AM44" s="65">
        <f t="shared" si="5"/>
        <v>-5.1030466055757224E-4</v>
      </c>
      <c r="AN44" s="65">
        <f t="shared" si="6"/>
        <v>-2.0769694308884985E-2</v>
      </c>
      <c r="AO44" s="26">
        <f t="shared" si="7"/>
        <v>-9.4564244114944979E-3</v>
      </c>
      <c r="AQ44" s="68">
        <v>41</v>
      </c>
      <c r="AR44" s="17">
        <v>-8.2531253255095673E-3</v>
      </c>
    </row>
    <row r="45" spans="2:44" ht="19.95" customHeight="1" x14ac:dyDescent="0.3">
      <c r="B45" s="11">
        <v>45189</v>
      </c>
      <c r="C45" s="65">
        <f>LOG('Closing Prices'!C45/'Closing Prices'!C44)</f>
        <v>-7.4474513442926811E-3</v>
      </c>
      <c r="D45" s="65">
        <f>LOG('Closing Prices'!D45/'Closing Prices'!D44)</f>
        <v>9.197570833932335E-4</v>
      </c>
      <c r="E45" s="17">
        <f>LOG('Closing Prices'!E45/'Closing Prices'!E44)</f>
        <v>-1.2975237214561487E-2</v>
      </c>
      <c r="L45" s="68">
        <v>42</v>
      </c>
      <c r="M45" s="64">
        <v>0.18341200676735492</v>
      </c>
      <c r="N45" s="64">
        <v>0.67695544009047981</v>
      </c>
      <c r="O45" s="4">
        <v>-0.78521300472935962</v>
      </c>
      <c r="V45" s="84">
        <v>42</v>
      </c>
      <c r="W45" s="64">
        <v>0.18341200676735492</v>
      </c>
      <c r="X45" s="64">
        <v>0.70134282257990954</v>
      </c>
      <c r="Y45" s="4">
        <v>-0.65185630501189817</v>
      </c>
      <c r="AA45" s="68">
        <v>42</v>
      </c>
      <c r="AB45" s="64">
        <f t="shared" si="0"/>
        <v>183.76828229407124</v>
      </c>
      <c r="AC45" s="64">
        <f t="shared" si="1"/>
        <v>308.6302677356606</v>
      </c>
      <c r="AD45" s="4">
        <f t="shared" si="2"/>
        <v>117.22062925663373</v>
      </c>
      <c r="AK45" s="91">
        <v>42</v>
      </c>
      <c r="AL45" s="65">
        <f t="shared" si="4"/>
        <v>2.5247895271072792E-3</v>
      </c>
      <c r="AM45" s="65">
        <f t="shared" si="5"/>
        <v>5.7094388293395214E-3</v>
      </c>
      <c r="AN45" s="65">
        <f t="shared" si="6"/>
        <v>8.1446595025935382E-3</v>
      </c>
      <c r="AO45" s="26">
        <f t="shared" si="7"/>
        <v>6.009125806745768E-3</v>
      </c>
      <c r="AQ45" s="68">
        <v>42</v>
      </c>
      <c r="AR45" s="17">
        <v>-7.984111777365771E-3</v>
      </c>
    </row>
    <row r="46" spans="2:44" ht="19.95" customHeight="1" x14ac:dyDescent="0.3">
      <c r="B46" s="11">
        <v>45190</v>
      </c>
      <c r="C46" s="65">
        <f>LOG('Closing Prices'!C46/'Closing Prices'!C45)</f>
        <v>-1.9566390019710781E-2</v>
      </c>
      <c r="D46" s="65">
        <f>LOG('Closing Prices'!D46/'Closing Prices'!D45)</f>
        <v>1.9210184414655218E-2</v>
      </c>
      <c r="E46" s="17">
        <f>LOG('Closing Prices'!E46/'Closing Prices'!E45)</f>
        <v>-1.2749756625342249E-2</v>
      </c>
      <c r="L46" s="68">
        <v>43</v>
      </c>
      <c r="M46" s="64">
        <v>-0.42716573277385095</v>
      </c>
      <c r="N46" s="64">
        <v>1.6028705347613925</v>
      </c>
      <c r="O46" s="4">
        <v>0.37083717100461078</v>
      </c>
      <c r="V46" s="84">
        <v>43</v>
      </c>
      <c r="W46" s="64">
        <v>-0.42716573277385095</v>
      </c>
      <c r="X46" s="64">
        <v>1.4414920042633912</v>
      </c>
      <c r="Y46" s="4">
        <v>6.1180530478498196E-2</v>
      </c>
      <c r="AA46" s="68">
        <v>43</v>
      </c>
      <c r="AB46" s="64">
        <f t="shared" si="0"/>
        <v>182.93481657820115</v>
      </c>
      <c r="AC46" s="64">
        <f t="shared" si="1"/>
        <v>310.42522145012873</v>
      </c>
      <c r="AD46" s="4">
        <f t="shared" si="2"/>
        <v>118.2736419683079</v>
      </c>
      <c r="AK46" s="90">
        <v>43</v>
      </c>
      <c r="AL46" s="65">
        <f t="shared" si="4"/>
        <v>-1.9741866685774618E-3</v>
      </c>
      <c r="AM46" s="65">
        <f t="shared" si="5"/>
        <v>2.5184840184842242E-3</v>
      </c>
      <c r="AN46" s="65">
        <f t="shared" si="6"/>
        <v>3.8839217245441337E-3</v>
      </c>
      <c r="AO46" s="26">
        <f t="shared" si="7"/>
        <v>2.0097633144457623E-3</v>
      </c>
      <c r="AQ46" s="68">
        <v>43</v>
      </c>
      <c r="AR46" s="17">
        <v>-7.9725420096594876E-3</v>
      </c>
    </row>
    <row r="47" spans="2:44" ht="19.95" customHeight="1" x14ac:dyDescent="0.3">
      <c r="B47" s="11">
        <v>45191</v>
      </c>
      <c r="C47" s="65">
        <f>LOG('Closing Prices'!C47/'Closing Prices'!C46)</f>
        <v>-7.057837290981179E-4</v>
      </c>
      <c r="D47" s="65">
        <f>LOG('Closing Prices'!D47/'Closing Prices'!D46)</f>
        <v>-1.2623691250322297E-3</v>
      </c>
      <c r="E47" s="17">
        <f>LOG('Closing Prices'!E47/'Closing Prices'!E46)</f>
        <v>6.2337984582940698E-3</v>
      </c>
      <c r="L47" s="68">
        <v>44</v>
      </c>
      <c r="M47" s="64">
        <v>0.63669045789192824</v>
      </c>
      <c r="N47" s="64">
        <v>-0.60428581906822953</v>
      </c>
      <c r="O47" s="4">
        <v>-0.2045352726946616</v>
      </c>
      <c r="V47" s="84">
        <v>44</v>
      </c>
      <c r="W47" s="64">
        <v>0.63669045789192824</v>
      </c>
      <c r="X47" s="64">
        <v>-0.42245677522644537</v>
      </c>
      <c r="Y47" s="4">
        <v>0.13229090759516485</v>
      </c>
      <c r="AA47" s="68">
        <v>44</v>
      </c>
      <c r="AB47" s="64">
        <f t="shared" si="0"/>
        <v>184.41475314050118</v>
      </c>
      <c r="AC47" s="64">
        <f t="shared" si="1"/>
        <v>305.97852675463974</v>
      </c>
      <c r="AD47" s="4">
        <f t="shared" si="2"/>
        <v>118.38449559833916</v>
      </c>
      <c r="AK47" s="91">
        <v>44</v>
      </c>
      <c r="AL47" s="65">
        <f t="shared" si="4"/>
        <v>3.4992922971366467E-3</v>
      </c>
      <c r="AM47" s="65">
        <f t="shared" si="5"/>
        <v>-6.2660503788385192E-3</v>
      </c>
      <c r="AN47" s="65">
        <f t="shared" si="6"/>
        <v>4.0685795838307971E-4</v>
      </c>
      <c r="AO47" s="26">
        <f t="shared" si="7"/>
        <v>-8.2190595809500811E-4</v>
      </c>
      <c r="AQ47" s="68">
        <v>44</v>
      </c>
      <c r="AR47" s="17">
        <v>-7.964640028674249E-3</v>
      </c>
    </row>
    <row r="48" spans="2:44" ht="19.95" customHeight="1" x14ac:dyDescent="0.3">
      <c r="B48" s="11">
        <v>45194</v>
      </c>
      <c r="C48" s="65">
        <f>LOG('Closing Prices'!C48/'Closing Prices'!C47)</f>
        <v>7.1719979162288344E-3</v>
      </c>
      <c r="D48" s="65">
        <f>LOG('Closing Prices'!D48/'Closing Prices'!D47)</f>
        <v>8.7928521534676191E-3</v>
      </c>
      <c r="E48" s="17">
        <f>LOG('Closing Prices'!E48/'Closing Prices'!E47)</f>
        <v>6.341114410239438E-3</v>
      </c>
      <c r="L48" s="68">
        <v>45</v>
      </c>
      <c r="M48" s="64">
        <v>-0.24419363801510743</v>
      </c>
      <c r="N48" s="64">
        <v>0.48457156999867684</v>
      </c>
      <c r="O48" s="4">
        <v>-8.8913528797004732E-2</v>
      </c>
      <c r="V48" s="84">
        <v>45</v>
      </c>
      <c r="W48" s="64">
        <v>-0.24419363801510743</v>
      </c>
      <c r="X48" s="64">
        <v>0.4065182692925145</v>
      </c>
      <c r="Y48" s="4">
        <v>-0.21250226394370392</v>
      </c>
      <c r="AA48" s="68">
        <v>45</v>
      </c>
      <c r="AB48" s="64">
        <f t="shared" si="0"/>
        <v>183.2052366043165</v>
      </c>
      <c r="AC48" s="64">
        <f t="shared" si="1"/>
        <v>307.97046870573882</v>
      </c>
      <c r="AD48" s="4">
        <f t="shared" si="2"/>
        <v>117.88238113923367</v>
      </c>
      <c r="AK48" s="90">
        <v>45</v>
      </c>
      <c r="AL48" s="65">
        <f t="shared" si="4"/>
        <v>-2.85777850769186E-3</v>
      </c>
      <c r="AM48" s="65">
        <f t="shared" si="5"/>
        <v>2.8181247612997394E-3</v>
      </c>
      <c r="AN48" s="65">
        <f t="shared" si="6"/>
        <v>-1.8459283855724012E-3</v>
      </c>
      <c r="AO48" s="26">
        <f t="shared" si="7"/>
        <v>-6.9967497204062373E-4</v>
      </c>
      <c r="AQ48" s="68">
        <v>45</v>
      </c>
      <c r="AR48" s="17">
        <v>-7.9542375606709292E-3</v>
      </c>
    </row>
    <row r="49" spans="2:44" ht="19.95" customHeight="1" x14ac:dyDescent="0.3">
      <c r="B49" s="11">
        <v>45195</v>
      </c>
      <c r="C49" s="65">
        <f>LOG('Closing Prices'!C49/'Closing Prices'!C48)</f>
        <v>-1.7863884120908297E-2</v>
      </c>
      <c r="D49" s="65">
        <f>LOG('Closing Prices'!D49/'Closing Prices'!D48)</f>
        <v>-8.2940641309789606E-3</v>
      </c>
      <c r="E49" s="17">
        <f>LOG('Closing Prices'!E49/'Closing Prices'!E48)</f>
        <v>-3.2107725912200792E-3</v>
      </c>
      <c r="L49" s="68">
        <v>46</v>
      </c>
      <c r="M49" s="64">
        <v>-0.5708737742816129</v>
      </c>
      <c r="N49" s="64">
        <v>0.24836949373952144</v>
      </c>
      <c r="O49" s="4">
        <v>-0.65005557672413916</v>
      </c>
      <c r="V49" s="84">
        <v>46</v>
      </c>
      <c r="W49" s="64">
        <v>-0.5708737742816129</v>
      </c>
      <c r="X49" s="64">
        <v>9.4988863724307204E-2</v>
      </c>
      <c r="Y49" s="4">
        <v>-0.84822887137565339</v>
      </c>
      <c r="AA49" s="68">
        <v>46</v>
      </c>
      <c r="AB49" s="64">
        <f t="shared" si="0"/>
        <v>182.76444671422954</v>
      </c>
      <c r="AC49" s="64">
        <f t="shared" si="1"/>
        <v>307.24150077291648</v>
      </c>
      <c r="AD49" s="4">
        <f t="shared" si="2"/>
        <v>116.95723675439575</v>
      </c>
      <c r="AK49" s="91">
        <v>46</v>
      </c>
      <c r="AL49" s="65">
        <f t="shared" si="4"/>
        <v>-1.0461670364450412E-3</v>
      </c>
      <c r="AM49" s="65">
        <f t="shared" si="5"/>
        <v>-1.0291961619024919E-3</v>
      </c>
      <c r="AN49" s="65">
        <f t="shared" si="6"/>
        <v>-3.4218006605233457E-3</v>
      </c>
      <c r="AO49" s="26">
        <f t="shared" si="7"/>
        <v>-2.1101109049175134E-3</v>
      </c>
      <c r="AQ49" s="68">
        <v>46</v>
      </c>
      <c r="AR49" s="17">
        <v>-7.9431092282773504E-3</v>
      </c>
    </row>
    <row r="50" spans="2:44" ht="19.95" customHeight="1" x14ac:dyDescent="0.3">
      <c r="B50" s="11">
        <v>45196</v>
      </c>
      <c r="C50" s="65">
        <f>LOG('Closing Prices'!C50/'Closing Prices'!C49)</f>
        <v>0</v>
      </c>
      <c r="D50" s="65">
        <f>LOG('Closing Prices'!D50/'Closing Prices'!D49)</f>
        <v>2.1875669046575058E-3</v>
      </c>
      <c r="E50" s="17">
        <f>LOG('Closing Prices'!E50/'Closing Prices'!E49)</f>
        <v>5.7337631262696738E-3</v>
      </c>
      <c r="L50" s="68">
        <v>47</v>
      </c>
      <c r="M50" s="64">
        <v>1.9650074540975488</v>
      </c>
      <c r="N50" s="64">
        <v>-1.7499060991513438</v>
      </c>
      <c r="O50" s="4">
        <v>0.53645957587591142</v>
      </c>
      <c r="V50" s="84">
        <v>47</v>
      </c>
      <c r="W50" s="64">
        <v>1.9650074540975488</v>
      </c>
      <c r="X50" s="64">
        <v>-1.1925156674176929</v>
      </c>
      <c r="Y50" s="4">
        <v>1.4450092861520545</v>
      </c>
      <c r="AA50" s="68">
        <v>47</v>
      </c>
      <c r="AB50" s="64">
        <f t="shared" si="0"/>
        <v>186.29570493191514</v>
      </c>
      <c r="AC50" s="64">
        <f t="shared" si="1"/>
        <v>304.19941586861148</v>
      </c>
      <c r="AD50" s="4">
        <f t="shared" si="2"/>
        <v>120.3567221177731</v>
      </c>
      <c r="AK50" s="90">
        <v>47</v>
      </c>
      <c r="AL50" s="65">
        <f t="shared" si="4"/>
        <v>8.3111262761178511E-3</v>
      </c>
      <c r="AM50" s="65">
        <f t="shared" si="5"/>
        <v>-4.3215020541399517E-3</v>
      </c>
      <c r="AN50" s="65">
        <f t="shared" si="6"/>
        <v>1.24432522964848E-2</v>
      </c>
      <c r="AO50" s="26">
        <f t="shared" si="7"/>
        <v>6.3807944862056378E-3</v>
      </c>
      <c r="AQ50" s="68">
        <v>47</v>
      </c>
      <c r="AR50" s="17">
        <v>-7.8909096670592704E-3</v>
      </c>
    </row>
    <row r="51" spans="2:44" ht="19.95" customHeight="1" x14ac:dyDescent="0.3">
      <c r="B51" s="11">
        <v>45197</v>
      </c>
      <c r="C51" s="65">
        <f>LOG('Closing Prices'!C51/'Closing Prices'!C50)</f>
        <v>0</v>
      </c>
      <c r="D51" s="65">
        <f>LOG('Closing Prices'!D51/'Closing Prices'!D50)</f>
        <v>6.122862091530192E-3</v>
      </c>
      <c r="E51" s="17">
        <f>LOG('Closing Prices'!E51/'Closing Prices'!E50)</f>
        <v>6.3046038306085088E-3</v>
      </c>
      <c r="L51" s="68">
        <v>48</v>
      </c>
      <c r="M51" s="64">
        <v>-1.9015735717258884</v>
      </c>
      <c r="N51" s="64">
        <v>1.2767999484087789</v>
      </c>
      <c r="O51" s="4">
        <v>-1.7682519872066551</v>
      </c>
      <c r="V51" s="84">
        <v>48</v>
      </c>
      <c r="W51" s="64">
        <v>-1.9015735717258884</v>
      </c>
      <c r="X51" s="64">
        <v>0.75110644872044396</v>
      </c>
      <c r="Y51" s="4">
        <v>-2.4929876195114935</v>
      </c>
      <c r="AA51" s="68">
        <v>48</v>
      </c>
      <c r="AB51" s="64">
        <f t="shared" si="0"/>
        <v>180.96111286006203</v>
      </c>
      <c r="AC51" s="64">
        <f t="shared" si="1"/>
        <v>308.84217015257212</v>
      </c>
      <c r="AD51" s="4">
        <f t="shared" si="2"/>
        <v>114.59388627739979</v>
      </c>
      <c r="AK51" s="91">
        <v>48</v>
      </c>
      <c r="AL51" s="65">
        <f t="shared" si="4"/>
        <v>-1.2617583925559218E-2</v>
      </c>
      <c r="AM51" s="65">
        <f t="shared" si="5"/>
        <v>6.5782196914850296E-3</v>
      </c>
      <c r="AN51" s="65">
        <f t="shared" si="6"/>
        <v>-2.1308903225419094E-2</v>
      </c>
      <c r="AO51" s="26">
        <f t="shared" si="7"/>
        <v>-1.0769936525382887E-2</v>
      </c>
      <c r="AQ51" s="68">
        <v>48</v>
      </c>
      <c r="AR51" s="17">
        <v>-7.8555524351600313E-3</v>
      </c>
    </row>
    <row r="52" spans="2:44" ht="19.95" customHeight="1" x14ac:dyDescent="0.3">
      <c r="B52" s="11">
        <v>45198</v>
      </c>
      <c r="C52" s="65">
        <f>LOG('Closing Prices'!C52/'Closing Prices'!C51)</f>
        <v>3.9122800927233843E-3</v>
      </c>
      <c r="D52" s="65">
        <f>LOG('Closing Prices'!D52/'Closing Prices'!D51)</f>
        <v>-2.4846827565707169E-3</v>
      </c>
      <c r="E52" s="17">
        <f>LOG('Closing Prices'!E52/'Closing Prices'!E51)</f>
        <v>4.1128674256592545E-3</v>
      </c>
      <c r="L52" s="68">
        <v>49</v>
      </c>
      <c r="M52" s="64">
        <v>1.2696844176338651</v>
      </c>
      <c r="N52" s="64">
        <v>1.1921155927212663</v>
      </c>
      <c r="O52" s="4">
        <v>1.9977384985520821</v>
      </c>
      <c r="V52" s="84">
        <v>49</v>
      </c>
      <c r="W52" s="64">
        <v>1.2696844176338651</v>
      </c>
      <c r="X52" s="64">
        <v>1.4758696915733382</v>
      </c>
      <c r="Y52" s="4">
        <v>2.2938777094536382</v>
      </c>
      <c r="AA52" s="68">
        <v>49</v>
      </c>
      <c r="AB52" s="64">
        <f t="shared" si="0"/>
        <v>185.34178362460298</v>
      </c>
      <c r="AC52" s="64">
        <f t="shared" si="1"/>
        <v>310.60123435959349</v>
      </c>
      <c r="AD52" s="4">
        <f t="shared" si="2"/>
        <v>121.64988435951395</v>
      </c>
      <c r="AK52" s="90">
        <v>49</v>
      </c>
      <c r="AL52" s="65">
        <f t="shared" si="4"/>
        <v>1.0388079731128807E-2</v>
      </c>
      <c r="AM52" s="65">
        <f t="shared" si="5"/>
        <v>2.4665818585396303E-3</v>
      </c>
      <c r="AN52" s="65">
        <f t="shared" si="6"/>
        <v>2.595025231341189E-2</v>
      </c>
      <c r="AO52" s="26">
        <f t="shared" si="7"/>
        <v>1.5014608031379441E-2</v>
      </c>
      <c r="AQ52" s="68">
        <v>49</v>
      </c>
      <c r="AR52" s="17">
        <v>-7.8502829127237959E-3</v>
      </c>
    </row>
    <row r="53" spans="2:44" ht="19.95" customHeight="1" x14ac:dyDescent="0.3">
      <c r="B53" s="11">
        <v>45201</v>
      </c>
      <c r="C53" s="65">
        <f>LOG('Closing Prices'!C53/'Closing Prices'!C52)</f>
        <v>7.9217317159782034E-3</v>
      </c>
      <c r="D53" s="65">
        <f>LOG('Closing Prices'!D53/'Closing Prices'!D52)</f>
        <v>3.1131895026251976E-4</v>
      </c>
      <c r="E53" s="17">
        <f>LOG('Closing Prices'!E53/'Closing Prices'!E52)</f>
        <v>1.2624215890539407E-2</v>
      </c>
      <c r="L53" s="68">
        <v>50</v>
      </c>
      <c r="M53" s="64">
        <v>-0.30965779205327498</v>
      </c>
      <c r="N53" s="64">
        <v>0.72091453847464282</v>
      </c>
      <c r="O53" s="4">
        <v>-0.62761601421184021</v>
      </c>
      <c r="V53" s="84">
        <v>50</v>
      </c>
      <c r="W53" s="64">
        <v>-0.30965779205327498</v>
      </c>
      <c r="X53" s="64">
        <v>0.61843551842331945</v>
      </c>
      <c r="Y53" s="4">
        <v>-0.73427179498887574</v>
      </c>
      <c r="AA53" s="68">
        <v>50</v>
      </c>
      <c r="AB53" s="64">
        <f t="shared" si="0"/>
        <v>183.16074547176362</v>
      </c>
      <c r="AC53" s="64">
        <f t="shared" si="1"/>
        <v>308.55490397271944</v>
      </c>
      <c r="AD53" s="4">
        <f t="shared" si="2"/>
        <v>117.14697634456878</v>
      </c>
      <c r="AK53" s="91">
        <v>50</v>
      </c>
      <c r="AL53" s="65">
        <f t="shared" si="4"/>
        <v>-5.1409356542598166E-3</v>
      </c>
      <c r="AM53" s="65">
        <f t="shared" si="5"/>
        <v>-2.8707241228262286E-3</v>
      </c>
      <c r="AN53" s="65">
        <f t="shared" si="6"/>
        <v>-1.6380616830220119E-2</v>
      </c>
      <c r="AO53" s="26">
        <f t="shared" si="7"/>
        <v>-9.5177287240118761E-3</v>
      </c>
      <c r="AQ53" s="68">
        <v>50</v>
      </c>
      <c r="AR53" s="17">
        <v>-7.8442129033831111E-3</v>
      </c>
    </row>
    <row r="54" spans="2:44" ht="19.95" customHeight="1" x14ac:dyDescent="0.3">
      <c r="B54" s="11">
        <v>45202</v>
      </c>
      <c r="C54" s="65">
        <f>LOG('Closing Prices'!C54/'Closing Prices'!C53)</f>
        <v>-1.6199520501600503E-2</v>
      </c>
      <c r="D54" s="65">
        <f>LOG('Closing Prices'!D54/'Closing Prices'!D53)</f>
        <v>-8.1354552185572051E-3</v>
      </c>
      <c r="E54" s="17">
        <f>LOG('Closing Prices'!E54/'Closing Prices'!E53)</f>
        <v>-1.2444561782017055E-2</v>
      </c>
      <c r="L54" s="68">
        <v>51</v>
      </c>
      <c r="M54" s="64">
        <v>-2.2053769778001842</v>
      </c>
      <c r="N54" s="64">
        <v>-0.55747732666844596</v>
      </c>
      <c r="O54" s="4">
        <v>0.28196466438584611</v>
      </c>
      <c r="V54" s="84">
        <v>51</v>
      </c>
      <c r="W54" s="64">
        <v>-2.2053769778001842</v>
      </c>
      <c r="X54" s="64">
        <v>-1.100114977714582</v>
      </c>
      <c r="Y54" s="4">
        <v>-0.70924685090906814</v>
      </c>
      <c r="AA54" s="68">
        <v>51</v>
      </c>
      <c r="AB54" s="64">
        <f t="shared" si="0"/>
        <v>180.57485585851526</v>
      </c>
      <c r="AC54" s="64">
        <f t="shared" si="1"/>
        <v>304.47867578849616</v>
      </c>
      <c r="AD54" s="4">
        <f t="shared" si="2"/>
        <v>117.18939571856319</v>
      </c>
      <c r="AK54" s="90">
        <v>51</v>
      </c>
      <c r="AL54" s="65">
        <f t="shared" si="4"/>
        <v>-6.1751255929965434E-3</v>
      </c>
      <c r="AM54" s="65">
        <f t="shared" si="5"/>
        <v>-5.775571049542654E-3</v>
      </c>
      <c r="AN54" s="65">
        <f t="shared" si="6"/>
        <v>1.5723124917048256E-4</v>
      </c>
      <c r="AO54" s="26">
        <f t="shared" si="7"/>
        <v>-3.2056986509852148E-3</v>
      </c>
      <c r="AQ54" s="68">
        <v>51</v>
      </c>
      <c r="AR54" s="17">
        <v>-7.8236350851972995E-3</v>
      </c>
    </row>
    <row r="55" spans="2:44" ht="19.95" customHeight="1" x14ac:dyDescent="0.3">
      <c r="B55" s="11">
        <v>45203</v>
      </c>
      <c r="C55" s="65">
        <f>LOG('Closing Prices'!C55/'Closing Prices'!C54)</f>
        <v>7.8676152930157624E-3</v>
      </c>
      <c r="D55" s="65">
        <f>LOG('Closing Prices'!D55/'Closing Prices'!D54)</f>
        <v>-2.3373106976256629E-4</v>
      </c>
      <c r="E55" s="17">
        <f>LOG('Closing Prices'!E55/'Closing Prices'!E54)</f>
        <v>5.1982402970055137E-3</v>
      </c>
      <c r="L55" s="68">
        <v>52</v>
      </c>
      <c r="M55" s="64">
        <v>-0.73195284704673413</v>
      </c>
      <c r="N55" s="64">
        <v>1.0115316165413444</v>
      </c>
      <c r="O55" s="4">
        <v>0.96706686203589043</v>
      </c>
      <c r="V55" s="84">
        <v>52</v>
      </c>
      <c r="W55" s="64">
        <v>-0.73195284704673413</v>
      </c>
      <c r="X55" s="64">
        <v>0.79207581871306609</v>
      </c>
      <c r="Y55" s="4">
        <v>0.48576455963754683</v>
      </c>
      <c r="AA55" s="68">
        <v>52</v>
      </c>
      <c r="AB55" s="64">
        <f t="shared" si="0"/>
        <v>182.59773524720862</v>
      </c>
      <c r="AC55" s="64">
        <f t="shared" si="1"/>
        <v>309.0022245558464</v>
      </c>
      <c r="AD55" s="4">
        <f t="shared" si="2"/>
        <v>118.9550554419322</v>
      </c>
      <c r="AK55" s="91">
        <v>52</v>
      </c>
      <c r="AL55" s="65">
        <f t="shared" si="4"/>
        <v>4.8381098310263234E-3</v>
      </c>
      <c r="AM55" s="65">
        <f t="shared" si="5"/>
        <v>6.4047238384745122E-3</v>
      </c>
      <c r="AN55" s="65">
        <f t="shared" si="6"/>
        <v>6.4945888956474112E-3</v>
      </c>
      <c r="AO55" s="26">
        <f t="shared" si="7"/>
        <v>6.0535096123402691E-3</v>
      </c>
      <c r="AQ55" s="68">
        <v>52</v>
      </c>
      <c r="AR55" s="17">
        <v>-7.8041799272161715E-3</v>
      </c>
    </row>
    <row r="56" spans="2:44" ht="19.95" customHeight="1" x14ac:dyDescent="0.3">
      <c r="B56" s="11">
        <v>45204</v>
      </c>
      <c r="C56" s="65">
        <f>LOG('Closing Prices'!C56/'Closing Prices'!C55)</f>
        <v>-3.5710724393267831E-3</v>
      </c>
      <c r="D56" s="65">
        <f>LOG('Closing Prices'!D56/'Closing Prices'!D55)</f>
        <v>-1.4889159482394639E-3</v>
      </c>
      <c r="E56" s="17">
        <f>LOG('Closing Prices'!E56/'Closing Prices'!E55)</f>
        <v>6.3337698534463131E-3</v>
      </c>
      <c r="L56" s="68">
        <v>53</v>
      </c>
      <c r="M56" s="64">
        <v>-0.83126878001258919</v>
      </c>
      <c r="N56" s="64">
        <v>-1.1065725162193518</v>
      </c>
      <c r="O56" s="4">
        <v>2.6602515851391235</v>
      </c>
      <c r="V56" s="84">
        <v>53</v>
      </c>
      <c r="W56" s="64">
        <v>-0.83126878001258919</v>
      </c>
      <c r="X56" s="64">
        <v>-1.2816220090579331</v>
      </c>
      <c r="Y56" s="4">
        <v>2.0563211808873545</v>
      </c>
      <c r="AA56" s="68">
        <v>53</v>
      </c>
      <c r="AB56" s="64">
        <f t="shared" si="0"/>
        <v>182.47040664313869</v>
      </c>
      <c r="AC56" s="64">
        <f t="shared" si="1"/>
        <v>304.08009943907797</v>
      </c>
      <c r="AD56" s="4">
        <f t="shared" si="2"/>
        <v>121.31420979587055</v>
      </c>
      <c r="AK56" s="90">
        <v>53</v>
      </c>
      <c r="AL56" s="65">
        <f t="shared" si="4"/>
        <v>-3.0294679832634547E-4</v>
      </c>
      <c r="AM56" s="65">
        <f t="shared" si="5"/>
        <v>-6.9736073743523518E-3</v>
      </c>
      <c r="AN56" s="65">
        <f t="shared" si="6"/>
        <v>8.5287699574462233E-3</v>
      </c>
      <c r="AO56" s="26">
        <f t="shared" si="7"/>
        <v>1.6701275689635087E-3</v>
      </c>
      <c r="AQ56" s="68">
        <v>53</v>
      </c>
      <c r="AR56" s="17">
        <v>-7.7155315769904895E-3</v>
      </c>
    </row>
    <row r="57" spans="2:44" ht="19.95" customHeight="1" x14ac:dyDescent="0.3">
      <c r="B57" s="11">
        <v>45205</v>
      </c>
      <c r="C57" s="65">
        <f>LOG('Closing Prices'!C57/'Closing Prices'!C56)</f>
        <v>6.8415795014530913E-3</v>
      </c>
      <c r="D57" s="65">
        <f>LOG('Closing Prices'!D57/'Closing Prices'!D56)</f>
        <v>-2.116630386755356E-3</v>
      </c>
      <c r="E57" s="17">
        <f>LOG('Closing Prices'!E57/'Closing Prices'!E56)</f>
        <v>1.0314049508890547E-2</v>
      </c>
      <c r="L57" s="68">
        <v>54</v>
      </c>
      <c r="M57" s="64">
        <v>-1.1155233484466309</v>
      </c>
      <c r="N57" s="64">
        <v>-0.62575663214667032</v>
      </c>
      <c r="O57" s="4">
        <v>0.20551217451327575</v>
      </c>
      <c r="V57" s="84">
        <v>54</v>
      </c>
      <c r="W57" s="64">
        <v>-1.1155233484466309</v>
      </c>
      <c r="X57" s="64">
        <v>-0.88892605630214194</v>
      </c>
      <c r="Y57" s="4">
        <v>-0.28579158077146916</v>
      </c>
      <c r="AA57" s="68">
        <v>54</v>
      </c>
      <c r="AB57" s="64">
        <f t="shared" si="0"/>
        <v>182.08952198573732</v>
      </c>
      <c r="AC57" s="64">
        <f t="shared" si="1"/>
        <v>305.02427336539569</v>
      </c>
      <c r="AD57" s="4">
        <f t="shared" si="2"/>
        <v>117.82760461204123</v>
      </c>
      <c r="AK57" s="91">
        <v>54</v>
      </c>
      <c r="AL57" s="65">
        <f t="shared" si="4"/>
        <v>-9.0748407681889517E-4</v>
      </c>
      <c r="AM57" s="65">
        <f t="shared" si="5"/>
        <v>1.3464025966313927E-3</v>
      </c>
      <c r="AN57" s="65">
        <f t="shared" si="6"/>
        <v>-1.2664624960011766E-2</v>
      </c>
      <c r="AO57" s="26">
        <f t="shared" si="7"/>
        <v>-5.5220314722206005E-3</v>
      </c>
      <c r="AQ57" s="68">
        <v>54</v>
      </c>
      <c r="AR57" s="17">
        <v>-7.6282907364936068E-3</v>
      </c>
    </row>
    <row r="58" spans="2:44" ht="19.95" customHeight="1" x14ac:dyDescent="0.3">
      <c r="B58" s="11">
        <v>45208</v>
      </c>
      <c r="C58" s="65">
        <f>LOG('Closing Prices'!C58/'Closing Prices'!C57)</f>
        <v>1.0169906328982121E-3</v>
      </c>
      <c r="D58" s="65">
        <f>LOG('Closing Prices'!D58/'Closing Prices'!D57)</f>
        <v>-3.6866431235431456E-3</v>
      </c>
      <c r="E58" s="17">
        <f>LOG('Closing Prices'!E58/'Closing Prices'!E57)</f>
        <v>-4.6657334871983746E-3</v>
      </c>
      <c r="L58" s="68">
        <v>55</v>
      </c>
      <c r="M58" s="64">
        <v>-0.5144257925332304</v>
      </c>
      <c r="N58" s="64">
        <v>-0.89756984883287827</v>
      </c>
      <c r="O58" s="4">
        <v>-2.6959473379518917</v>
      </c>
      <c r="V58" s="84">
        <v>55</v>
      </c>
      <c r="W58" s="64">
        <v>-0.5144257925332304</v>
      </c>
      <c r="X58" s="64">
        <v>-0.99889960800010114</v>
      </c>
      <c r="Y58" s="4">
        <v>-2.5931152890683293</v>
      </c>
      <c r="AA58" s="68">
        <v>55</v>
      </c>
      <c r="AB58" s="64">
        <f t="shared" si="0"/>
        <v>182.92436579791871</v>
      </c>
      <c r="AC58" s="64">
        <f t="shared" si="1"/>
        <v>304.7790587808455</v>
      </c>
      <c r="AD58" s="4">
        <f t="shared" si="2"/>
        <v>114.49087182043523</v>
      </c>
      <c r="AK58" s="90">
        <v>55</v>
      </c>
      <c r="AL58" s="65">
        <f t="shared" si="4"/>
        <v>1.9866021826891048E-3</v>
      </c>
      <c r="AM58" s="65">
        <f t="shared" si="5"/>
        <v>-3.4927768045366113E-4</v>
      </c>
      <c r="AN58" s="65">
        <f t="shared" si="6"/>
        <v>-1.2476186307381119E-2</v>
      </c>
      <c r="AO58" s="26">
        <f t="shared" si="7"/>
        <v>-5.2224165967853257E-3</v>
      </c>
      <c r="AQ58" s="68">
        <v>55</v>
      </c>
      <c r="AR58" s="17">
        <v>-7.5573343157353682E-3</v>
      </c>
    </row>
    <row r="59" spans="2:44" ht="19.95" customHeight="1" x14ac:dyDescent="0.3">
      <c r="B59" s="11">
        <v>45209</v>
      </c>
      <c r="C59" s="65">
        <f>LOG('Closing Prices'!C59/'Closing Prices'!C58)</f>
        <v>4.1114586629805057E-3</v>
      </c>
      <c r="D59" s="65">
        <f>LOG('Closing Prices'!D59/'Closing Prices'!D58)</f>
        <v>1.8134070798707614E-3</v>
      </c>
      <c r="E59" s="17">
        <f>LOG('Closing Prices'!E59/'Closing Prices'!E58)</f>
        <v>5.0072476868203231E-3</v>
      </c>
      <c r="L59" s="68">
        <v>56</v>
      </c>
      <c r="M59" s="64">
        <v>0.79257490726078794</v>
      </c>
      <c r="N59" s="64">
        <v>0.63727340388976494</v>
      </c>
      <c r="O59" s="4">
        <v>0.38905909322596394</v>
      </c>
      <c r="V59" s="84">
        <v>56</v>
      </c>
      <c r="W59" s="64">
        <v>0.79257490726078794</v>
      </c>
      <c r="X59" s="64">
        <v>0.81791671613300199</v>
      </c>
      <c r="Y59" s="4">
        <v>0.67125730695656438</v>
      </c>
      <c r="AA59" s="68">
        <v>56</v>
      </c>
      <c r="AB59" s="64">
        <f t="shared" si="0"/>
        <v>184.74200557144397</v>
      </c>
      <c r="AC59" s="64">
        <f t="shared" si="1"/>
        <v>309.12603459062382</v>
      </c>
      <c r="AD59" s="4">
        <f t="shared" si="2"/>
        <v>119.25438826344011</v>
      </c>
      <c r="AK59" s="91">
        <v>56</v>
      </c>
      <c r="AL59" s="65">
        <f t="shared" si="4"/>
        <v>4.2940960408578942E-3</v>
      </c>
      <c r="AM59" s="65">
        <f t="shared" si="5"/>
        <v>6.1504593467297634E-3</v>
      </c>
      <c r="AN59" s="65">
        <f t="shared" si="6"/>
        <v>1.7703506526734792E-2</v>
      </c>
      <c r="AO59" s="26">
        <f t="shared" si="7"/>
        <v>1.0885239751264059E-2</v>
      </c>
      <c r="AQ59" s="68">
        <v>56</v>
      </c>
      <c r="AR59" s="17">
        <v>-7.4339071264898811E-3</v>
      </c>
    </row>
    <row r="60" spans="2:44" ht="19.95" customHeight="1" x14ac:dyDescent="0.3">
      <c r="B60" s="11">
        <v>45210</v>
      </c>
      <c r="C60" s="65">
        <f>LOG('Closing Prices'!C60/'Closing Prices'!C59)</f>
        <v>7.8115813528101853E-3</v>
      </c>
      <c r="D60" s="65">
        <f>LOG('Closing Prices'!D60/'Closing Prices'!D59)</f>
        <v>-2.2551963840661492E-3</v>
      </c>
      <c r="E60" s="17">
        <f>LOG('Closing Prices'!E60/'Closing Prices'!E59)</f>
        <v>9.4549849896484739E-3</v>
      </c>
      <c r="L60" s="68">
        <v>57</v>
      </c>
      <c r="M60" s="64">
        <v>-0.11937673099848443</v>
      </c>
      <c r="N60" s="64">
        <v>2.8382042668418452</v>
      </c>
      <c r="O60" s="4">
        <v>-0.55141446362123214</v>
      </c>
      <c r="V60" s="84">
        <v>57</v>
      </c>
      <c r="W60" s="64">
        <v>-0.11937673099848443</v>
      </c>
      <c r="X60" s="64">
        <v>2.714484220709946</v>
      </c>
      <c r="Y60" s="4">
        <v>-0.68459327690525962</v>
      </c>
      <c r="AA60" s="68">
        <v>57</v>
      </c>
      <c r="AB60" s="64">
        <f t="shared" si="0"/>
        <v>183.48743105159548</v>
      </c>
      <c r="AC60" s="64">
        <f t="shared" si="1"/>
        <v>313.72929306325699</v>
      </c>
      <c r="AD60" s="4">
        <f t="shared" si="2"/>
        <v>117.26055334367157</v>
      </c>
      <c r="AK60" s="90">
        <v>57</v>
      </c>
      <c r="AL60" s="65">
        <f t="shared" si="4"/>
        <v>-2.9593337476531032E-3</v>
      </c>
      <c r="AM60" s="65">
        <f t="shared" si="5"/>
        <v>6.4194880078176529E-3</v>
      </c>
      <c r="AN60" s="65">
        <f t="shared" si="6"/>
        <v>-7.3224297013197376E-3</v>
      </c>
      <c r="AO60" s="26">
        <f t="shared" si="7"/>
        <v>-2.1090804001618621E-3</v>
      </c>
      <c r="AQ60" s="68">
        <v>57</v>
      </c>
      <c r="AR60" s="17">
        <v>-7.4138207953988646E-3</v>
      </c>
    </row>
    <row r="61" spans="2:44" ht="19.95" customHeight="1" x14ac:dyDescent="0.3">
      <c r="B61" s="11">
        <v>45211</v>
      </c>
      <c r="C61" s="65">
        <f>LOG('Closing Prices'!C61/'Closing Prices'!C60)</f>
        <v>1.6440603951076128E-3</v>
      </c>
      <c r="D61" s="65">
        <f>LOG('Closing Prices'!D61/'Closing Prices'!D60)</f>
        <v>-5.8534591089419415E-3</v>
      </c>
      <c r="E61" s="17">
        <f>LOG('Closing Prices'!E61/'Closing Prices'!E60)</f>
        <v>1.2878444359737586E-3</v>
      </c>
      <c r="L61" s="68">
        <v>58</v>
      </c>
      <c r="M61" s="64">
        <v>1.5337101924296896</v>
      </c>
      <c r="N61" s="64">
        <v>0.31517377274126179</v>
      </c>
      <c r="O61" s="4">
        <v>1.1776741700656814</v>
      </c>
      <c r="V61" s="84">
        <v>58</v>
      </c>
      <c r="W61" s="64">
        <v>1.5337101924296896</v>
      </c>
      <c r="X61" s="64">
        <v>0.69493170008949479</v>
      </c>
      <c r="Y61" s="4">
        <v>1.7230720375124626</v>
      </c>
      <c r="AA61" s="68">
        <v>58</v>
      </c>
      <c r="AB61" s="64">
        <f t="shared" si="0"/>
        <v>185.79401565600105</v>
      </c>
      <c r="AC61" s="64">
        <f t="shared" si="1"/>
        <v>308.86174059933347</v>
      </c>
      <c r="AD61" s="4">
        <f t="shared" si="2"/>
        <v>120.8411914386328</v>
      </c>
      <c r="AK61" s="91">
        <v>58</v>
      </c>
      <c r="AL61" s="65">
        <f t="shared" si="4"/>
        <v>5.4254011531180224E-3</v>
      </c>
      <c r="AM61" s="65">
        <f t="shared" si="5"/>
        <v>-6.7909562912482086E-3</v>
      </c>
      <c r="AN61" s="65">
        <f t="shared" si="6"/>
        <v>1.3063059310040667E-2</v>
      </c>
      <c r="AO61" s="26">
        <f t="shared" si="7"/>
        <v>5.1974400904233435E-3</v>
      </c>
      <c r="AQ61" s="68">
        <v>58</v>
      </c>
      <c r="AR61" s="17">
        <v>-7.4048845307503738E-3</v>
      </c>
    </row>
    <row r="62" spans="2:44" ht="19.95" customHeight="1" x14ac:dyDescent="0.3">
      <c r="B62" s="11">
        <v>45212</v>
      </c>
      <c r="C62" s="65">
        <f>LOG('Closing Prices'!C62/'Closing Prices'!C61)</f>
        <v>-8.417110052205818E-3</v>
      </c>
      <c r="D62" s="65">
        <f>LOG('Closing Prices'!D62/'Closing Prices'!D61)</f>
        <v>-1.6149198091153252E-2</v>
      </c>
      <c r="E62" s="17">
        <f>LOG('Closing Prices'!E62/'Closing Prices'!E61)</f>
        <v>-1.3950377835810122E-2</v>
      </c>
      <c r="L62" s="68">
        <v>59</v>
      </c>
      <c r="M62" s="64">
        <v>0.20764048087213563</v>
      </c>
      <c r="N62" s="64">
        <v>-0.31997214952273795</v>
      </c>
      <c r="O62" s="4">
        <v>3.6312049743624876E-2</v>
      </c>
      <c r="V62" s="84">
        <v>59</v>
      </c>
      <c r="W62" s="64">
        <v>0.20764048087213563</v>
      </c>
      <c r="X62" s="64">
        <v>-0.25663077753586572</v>
      </c>
      <c r="Y62" s="4">
        <v>0.14111403905742737</v>
      </c>
      <c r="AA62" s="68">
        <v>59</v>
      </c>
      <c r="AB62" s="64">
        <f t="shared" si="0"/>
        <v>183.95800728136771</v>
      </c>
      <c r="AC62" s="64">
        <f t="shared" si="1"/>
        <v>306.60262073621431</v>
      </c>
      <c r="AD62" s="4">
        <f t="shared" si="2"/>
        <v>118.48621701837092</v>
      </c>
      <c r="AK62" s="90">
        <v>59</v>
      </c>
      <c r="AL62" s="65">
        <f t="shared" si="4"/>
        <v>-4.3130249997409857E-3</v>
      </c>
      <c r="AM62" s="65">
        <f t="shared" si="5"/>
        <v>-3.1882518582469284E-3</v>
      </c>
      <c r="AN62" s="65">
        <f t="shared" si="6"/>
        <v>-8.5471648532781282E-3</v>
      </c>
      <c r="AO62" s="26">
        <f t="shared" si="7"/>
        <v>-5.8809559913844825E-3</v>
      </c>
      <c r="AQ62" s="68">
        <v>59</v>
      </c>
      <c r="AR62" s="17">
        <v>-7.3631479228385942E-3</v>
      </c>
    </row>
    <row r="63" spans="2:44" ht="19.95" customHeight="1" x14ac:dyDescent="0.3">
      <c r="B63" s="11">
        <v>45215</v>
      </c>
      <c r="C63" s="65">
        <f>LOG('Closing Prices'!C63/'Closing Prices'!C62)</f>
        <v>9.1385328888117269E-3</v>
      </c>
      <c r="D63" s="65">
        <f>LOG('Closing Prices'!D63/'Closing Prices'!D62)</f>
        <v>8.3602238504857668E-3</v>
      </c>
      <c r="E63" s="17">
        <f>LOG('Closing Prices'!E63/'Closing Prices'!E62)</f>
        <v>6.0148968121046704E-3</v>
      </c>
      <c r="L63" s="68">
        <v>60</v>
      </c>
      <c r="M63" s="64">
        <v>0.37738115276953998</v>
      </c>
      <c r="N63" s="64">
        <v>-0.88634605317535975</v>
      </c>
      <c r="O63" s="4">
        <v>-0.76348800004503647</v>
      </c>
      <c r="V63" s="84">
        <v>60</v>
      </c>
      <c r="W63" s="64">
        <v>0.37738115276953998</v>
      </c>
      <c r="X63" s="64">
        <v>-0.76119907598317504</v>
      </c>
      <c r="Y63" s="4">
        <v>-0.46904880756853201</v>
      </c>
      <c r="AA63" s="68">
        <v>60</v>
      </c>
      <c r="AB63" s="64">
        <f t="shared" si="0"/>
        <v>184.20238806050276</v>
      </c>
      <c r="AC63" s="64">
        <f t="shared" si="1"/>
        <v>305.4185976907184</v>
      </c>
      <c r="AD63" s="4">
        <f t="shared" si="2"/>
        <v>117.59382091865933</v>
      </c>
      <c r="AK63" s="91">
        <v>60</v>
      </c>
      <c r="AL63" s="65">
        <f t="shared" si="4"/>
        <v>5.7655978639963262E-4</v>
      </c>
      <c r="AM63" s="65">
        <f t="shared" si="5"/>
        <v>-1.6803839512257732E-3</v>
      </c>
      <c r="AN63" s="65">
        <f t="shared" si="6"/>
        <v>-3.2833317981391572E-3</v>
      </c>
      <c r="AO63" s="26">
        <f t="shared" si="7"/>
        <v>-1.8374745479304447E-3</v>
      </c>
      <c r="AQ63" s="68">
        <v>60</v>
      </c>
      <c r="AR63" s="17">
        <v>-7.2587323351130852E-3</v>
      </c>
    </row>
    <row r="64" spans="2:44" ht="19.95" customHeight="1" x14ac:dyDescent="0.3">
      <c r="B64" s="11">
        <v>45216</v>
      </c>
      <c r="C64" s="65">
        <f>LOG('Closing Prices'!C64/'Closing Prices'!C63)</f>
        <v>-3.5530756618223852E-3</v>
      </c>
      <c r="D64" s="65">
        <f>LOG('Closing Prices'!D64/'Closing Prices'!D63)</f>
        <v>8.2372370553674421E-4</v>
      </c>
      <c r="E64" s="17">
        <f>LOG('Closing Prices'!E64/'Closing Prices'!E63)</f>
        <v>-2.081357242166048E-2</v>
      </c>
      <c r="L64" s="68">
        <v>61</v>
      </c>
      <c r="M64" s="64">
        <v>0.41112185234281751</v>
      </c>
      <c r="N64" s="64">
        <v>-0.55160367812284672</v>
      </c>
      <c r="O64" s="4">
        <v>-1.2557657082929701</v>
      </c>
      <c r="V64" s="84">
        <v>61</v>
      </c>
      <c r="W64" s="64">
        <v>0.41112185234281751</v>
      </c>
      <c r="X64" s="64">
        <v>-0.42888458414693115</v>
      </c>
      <c r="Y64" s="4">
        <v>-0.90973922192479251</v>
      </c>
      <c r="AA64" s="68">
        <v>61</v>
      </c>
      <c r="AB64" s="64">
        <f t="shared" si="0"/>
        <v>184.25838149747602</v>
      </c>
      <c r="AC64" s="64">
        <f t="shared" si="1"/>
        <v>306.22327266702581</v>
      </c>
      <c r="AD64" s="4">
        <f t="shared" si="2"/>
        <v>116.9550922386252</v>
      </c>
      <c r="AK64" s="90">
        <v>61</v>
      </c>
      <c r="AL64" s="65">
        <f t="shared" si="4"/>
        <v>1.3199582097519441E-4</v>
      </c>
      <c r="AM64" s="65">
        <f t="shared" si="5"/>
        <v>1.1427147829173882E-3</v>
      </c>
      <c r="AN64" s="65">
        <f t="shared" si="6"/>
        <v>-2.3653661247797723E-3</v>
      </c>
      <c r="AO64" s="26">
        <f t="shared" si="7"/>
        <v>-6.8860136603188259E-4</v>
      </c>
      <c r="AQ64" s="68">
        <v>61</v>
      </c>
      <c r="AR64" s="17">
        <v>-7.2533109991627306E-3</v>
      </c>
    </row>
    <row r="65" spans="2:44" ht="19.95" customHeight="1" x14ac:dyDescent="0.3">
      <c r="B65" s="11">
        <v>45217</v>
      </c>
      <c r="C65" s="65">
        <f>LOG('Closing Prices'!C65/'Closing Prices'!C64)</f>
        <v>-1.1175823142761002E-2</v>
      </c>
      <c r="D65" s="65">
        <f>LOG('Closing Prices'!D65/'Closing Prices'!D64)</f>
        <v>-7.8090703188924433E-3</v>
      </c>
      <c r="E65" s="17">
        <f>LOG('Closing Prices'!E65/'Closing Prices'!E64)</f>
        <v>-1.7568969493132646E-2</v>
      </c>
      <c r="L65" s="68">
        <v>62</v>
      </c>
      <c r="M65" s="64">
        <v>0.73780450409682297</v>
      </c>
      <c r="N65" s="64">
        <v>0.34618844762516132</v>
      </c>
      <c r="O65" s="4">
        <v>0.26939391384714023</v>
      </c>
      <c r="V65" s="84">
        <v>62</v>
      </c>
      <c r="W65" s="64">
        <v>0.73780450409682297</v>
      </c>
      <c r="X65" s="64">
        <v>0.52247440302307513</v>
      </c>
      <c r="Y65" s="4">
        <v>0.55414019463065878</v>
      </c>
      <c r="AA65" s="68">
        <v>62</v>
      </c>
      <c r="AB65" s="64">
        <f t="shared" si="0"/>
        <v>184.72123868144072</v>
      </c>
      <c r="AC65" s="64">
        <f t="shared" si="1"/>
        <v>308.50994066336978</v>
      </c>
      <c r="AD65" s="4">
        <f t="shared" si="2"/>
        <v>119.11599344842426</v>
      </c>
      <c r="AK65" s="91">
        <v>62</v>
      </c>
      <c r="AL65" s="65">
        <f t="shared" si="4"/>
        <v>1.0895801033471639E-3</v>
      </c>
      <c r="AM65" s="65">
        <f t="shared" si="5"/>
        <v>3.230968659619797E-3</v>
      </c>
      <c r="AN65" s="65">
        <f t="shared" si="6"/>
        <v>7.950941394252533E-3</v>
      </c>
      <c r="AO65" s="26">
        <f t="shared" si="7"/>
        <v>4.8196092511363694E-3</v>
      </c>
      <c r="AQ65" s="68">
        <v>62</v>
      </c>
      <c r="AR65" s="17">
        <v>-7.2473057704012288E-3</v>
      </c>
    </row>
    <row r="66" spans="2:44" ht="19.95" customHeight="1" x14ac:dyDescent="0.3">
      <c r="B66" s="11">
        <v>45218</v>
      </c>
      <c r="C66" s="65">
        <f>LOG('Closing Prices'!C66/'Closing Prices'!C65)</f>
        <v>9.1416034479708717E-4</v>
      </c>
      <c r="D66" s="65">
        <f>LOG('Closing Prices'!D66/'Closing Prices'!D65)</f>
        <v>-5.7086281010837328E-4</v>
      </c>
      <c r="E66" s="17">
        <f>LOG('Closing Prices'!E66/'Closing Prices'!E65)</f>
        <v>-9.7886808265826189E-4</v>
      </c>
      <c r="L66" s="68">
        <v>63</v>
      </c>
      <c r="M66" s="64">
        <v>-2.069788050832396</v>
      </c>
      <c r="N66" s="64">
        <v>0.12574171682296634</v>
      </c>
      <c r="O66" s="4">
        <v>-0.45319945757620966</v>
      </c>
      <c r="V66" s="84">
        <v>63</v>
      </c>
      <c r="W66" s="64">
        <v>-2.069788050832396</v>
      </c>
      <c r="X66" s="64">
        <v>-0.40487916977640137</v>
      </c>
      <c r="Y66" s="4">
        <v>-1.3381630926916566</v>
      </c>
      <c r="AA66" s="68">
        <v>63</v>
      </c>
      <c r="AB66" s="64">
        <f t="shared" si="0"/>
        <v>180.86766265229869</v>
      </c>
      <c r="AC66" s="64">
        <f t="shared" si="1"/>
        <v>306.31098755547356</v>
      </c>
      <c r="AD66" s="4">
        <f t="shared" si="2"/>
        <v>116.34343811227164</v>
      </c>
      <c r="AK66" s="90">
        <v>63</v>
      </c>
      <c r="AL66" s="65">
        <f t="shared" si="4"/>
        <v>-9.1559059125862138E-3</v>
      </c>
      <c r="AM66" s="65">
        <f t="shared" si="5"/>
        <v>-3.1065867441326103E-3</v>
      </c>
      <c r="AN66" s="65">
        <f t="shared" si="6"/>
        <v>-1.0228183519579916E-2</v>
      </c>
      <c r="AO66" s="26">
        <f t="shared" si="7"/>
        <v>-7.8236350851972995E-3</v>
      </c>
      <c r="AQ66" s="68">
        <v>63</v>
      </c>
      <c r="AR66" s="17">
        <v>-7.2453163615183152E-3</v>
      </c>
    </row>
    <row r="67" spans="2:44" ht="19.95" customHeight="1" x14ac:dyDescent="0.3">
      <c r="B67" s="11">
        <v>45219</v>
      </c>
      <c r="C67" s="65">
        <f>LOG('Closing Prices'!C67/'Closing Prices'!C66)</f>
        <v>-1.1064758146287155E-2</v>
      </c>
      <c r="D67" s="65">
        <f>LOG('Closing Prices'!D67/'Closing Prices'!D66)</f>
        <v>-4.7925716030159772E-3</v>
      </c>
      <c r="E67" s="17">
        <f>LOG('Closing Prices'!E67/'Closing Prices'!E66)</f>
        <v>-7.4284944160890988E-3</v>
      </c>
      <c r="L67" s="68">
        <v>64</v>
      </c>
      <c r="M67" s="64">
        <v>0.35782722351824536</v>
      </c>
      <c r="N67" s="64">
        <v>-0.22708630411015679</v>
      </c>
      <c r="O67" s="4">
        <v>-0.73387141483595331</v>
      </c>
      <c r="V67" s="84">
        <v>64</v>
      </c>
      <c r="W67" s="64">
        <v>0.35782722351824536</v>
      </c>
      <c r="X67" s="64">
        <v>-0.12859765283853897</v>
      </c>
      <c r="Y67" s="4">
        <v>-0.48363369751755569</v>
      </c>
      <c r="AA67" s="68">
        <v>64</v>
      </c>
      <c r="AB67" s="64">
        <f t="shared" si="0"/>
        <v>184.21209724208319</v>
      </c>
      <c r="AC67" s="64">
        <f t="shared" si="1"/>
        <v>306.98437518067317</v>
      </c>
      <c r="AD67" s="4">
        <f t="shared" si="2"/>
        <v>117.59591213445884</v>
      </c>
      <c r="AK67" s="91">
        <v>64</v>
      </c>
      <c r="AL67" s="65">
        <f t="shared" si="4"/>
        <v>7.9572207493678639E-3</v>
      </c>
      <c r="AM67" s="65">
        <f t="shared" si="5"/>
        <v>9.5369593542488031E-4</v>
      </c>
      <c r="AN67" s="65">
        <f t="shared" si="6"/>
        <v>4.6503314059646288E-3</v>
      </c>
      <c r="AO67" s="26">
        <f t="shared" si="7"/>
        <v>4.3680631006535135E-3</v>
      </c>
      <c r="AQ67" s="68">
        <v>64</v>
      </c>
      <c r="AR67" s="17">
        <v>-7.2038390873149939E-3</v>
      </c>
    </row>
    <row r="68" spans="2:44" ht="19.95" customHeight="1" x14ac:dyDescent="0.3">
      <c r="B68" s="11">
        <v>45222</v>
      </c>
      <c r="C68" s="65">
        <f>LOG('Closing Prices'!C68/'Closing Prices'!C67)</f>
        <v>4.7962139981284051E-3</v>
      </c>
      <c r="D68" s="65">
        <f>LOG('Closing Prices'!D68/'Closing Prices'!D67)</f>
        <v>-4.8094628148553529E-3</v>
      </c>
      <c r="E68" s="17">
        <f>LOG('Closing Prices'!E68/'Closing Prices'!E67)</f>
        <v>1.6351963789923145E-2</v>
      </c>
      <c r="L68" s="68">
        <v>65</v>
      </c>
      <c r="M68" s="64">
        <v>-1.1762922399785336</v>
      </c>
      <c r="N68" s="64">
        <v>-0.21319564289636539</v>
      </c>
      <c r="O68" s="4">
        <v>0.92609045125039602</v>
      </c>
      <c r="V68" s="84">
        <v>65</v>
      </c>
      <c r="W68" s="64">
        <v>-1.1762922399785336</v>
      </c>
      <c r="X68" s="64">
        <v>-0.50539265491710761</v>
      </c>
      <c r="Y68" s="4">
        <v>0.31001077033357238</v>
      </c>
      <c r="AA68" s="68">
        <v>65</v>
      </c>
      <c r="AB68" s="64">
        <f t="shared" si="0"/>
        <v>182.10632822683047</v>
      </c>
      <c r="AC68" s="64">
        <f t="shared" si="1"/>
        <v>306.10252464323617</v>
      </c>
      <c r="AD68" s="4">
        <f t="shared" si="2"/>
        <v>118.77164368045977</v>
      </c>
      <c r="AK68" s="90">
        <v>65</v>
      </c>
      <c r="AL68" s="65">
        <f t="shared" si="4"/>
        <v>-4.9931091287819529E-3</v>
      </c>
      <c r="AM68" s="65">
        <f t="shared" si="5"/>
        <v>-1.2493598754246716E-3</v>
      </c>
      <c r="AN68" s="65">
        <f t="shared" si="6"/>
        <v>4.3205416427628852E-3</v>
      </c>
      <c r="AO68" s="26">
        <f t="shared" si="7"/>
        <v>3.2115849442040868E-4</v>
      </c>
      <c r="AQ68" s="68">
        <v>65</v>
      </c>
      <c r="AR68" s="17">
        <v>-7.1480068631799357E-3</v>
      </c>
    </row>
    <row r="69" spans="2:44" ht="19.95" customHeight="1" x14ac:dyDescent="0.3">
      <c r="B69" s="11">
        <v>45223</v>
      </c>
      <c r="C69" s="65">
        <f>LOG('Closing Prices'!C69/'Closing Prices'!C68)</f>
        <v>6.8093977084550551E-3</v>
      </c>
      <c r="D69" s="65">
        <f>LOG('Closing Prices'!D69/'Closing Prices'!D68)</f>
        <v>6.718460675904132E-3</v>
      </c>
      <c r="E69" s="17">
        <f>LOG('Closing Prices'!E69/'Closing Prices'!E68)</f>
        <v>6.897648991734521E-3</v>
      </c>
      <c r="L69" s="68">
        <v>66</v>
      </c>
      <c r="M69" s="64">
        <v>-0.34005220880995529</v>
      </c>
      <c r="N69" s="64">
        <v>1.0482358279798343</v>
      </c>
      <c r="O69" s="4">
        <v>1.9748502879634782</v>
      </c>
      <c r="V69" s="84">
        <v>66</v>
      </c>
      <c r="W69" s="64">
        <v>-0.34005220880995529</v>
      </c>
      <c r="X69" s="64">
        <v>0.92725918781370242</v>
      </c>
      <c r="Y69" s="4">
        <v>1.5591706486336865</v>
      </c>
      <c r="AA69" s="68">
        <v>66</v>
      </c>
      <c r="AB69" s="64">
        <f t="shared" ref="AB69:AB132" si="15">$R$27*EXP(($R$25-($R$26^2/2))*(V69/1000)+($R$26*W69))</f>
        <v>183.26531864646853</v>
      </c>
      <c r="AC69" s="64">
        <f t="shared" ref="AC69:AC132" si="16">$S$27*EXP(($S$25-($S$26^2/2))*(V69/1000)+($S$26*X69))</f>
        <v>309.54332945158694</v>
      </c>
      <c r="AD69" s="4">
        <f t="shared" ref="AD69:AD132" si="17">$T$27*EXP(($T$25-($T$26^2/2))*(V69/1000)+($T$26*Y69))</f>
        <v>120.6425912202638</v>
      </c>
      <c r="AK69" s="91">
        <v>66</v>
      </c>
      <c r="AL69" s="65">
        <f t="shared" si="4"/>
        <v>2.7552484511603175E-3</v>
      </c>
      <c r="AM69" s="65">
        <f t="shared" si="5"/>
        <v>4.8545380137290173E-3</v>
      </c>
      <c r="AN69" s="65">
        <f t="shared" si="6"/>
        <v>6.7878899004009032E-3</v>
      </c>
      <c r="AO69" s="26">
        <f t="shared" si="7"/>
        <v>5.1997239720891902E-3</v>
      </c>
      <c r="AQ69" s="68">
        <v>66</v>
      </c>
      <c r="AR69" s="17">
        <v>-7.0957767951000299E-3</v>
      </c>
    </row>
    <row r="70" spans="2:44" ht="19.95" customHeight="1" x14ac:dyDescent="0.3">
      <c r="B70" s="11">
        <v>45224</v>
      </c>
      <c r="C70" s="65">
        <f>LOG('Closing Prices'!C70/'Closing Prices'!C69)</f>
        <v>-2.4922949156201153E-2</v>
      </c>
      <c r="D70" s="65">
        <f>LOG('Closing Prices'!D70/'Closing Prices'!D69)</f>
        <v>-1.1784893112132121E-2</v>
      </c>
      <c r="E70" s="17">
        <f>LOG('Closing Prices'!E70/'Closing Prices'!E69)</f>
        <v>-1.91555186268073E-2</v>
      </c>
      <c r="L70" s="68">
        <v>67</v>
      </c>
      <c r="M70" s="64">
        <v>-1.443943999326063</v>
      </c>
      <c r="N70" s="64">
        <v>0.60596174311685336</v>
      </c>
      <c r="O70" s="4">
        <v>-0.57268164045860448</v>
      </c>
      <c r="V70" s="84">
        <v>67</v>
      </c>
      <c r="W70" s="64">
        <v>-1.443943999326063</v>
      </c>
      <c r="X70" s="64">
        <v>0.2187392264693061</v>
      </c>
      <c r="Y70" s="4">
        <v>-1.1878789624291495</v>
      </c>
      <c r="AA70" s="68">
        <v>67</v>
      </c>
      <c r="AB70" s="64">
        <f t="shared" si="15"/>
        <v>181.75799712221601</v>
      </c>
      <c r="AC70" s="64">
        <f t="shared" si="16"/>
        <v>307.8598583556261</v>
      </c>
      <c r="AD70" s="4">
        <f t="shared" si="17"/>
        <v>116.5849921011359</v>
      </c>
      <c r="AK70" s="90">
        <v>67</v>
      </c>
      <c r="AL70" s="65">
        <f t="shared" ref="AL70:AL133" si="18">LOG(AB70/AB69)</f>
        <v>-3.5867579577703707E-3</v>
      </c>
      <c r="AM70" s="65">
        <f t="shared" ref="AM70:AM133" si="19">LOG(AC70/AC69)</f>
        <v>-2.3683843355520474E-3</v>
      </c>
      <c r="AN70" s="65">
        <f t="shared" ref="AN70:AN133" si="20">LOG(AD70/AD69)</f>
        <v>-1.4858008996889202E-2</v>
      </c>
      <c r="AO70" s="26">
        <f t="shared" ref="AO70:AO133" si="21">SUMPRODUCT(AL70:AN70,$AG$4:$AI$4)</f>
        <v>-8.2933088387083485E-3</v>
      </c>
      <c r="AQ70" s="68">
        <v>67</v>
      </c>
      <c r="AR70" s="17">
        <v>-7.0919748245244583E-3</v>
      </c>
    </row>
    <row r="71" spans="2:44" ht="19.95" customHeight="1" x14ac:dyDescent="0.3">
      <c r="B71" s="11">
        <v>45225</v>
      </c>
      <c r="C71" s="65">
        <f>LOG('Closing Prices'!C71/'Closing Prices'!C70)</f>
        <v>-6.5606785982748944E-3</v>
      </c>
      <c r="D71" s="65">
        <f>LOG('Closing Prices'!D71/'Closing Prices'!D70)</f>
        <v>-1.3654305284555515E-2</v>
      </c>
      <c r="E71" s="17">
        <f>LOG('Closing Prices'!E71/'Closing Prices'!E70)</f>
        <v>-1.5372875874869371E-2</v>
      </c>
      <c r="L71" s="68">
        <v>68</v>
      </c>
      <c r="M71" s="64">
        <v>-0.93458786043971798</v>
      </c>
      <c r="N71" s="64">
        <v>1.3115096358967546</v>
      </c>
      <c r="O71" s="4">
        <v>1.3025329885941297</v>
      </c>
      <c r="V71" s="84">
        <v>68</v>
      </c>
      <c r="W71" s="64">
        <v>-0.93458786043971798</v>
      </c>
      <c r="X71" s="64">
        <v>1.0306433394680401</v>
      </c>
      <c r="Y71" s="4">
        <v>0.6797378425385896</v>
      </c>
      <c r="AA71" s="68">
        <v>68</v>
      </c>
      <c r="AB71" s="64">
        <f t="shared" si="15"/>
        <v>182.46528143259056</v>
      </c>
      <c r="AC71" s="64">
        <f t="shared" si="16"/>
        <v>309.822963529243</v>
      </c>
      <c r="AD71" s="4">
        <f t="shared" si="17"/>
        <v>119.33847286995011</v>
      </c>
      <c r="AK71" s="91">
        <v>68</v>
      </c>
      <c r="AL71" s="65">
        <f t="shared" si="18"/>
        <v>1.6867129441090641E-3</v>
      </c>
      <c r="AM71" s="65">
        <f t="shared" si="19"/>
        <v>2.760538530915979E-3</v>
      </c>
      <c r="AN71" s="65">
        <f t="shared" si="20"/>
        <v>1.0137828421544428E-2</v>
      </c>
      <c r="AO71" s="26">
        <f t="shared" si="21"/>
        <v>5.8118625849970518E-3</v>
      </c>
      <c r="AQ71" s="68">
        <v>68</v>
      </c>
      <c r="AR71" s="17">
        <v>-7.0739209747519988E-3</v>
      </c>
    </row>
    <row r="72" spans="2:44" ht="19.95" customHeight="1" x14ac:dyDescent="0.3">
      <c r="B72" s="11">
        <v>45226</v>
      </c>
      <c r="C72" s="65">
        <f>LOG('Closing Prices'!C72/'Closing Prices'!C71)</f>
        <v>2.8704675777783469E-2</v>
      </c>
      <c r="D72" s="65">
        <f>LOG('Closing Prices'!D72/'Closing Prices'!D71)</f>
        <v>1.7304549497699035E-3</v>
      </c>
      <c r="E72" s="17">
        <f>LOG('Closing Prices'!E72/'Closing Prices'!E71)</f>
        <v>1.8698746614615024E-3</v>
      </c>
      <c r="L72" s="68">
        <v>69</v>
      </c>
      <c r="M72" s="64">
        <v>-0.58578533193904925</v>
      </c>
      <c r="N72" s="64">
        <v>-0.90473219787822823</v>
      </c>
      <c r="O72" s="4">
        <v>-0.2244387426474396</v>
      </c>
      <c r="V72" s="84">
        <v>69</v>
      </c>
      <c r="W72" s="64">
        <v>-0.58578533193904925</v>
      </c>
      <c r="X72" s="64">
        <v>-1.0239778563584079</v>
      </c>
      <c r="Y72" s="4">
        <v>-0.41856043324757097</v>
      </c>
      <c r="AA72" s="68">
        <v>69</v>
      </c>
      <c r="AB72" s="64">
        <f t="shared" si="15"/>
        <v>182.95409223725773</v>
      </c>
      <c r="AC72" s="64">
        <f t="shared" si="16"/>
        <v>304.93294528098727</v>
      </c>
      <c r="AD72" s="4">
        <f t="shared" si="17"/>
        <v>117.72077325966508</v>
      </c>
      <c r="AK72" s="90">
        <v>69</v>
      </c>
      <c r="AL72" s="65">
        <f t="shared" si="18"/>
        <v>1.1618867365996476E-3</v>
      </c>
      <c r="AM72" s="65">
        <f t="shared" si="19"/>
        <v>-6.9092552140263015E-3</v>
      </c>
      <c r="AN72" s="65">
        <f t="shared" si="20"/>
        <v>-5.9273698987221644E-3</v>
      </c>
      <c r="AO72" s="26">
        <f t="shared" si="21"/>
        <v>-4.4496213344829526E-3</v>
      </c>
      <c r="AQ72" s="68">
        <v>69</v>
      </c>
      <c r="AR72" s="17">
        <v>-6.9624104697515558E-3</v>
      </c>
    </row>
    <row r="73" spans="2:44" ht="19.95" customHeight="1" x14ac:dyDescent="0.3">
      <c r="B73" s="11">
        <v>45229</v>
      </c>
      <c r="C73" s="65">
        <f>LOG('Closing Prices'!C73/'Closing Prices'!C72)</f>
        <v>1.6576767058573749E-2</v>
      </c>
      <c r="D73" s="65">
        <f>LOG('Closing Prices'!D73/'Closing Prices'!D72)</f>
        <v>1.4886445379043536E-2</v>
      </c>
      <c r="E73" s="17">
        <f>LOG('Closing Prices'!E73/'Closing Prices'!E72)</f>
        <v>7.0308664685809364E-3</v>
      </c>
      <c r="L73" s="68">
        <v>70</v>
      </c>
      <c r="M73" s="64">
        <v>1.3527248829094929</v>
      </c>
      <c r="N73" s="64">
        <v>0.45504813672356675</v>
      </c>
      <c r="O73" s="4">
        <v>-6.702801770203537E-2</v>
      </c>
      <c r="V73" s="84">
        <v>70</v>
      </c>
      <c r="W73" s="64">
        <v>1.3527248829094929</v>
      </c>
      <c r="X73" s="64">
        <v>0.78416867797756618</v>
      </c>
      <c r="Y73" s="4">
        <v>0.52405124330345965</v>
      </c>
      <c r="AA73" s="68">
        <v>70</v>
      </c>
      <c r="AB73" s="64">
        <f t="shared" si="15"/>
        <v>185.65238640029506</v>
      </c>
      <c r="AC73" s="64">
        <f t="shared" si="16"/>
        <v>309.26128897007152</v>
      </c>
      <c r="AD73" s="4">
        <f t="shared" si="17"/>
        <v>119.11886445924164</v>
      </c>
      <c r="AK73" s="91">
        <v>70</v>
      </c>
      <c r="AL73" s="65">
        <f t="shared" si="18"/>
        <v>6.358408036059927E-3</v>
      </c>
      <c r="AM73" s="65">
        <f t="shared" si="19"/>
        <v>6.1212131095198666E-3</v>
      </c>
      <c r="AN73" s="65">
        <f t="shared" si="20"/>
        <v>5.1274385652371581E-3</v>
      </c>
      <c r="AO73" s="26">
        <f t="shared" si="21"/>
        <v>5.7333132962276625E-3</v>
      </c>
      <c r="AQ73" s="68">
        <v>70</v>
      </c>
      <c r="AR73" s="17">
        <v>-6.914648458187499E-3</v>
      </c>
    </row>
    <row r="74" spans="2:44" ht="19.95" customHeight="1" x14ac:dyDescent="0.3">
      <c r="B74" s="11">
        <v>45230</v>
      </c>
      <c r="C74" s="65">
        <f>LOG('Closing Prices'!C74/'Closing Prices'!C73)</f>
        <v>1.2417399281213135E-3</v>
      </c>
      <c r="D74" s="65">
        <f>LOG('Closing Prices'!D74/'Closing Prices'!D73)</f>
        <v>5.9737898958739238E-3</v>
      </c>
      <c r="E74" s="17">
        <f>LOG('Closing Prices'!E74/'Closing Prices'!E73)</f>
        <v>-4.0386923593691993E-3</v>
      </c>
      <c r="L74" s="68">
        <v>71</v>
      </c>
      <c r="M74" s="64">
        <v>-2.8001768944426995</v>
      </c>
      <c r="N74" s="64">
        <v>-0.11101506448387559</v>
      </c>
      <c r="O74" s="4">
        <v>-0.96928706837784084</v>
      </c>
      <c r="V74" s="84">
        <v>71</v>
      </c>
      <c r="W74" s="64">
        <v>-2.8001768944426995</v>
      </c>
      <c r="X74" s="64">
        <v>-0.81963505094706135</v>
      </c>
      <c r="Y74" s="4">
        <v>-2.1145451913286766</v>
      </c>
      <c r="AA74" s="68">
        <v>71</v>
      </c>
      <c r="AB74" s="64">
        <f t="shared" si="15"/>
        <v>179.94799481058141</v>
      </c>
      <c r="AC74" s="64">
        <f t="shared" si="16"/>
        <v>305.4478493553537</v>
      </c>
      <c r="AD74" s="4">
        <f t="shared" si="17"/>
        <v>115.26832544496598</v>
      </c>
      <c r="AK74" s="90">
        <v>71</v>
      </c>
      <c r="AL74" s="65">
        <f t="shared" si="18"/>
        <v>-1.3553524473984698E-2</v>
      </c>
      <c r="AM74" s="65">
        <f t="shared" si="19"/>
        <v>-5.3884900185694152E-3</v>
      </c>
      <c r="AN74" s="65">
        <f t="shared" si="20"/>
        <v>-1.4270560691599446E-2</v>
      </c>
      <c r="AO74" s="26">
        <f t="shared" si="21"/>
        <v>-1.1426680435286749E-2</v>
      </c>
      <c r="AQ74" s="68">
        <v>71</v>
      </c>
      <c r="AR74" s="17">
        <v>-6.9067819827569191E-3</v>
      </c>
    </row>
    <row r="75" spans="2:44" ht="19.95" customHeight="1" x14ac:dyDescent="0.3">
      <c r="B75" s="11">
        <v>45231</v>
      </c>
      <c r="C75" s="65">
        <f>LOG('Closing Prices'!C75/'Closing Prices'!C74)</f>
        <v>1.2575155147408701E-2</v>
      </c>
      <c r="D75" s="65">
        <f>LOG('Closing Prices'!D75/'Closing Prices'!D74)</f>
        <v>5.624957129726489E-3</v>
      </c>
      <c r="E75" s="17">
        <f>LOG('Closing Prices'!E75/'Closing Prices'!E74)</f>
        <v>1.6149809147686763E-2</v>
      </c>
      <c r="L75" s="68">
        <v>72</v>
      </c>
      <c r="M75" s="64">
        <v>-6.46599129906478E-2</v>
      </c>
      <c r="N75" s="64">
        <v>0.5842492707985113</v>
      </c>
      <c r="O75" s="4">
        <v>-1.8579092947320932</v>
      </c>
      <c r="V75" s="84">
        <v>72</v>
      </c>
      <c r="W75" s="64">
        <v>-6.46599129906478E-2</v>
      </c>
      <c r="X75" s="64">
        <v>0.54858474323816708</v>
      </c>
      <c r="Y75" s="4">
        <v>-1.7160170980602585</v>
      </c>
      <c r="AA75" s="68">
        <v>72</v>
      </c>
      <c r="AB75" s="64">
        <f t="shared" si="15"/>
        <v>183.70066052323457</v>
      </c>
      <c r="AC75" s="64">
        <f t="shared" si="16"/>
        <v>308.72674765471095</v>
      </c>
      <c r="AD75" s="4">
        <f t="shared" si="17"/>
        <v>115.84847874986531</v>
      </c>
      <c r="AK75" s="91">
        <v>72</v>
      </c>
      <c r="AL75" s="65">
        <f t="shared" si="18"/>
        <v>8.9637062767595511E-3</v>
      </c>
      <c r="AM75" s="65">
        <f t="shared" si="19"/>
        <v>4.6371861494068373E-3</v>
      </c>
      <c r="AN75" s="65">
        <f t="shared" si="20"/>
        <v>2.1803512649443556E-3</v>
      </c>
      <c r="AO75" s="26">
        <f t="shared" si="21"/>
        <v>4.6132404832368986E-3</v>
      </c>
      <c r="AQ75" s="68">
        <v>72</v>
      </c>
      <c r="AR75" s="17">
        <v>-6.7869091024617169E-3</v>
      </c>
    </row>
    <row r="76" spans="2:44" ht="19.95" customHeight="1" x14ac:dyDescent="0.3">
      <c r="B76" s="11">
        <v>45232</v>
      </c>
      <c r="C76" s="65">
        <f>LOG('Closing Prices'!C76/'Closing Prices'!C75)</f>
        <v>3.378779712648724E-3</v>
      </c>
      <c r="D76" s="65">
        <f>LOG('Closing Prices'!D76/'Closing Prices'!D75)</f>
        <v>7.1191673267475431E-3</v>
      </c>
      <c r="E76" s="17">
        <f>LOG('Closing Prices'!E76/'Closing Prices'!E75)</f>
        <v>1.195210952267799E-2</v>
      </c>
      <c r="L76" s="68">
        <v>73</v>
      </c>
      <c r="M76" s="64">
        <v>0.50034691431963574</v>
      </c>
      <c r="N76" s="64">
        <v>-0.37022236809630943</v>
      </c>
      <c r="O76" s="4">
        <v>-2.052022431834374</v>
      </c>
      <c r="V76" s="84">
        <v>73</v>
      </c>
      <c r="W76" s="64">
        <v>0.50034691431963574</v>
      </c>
      <c r="X76" s="64">
        <v>-0.23077341556000924</v>
      </c>
      <c r="Y76" s="4">
        <v>-1.5894082161686485</v>
      </c>
      <c r="AA76" s="68">
        <v>73</v>
      </c>
      <c r="AB76" s="64">
        <f t="shared" si="15"/>
        <v>184.492767151941</v>
      </c>
      <c r="AC76" s="64">
        <f t="shared" si="16"/>
        <v>306.87881705846485</v>
      </c>
      <c r="AD76" s="4">
        <f t="shared" si="17"/>
        <v>116.03735128456024</v>
      </c>
      <c r="AK76" s="90">
        <v>73</v>
      </c>
      <c r="AL76" s="65">
        <f t="shared" si="18"/>
        <v>1.8686268835132304E-3</v>
      </c>
      <c r="AM76" s="65">
        <f t="shared" si="19"/>
        <v>-2.6073463836221436E-3</v>
      </c>
      <c r="AN76" s="65">
        <f t="shared" si="20"/>
        <v>7.0747158399673789E-4</v>
      </c>
      <c r="AO76" s="26">
        <f t="shared" si="21"/>
        <v>3.3150185901965933E-6</v>
      </c>
      <c r="AQ76" s="68">
        <v>73</v>
      </c>
      <c r="AR76" s="17">
        <v>-6.7314723926364247E-3</v>
      </c>
    </row>
    <row r="77" spans="2:44" ht="19.95" customHeight="1" x14ac:dyDescent="0.3">
      <c r="B77" s="11">
        <v>45233</v>
      </c>
      <c r="C77" s="65">
        <f>LOG('Closing Prices'!C77/'Closing Prices'!C76)</f>
        <v>1.6639022073589589E-3</v>
      </c>
      <c r="D77" s="65">
        <f>LOG('Closing Prices'!D77/'Closing Prices'!D76)</f>
        <v>-1.9325571728113003E-4</v>
      </c>
      <c r="E77" s="17">
        <f>LOG('Closing Prices'!E77/'Closing Prices'!E76)</f>
        <v>1.4711661583606386E-2</v>
      </c>
      <c r="L77" s="68">
        <v>74</v>
      </c>
      <c r="M77" s="64">
        <v>-0.96199159280973023</v>
      </c>
      <c r="N77" s="64">
        <v>0.77029312400806116</v>
      </c>
      <c r="O77" s="4">
        <v>0.2582689904610766</v>
      </c>
      <c r="V77" s="84">
        <v>74</v>
      </c>
      <c r="W77" s="64">
        <v>-0.96199159280973023</v>
      </c>
      <c r="X77" s="64">
        <v>0.50025799839247942</v>
      </c>
      <c r="Y77" s="4">
        <v>-0.23821523924836138</v>
      </c>
      <c r="AA77" s="68">
        <v>74</v>
      </c>
      <c r="AB77" s="64">
        <f t="shared" si="15"/>
        <v>182.48235500999903</v>
      </c>
      <c r="AC77" s="64">
        <f t="shared" si="16"/>
        <v>308.64172529205325</v>
      </c>
      <c r="AD77" s="4">
        <f t="shared" si="17"/>
        <v>118.01531502878596</v>
      </c>
      <c r="AK77" s="91">
        <v>74</v>
      </c>
      <c r="AL77" s="65">
        <f t="shared" si="18"/>
        <v>-4.7584677089396316E-3</v>
      </c>
      <c r="AM77" s="65">
        <f t="shared" si="19"/>
        <v>2.4877265948181626E-3</v>
      </c>
      <c r="AN77" s="65">
        <f t="shared" si="20"/>
        <v>7.3405631630984857E-3</v>
      </c>
      <c r="AO77" s="26">
        <f t="shared" si="21"/>
        <v>2.8599544746048594E-3</v>
      </c>
      <c r="AQ77" s="68">
        <v>74</v>
      </c>
      <c r="AR77" s="17">
        <v>-6.7178562636789315E-3</v>
      </c>
    </row>
    <row r="78" spans="2:44" ht="19.95" customHeight="1" x14ac:dyDescent="0.3">
      <c r="B78" s="11">
        <v>45236</v>
      </c>
      <c r="C78" s="65">
        <f>LOG('Closing Prices'!C78/'Closing Prices'!C77)</f>
        <v>3.5575053812855932E-3</v>
      </c>
      <c r="D78" s="65">
        <f>LOG('Closing Prices'!D78/'Closing Prices'!D77)</f>
        <v>-3.1924059731009598E-3</v>
      </c>
      <c r="E78" s="17">
        <f>LOG('Closing Prices'!E78/'Closing Prices'!E77)</f>
        <v>7.1397946325990414E-3</v>
      </c>
      <c r="L78" s="68">
        <v>75</v>
      </c>
      <c r="M78" s="64">
        <v>-0.9802997486941365</v>
      </c>
      <c r="N78" s="64">
        <v>0.34393209559109406</v>
      </c>
      <c r="O78" s="4">
        <v>-0.11789405596482437</v>
      </c>
      <c r="V78" s="84">
        <v>75</v>
      </c>
      <c r="W78" s="64">
        <v>-0.9802997486941365</v>
      </c>
      <c r="X78" s="64">
        <v>8.3263909949413767E-2</v>
      </c>
      <c r="Y78" s="4">
        <v>-0.56133580987965437</v>
      </c>
      <c r="AA78" s="68">
        <v>75</v>
      </c>
      <c r="AB78" s="64">
        <f t="shared" si="15"/>
        <v>182.46632821702428</v>
      </c>
      <c r="AC78" s="64">
        <f t="shared" si="16"/>
        <v>307.65903430189701</v>
      </c>
      <c r="AD78" s="4">
        <f t="shared" si="17"/>
        <v>117.54653553137767</v>
      </c>
      <c r="AK78" s="90">
        <v>75</v>
      </c>
      <c r="AL78" s="65">
        <f t="shared" si="18"/>
        <v>-3.8144254663209661E-5</v>
      </c>
      <c r="AM78" s="65">
        <f t="shared" si="19"/>
        <v>-1.3849654717480045E-3</v>
      </c>
      <c r="AN78" s="65">
        <f t="shared" si="20"/>
        <v>-1.7285364096673965E-3</v>
      </c>
      <c r="AO78" s="26">
        <f t="shared" si="21"/>
        <v>-1.2028670895405321E-3</v>
      </c>
      <c r="AQ78" s="68">
        <v>75</v>
      </c>
      <c r="AR78" s="17">
        <v>-6.7035569060355611E-3</v>
      </c>
    </row>
    <row r="79" spans="2:44" ht="19.95" customHeight="1" x14ac:dyDescent="0.3">
      <c r="B79" s="11">
        <v>45237</v>
      </c>
      <c r="C79" s="65">
        <f>LOG('Closing Prices'!C79/'Closing Prices'!C78)</f>
        <v>9.1336729842345487E-3</v>
      </c>
      <c r="D79" s="65">
        <f>LOG('Closing Prices'!D79/'Closing Prices'!D78)</f>
        <v>-2.0050007860942811E-3</v>
      </c>
      <c r="E79" s="17">
        <f>LOG('Closing Prices'!E79/'Closing Prices'!E78)</f>
        <v>1.9322196257505378E-3</v>
      </c>
      <c r="L79" s="68">
        <v>76</v>
      </c>
      <c r="M79" s="64">
        <v>0.31342197696172414</v>
      </c>
      <c r="N79" s="64">
        <v>1.1352743225246094</v>
      </c>
      <c r="O79" s="4">
        <v>1.0068067315907419</v>
      </c>
      <c r="V79" s="84">
        <v>76</v>
      </c>
      <c r="W79" s="64">
        <v>0.31342197696172414</v>
      </c>
      <c r="X79" s="64">
        <v>1.177656815085852</v>
      </c>
      <c r="Y79" s="4">
        <v>0.98361127821071137</v>
      </c>
      <c r="AA79" s="68">
        <v>76</v>
      </c>
      <c r="AB79" s="64">
        <f t="shared" si="15"/>
        <v>184.2609991663756</v>
      </c>
      <c r="AC79" s="64">
        <f t="shared" si="16"/>
        <v>310.30097820697097</v>
      </c>
      <c r="AD79" s="4">
        <f t="shared" si="17"/>
        <v>119.8394719657733</v>
      </c>
      <c r="AK79" s="91">
        <v>76</v>
      </c>
      <c r="AL79" s="65">
        <f t="shared" si="18"/>
        <v>4.2506890217332716E-3</v>
      </c>
      <c r="AM79" s="65">
        <f t="shared" si="19"/>
        <v>3.713472156452085E-3</v>
      </c>
      <c r="AN79" s="65">
        <f t="shared" si="20"/>
        <v>8.390053164182119E-3</v>
      </c>
      <c r="AO79" s="26">
        <f t="shared" si="21"/>
        <v>5.9522378262508967E-3</v>
      </c>
      <c r="AQ79" s="68">
        <v>76</v>
      </c>
      <c r="AR79" s="17">
        <v>-6.6819417564504139E-3</v>
      </c>
    </row>
    <row r="80" spans="2:44" ht="19.95" customHeight="1" x14ac:dyDescent="0.3">
      <c r="B80" s="11">
        <v>45238</v>
      </c>
      <c r="C80" s="65">
        <f>LOG('Closing Prices'!C80/'Closing Prices'!C79)</f>
        <v>-1.9214728940293517E-3</v>
      </c>
      <c r="D80" s="65">
        <f>LOG('Closing Prices'!D80/'Closing Prices'!D79)</f>
        <v>2.0758089534923768E-3</v>
      </c>
      <c r="E80" s="17">
        <f>LOG('Closing Prices'!E80/'Closing Prices'!E79)</f>
        <v>5.8107333237343928E-3</v>
      </c>
      <c r="L80" s="68">
        <v>77</v>
      </c>
      <c r="M80" s="64">
        <v>-0.25795962923142685</v>
      </c>
      <c r="N80" s="64">
        <v>1.7094728623675342</v>
      </c>
      <c r="O80" s="4">
        <v>-2.3251298864080692</v>
      </c>
      <c r="V80" s="84">
        <v>77</v>
      </c>
      <c r="W80" s="64">
        <v>-0.25795962923142685</v>
      </c>
      <c r="X80" s="64">
        <v>1.5876283371881494</v>
      </c>
      <c r="Y80" s="4">
        <v>-2.274757396854572</v>
      </c>
      <c r="AA80" s="68">
        <v>77</v>
      </c>
      <c r="AB80" s="64">
        <f t="shared" si="15"/>
        <v>183.47942124976029</v>
      </c>
      <c r="AC80" s="64">
        <f t="shared" si="16"/>
        <v>311.30623842434443</v>
      </c>
      <c r="AD80" s="4">
        <f t="shared" si="17"/>
        <v>115.07268934263377</v>
      </c>
      <c r="AK80" s="90">
        <v>77</v>
      </c>
      <c r="AL80" s="65">
        <f t="shared" si="18"/>
        <v>-1.8460602566912792E-3</v>
      </c>
      <c r="AM80" s="65">
        <f t="shared" si="19"/>
        <v>1.4046791420687275E-3</v>
      </c>
      <c r="AN80" s="65">
        <f t="shared" si="20"/>
        <v>-1.7627623751349523E-2</v>
      </c>
      <c r="AO80" s="26">
        <f t="shared" si="21"/>
        <v>-7.9725420096594876E-3</v>
      </c>
      <c r="AQ80" s="68">
        <v>77</v>
      </c>
      <c r="AR80" s="17">
        <v>-6.67922925458205E-3</v>
      </c>
    </row>
    <row r="81" spans="2:44" ht="19.95" customHeight="1" x14ac:dyDescent="0.3">
      <c r="B81" s="11">
        <v>45239</v>
      </c>
      <c r="C81" s="65">
        <f>LOG('Closing Prices'!C81/'Closing Prices'!C80)</f>
        <v>-4.5476153309078398E-3</v>
      </c>
      <c r="D81" s="65">
        <f>LOG('Closing Prices'!D81/'Closing Prices'!D80)</f>
        <v>-7.4621636461804104E-3</v>
      </c>
      <c r="E81" s="17">
        <f>LOG('Closing Prices'!E81/'Closing Prices'!E80)</f>
        <v>3.4920722988755269E-3</v>
      </c>
      <c r="L81" s="68">
        <v>78</v>
      </c>
      <c r="M81" s="64">
        <v>0.57580284270459425</v>
      </c>
      <c r="N81" s="64">
        <v>-0.70857658325314721</v>
      </c>
      <c r="O81" s="4">
        <v>-0.69815848833869643</v>
      </c>
      <c r="V81" s="84">
        <v>78</v>
      </c>
      <c r="W81" s="64">
        <v>0.57580284270459425</v>
      </c>
      <c r="X81" s="64">
        <v>-0.5388049701173262</v>
      </c>
      <c r="Y81" s="4">
        <v>-0.33051966459707022</v>
      </c>
      <c r="AA81" s="68">
        <v>78</v>
      </c>
      <c r="AB81" s="64">
        <f t="shared" si="15"/>
        <v>184.64370723808557</v>
      </c>
      <c r="AC81" s="64">
        <f t="shared" si="16"/>
        <v>306.2219524547678</v>
      </c>
      <c r="AD81" s="4">
        <f t="shared" si="17"/>
        <v>117.90307092371859</v>
      </c>
      <c r="AK81" s="91">
        <v>78</v>
      </c>
      <c r="AL81" s="65">
        <f t="shared" si="18"/>
        <v>2.7471496733578E-3</v>
      </c>
      <c r="AM81" s="65">
        <f t="shared" si="19"/>
        <v>-7.1515026151755126E-3</v>
      </c>
      <c r="AN81" s="65">
        <f t="shared" si="20"/>
        <v>1.0552853922571199E-2</v>
      </c>
      <c r="AO81" s="26">
        <f t="shared" si="21"/>
        <v>3.2901208989438357E-3</v>
      </c>
      <c r="AQ81" s="68">
        <v>78</v>
      </c>
      <c r="AR81" s="17">
        <v>-6.6775964250367914E-3</v>
      </c>
    </row>
    <row r="82" spans="2:44" ht="19.95" customHeight="1" x14ac:dyDescent="0.3">
      <c r="B82" s="11">
        <v>45240</v>
      </c>
      <c r="C82" s="65">
        <f>LOG('Closing Prices'!C82/'Closing Prices'!C81)</f>
        <v>9.0481043938497093E-3</v>
      </c>
      <c r="D82" s="65">
        <f>LOG('Closing Prices'!D82/'Closing Prices'!D81)</f>
        <v>8.6287576483682939E-3</v>
      </c>
      <c r="E82" s="17">
        <f>LOG('Closing Prices'!E82/'Closing Prices'!E81)</f>
        <v>1.262609417632481E-2</v>
      </c>
      <c r="L82" s="68">
        <v>79</v>
      </c>
      <c r="M82" s="64">
        <v>-0.85181455915651672</v>
      </c>
      <c r="N82" s="64">
        <v>0.41210150305304571</v>
      </c>
      <c r="O82" s="4">
        <v>-0.98750606868937796</v>
      </c>
      <c r="V82" s="84">
        <v>79</v>
      </c>
      <c r="W82" s="64">
        <v>-0.85181455915651672</v>
      </c>
      <c r="X82" s="64">
        <v>0.18187342252255248</v>
      </c>
      <c r="Y82" s="4">
        <v>-1.283352878443466</v>
      </c>
      <c r="AA82" s="68">
        <v>79</v>
      </c>
      <c r="AB82" s="64">
        <f t="shared" si="15"/>
        <v>182.67938536534092</v>
      </c>
      <c r="AC82" s="64">
        <f t="shared" si="16"/>
        <v>307.95632152619646</v>
      </c>
      <c r="AD82" s="4">
        <f t="shared" si="17"/>
        <v>116.51602880327857</v>
      </c>
      <c r="AK82" s="90">
        <v>79</v>
      </c>
      <c r="AL82" s="65">
        <f t="shared" si="18"/>
        <v>-4.6449695075930497E-3</v>
      </c>
      <c r="AM82" s="65">
        <f t="shared" si="19"/>
        <v>2.4528022282265935E-3</v>
      </c>
      <c r="AN82" s="65">
        <f t="shared" si="20"/>
        <v>-5.1394427311856608E-3</v>
      </c>
      <c r="AO82" s="26">
        <f t="shared" si="21"/>
        <v>-2.7381509374638322E-3</v>
      </c>
      <c r="AQ82" s="68">
        <v>79</v>
      </c>
      <c r="AR82" s="17">
        <v>-6.6672875621604684E-3</v>
      </c>
    </row>
    <row r="83" spans="2:44" ht="19.95" customHeight="1" x14ac:dyDescent="0.3">
      <c r="B83" s="11">
        <v>45243</v>
      </c>
      <c r="C83" s="65">
        <f>LOG('Closing Prices'!C83/'Closing Prices'!C82)</f>
        <v>-2.9443867794541503E-3</v>
      </c>
      <c r="D83" s="65">
        <f>LOG('Closing Prices'!D83/'Closing Prices'!D82)</f>
        <v>-1.1311942472783422E-3</v>
      </c>
      <c r="E83" s="17">
        <f>LOG('Closing Prices'!E83/'Closing Prices'!E82)</f>
        <v>2.5532033538805945E-3</v>
      </c>
      <c r="L83" s="68">
        <v>80</v>
      </c>
      <c r="M83" s="64">
        <v>-0.68436193948526625</v>
      </c>
      <c r="N83" s="64">
        <v>1.3438467725192509</v>
      </c>
      <c r="O83" s="4">
        <v>0.66022181389929302</v>
      </c>
      <c r="V83" s="84">
        <v>80</v>
      </c>
      <c r="W83" s="64">
        <v>-0.68436193948526625</v>
      </c>
      <c r="X83" s="64">
        <v>1.1255659583635689</v>
      </c>
      <c r="Y83" s="4">
        <v>0.21692471608810149</v>
      </c>
      <c r="AA83" s="68">
        <v>80</v>
      </c>
      <c r="AB83" s="64">
        <f t="shared" si="15"/>
        <v>182.91891733753988</v>
      </c>
      <c r="AC83" s="64">
        <f t="shared" si="16"/>
        <v>310.23745600368215</v>
      </c>
      <c r="AD83" s="4">
        <f t="shared" si="17"/>
        <v>118.72270149282346</v>
      </c>
      <c r="AK83" s="91">
        <v>80</v>
      </c>
      <c r="AL83" s="65">
        <f t="shared" si="18"/>
        <v>5.690804792102145E-4</v>
      </c>
      <c r="AM83" s="65">
        <f t="shared" si="19"/>
        <v>3.2051070344393529E-3</v>
      </c>
      <c r="AN83" s="65">
        <f t="shared" si="20"/>
        <v>8.1480960435805997E-3</v>
      </c>
      <c r="AO83" s="26">
        <f t="shared" si="21"/>
        <v>4.7704454497456295E-3</v>
      </c>
      <c r="AQ83" s="68">
        <v>80</v>
      </c>
      <c r="AR83" s="17">
        <v>-6.654043558502242E-3</v>
      </c>
    </row>
    <row r="84" spans="2:44" ht="19.95" customHeight="1" x14ac:dyDescent="0.3">
      <c r="B84" s="11">
        <v>45244</v>
      </c>
      <c r="C84" s="65">
        <f>LOG('Closing Prices'!C84/'Closing Prices'!C83)</f>
        <v>9.6684760866631546E-3</v>
      </c>
      <c r="D84" s="65">
        <f>LOG('Closing Prices'!D84/'Closing Prices'!D83)</f>
        <v>1.528451654526768E-2</v>
      </c>
      <c r="E84" s="17">
        <f>LOG('Closing Prices'!E84/'Closing Prices'!E83)</f>
        <v>9.1568116758009022E-3</v>
      </c>
      <c r="L84" s="68">
        <v>81</v>
      </c>
      <c r="M84" s="64">
        <v>-1.3036597914486037</v>
      </c>
      <c r="N84" s="64">
        <v>0.53646885735929783</v>
      </c>
      <c r="O84" s="4">
        <v>-1.1186398103279176</v>
      </c>
      <c r="V84" s="84">
        <v>81</v>
      </c>
      <c r="W84" s="64">
        <v>-1.3036597914486037</v>
      </c>
      <c r="X84" s="64">
        <v>0.18721572856418378</v>
      </c>
      <c r="Y84" s="4">
        <v>-1.6089645743508854</v>
      </c>
      <c r="AA84" s="68">
        <v>81</v>
      </c>
      <c r="AB84" s="64">
        <f t="shared" si="15"/>
        <v>182.07735286905108</v>
      </c>
      <c r="AC84" s="64">
        <f t="shared" si="16"/>
        <v>307.99988060392536</v>
      </c>
      <c r="AD84" s="4">
        <f t="shared" si="17"/>
        <v>116.05539266185951</v>
      </c>
      <c r="AK84" s="90">
        <v>81</v>
      </c>
      <c r="AL84" s="65">
        <f t="shared" si="18"/>
        <v>-2.0026914372996891E-3</v>
      </c>
      <c r="AM84" s="65">
        <f t="shared" si="19"/>
        <v>-3.1436823193035121E-3</v>
      </c>
      <c r="AN84" s="65">
        <f t="shared" si="20"/>
        <v>-9.8684449558914897E-3</v>
      </c>
      <c r="AO84" s="26">
        <f t="shared" si="21"/>
        <v>-5.8845777852671467E-3</v>
      </c>
      <c r="AQ84" s="68">
        <v>81</v>
      </c>
      <c r="AR84" s="17">
        <v>-6.6169877132052045E-3</v>
      </c>
    </row>
    <row r="85" spans="2:44" ht="19.95" customHeight="1" x14ac:dyDescent="0.3">
      <c r="B85" s="11">
        <v>45245</v>
      </c>
      <c r="C85" s="65">
        <f>LOG('Closing Prices'!C85/'Closing Prices'!C84)</f>
        <v>-7.8145240445676133E-3</v>
      </c>
      <c r="D85" s="65">
        <f>LOG('Closing Prices'!D85/'Closing Prices'!D84)</f>
        <v>5.5009662565539191E-3</v>
      </c>
      <c r="E85" s="17">
        <f>LOG('Closing Prices'!E85/'Closing Prices'!E84)</f>
        <v>-6.7694317670433978E-3</v>
      </c>
      <c r="L85" s="68">
        <v>82</v>
      </c>
      <c r="M85" s="64">
        <v>-1.9587130704437381</v>
      </c>
      <c r="N85" s="64">
        <v>0.759712632409828</v>
      </c>
      <c r="O85" s="4">
        <v>0.92014456291215763</v>
      </c>
      <c r="V85" s="84">
        <v>82</v>
      </c>
      <c r="W85" s="64">
        <v>-1.9587130704437381</v>
      </c>
      <c r="X85" s="64">
        <v>0.23649285668876169</v>
      </c>
      <c r="Y85" s="4">
        <v>-9.3504360801621611E-2</v>
      </c>
      <c r="AA85" s="68">
        <v>82</v>
      </c>
      <c r="AB85" s="64">
        <f t="shared" si="15"/>
        <v>181.19089077513331</v>
      </c>
      <c r="AC85" s="64">
        <f t="shared" si="16"/>
        <v>308.13318908587934</v>
      </c>
      <c r="AD85" s="4">
        <f t="shared" si="17"/>
        <v>118.27573611112552</v>
      </c>
      <c r="AK85" s="91">
        <v>82</v>
      </c>
      <c r="AL85" s="65">
        <f t="shared" si="18"/>
        <v>-2.1195706848101989E-3</v>
      </c>
      <c r="AM85" s="65">
        <f t="shared" si="19"/>
        <v>1.8793063334868873E-4</v>
      </c>
      <c r="AN85" s="65">
        <f t="shared" si="20"/>
        <v>8.230334333922432E-3</v>
      </c>
      <c r="AO85" s="26">
        <f t="shared" si="21"/>
        <v>3.2301369690671514E-3</v>
      </c>
      <c r="AQ85" s="68">
        <v>82</v>
      </c>
      <c r="AR85" s="17">
        <v>-6.5975838690727146E-3</v>
      </c>
    </row>
    <row r="86" spans="2:44" ht="19.95" customHeight="1" x14ac:dyDescent="0.3">
      <c r="B86" s="11">
        <v>45246</v>
      </c>
      <c r="C86" s="65">
        <f>LOG('Closing Prices'!C86/'Closing Prices'!C85)</f>
        <v>-1.1235665980373487E-3</v>
      </c>
      <c r="D86" s="65">
        <f>LOG('Closing Prices'!D86/'Closing Prices'!D85)</f>
        <v>-4.2043579421320986E-3</v>
      </c>
      <c r="E86" s="17">
        <f>LOG('Closing Prices'!E86/'Closing Prices'!E85)</f>
        <v>5.2274325986556144E-3</v>
      </c>
      <c r="L86" s="68">
        <v>83</v>
      </c>
      <c r="M86" s="64">
        <v>-0.18061132521936232</v>
      </c>
      <c r="N86" s="64">
        <v>1.9564273523490006</v>
      </c>
      <c r="O86" s="4">
        <v>1.1214228171178366</v>
      </c>
      <c r="V86" s="84">
        <v>83</v>
      </c>
      <c r="W86" s="64">
        <v>-0.18061132521936232</v>
      </c>
      <c r="X86" s="64">
        <v>1.8461347933081058</v>
      </c>
      <c r="Y86" s="4">
        <v>0.82436644785477708</v>
      </c>
      <c r="AA86" s="68">
        <v>83</v>
      </c>
      <c r="AB86" s="64">
        <f t="shared" si="15"/>
        <v>183.6413244730789</v>
      </c>
      <c r="AC86" s="64">
        <f t="shared" si="16"/>
        <v>312.02548460562917</v>
      </c>
      <c r="AD86" s="4">
        <f t="shared" si="17"/>
        <v>119.64349377993322</v>
      </c>
      <c r="AK86" s="90">
        <v>83</v>
      </c>
      <c r="AL86" s="65">
        <f t="shared" si="18"/>
        <v>5.834056272415295E-3</v>
      </c>
      <c r="AM86" s="65">
        <f t="shared" si="19"/>
        <v>5.4515875836495713E-3</v>
      </c>
      <c r="AN86" s="65">
        <f t="shared" si="20"/>
        <v>4.9934269908930781E-3</v>
      </c>
      <c r="AO86" s="26">
        <f t="shared" si="21"/>
        <v>5.3410324891005802E-3</v>
      </c>
      <c r="AQ86" s="68">
        <v>83</v>
      </c>
      <c r="AR86" s="17">
        <v>-6.5695685538065089E-3</v>
      </c>
    </row>
    <row r="87" spans="2:44" ht="19.95" customHeight="1" x14ac:dyDescent="0.3">
      <c r="B87" s="11">
        <v>45247</v>
      </c>
      <c r="C87" s="65">
        <f>LOG('Closing Prices'!C87/'Closing Prices'!C86)</f>
        <v>7.0873288518811519E-3</v>
      </c>
      <c r="D87" s="65">
        <f>LOG('Closing Prices'!D87/'Closing Prices'!D86)</f>
        <v>1.7171679259263093E-3</v>
      </c>
      <c r="E87" s="17">
        <f>LOG('Closing Prices'!E87/'Closing Prices'!E86)</f>
        <v>-1.6003946278579238E-3</v>
      </c>
      <c r="L87" s="68">
        <v>84</v>
      </c>
      <c r="M87" s="64">
        <v>-1.6924441486557509</v>
      </c>
      <c r="N87" s="64">
        <v>-0.92611542715674555</v>
      </c>
      <c r="O87" s="4">
        <v>0.5557473608583644</v>
      </c>
      <c r="V87" s="84">
        <v>84</v>
      </c>
      <c r="W87" s="64">
        <v>-1.6924441486557509</v>
      </c>
      <c r="X87" s="64">
        <v>-1.3261547990983851</v>
      </c>
      <c r="Y87" s="4">
        <v>-0.2169740927989765</v>
      </c>
      <c r="AA87" s="68">
        <v>84</v>
      </c>
      <c r="AB87" s="64">
        <f t="shared" si="15"/>
        <v>181.5725358481653</v>
      </c>
      <c r="AC87" s="64">
        <f t="shared" si="16"/>
        <v>304.44617653866266</v>
      </c>
      <c r="AD87" s="4">
        <f t="shared" si="17"/>
        <v>118.1055304299184</v>
      </c>
      <c r="AK87" s="91">
        <v>84</v>
      </c>
      <c r="AL87" s="65">
        <f t="shared" si="18"/>
        <v>-4.9202573707122837E-3</v>
      </c>
      <c r="AM87" s="65">
        <f t="shared" si="19"/>
        <v>-1.0679542131394956E-2</v>
      </c>
      <c r="AN87" s="65">
        <f t="shared" si="20"/>
        <v>-5.618852194788887E-3</v>
      </c>
      <c r="AO87" s="26">
        <f t="shared" si="21"/>
        <v>-6.9624104697515558E-3</v>
      </c>
      <c r="AQ87" s="68">
        <v>84</v>
      </c>
      <c r="AR87" s="17">
        <v>-6.5676873829034078E-3</v>
      </c>
    </row>
    <row r="88" spans="2:44" ht="19.95" customHeight="1" x14ac:dyDescent="0.3">
      <c r="B88" s="11">
        <v>45250</v>
      </c>
      <c r="C88" s="65">
        <f>LOG('Closing Prices'!C88/'Closing Prices'!C87)</f>
        <v>2.8326280239670625E-3</v>
      </c>
      <c r="D88" s="65">
        <f>LOG('Closing Prices'!D88/'Closing Prices'!D87)</f>
        <v>-6.9624658481445487E-4</v>
      </c>
      <c r="E88" s="17">
        <f>LOG('Closing Prices'!E88/'Closing Prices'!E87)</f>
        <v>9.6787554231140445E-3</v>
      </c>
      <c r="L88" s="68">
        <v>85</v>
      </c>
      <c r="M88" s="64">
        <v>-0.11410689503387041</v>
      </c>
      <c r="N88" s="64">
        <v>-0.79542906200550201</v>
      </c>
      <c r="O88" s="4">
        <v>0.30279172734621679</v>
      </c>
      <c r="V88" s="84">
        <v>85</v>
      </c>
      <c r="W88" s="64">
        <v>-0.11410689503387041</v>
      </c>
      <c r="X88" s="64">
        <v>-0.79829068795114388</v>
      </c>
      <c r="Y88" s="4">
        <v>0.25807794953619623</v>
      </c>
      <c r="AA88" s="68">
        <v>85</v>
      </c>
      <c r="AB88" s="64">
        <f t="shared" si="15"/>
        <v>183.75163599842685</v>
      </c>
      <c r="AC88" s="64">
        <f t="shared" si="16"/>
        <v>305.7122886826956</v>
      </c>
      <c r="AD88" s="4">
        <f t="shared" si="17"/>
        <v>118.8133075170792</v>
      </c>
      <c r="AK88" s="90">
        <v>85</v>
      </c>
      <c r="AL88" s="65">
        <f t="shared" si="18"/>
        <v>5.1810554443995254E-3</v>
      </c>
      <c r="AM88" s="65">
        <f t="shared" si="19"/>
        <v>1.8023721317702798E-3</v>
      </c>
      <c r="AN88" s="65">
        <f t="shared" si="20"/>
        <v>2.5948514729863359E-3</v>
      </c>
      <c r="AO88" s="26">
        <f t="shared" si="21"/>
        <v>3.0036586634748161E-3</v>
      </c>
      <c r="AQ88" s="68">
        <v>85</v>
      </c>
      <c r="AR88" s="17">
        <v>-6.5435526168561714E-3</v>
      </c>
    </row>
    <row r="89" spans="2:44" ht="19.95" customHeight="1" x14ac:dyDescent="0.3">
      <c r="B89" s="11">
        <v>45251</v>
      </c>
      <c r="C89" s="65">
        <f>LOG('Closing Prices'!C89/'Closing Prices'!C88)</f>
        <v>-6.678623322873176E-3</v>
      </c>
      <c r="D89" s="65">
        <f>LOG('Closing Prices'!D89/'Closing Prices'!D88)</f>
        <v>5.435123492703325E-4</v>
      </c>
      <c r="E89" s="17">
        <f>LOG('Closing Prices'!E89/'Closing Prices'!E88)</f>
        <v>-4.0247417426629477E-3</v>
      </c>
      <c r="L89" s="68">
        <v>86</v>
      </c>
      <c r="M89" s="64">
        <v>-0.68905500409845166</v>
      </c>
      <c r="N89" s="64">
        <v>0.46243179901618742</v>
      </c>
      <c r="O89" s="4">
        <v>0.20934598117066339</v>
      </c>
      <c r="V89" s="84">
        <v>86</v>
      </c>
      <c r="W89" s="64">
        <v>-0.68905500409845166</v>
      </c>
      <c r="X89" s="64">
        <v>0.27194884424510601</v>
      </c>
      <c r="Y89" s="4">
        <v>-0.14451956777727809</v>
      </c>
      <c r="AA89" s="68">
        <v>86</v>
      </c>
      <c r="AB89" s="64">
        <f t="shared" si="15"/>
        <v>182.96730692860092</v>
      </c>
      <c r="AC89" s="64">
        <f t="shared" si="16"/>
        <v>308.27967377188202</v>
      </c>
      <c r="AD89" s="4">
        <f t="shared" si="17"/>
        <v>118.22411020838253</v>
      </c>
      <c r="AK89" s="91">
        <v>86</v>
      </c>
      <c r="AL89" s="65">
        <f t="shared" si="18"/>
        <v>-1.8577186315580595E-3</v>
      </c>
      <c r="AM89" s="65">
        <f t="shared" si="19"/>
        <v>3.6319943708356338E-3</v>
      </c>
      <c r="AN89" s="65">
        <f t="shared" si="20"/>
        <v>-2.1590318471880351E-3</v>
      </c>
      <c r="AO89" s="26">
        <f t="shared" si="21"/>
        <v>-3.4639567787344053E-4</v>
      </c>
      <c r="AQ89" s="68">
        <v>86</v>
      </c>
      <c r="AR89" s="17">
        <v>-6.5404036138429081E-3</v>
      </c>
    </row>
    <row r="90" spans="2:44" ht="19.95" customHeight="1" x14ac:dyDescent="0.3">
      <c r="B90" s="11">
        <v>45252</v>
      </c>
      <c r="C90" s="65">
        <f>LOG('Closing Prices'!C90/'Closing Prices'!C89)</f>
        <v>8.3989619866256231E-3</v>
      </c>
      <c r="D90" s="65">
        <f>LOG('Closing Prices'!D90/'Closing Prices'!D89)</f>
        <v>1.0172271371877246E-3</v>
      </c>
      <c r="E90" s="17">
        <f>LOG('Closing Prices'!E90/'Closing Prices'!E89)</f>
        <v>-1.0811738972146512E-2</v>
      </c>
      <c r="L90" s="68">
        <v>87</v>
      </c>
      <c r="M90" s="64">
        <v>2.3447366877789935</v>
      </c>
      <c r="N90" s="64">
        <v>2.6762790235571692</v>
      </c>
      <c r="O90" s="4">
        <v>-0.27798055475055727</v>
      </c>
      <c r="V90" s="84">
        <v>87</v>
      </c>
      <c r="W90" s="64">
        <v>2.3447366877789935</v>
      </c>
      <c r="X90" s="64">
        <v>3.1846732251187655</v>
      </c>
      <c r="Y90" s="4">
        <v>0.67156917599619292</v>
      </c>
      <c r="AA90" s="68">
        <v>87</v>
      </c>
      <c r="AB90" s="64">
        <f t="shared" si="15"/>
        <v>187.20274747844911</v>
      </c>
      <c r="AC90" s="64">
        <f t="shared" si="16"/>
        <v>315.34956173040541</v>
      </c>
      <c r="AD90" s="4">
        <f t="shared" si="17"/>
        <v>119.43955249425609</v>
      </c>
      <c r="AK90" s="90">
        <v>87</v>
      </c>
      <c r="AL90" s="65">
        <f t="shared" si="18"/>
        <v>9.9387225637956947E-3</v>
      </c>
      <c r="AM90" s="65">
        <f t="shared" si="19"/>
        <v>9.8473410171885777E-3</v>
      </c>
      <c r="AN90" s="65">
        <f t="shared" si="20"/>
        <v>4.4421134794573221E-3</v>
      </c>
      <c r="AO90" s="26">
        <f t="shared" si="21"/>
        <v>7.4378340118612923E-3</v>
      </c>
      <c r="AQ90" s="68">
        <v>87</v>
      </c>
      <c r="AR90" s="17">
        <v>-6.5291944882561025E-3</v>
      </c>
    </row>
    <row r="91" spans="2:44" ht="19.95" customHeight="1" x14ac:dyDescent="0.3">
      <c r="B91" s="11">
        <v>45254</v>
      </c>
      <c r="C91" s="65">
        <f>LOG('Closing Prices'!C91/'Closing Prices'!C90)</f>
        <v>8.8791721797711469E-5</v>
      </c>
      <c r="D91" s="65">
        <f>LOG('Closing Prices'!D91/'Closing Prices'!D90)</f>
        <v>1.943031696812981E-3</v>
      </c>
      <c r="E91" s="17">
        <f>LOG('Closing Prices'!E91/'Closing Prices'!E90)</f>
        <v>-8.4618082309841774E-3</v>
      </c>
      <c r="L91" s="68">
        <v>88</v>
      </c>
      <c r="M91" s="64">
        <v>0.86775118444014288</v>
      </c>
      <c r="N91" s="64">
        <v>-1.4171495155239913</v>
      </c>
      <c r="O91" s="4">
        <v>0.25651782567599657</v>
      </c>
      <c r="V91" s="84">
        <v>88</v>
      </c>
      <c r="W91" s="64">
        <v>0.86775118444014288</v>
      </c>
      <c r="X91" s="64">
        <v>-1.1498095169583982</v>
      </c>
      <c r="Y91" s="4">
        <v>0.68716148602887983</v>
      </c>
      <c r="AA91" s="68">
        <v>88</v>
      </c>
      <c r="AB91" s="64">
        <f t="shared" si="15"/>
        <v>185.14239257676655</v>
      </c>
      <c r="AC91" s="64">
        <f t="shared" si="16"/>
        <v>304.92441909012246</v>
      </c>
      <c r="AD91" s="4">
        <f t="shared" si="17"/>
        <v>119.46874620805234</v>
      </c>
      <c r="AK91" s="91">
        <v>88</v>
      </c>
      <c r="AL91" s="65">
        <f t="shared" si="18"/>
        <v>-4.8063465915978432E-3</v>
      </c>
      <c r="AM91" s="65">
        <f t="shared" si="19"/>
        <v>-1.4600026633834738E-2</v>
      </c>
      <c r="AN91" s="65">
        <f t="shared" si="20"/>
        <v>1.0613837141653755E-4</v>
      </c>
      <c r="AO91" s="26">
        <f t="shared" si="21"/>
        <v>-5.5338323709124403E-3</v>
      </c>
      <c r="AQ91" s="68">
        <v>88</v>
      </c>
      <c r="AR91" s="17">
        <v>-6.4735877433632662E-3</v>
      </c>
    </row>
    <row r="92" spans="2:44" ht="19.95" customHeight="1" x14ac:dyDescent="0.3">
      <c r="B92" s="11">
        <v>45257</v>
      </c>
      <c r="C92" s="65">
        <f>LOG('Closing Prices'!C92/'Closing Prices'!C91)</f>
        <v>2.9201565309494599E-3</v>
      </c>
      <c r="D92" s="65">
        <f>LOG('Closing Prices'!D92/'Closing Prices'!D91)</f>
        <v>-6.8134096479864703E-3</v>
      </c>
      <c r="E92" s="17">
        <f>LOG('Closing Prices'!E92/'Closing Prices'!E91)</f>
        <v>4.2155010813456238E-3</v>
      </c>
      <c r="L92" s="68">
        <v>89</v>
      </c>
      <c r="M92" s="64">
        <v>-0.95509752852620133</v>
      </c>
      <c r="N92" s="64">
        <v>1.092247949565456</v>
      </c>
      <c r="O92" s="4">
        <v>0.10734739664548899</v>
      </c>
      <c r="V92" s="84">
        <v>89</v>
      </c>
      <c r="W92" s="64">
        <v>-0.95509752852620133</v>
      </c>
      <c r="X92" s="64">
        <v>0.81337666285605537</v>
      </c>
      <c r="Y92" s="4">
        <v>-0.38559988358161762</v>
      </c>
      <c r="AA92" s="68">
        <v>89</v>
      </c>
      <c r="AB92" s="64">
        <f t="shared" si="15"/>
        <v>182.62866693432912</v>
      </c>
      <c r="AC92" s="64">
        <f t="shared" si="16"/>
        <v>309.62528635431488</v>
      </c>
      <c r="AD92" s="4">
        <f t="shared" si="17"/>
        <v>117.88682180921452</v>
      </c>
      <c r="AK92" s="90">
        <v>89</v>
      </c>
      <c r="AL92" s="65">
        <f t="shared" si="18"/>
        <v>-5.9369227037749089E-3</v>
      </c>
      <c r="AM92" s="65">
        <f t="shared" si="19"/>
        <v>6.6442161297445446E-3</v>
      </c>
      <c r="AN92" s="65">
        <f t="shared" si="20"/>
        <v>-5.7890464973340099E-3</v>
      </c>
      <c r="AO92" s="26">
        <f t="shared" si="21"/>
        <v>-2.0960367608206685E-3</v>
      </c>
      <c r="AQ92" s="68">
        <v>89</v>
      </c>
      <c r="AR92" s="17">
        <v>-6.4520682938248551E-3</v>
      </c>
    </row>
    <row r="93" spans="2:44" ht="19.95" customHeight="1" x14ac:dyDescent="0.3">
      <c r="B93" s="11">
        <v>45258</v>
      </c>
      <c r="C93" s="65">
        <f>LOG('Closing Prices'!C93/'Closing Prices'!C92)</f>
        <v>-2.0627317892883972E-3</v>
      </c>
      <c r="D93" s="65">
        <f>LOG('Closing Prices'!D93/'Closing Prices'!D92)</f>
        <v>-3.254799676961463E-4</v>
      </c>
      <c r="E93" s="17">
        <f>LOG('Closing Prices'!E93/'Closing Prices'!E92)</f>
        <v>-3.8066629973976156E-3</v>
      </c>
      <c r="L93" s="68">
        <v>90</v>
      </c>
      <c r="M93" s="64">
        <v>-0.18213047588172976</v>
      </c>
      <c r="N93" s="64">
        <v>0.82866093828364396</v>
      </c>
      <c r="O93" s="4">
        <v>-0.8667552922605678</v>
      </c>
      <c r="V93" s="84">
        <v>90</v>
      </c>
      <c r="W93" s="64">
        <v>-0.18213047588172976</v>
      </c>
      <c r="X93" s="64">
        <v>0.75507660065429838</v>
      </c>
      <c r="Y93" s="4">
        <v>-0.89586626294919114</v>
      </c>
      <c r="AA93" s="68">
        <v>90</v>
      </c>
      <c r="AB93" s="64">
        <f t="shared" si="15"/>
        <v>183.70347321569028</v>
      </c>
      <c r="AC93" s="64">
        <f t="shared" si="16"/>
        <v>309.50057224968072</v>
      </c>
      <c r="AD93" s="4">
        <f t="shared" si="17"/>
        <v>117.14480333000336</v>
      </c>
      <c r="AK93" s="91">
        <v>90</v>
      </c>
      <c r="AL93" s="65">
        <f t="shared" si="18"/>
        <v>2.5484183632111259E-3</v>
      </c>
      <c r="AM93" s="65">
        <f t="shared" si="19"/>
        <v>-1.749649039464104E-4</v>
      </c>
      <c r="AN93" s="65">
        <f t="shared" si="20"/>
        <v>-2.7422318292242998E-3</v>
      </c>
      <c r="AO93" s="26">
        <f t="shared" si="21"/>
        <v>-6.4938920353207661E-4</v>
      </c>
      <c r="AQ93" s="68">
        <v>90</v>
      </c>
      <c r="AR93" s="17">
        <v>-6.4427503152104434E-3</v>
      </c>
    </row>
    <row r="94" spans="2:44" ht="19.95" customHeight="1" x14ac:dyDescent="0.3">
      <c r="B94" s="11">
        <v>45259</v>
      </c>
      <c r="C94" s="65">
        <f>LOG('Closing Prices'!C94/'Closing Prices'!C93)</f>
        <v>-2.1022410333507136E-3</v>
      </c>
      <c r="D94" s="65">
        <f>LOG('Closing Prices'!D94/'Closing Prices'!D93)</f>
        <v>8.9021265081606286E-4</v>
      </c>
      <c r="E94" s="17">
        <f>LOG('Closing Prices'!E94/'Closing Prices'!E93)</f>
        <v>2.8874795155476203E-3</v>
      </c>
      <c r="L94" s="68">
        <v>91</v>
      </c>
      <c r="M94" s="64">
        <v>-0.90827274210290498</v>
      </c>
      <c r="N94" s="64">
        <v>1.451602241503587</v>
      </c>
      <c r="O94" s="4">
        <v>-3.1405114020824451E-2</v>
      </c>
      <c r="V94" s="84">
        <v>91</v>
      </c>
      <c r="W94" s="64">
        <v>-0.90827274210290498</v>
      </c>
      <c r="X94" s="64">
        <v>1.1728216879789148</v>
      </c>
      <c r="Y94" s="4">
        <v>-0.50605914742470892</v>
      </c>
      <c r="AA94" s="68">
        <v>91</v>
      </c>
      <c r="AB94" s="64">
        <f t="shared" si="15"/>
        <v>182.71130405014662</v>
      </c>
      <c r="AC94" s="64">
        <f t="shared" si="16"/>
        <v>310.52198838366513</v>
      </c>
      <c r="AD94" s="4">
        <f t="shared" si="17"/>
        <v>117.72159582709932</v>
      </c>
      <c r="AK94" s="90">
        <v>91</v>
      </c>
      <c r="AL94" s="65">
        <f t="shared" si="18"/>
        <v>-2.3519501590051014E-3</v>
      </c>
      <c r="AM94" s="65">
        <f t="shared" si="19"/>
        <v>1.4309020999234568E-3</v>
      </c>
      <c r="AN94" s="65">
        <f t="shared" si="20"/>
        <v>2.1331131501676147E-3</v>
      </c>
      <c r="AO94" s="26">
        <f t="shared" si="21"/>
        <v>8.0118400780118833E-4</v>
      </c>
      <c r="AQ94" s="68">
        <v>91</v>
      </c>
      <c r="AR94" s="17">
        <v>-6.4230180143324623E-3</v>
      </c>
    </row>
    <row r="95" spans="2:44" ht="19.95" customHeight="1" x14ac:dyDescent="0.3">
      <c r="B95" s="11">
        <v>45260</v>
      </c>
      <c r="C95" s="65">
        <f>LOG('Closing Prices'!C95/'Closing Prices'!C94)</f>
        <v>-6.8323605659801972E-4</v>
      </c>
      <c r="D95" s="65">
        <f>LOG('Closing Prices'!D95/'Closing Prices'!D94)</f>
        <v>8.3005965222513172E-3</v>
      </c>
      <c r="E95" s="17">
        <f>LOG('Closing Prices'!E95/'Closing Prices'!E94)</f>
        <v>-1.2538745165222527E-2</v>
      </c>
      <c r="L95" s="68">
        <v>92</v>
      </c>
      <c r="M95" s="64">
        <v>-0.15702768096290914</v>
      </c>
      <c r="N95" s="64">
        <v>0.26344053313374344</v>
      </c>
      <c r="O95" s="4">
        <v>-0.63674690867187722</v>
      </c>
      <c r="V95" s="84">
        <v>92</v>
      </c>
      <c r="W95" s="64">
        <v>-0.15702768096290914</v>
      </c>
      <c r="X95" s="64">
        <v>0.21483281299830403</v>
      </c>
      <c r="Y95" s="4">
        <v>-0.65164364838079347</v>
      </c>
      <c r="AA95" s="68">
        <v>92</v>
      </c>
      <c r="AB95" s="64">
        <f t="shared" si="15"/>
        <v>183.75655049895053</v>
      </c>
      <c r="AC95" s="64">
        <f t="shared" si="16"/>
        <v>308.23533846993439</v>
      </c>
      <c r="AD95" s="4">
        <f t="shared" si="17"/>
        <v>117.51390213211322</v>
      </c>
      <c r="AK95" s="91">
        <v>92</v>
      </c>
      <c r="AL95" s="65">
        <f t="shared" si="18"/>
        <v>2.4774123584662771E-3</v>
      </c>
      <c r="AM95" s="65">
        <f t="shared" si="19"/>
        <v>-3.2099303470978328E-3</v>
      </c>
      <c r="AN95" s="65">
        <f t="shared" si="20"/>
        <v>-7.6689317623804308E-4</v>
      </c>
      <c r="AO95" s="26">
        <f t="shared" si="21"/>
        <v>-6.8872794381989993E-4</v>
      </c>
      <c r="AQ95" s="68">
        <v>92</v>
      </c>
      <c r="AR95" s="17">
        <v>-6.4100939443170702E-3</v>
      </c>
    </row>
    <row r="96" spans="2:44" ht="19.95" customHeight="1" x14ac:dyDescent="0.3">
      <c r="B96" s="11">
        <v>45261</v>
      </c>
      <c r="C96" s="65">
        <f>LOG('Closing Prices'!C96/'Closing Prices'!C95)</f>
        <v>2.785477089948714E-3</v>
      </c>
      <c r="D96" s="65">
        <f>LOG('Closing Prices'!D96/'Closing Prices'!D95)</f>
        <v>9.2797435987995083E-3</v>
      </c>
      <c r="E96" s="17">
        <f>LOG('Closing Prices'!E96/'Closing Prices'!E95)</f>
        <v>-4.6450592044723214E-5</v>
      </c>
      <c r="L96" s="68">
        <v>93</v>
      </c>
      <c r="M96" s="64">
        <v>0.43144606301255656</v>
      </c>
      <c r="N96" s="64">
        <v>0.41531196099772899</v>
      </c>
      <c r="O96" s="4">
        <v>-0.69510316393244176</v>
      </c>
      <c r="V96" s="84">
        <v>93</v>
      </c>
      <c r="W96" s="64">
        <v>0.43144606301255656</v>
      </c>
      <c r="X96" s="64">
        <v>0.51139693800299968</v>
      </c>
      <c r="Y96" s="4">
        <v>-0.44747395756472769</v>
      </c>
      <c r="AA96" s="68">
        <v>93</v>
      </c>
      <c r="AB96" s="64">
        <f t="shared" si="15"/>
        <v>184.5814980746643</v>
      </c>
      <c r="AC96" s="64">
        <f t="shared" si="16"/>
        <v>308.96162765780019</v>
      </c>
      <c r="AD96" s="4">
        <f t="shared" si="17"/>
        <v>117.81940783304634</v>
      </c>
      <c r="AK96" s="90">
        <v>93</v>
      </c>
      <c r="AL96" s="65">
        <f t="shared" si="18"/>
        <v>1.9453367927189317E-3</v>
      </c>
      <c r="AM96" s="65">
        <f t="shared" si="19"/>
        <v>1.0221162755528E-3</v>
      </c>
      <c r="AN96" s="65">
        <f t="shared" si="20"/>
        <v>1.1275880550775032E-3</v>
      </c>
      <c r="AO96" s="26">
        <f t="shared" si="21"/>
        <v>1.3003837056304495E-3</v>
      </c>
      <c r="AQ96" s="68">
        <v>93</v>
      </c>
      <c r="AR96" s="17">
        <v>-6.4007024583374508E-3</v>
      </c>
    </row>
    <row r="97" spans="2:44" ht="19.95" customHeight="1" x14ac:dyDescent="0.3">
      <c r="B97" s="11">
        <v>45264</v>
      </c>
      <c r="C97" s="65">
        <f>LOG('Closing Prices'!C97/'Closing Prices'!C96)</f>
        <v>-6.5174501273086473E-3</v>
      </c>
      <c r="D97" s="65">
        <f>LOG('Closing Prices'!D97/'Closing Prices'!D96)</f>
        <v>1.9337633046699783E-3</v>
      </c>
      <c r="E97" s="17">
        <f>LOG('Closing Prices'!E97/'Closing Prices'!E96)</f>
        <v>-1.1814125461129033E-2</v>
      </c>
      <c r="L97" s="68">
        <v>94</v>
      </c>
      <c r="M97" s="64">
        <v>-1.4066064137820526</v>
      </c>
      <c r="N97" s="64">
        <v>-0.59235665684898442</v>
      </c>
      <c r="O97" s="4">
        <v>-1.8931782637405079</v>
      </c>
      <c r="V97" s="84">
        <v>94</v>
      </c>
      <c r="W97" s="64">
        <v>-1.4066064137820526</v>
      </c>
      <c r="X97" s="64">
        <v>-0.93066649046879402</v>
      </c>
      <c r="Y97" s="4">
        <v>-2.2912450834668161</v>
      </c>
      <c r="AA97" s="68">
        <v>94</v>
      </c>
      <c r="AB97" s="64">
        <f t="shared" si="15"/>
        <v>182.05455307401141</v>
      </c>
      <c r="AC97" s="64">
        <f t="shared" si="16"/>
        <v>305.53548809973461</v>
      </c>
      <c r="AD97" s="4">
        <f t="shared" si="17"/>
        <v>115.14670948699795</v>
      </c>
      <c r="AK97" s="91">
        <v>94</v>
      </c>
      <c r="AL97" s="65">
        <f t="shared" si="18"/>
        <v>-5.9866215781301437E-3</v>
      </c>
      <c r="AM97" s="65">
        <f t="shared" si="19"/>
        <v>-4.8428833424974723E-3</v>
      </c>
      <c r="AN97" s="65">
        <f t="shared" si="20"/>
        <v>-9.9653038426846738E-3</v>
      </c>
      <c r="AO97" s="26">
        <f t="shared" si="21"/>
        <v>-7.4339071264898811E-3</v>
      </c>
      <c r="AQ97" s="68">
        <v>94</v>
      </c>
      <c r="AR97" s="17">
        <v>-6.3989354445029584E-3</v>
      </c>
    </row>
    <row r="98" spans="2:44" ht="19.95" customHeight="1" x14ac:dyDescent="0.3">
      <c r="B98" s="11">
        <v>45265</v>
      </c>
      <c r="C98" s="65">
        <f>LOG('Closing Prices'!C98/'Closing Prices'!C97)</f>
        <v>6.0741744899547668E-3</v>
      </c>
      <c r="D98" s="65">
        <f>LOG('Closing Prices'!D98/'Closing Prices'!D97)</f>
        <v>7.8410863925774943E-4</v>
      </c>
      <c r="E98" s="17">
        <f>LOG('Closing Prices'!E98/'Closing Prices'!E97)</f>
        <v>1.0000317228057061E-2</v>
      </c>
      <c r="L98" s="68">
        <v>95</v>
      </c>
      <c r="M98" s="64">
        <v>-0.28701095769258383</v>
      </c>
      <c r="N98" s="64">
        <v>-0.16934684429630237</v>
      </c>
      <c r="O98" s="4">
        <v>-0.66132543402639488</v>
      </c>
      <c r="V98" s="84">
        <v>95</v>
      </c>
      <c r="W98" s="64">
        <v>-0.28701095769258383</v>
      </c>
      <c r="X98" s="64">
        <v>-0.23678267022964403</v>
      </c>
      <c r="Y98" s="4">
        <v>-0.7106506934762099</v>
      </c>
      <c r="AA98" s="68">
        <v>95</v>
      </c>
      <c r="AB98" s="64">
        <f t="shared" si="15"/>
        <v>183.60438138144093</v>
      </c>
      <c r="AC98" s="64">
        <f t="shared" si="16"/>
        <v>307.20202616741727</v>
      </c>
      <c r="AD98" s="4">
        <f t="shared" si="17"/>
        <v>117.44503790046609</v>
      </c>
      <c r="AK98" s="90">
        <v>95</v>
      </c>
      <c r="AL98" s="65">
        <f t="shared" si="18"/>
        <v>3.6814957817633983E-3</v>
      </c>
      <c r="AM98" s="65">
        <f t="shared" si="19"/>
        <v>2.3624147518622172E-3</v>
      </c>
      <c r="AN98" s="65">
        <f t="shared" si="20"/>
        <v>8.5831406124120962E-3</v>
      </c>
      <c r="AO98" s="26">
        <f t="shared" si="21"/>
        <v>5.4915116465849585E-3</v>
      </c>
      <c r="AQ98" s="68">
        <v>95</v>
      </c>
      <c r="AR98" s="17">
        <v>-6.3712903728880416E-3</v>
      </c>
    </row>
    <row r="99" spans="2:44" ht="19.95" customHeight="1" x14ac:dyDescent="0.3">
      <c r="B99" s="11">
        <v>45266</v>
      </c>
      <c r="C99" s="65">
        <f>LOG('Closing Prices'!C99/'Closing Prices'!C98)</f>
        <v>-7.0347137248433968E-3</v>
      </c>
      <c r="D99" s="65">
        <f>LOG('Closing Prices'!D99/'Closing Prices'!D98)</f>
        <v>1.8405030402404549E-3</v>
      </c>
      <c r="E99" s="17">
        <f>LOG('Closing Prices'!E99/'Closing Prices'!E98)</f>
        <v>-1.0028933805249222E-2</v>
      </c>
      <c r="L99" s="68">
        <v>96</v>
      </c>
      <c r="M99" s="64">
        <v>-0.64526913502210015</v>
      </c>
      <c r="N99" s="64">
        <v>0.67804111738022721</v>
      </c>
      <c r="O99" s="4">
        <v>-0.71142580797717414</v>
      </c>
      <c r="V99" s="84">
        <v>96</v>
      </c>
      <c r="W99" s="64">
        <v>-0.64526913502210015</v>
      </c>
      <c r="X99" s="64">
        <v>0.49160397544014833</v>
      </c>
      <c r="Y99" s="4">
        <v>-0.95737235948608623</v>
      </c>
      <c r="AA99" s="68">
        <v>96</v>
      </c>
      <c r="AB99" s="64">
        <f t="shared" si="15"/>
        <v>183.11910186412285</v>
      </c>
      <c r="AC99" s="64">
        <f t="shared" si="16"/>
        <v>308.96044406841463</v>
      </c>
      <c r="AD99" s="4">
        <f t="shared" si="17"/>
        <v>117.09004121457188</v>
      </c>
      <c r="AK99" s="91">
        <v>96</v>
      </c>
      <c r="AL99" s="65">
        <f t="shared" si="18"/>
        <v>-1.14939102182825E-3</v>
      </c>
      <c r="AM99" s="65">
        <f t="shared" si="19"/>
        <v>2.4788048651833974E-3</v>
      </c>
      <c r="AN99" s="65">
        <f t="shared" si="20"/>
        <v>-1.3147135183247847E-3</v>
      </c>
      <c r="AO99" s="26">
        <f t="shared" si="21"/>
        <v>-1.3532737914819637E-4</v>
      </c>
      <c r="AQ99" s="68">
        <v>96</v>
      </c>
      <c r="AR99" s="17">
        <v>-6.3592915832170445E-3</v>
      </c>
    </row>
    <row r="100" spans="2:44" ht="19.95" customHeight="1" x14ac:dyDescent="0.3">
      <c r="B100" s="11">
        <v>45267</v>
      </c>
      <c r="C100" s="65">
        <f>LOG('Closing Prices'!C100/'Closing Prices'!C99)</f>
        <v>7.034713724843409E-3</v>
      </c>
      <c r="D100" s="65">
        <f>LOG('Closing Prices'!D100/'Closing Prices'!D99)</f>
        <v>6.8205394914637744E-4</v>
      </c>
      <c r="E100" s="17">
        <f>LOG('Closing Prices'!E100/'Closing Prices'!E99)</f>
        <v>1.0308663350073617E-2</v>
      </c>
      <c r="L100" s="68">
        <v>97</v>
      </c>
      <c r="M100" s="64">
        <v>1.3594434837016485</v>
      </c>
      <c r="N100" s="64">
        <v>-0.56940755973248347</v>
      </c>
      <c r="O100" s="4">
        <v>1.3151839737037927</v>
      </c>
      <c r="V100" s="84">
        <v>97</v>
      </c>
      <c r="W100" s="64">
        <v>1.3594434837016485</v>
      </c>
      <c r="X100" s="64">
        <v>-0.20488149798124927</v>
      </c>
      <c r="Y100" s="4">
        <v>1.8110170392286569</v>
      </c>
      <c r="AA100" s="68">
        <v>97</v>
      </c>
      <c r="AB100" s="64">
        <f t="shared" si="15"/>
        <v>185.91244548237748</v>
      </c>
      <c r="AC100" s="64">
        <f t="shared" si="16"/>
        <v>307.30886799808451</v>
      </c>
      <c r="AD100" s="4">
        <f t="shared" si="17"/>
        <v>121.20957236472046</v>
      </c>
      <c r="AK100" s="90">
        <v>97</v>
      </c>
      <c r="AL100" s="65">
        <f t="shared" si="18"/>
        <v>6.5748139858878406E-3</v>
      </c>
      <c r="AM100" s="65">
        <f t="shared" si="19"/>
        <v>-2.3277877932215804E-3</v>
      </c>
      <c r="AN100" s="65">
        <f t="shared" si="20"/>
        <v>1.5016960145143157E-2</v>
      </c>
      <c r="AO100" s="26">
        <f t="shared" si="21"/>
        <v>7.7029992238199074E-3</v>
      </c>
      <c r="AQ100" s="68">
        <v>97</v>
      </c>
      <c r="AR100" s="17">
        <v>-6.3347971482082717E-3</v>
      </c>
    </row>
    <row r="101" spans="2:44" ht="19.95" customHeight="1" x14ac:dyDescent="0.3">
      <c r="B101" s="11">
        <v>45268</v>
      </c>
      <c r="C101" s="65">
        <f>LOG('Closing Prices'!C101/'Closing Prices'!C100)</f>
        <v>1.5937223306333767E-3</v>
      </c>
      <c r="D101" s="65">
        <f>LOG('Closing Prices'!D101/'Closing Prices'!D100)</f>
        <v>9.4187801043149905E-3</v>
      </c>
      <c r="E101" s="17">
        <f>LOG('Closing Prices'!E101/'Closing Prices'!E100)</f>
        <v>8.3998131174757157E-3</v>
      </c>
      <c r="L101" s="68">
        <v>98</v>
      </c>
      <c r="M101" s="64">
        <v>-0.4793411962990049</v>
      </c>
      <c r="N101" s="64">
        <v>-0.1441097195186932</v>
      </c>
      <c r="O101" s="4">
        <v>4.5708955084098675E-2</v>
      </c>
      <c r="V101" s="84">
        <v>98</v>
      </c>
      <c r="W101" s="64">
        <v>-0.4793411962990049</v>
      </c>
      <c r="X101" s="64">
        <v>-0.26129803942590318</v>
      </c>
      <c r="Y101" s="4">
        <v>-0.16693719152732428</v>
      </c>
      <c r="AA101" s="68">
        <v>98</v>
      </c>
      <c r="AB101" s="64">
        <f t="shared" si="15"/>
        <v>183.36626907354199</v>
      </c>
      <c r="AC101" s="64">
        <f t="shared" si="16"/>
        <v>307.18958110846046</v>
      </c>
      <c r="AD101" s="4">
        <f t="shared" si="17"/>
        <v>118.26188524860936</v>
      </c>
      <c r="AK101" s="91">
        <v>98</v>
      </c>
      <c r="AL101" s="65">
        <f t="shared" si="18"/>
        <v>-5.9890150430347332E-3</v>
      </c>
      <c r="AM101" s="65">
        <f t="shared" si="19"/>
        <v>-1.6861112880978431E-4</v>
      </c>
      <c r="AN101" s="65">
        <f t="shared" si="20"/>
        <v>-1.0692121075145391E-2</v>
      </c>
      <c r="AO101" s="26">
        <f t="shared" si="21"/>
        <v>-6.3592915832170445E-3</v>
      </c>
      <c r="AQ101" s="68">
        <v>98</v>
      </c>
      <c r="AR101" s="17">
        <v>-6.29369540545843E-3</v>
      </c>
    </row>
    <row r="102" spans="2:44" ht="19.95" customHeight="1" x14ac:dyDescent="0.3">
      <c r="B102" s="11">
        <v>45271</v>
      </c>
      <c r="C102" s="65">
        <f>LOG('Closing Prices'!C102/'Closing Prices'!C101)</f>
        <v>-4.5308796608129354E-3</v>
      </c>
      <c r="D102" s="65">
        <f>LOG('Closing Prices'!D102/'Closing Prices'!D101)</f>
        <v>-1.3262244420727048E-3</v>
      </c>
      <c r="E102" s="17">
        <f>LOG('Closing Prices'!E102/'Closing Prices'!E101)</f>
        <v>-8.1109946794874922E-3</v>
      </c>
      <c r="L102" s="68">
        <v>99</v>
      </c>
      <c r="M102" s="64">
        <v>-1.0916106140173991</v>
      </c>
      <c r="N102" s="64">
        <v>0.43501743360965905</v>
      </c>
      <c r="O102" s="4">
        <v>0.14864893413912489</v>
      </c>
      <c r="V102" s="84">
        <v>99</v>
      </c>
      <c r="W102" s="64">
        <v>-1.0916106140173991</v>
      </c>
      <c r="X102" s="64">
        <v>0.14303948928320803</v>
      </c>
      <c r="Y102" s="4">
        <v>-0.37774257611270912</v>
      </c>
      <c r="AA102" s="68">
        <v>99</v>
      </c>
      <c r="AB102" s="64">
        <f t="shared" si="15"/>
        <v>182.53230246648204</v>
      </c>
      <c r="AC102" s="64">
        <f t="shared" si="16"/>
        <v>308.17127518061898</v>
      </c>
      <c r="AD102" s="4">
        <f t="shared" si="17"/>
        <v>117.95724722009329</v>
      </c>
      <c r="AK102" s="90">
        <v>99</v>
      </c>
      <c r="AL102" s="65">
        <f t="shared" si="18"/>
        <v>-1.9797165164577332E-3</v>
      </c>
      <c r="AM102" s="65">
        <f t="shared" si="19"/>
        <v>1.3856737092876356E-3</v>
      </c>
      <c r="AN102" s="65">
        <f t="shared" si="20"/>
        <v>-1.1201691135455233E-3</v>
      </c>
      <c r="AO102" s="26">
        <f t="shared" si="21"/>
        <v>-5.8330311742362819E-4</v>
      </c>
      <c r="AQ102" s="68">
        <v>99</v>
      </c>
      <c r="AR102" s="17">
        <v>-6.2787249278027559E-3</v>
      </c>
    </row>
    <row r="103" spans="2:44" ht="19.95" customHeight="1" x14ac:dyDescent="0.3">
      <c r="B103" s="11">
        <v>45272</v>
      </c>
      <c r="C103" s="65">
        <f>LOG('Closing Prices'!C103/'Closing Prices'!C102)</f>
        <v>4.7075958440269371E-3</v>
      </c>
      <c r="D103" s="65">
        <f>LOG('Closing Prices'!D103/'Closing Prices'!D102)</f>
        <v>2.6007272190785454E-3</v>
      </c>
      <c r="E103" s="17">
        <f>LOG('Closing Prices'!E103/'Closing Prices'!E102)</f>
        <v>9.4892439059870107E-3</v>
      </c>
      <c r="L103" s="68">
        <v>100</v>
      </c>
      <c r="M103" s="64">
        <v>0.50941060276424521</v>
      </c>
      <c r="N103" s="64">
        <v>1.1227973734352099</v>
      </c>
      <c r="O103" s="4">
        <v>-0.17833281590409483</v>
      </c>
      <c r="V103" s="84">
        <v>100</v>
      </c>
      <c r="W103" s="64">
        <v>0.50941060276424521</v>
      </c>
      <c r="X103" s="64">
        <v>1.2154432221327249</v>
      </c>
      <c r="Y103" s="4">
        <v>1.4134405582378995E-2</v>
      </c>
      <c r="AA103" s="68">
        <v>100</v>
      </c>
      <c r="AB103" s="64">
        <f t="shared" si="15"/>
        <v>184.75446293568746</v>
      </c>
      <c r="AC103" s="64">
        <f t="shared" si="16"/>
        <v>310.76453493657681</v>
      </c>
      <c r="AD103" s="4">
        <f t="shared" si="17"/>
        <v>118.54110018519106</v>
      </c>
      <c r="AK103" s="91">
        <v>100</v>
      </c>
      <c r="AL103" s="65">
        <f t="shared" si="18"/>
        <v>5.2552059934144139E-3</v>
      </c>
      <c r="AM103" s="65">
        <f t="shared" si="19"/>
        <v>3.6392949775580917E-3</v>
      </c>
      <c r="AN103" s="65">
        <f t="shared" si="20"/>
        <v>2.1443248031049887E-3</v>
      </c>
      <c r="AO103" s="26">
        <f t="shared" si="21"/>
        <v>3.3705361530182759E-3</v>
      </c>
      <c r="AQ103" s="68">
        <v>100</v>
      </c>
      <c r="AR103" s="17">
        <v>-6.2763654169941605E-3</v>
      </c>
    </row>
    <row r="104" spans="2:44" ht="19.95" customHeight="1" x14ac:dyDescent="0.3">
      <c r="B104" s="11">
        <v>45273</v>
      </c>
      <c r="C104" s="65">
        <f>LOG('Closing Prices'!C104/'Closing Prices'!C103)</f>
        <v>3.9865325230468507E-3</v>
      </c>
      <c r="D104" s="65">
        <f>LOG('Closing Prices'!D104/'Closing Prices'!D103)</f>
        <v>1.3024224774699257E-3</v>
      </c>
      <c r="E104" s="17">
        <f>LOG('Closing Prices'!E104/'Closing Prices'!E103)</f>
        <v>3.9100383484481412E-3</v>
      </c>
      <c r="L104" s="68">
        <v>101</v>
      </c>
      <c r="M104" s="64">
        <v>2.0272425497273039</v>
      </c>
      <c r="N104" s="64">
        <v>0.66244342085080665</v>
      </c>
      <c r="O104" s="4">
        <v>0.3077185686014528</v>
      </c>
      <c r="V104" s="84">
        <v>101</v>
      </c>
      <c r="W104" s="64">
        <v>2.0272425497273039</v>
      </c>
      <c r="X104" s="64">
        <v>1.1563170623015415</v>
      </c>
      <c r="Y104" s="4">
        <v>1.1506670661650178</v>
      </c>
      <c r="AA104" s="68">
        <v>101</v>
      </c>
      <c r="AB104" s="64">
        <f t="shared" si="15"/>
        <v>186.8866204199384</v>
      </c>
      <c r="AC104" s="64">
        <f t="shared" si="16"/>
        <v>310.63736869518101</v>
      </c>
      <c r="AD104" s="4">
        <f t="shared" si="17"/>
        <v>120.2393960253264</v>
      </c>
      <c r="AK104" s="90">
        <v>101</v>
      </c>
      <c r="AL104" s="65">
        <f t="shared" si="18"/>
        <v>4.9832724699048819E-3</v>
      </c>
      <c r="AM104" s="65">
        <f t="shared" si="19"/>
        <v>-1.7775162055588245E-4</v>
      </c>
      <c r="AN104" s="65">
        <f t="shared" si="20"/>
        <v>6.1778324511393033E-3</v>
      </c>
      <c r="AO104" s="26">
        <f t="shared" si="21"/>
        <v>3.9725172343221425E-3</v>
      </c>
      <c r="AQ104" s="68">
        <v>101</v>
      </c>
      <c r="AR104" s="17">
        <v>-6.2642145209975564E-3</v>
      </c>
    </row>
    <row r="105" spans="2:44" ht="19.95" customHeight="1" x14ac:dyDescent="0.3">
      <c r="B105" s="11">
        <v>45274</v>
      </c>
      <c r="C105" s="65">
        <f>LOG('Closing Prices'!C105/'Closing Prices'!C104)</f>
        <v>-4.1632487062608792E-3</v>
      </c>
      <c r="D105" s="65">
        <f>LOG('Closing Prices'!D105/'Closing Prices'!D104)</f>
        <v>8.8386604605382064E-3</v>
      </c>
      <c r="E105" s="17">
        <f>LOG('Closing Prices'!E105/'Closing Prices'!E104)</f>
        <v>2.359698644427879E-3</v>
      </c>
      <c r="L105" s="68">
        <v>102</v>
      </c>
      <c r="M105" s="64">
        <v>-0.61439669119138784</v>
      </c>
      <c r="N105" s="64">
        <v>-1.518268642750612E-2</v>
      </c>
      <c r="O105" s="4">
        <v>0.5035034263711935</v>
      </c>
      <c r="V105" s="84">
        <v>102</v>
      </c>
      <c r="W105" s="64">
        <v>-0.61439669119138784</v>
      </c>
      <c r="X105" s="64">
        <v>-0.17096530004657387</v>
      </c>
      <c r="Y105" s="4">
        <v>0.17488415588745437</v>
      </c>
      <c r="AA105" s="68">
        <v>102</v>
      </c>
      <c r="AB105" s="64">
        <f t="shared" si="15"/>
        <v>183.21658399898973</v>
      </c>
      <c r="AC105" s="64">
        <f t="shared" si="16"/>
        <v>307.46664727868358</v>
      </c>
      <c r="AD105" s="4">
        <f t="shared" si="17"/>
        <v>118.79086201830221</v>
      </c>
      <c r="AK105" s="91">
        <v>102</v>
      </c>
      <c r="AL105" s="65">
        <f t="shared" si="18"/>
        <v>-8.6134288657822682E-3</v>
      </c>
      <c r="AM105" s="65">
        <f t="shared" si="19"/>
        <v>-4.4556866092876459E-3</v>
      </c>
      <c r="AN105" s="65">
        <f t="shared" si="20"/>
        <v>-5.263752232475459E-3</v>
      </c>
      <c r="AO105" s="26">
        <f t="shared" si="21"/>
        <v>-5.8587517038458173E-3</v>
      </c>
      <c r="AQ105" s="68">
        <v>102</v>
      </c>
      <c r="AR105" s="17">
        <v>-6.2235741712866298E-3</v>
      </c>
    </row>
    <row r="106" spans="2:44" ht="19.95" customHeight="1" x14ac:dyDescent="0.3">
      <c r="B106" s="11">
        <v>45275</v>
      </c>
      <c r="C106" s="65">
        <f>LOG('Closing Prices'!C106/'Closing Prices'!C105)</f>
        <v>7.4479933963382174E-3</v>
      </c>
      <c r="D106" s="65">
        <f>LOG('Closing Prices'!D106/'Closing Prices'!D105)</f>
        <v>2.8346431849119165E-3</v>
      </c>
      <c r="E106" s="17">
        <f>LOG('Closing Prices'!E106/'Closing Prices'!E105)</f>
        <v>4.8235740738927519E-3</v>
      </c>
      <c r="L106" s="68">
        <v>103</v>
      </c>
      <c r="M106" s="64">
        <v>0.84280790900692315</v>
      </c>
      <c r="N106" s="64">
        <v>1.2335900659912002</v>
      </c>
      <c r="O106" s="4">
        <v>-1.1706894626441535</v>
      </c>
      <c r="V106" s="84">
        <v>103</v>
      </c>
      <c r="W106" s="64">
        <v>0.84280790900692315</v>
      </c>
      <c r="X106" s="64">
        <v>1.4073968498631941</v>
      </c>
      <c r="Y106" s="4">
        <v>-0.72771548057142765</v>
      </c>
      <c r="AA106" s="68">
        <v>103</v>
      </c>
      <c r="AB106" s="64">
        <f t="shared" si="15"/>
        <v>185.2464406741301</v>
      </c>
      <c r="AC106" s="64">
        <f t="shared" si="16"/>
        <v>311.27488553451479</v>
      </c>
      <c r="AD106" s="4">
        <f t="shared" si="17"/>
        <v>117.46694841606441</v>
      </c>
      <c r="AK106" s="90">
        <v>103</v>
      </c>
      <c r="AL106" s="65">
        <f t="shared" si="18"/>
        <v>4.7850905642008524E-3</v>
      </c>
      <c r="AM106" s="65">
        <f t="shared" si="19"/>
        <v>5.3460699086665189E-3</v>
      </c>
      <c r="AN106" s="65">
        <f t="shared" si="20"/>
        <v>-4.8673471515435973E-3</v>
      </c>
      <c r="AO106" s="26">
        <f t="shared" si="21"/>
        <v>6.0978739545554991E-4</v>
      </c>
      <c r="AQ106" s="68">
        <v>103</v>
      </c>
      <c r="AR106" s="17">
        <v>-6.1910947807284084E-3</v>
      </c>
    </row>
    <row r="107" spans="2:44" ht="19.95" customHeight="1" x14ac:dyDescent="0.3">
      <c r="B107" s="11">
        <v>45278</v>
      </c>
      <c r="C107" s="65">
        <f>LOG('Closing Prices'!C107/'Closing Prices'!C106)</f>
        <v>1.1713707931165322E-2</v>
      </c>
      <c r="D107" s="65">
        <f>LOG('Closing Prices'!D107/'Closing Prices'!D106)</f>
        <v>9.7158640069956162E-4</v>
      </c>
      <c r="E107" s="17">
        <f>LOG('Closing Prices'!E107/'Closing Prices'!E106)</f>
        <v>1.0418276528314049E-2</v>
      </c>
      <c r="L107" s="68">
        <v>104</v>
      </c>
      <c r="M107" s="64">
        <v>0.40416047592872539</v>
      </c>
      <c r="N107" s="64">
        <v>-0.14213239520881396</v>
      </c>
      <c r="O107" s="4">
        <v>-0.68284501003868325</v>
      </c>
      <c r="V107" s="84">
        <v>104</v>
      </c>
      <c r="W107" s="64">
        <v>0.40416047592872539</v>
      </c>
      <c r="X107" s="64">
        <v>-3.4652426764505251E-2</v>
      </c>
      <c r="Y107" s="4">
        <v>-0.4214805770427153</v>
      </c>
      <c r="AA107" s="68">
        <v>104</v>
      </c>
      <c r="AB107" s="64">
        <f t="shared" si="15"/>
        <v>184.64506317681406</v>
      </c>
      <c r="AC107" s="64">
        <f t="shared" si="16"/>
        <v>307.82312761712006</v>
      </c>
      <c r="AD107" s="4">
        <f t="shared" si="17"/>
        <v>117.92234907159794</v>
      </c>
      <c r="AK107" s="91">
        <v>104</v>
      </c>
      <c r="AL107" s="65">
        <f t="shared" si="18"/>
        <v>-1.4121717099593188E-3</v>
      </c>
      <c r="AM107" s="65">
        <f t="shared" si="19"/>
        <v>-4.8428356033713401E-3</v>
      </c>
      <c r="AN107" s="65">
        <f t="shared" si="20"/>
        <v>1.6804352672141491E-3</v>
      </c>
      <c r="AO107" s="26">
        <f t="shared" si="21"/>
        <v>-1.0496977382548644E-3</v>
      </c>
      <c r="AQ107" s="68">
        <v>104</v>
      </c>
      <c r="AR107" s="17">
        <v>-6.1161401916626466E-3</v>
      </c>
    </row>
    <row r="108" spans="2:44" ht="19.95" customHeight="1" x14ac:dyDescent="0.3">
      <c r="B108" s="11">
        <v>45279</v>
      </c>
      <c r="C108" s="65">
        <f>LOG('Closing Prices'!C108/'Closing Prices'!C107)</f>
        <v>-7.9002513214105707E-4</v>
      </c>
      <c r="D108" s="65">
        <f>LOG('Closing Prices'!D108/'Closing Prices'!D107)</f>
        <v>-2.9678451258360519E-3</v>
      </c>
      <c r="E108" s="17">
        <f>LOG('Closing Prices'!E108/'Closing Prices'!E107)</f>
        <v>-4.1216048731117392E-3</v>
      </c>
      <c r="L108" s="68">
        <v>105</v>
      </c>
      <c r="M108" s="64">
        <v>0.20425749411243058</v>
      </c>
      <c r="N108" s="64">
        <v>-0.25475700502157245</v>
      </c>
      <c r="O108" s="4">
        <v>0.70414960445863173</v>
      </c>
      <c r="V108" s="84">
        <v>105</v>
      </c>
      <c r="W108" s="64">
        <v>0.20425749411243058</v>
      </c>
      <c r="X108" s="64">
        <v>-0.19442121710522667</v>
      </c>
      <c r="Y108" s="4">
        <v>0.73254891636476061</v>
      </c>
      <c r="AA108" s="68">
        <v>105</v>
      </c>
      <c r="AB108" s="64">
        <f t="shared" si="15"/>
        <v>184.37666252531525</v>
      </c>
      <c r="AC108" s="64">
        <f t="shared" si="16"/>
        <v>307.45672161701742</v>
      </c>
      <c r="AD108" s="4">
        <f t="shared" si="17"/>
        <v>119.63788529565858</v>
      </c>
      <c r="AK108" s="90">
        <v>105</v>
      </c>
      <c r="AL108" s="65">
        <f t="shared" si="18"/>
        <v>-6.3175111014416435E-4</v>
      </c>
      <c r="AM108" s="65">
        <f t="shared" si="19"/>
        <v>-5.1725445905507681E-4</v>
      </c>
      <c r="AN108" s="65">
        <f t="shared" si="20"/>
        <v>6.2726059296962944E-3</v>
      </c>
      <c r="AO108" s="26">
        <f t="shared" si="21"/>
        <v>2.5095585531107684E-3</v>
      </c>
      <c r="AQ108" s="68">
        <v>105</v>
      </c>
      <c r="AR108" s="17">
        <v>-6.0803624420773987E-3</v>
      </c>
    </row>
    <row r="109" spans="2:44" ht="19.95" customHeight="1" x14ac:dyDescent="0.3">
      <c r="B109" s="11">
        <v>45280</v>
      </c>
      <c r="C109" s="65">
        <f>LOG('Closing Prices'!C109/'Closing Prices'!C108)</f>
        <v>-4.7417747023411928E-3</v>
      </c>
      <c r="D109" s="65">
        <f>LOG('Closing Prices'!D109/'Closing Prices'!D108)</f>
        <v>-5.5781808817546026E-2</v>
      </c>
      <c r="E109" s="17">
        <f>LOG('Closing Prices'!E109/'Closing Prices'!E108)</f>
        <v>-1.3272329887399636E-2</v>
      </c>
      <c r="L109" s="68">
        <v>106</v>
      </c>
      <c r="M109" s="64">
        <v>-0.6743104112113455</v>
      </c>
      <c r="N109" s="64">
        <v>-0.40234125276280452</v>
      </c>
      <c r="O109" s="4">
        <v>0.25579114797448144</v>
      </c>
      <c r="V109" s="84">
        <v>106</v>
      </c>
      <c r="W109" s="64">
        <v>-0.6743104112113455</v>
      </c>
      <c r="X109" s="64">
        <v>-0.56062944537101977</v>
      </c>
      <c r="Y109" s="4">
        <v>-5.4137057487195134E-2</v>
      </c>
      <c r="AA109" s="68">
        <v>106</v>
      </c>
      <c r="AB109" s="64">
        <f t="shared" si="15"/>
        <v>183.1705890958641</v>
      </c>
      <c r="AC109" s="64">
        <f t="shared" si="16"/>
        <v>306.59872539009717</v>
      </c>
      <c r="AD109" s="4">
        <f t="shared" si="17"/>
        <v>118.47568805528026</v>
      </c>
      <c r="AK109" s="91">
        <v>106</v>
      </c>
      <c r="AL109" s="65">
        <f t="shared" si="18"/>
        <v>-2.8502072203396237E-3</v>
      </c>
      <c r="AM109" s="65">
        <f t="shared" si="19"/>
        <v>-1.213646979787867E-3</v>
      </c>
      <c r="AN109" s="65">
        <f t="shared" si="20"/>
        <v>-4.2394883197473541E-3</v>
      </c>
      <c r="AO109" s="26">
        <f t="shared" si="21"/>
        <v>-2.9844156429075755E-3</v>
      </c>
      <c r="AQ109" s="68">
        <v>106</v>
      </c>
      <c r="AR109" s="17">
        <v>-6.0730094887077746E-3</v>
      </c>
    </row>
    <row r="110" spans="2:44" ht="19.95" customHeight="1" x14ac:dyDescent="0.3">
      <c r="B110" s="11">
        <v>45281</v>
      </c>
      <c r="C110" s="65">
        <f>LOG('Closing Prices'!C110/'Closing Prices'!C109)</f>
        <v>4.8829574735036792E-3</v>
      </c>
      <c r="D110" s="65">
        <f>LOG('Closing Prices'!D110/'Closing Prices'!D109)</f>
        <v>1.9532622813728988E-3</v>
      </c>
      <c r="E110" s="17">
        <f>LOG('Closing Prices'!E110/'Closing Prices'!E109)</f>
        <v>7.8630950603550305E-3</v>
      </c>
      <c r="L110" s="68">
        <v>107</v>
      </c>
      <c r="M110" s="64">
        <v>-0.48817459159100202</v>
      </c>
      <c r="N110" s="64">
        <v>0.95030054263378982</v>
      </c>
      <c r="O110" s="4">
        <v>0.93856526973925503</v>
      </c>
      <c r="V110" s="84">
        <v>107</v>
      </c>
      <c r="W110" s="64">
        <v>-0.48817459159100202</v>
      </c>
      <c r="X110" s="64">
        <v>0.79486781425572128</v>
      </c>
      <c r="Y110" s="4">
        <v>0.57255507135044281</v>
      </c>
      <c r="AA110" s="68">
        <v>107</v>
      </c>
      <c r="AB110" s="64">
        <f t="shared" si="15"/>
        <v>183.4365590855063</v>
      </c>
      <c r="AC110" s="64">
        <f t="shared" si="16"/>
        <v>309.85935579464837</v>
      </c>
      <c r="AD110" s="4">
        <f t="shared" si="17"/>
        <v>119.41131085465315</v>
      </c>
      <c r="AK110" s="90">
        <v>107</v>
      </c>
      <c r="AL110" s="65">
        <f t="shared" si="18"/>
        <v>6.3015311999273563E-4</v>
      </c>
      <c r="AM110" s="65">
        <f t="shared" si="19"/>
        <v>4.5942685848157725E-3</v>
      </c>
      <c r="AN110" s="65">
        <f t="shared" si="20"/>
        <v>3.4162263258177817E-3</v>
      </c>
      <c r="AO110" s="26">
        <f t="shared" si="21"/>
        <v>3.0731207020609176E-3</v>
      </c>
      <c r="AQ110" s="68">
        <v>107</v>
      </c>
      <c r="AR110" s="17">
        <v>-6.0486377862216702E-3</v>
      </c>
    </row>
    <row r="111" spans="2:44" ht="19.95" customHeight="1" x14ac:dyDescent="0.3">
      <c r="B111" s="11">
        <v>45282</v>
      </c>
      <c r="C111" s="65">
        <f>LOG('Closing Prices'!C111/'Closing Prices'!C110)</f>
        <v>-1.1872871898467616E-3</v>
      </c>
      <c r="D111" s="65">
        <f>LOG('Closing Prices'!D111/'Closing Prices'!D110)</f>
        <v>1.1747325877703146E-3</v>
      </c>
      <c r="E111" s="17">
        <f>LOG('Closing Prices'!E111/'Closing Prices'!E110)</f>
        <v>-1.4206941590110594E-3</v>
      </c>
      <c r="L111" s="68">
        <v>108</v>
      </c>
      <c r="M111" s="64">
        <v>0.91448376354511451</v>
      </c>
      <c r="N111" s="64">
        <v>1.1384164396855763</v>
      </c>
      <c r="O111" s="4">
        <v>-0.22134559134572993</v>
      </c>
      <c r="V111" s="84">
        <v>108</v>
      </c>
      <c r="W111" s="64">
        <v>0.91448376354511451</v>
      </c>
      <c r="X111" s="64">
        <v>1.333585631366738</v>
      </c>
      <c r="Y111" s="4">
        <v>0.1564866289738242</v>
      </c>
      <c r="AA111" s="68">
        <v>108</v>
      </c>
      <c r="AB111" s="64">
        <f t="shared" si="15"/>
        <v>185.39272251545009</v>
      </c>
      <c r="AC111" s="64">
        <f t="shared" si="16"/>
        <v>311.1742124848198</v>
      </c>
      <c r="AD111" s="4">
        <f t="shared" si="17"/>
        <v>118.79918666241753</v>
      </c>
      <c r="AK111" s="91">
        <v>108</v>
      </c>
      <c r="AL111" s="65">
        <f t="shared" si="18"/>
        <v>4.6067868881819489E-3</v>
      </c>
      <c r="AM111" s="65">
        <f t="shared" si="19"/>
        <v>1.8389854830339677E-3</v>
      </c>
      <c r="AN111" s="65">
        <f t="shared" si="20"/>
        <v>-2.2319985629586266E-3</v>
      </c>
      <c r="AO111" s="26">
        <f t="shared" si="21"/>
        <v>6.9899301362429545E-4</v>
      </c>
      <c r="AQ111" s="68">
        <v>108</v>
      </c>
      <c r="AR111" s="17">
        <v>-6.028063381583482E-3</v>
      </c>
    </row>
    <row r="112" spans="2:44" ht="19.95" customHeight="1" x14ac:dyDescent="0.3">
      <c r="B112" s="11">
        <v>45286</v>
      </c>
      <c r="C112" s="65">
        <f>LOG('Closing Prices'!C112/'Closing Prices'!C111)</f>
        <v>-2.8291490567342283E-5</v>
      </c>
      <c r="D112" s="65">
        <f>LOG('Closing Prices'!D112/'Closing Prices'!D111)</f>
        <v>6.8790924795046884E-3</v>
      </c>
      <c r="E112" s="17">
        <f>LOG('Closing Prices'!E112/'Closing Prices'!E111)</f>
        <v>3.975108159171189E-3</v>
      </c>
      <c r="L112" s="68">
        <v>109</v>
      </c>
      <c r="M112" s="64">
        <v>2.2690363602905463E-2</v>
      </c>
      <c r="N112" s="64">
        <v>7.668174131879027E-2</v>
      </c>
      <c r="O112" s="4">
        <v>-0.30593857350399711</v>
      </c>
      <c r="V112" s="84">
        <v>109</v>
      </c>
      <c r="W112" s="64">
        <v>2.2690363602905463E-2</v>
      </c>
      <c r="X112" s="64">
        <v>7.9931186209888691E-2</v>
      </c>
      <c r="Y112" s="4">
        <v>-0.26667945368284851</v>
      </c>
      <c r="AA112" s="68">
        <v>109</v>
      </c>
      <c r="AB112" s="64">
        <f t="shared" si="15"/>
        <v>184.16166923789731</v>
      </c>
      <c r="AC112" s="64">
        <f t="shared" si="16"/>
        <v>308.17420567768062</v>
      </c>
      <c r="AD112" s="4">
        <f t="shared" si="17"/>
        <v>118.17973822020272</v>
      </c>
      <c r="AK112" s="90">
        <v>109</v>
      </c>
      <c r="AL112" s="65">
        <f t="shared" si="18"/>
        <v>-2.8934394227568337E-3</v>
      </c>
      <c r="AM112" s="65">
        <f t="shared" si="19"/>
        <v>-4.2073138595625703E-3</v>
      </c>
      <c r="AN112" s="65">
        <f t="shared" si="20"/>
        <v>-2.2704436956075508E-3</v>
      </c>
      <c r="AO112" s="26">
        <f t="shared" si="21"/>
        <v>-3.0072536765813774E-3</v>
      </c>
      <c r="AQ112" s="68">
        <v>109</v>
      </c>
      <c r="AR112" s="17">
        <v>-6.0027948294400051E-3</v>
      </c>
    </row>
    <row r="113" spans="2:44" ht="19.95" customHeight="1" x14ac:dyDescent="0.3">
      <c r="B113" s="11">
        <v>45287</v>
      </c>
      <c r="C113" s="65">
        <f>LOG('Closing Prices'!C113/'Closing Prices'!C112)</f>
        <v>-1.9823366661418968E-4</v>
      </c>
      <c r="D113" s="65">
        <f>LOG('Closing Prices'!D113/'Closing Prices'!D112)</f>
        <v>-1.813391060171156E-3</v>
      </c>
      <c r="E113" s="17">
        <f>LOG('Closing Prices'!E113/'Closing Prices'!E112)</f>
        <v>1.2144888411577712E-3</v>
      </c>
      <c r="L113" s="68">
        <v>110</v>
      </c>
      <c r="M113" s="64">
        <v>0.13597086158202146</v>
      </c>
      <c r="N113" s="64">
        <v>0.46026838135830783</v>
      </c>
      <c r="O113" s="4">
        <v>0.99625599595360781</v>
      </c>
      <c r="V113" s="84">
        <v>110</v>
      </c>
      <c r="W113" s="64">
        <v>0.13597086158202146</v>
      </c>
      <c r="X113" s="64">
        <v>0.4797156199974657</v>
      </c>
      <c r="Y113" s="4">
        <v>0.92770855022603238</v>
      </c>
      <c r="AA113" s="68">
        <v>110</v>
      </c>
      <c r="AB113" s="64">
        <f t="shared" si="15"/>
        <v>184.32797095925946</v>
      </c>
      <c r="AC113" s="64">
        <f t="shared" si="16"/>
        <v>309.14811286912544</v>
      </c>
      <c r="AD113" s="4">
        <f t="shared" si="17"/>
        <v>119.95938643787694</v>
      </c>
      <c r="AK113" s="91">
        <v>110</v>
      </c>
      <c r="AL113" s="65">
        <f t="shared" si="18"/>
        <v>3.9199975762359984E-4</v>
      </c>
      <c r="AM113" s="65">
        <f t="shared" si="19"/>
        <v>1.3703145255898235E-3</v>
      </c>
      <c r="AN113" s="65">
        <f t="shared" si="20"/>
        <v>6.4912121464835047E-3</v>
      </c>
      <c r="AO113" s="26">
        <f t="shared" si="21"/>
        <v>3.4301397630004241E-3</v>
      </c>
      <c r="AQ113" s="68">
        <v>110</v>
      </c>
      <c r="AR113" s="17">
        <v>-5.9523116625420508E-3</v>
      </c>
    </row>
    <row r="114" spans="2:44" ht="19.95" customHeight="1" x14ac:dyDescent="0.3">
      <c r="B114" s="11">
        <v>45288</v>
      </c>
      <c r="C114" s="65">
        <f>LOG('Closing Prices'!C114/'Closing Prices'!C113)</f>
        <v>1.1329999979370353E-4</v>
      </c>
      <c r="D114" s="65">
        <f>LOG('Closing Prices'!D114/'Closing Prices'!D113)</f>
        <v>4.5450950360297797E-3</v>
      </c>
      <c r="E114" s="17">
        <f>LOG('Closing Prices'!E114/'Closing Prices'!E113)</f>
        <v>9.2181265297381352E-4</v>
      </c>
      <c r="L114" s="68">
        <v>111</v>
      </c>
      <c r="M114" s="64">
        <v>0.50858237714297427</v>
      </c>
      <c r="N114" s="64">
        <v>-0.4085494454750111</v>
      </c>
      <c r="O114" s="4">
        <v>0.23237291538643848</v>
      </c>
      <c r="V114" s="84">
        <v>111</v>
      </c>
      <c r="W114" s="64">
        <v>0.50858237714297427</v>
      </c>
      <c r="X114" s="64">
        <v>-0.2657450068472485</v>
      </c>
      <c r="Y114" s="4">
        <v>0.455312101230745</v>
      </c>
      <c r="AA114" s="68">
        <v>111</v>
      </c>
      <c r="AB114" s="64">
        <f t="shared" si="15"/>
        <v>184.85489586963223</v>
      </c>
      <c r="AC114" s="64">
        <f t="shared" si="16"/>
        <v>307.37858119953904</v>
      </c>
      <c r="AD114" s="4">
        <f t="shared" si="17"/>
        <v>119.26063859911778</v>
      </c>
      <c r="AK114" s="90">
        <v>111</v>
      </c>
      <c r="AL114" s="65">
        <f t="shared" si="18"/>
        <v>1.2397148237630845E-3</v>
      </c>
      <c r="AM114" s="65">
        <f t="shared" si="19"/>
        <v>-2.4929981371777637E-3</v>
      </c>
      <c r="AN114" s="65">
        <f t="shared" si="20"/>
        <v>-2.5371052746059703E-3</v>
      </c>
      <c r="AO114" s="26">
        <f t="shared" si="21"/>
        <v>-1.5796681087852447E-3</v>
      </c>
      <c r="AQ114" s="68">
        <v>111</v>
      </c>
      <c r="AR114" s="17">
        <v>-5.93718266729951E-3</v>
      </c>
    </row>
    <row r="115" spans="2:44" ht="19.95" customHeight="1" x14ac:dyDescent="0.3">
      <c r="B115" s="11">
        <v>45289</v>
      </c>
      <c r="C115" s="65">
        <f>LOG('Closing Prices'!C115/'Closing Prices'!C114)</f>
        <v>-4.0966198061568688E-3</v>
      </c>
      <c r="D115" s="65">
        <f>LOG('Closing Prices'!D115/'Closing Prices'!D114)</f>
        <v>-1.0459964190492042E-3</v>
      </c>
      <c r="E115" s="17">
        <f>LOG('Closing Prices'!E115/'Closing Prices'!E114)</f>
        <v>0</v>
      </c>
      <c r="L115" s="68">
        <v>112</v>
      </c>
      <c r="M115" s="64">
        <v>-0.24580082344568166</v>
      </c>
      <c r="N115" s="64">
        <v>-1.2448395592189038E-2</v>
      </c>
      <c r="O115" s="4">
        <v>0.42007549548062678</v>
      </c>
      <c r="V115" s="84">
        <v>112</v>
      </c>
      <c r="W115" s="64">
        <v>-0.24580082344568166</v>
      </c>
      <c r="X115" s="64">
        <v>-7.456246391610323E-2</v>
      </c>
      <c r="Y115" s="4">
        <v>0.26544515338772384</v>
      </c>
      <c r="AA115" s="68">
        <v>112</v>
      </c>
      <c r="AB115" s="64">
        <f t="shared" si="15"/>
        <v>183.81743078960801</v>
      </c>
      <c r="AC115" s="64">
        <f t="shared" si="16"/>
        <v>307.85075918800129</v>
      </c>
      <c r="AD115" s="4">
        <f t="shared" si="17"/>
        <v>118.98449637124224</v>
      </c>
      <c r="AK115" s="91">
        <v>112</v>
      </c>
      <c r="AL115" s="65">
        <f t="shared" si="18"/>
        <v>-2.4442656319801415E-3</v>
      </c>
      <c r="AM115" s="65">
        <f t="shared" si="19"/>
        <v>6.6662729381269275E-4</v>
      </c>
      <c r="AN115" s="65">
        <f t="shared" si="20"/>
        <v>-1.006753816875418E-3</v>
      </c>
      <c r="AO115" s="26">
        <f t="shared" si="21"/>
        <v>-8.6411743744516567E-4</v>
      </c>
      <c r="AQ115" s="68">
        <v>112</v>
      </c>
      <c r="AR115" s="17">
        <v>-5.91845963533857E-3</v>
      </c>
    </row>
    <row r="116" spans="2:44" ht="19.95" customHeight="1" x14ac:dyDescent="0.3">
      <c r="B116" s="11">
        <v>45293</v>
      </c>
      <c r="C116" s="65">
        <f>LOG('Closing Prices'!C116/'Closing Prices'!C115)</f>
        <v>-5.7836070685638192E-3</v>
      </c>
      <c r="D116" s="65">
        <f>LOG('Closing Prices'!D116/'Closing Prices'!D115)</f>
        <v>-1.2550528160672708E-3</v>
      </c>
      <c r="E116" s="17">
        <f>LOG('Closing Prices'!E116/'Closing Prices'!E115)</f>
        <v>-1.2039559021583719E-2</v>
      </c>
      <c r="L116" s="68">
        <v>113</v>
      </c>
      <c r="M116" s="64">
        <v>0.11388902884173575</v>
      </c>
      <c r="N116" s="64">
        <v>-0.29221909893453962</v>
      </c>
      <c r="O116" s="4">
        <v>-0.86626188907456292</v>
      </c>
      <c r="V116" s="84">
        <v>113</v>
      </c>
      <c r="W116" s="64">
        <v>0.11388902884173575</v>
      </c>
      <c r="X116" s="64">
        <v>-0.25363782316389788</v>
      </c>
      <c r="Y116" s="4">
        <v>-0.70793196995172325</v>
      </c>
      <c r="AA116" s="68">
        <v>113</v>
      </c>
      <c r="AB116" s="64">
        <f t="shared" si="15"/>
        <v>184.32496813266923</v>
      </c>
      <c r="AC116" s="64">
        <f t="shared" si="16"/>
        <v>307.43821268573157</v>
      </c>
      <c r="AD116" s="4">
        <f t="shared" si="17"/>
        <v>117.55460747142546</v>
      </c>
      <c r="AK116" s="90">
        <v>113</v>
      </c>
      <c r="AL116" s="65">
        <f t="shared" si="18"/>
        <v>1.1974758014559807E-3</v>
      </c>
      <c r="AM116" s="65">
        <f t="shared" si="19"/>
        <v>-5.8238227728129623E-4</v>
      </c>
      <c r="AN116" s="65">
        <f t="shared" si="20"/>
        <v>-5.2507210285384657E-3</v>
      </c>
      <c r="AO116" s="26">
        <f t="shared" si="21"/>
        <v>-2.2381701956627033E-3</v>
      </c>
      <c r="AQ116" s="68">
        <v>113</v>
      </c>
      <c r="AR116" s="17">
        <v>-5.8987489697576081E-3</v>
      </c>
    </row>
    <row r="117" spans="2:44" ht="19.95" customHeight="1" x14ac:dyDescent="0.3">
      <c r="B117" s="11">
        <v>45294</v>
      </c>
      <c r="C117" s="65">
        <f>LOG('Closing Prices'!C117/'Closing Prices'!C116)</f>
        <v>-4.2498092604083436E-3</v>
      </c>
      <c r="D117" s="65">
        <f>LOG('Closing Prices'!D117/'Closing Prices'!D116)</f>
        <v>-7.993164737249021E-3</v>
      </c>
      <c r="E117" s="17">
        <f>LOG('Closing Prices'!E117/'Closing Prices'!E116)</f>
        <v>-5.4345950880289326E-3</v>
      </c>
      <c r="L117" s="68">
        <v>114</v>
      </c>
      <c r="M117" s="64">
        <v>0.33703544519690498</v>
      </c>
      <c r="N117" s="64">
        <v>-0.40114079701868155</v>
      </c>
      <c r="O117" s="4">
        <v>-0.20348552921754146</v>
      </c>
      <c r="V117" s="84">
        <v>114</v>
      </c>
      <c r="W117" s="64">
        <v>0.33703544519690498</v>
      </c>
      <c r="X117" s="64">
        <v>-0.30221585646025356</v>
      </c>
      <c r="Y117" s="4">
        <v>-1.0986878381163717E-2</v>
      </c>
      <c r="AA117" s="68">
        <v>114</v>
      </c>
      <c r="AB117" s="64">
        <f t="shared" si="15"/>
        <v>184.64404378774782</v>
      </c>
      <c r="AC117" s="64">
        <f t="shared" si="16"/>
        <v>307.33758727784107</v>
      </c>
      <c r="AD117" s="4">
        <f t="shared" si="17"/>
        <v>118.58681766832871</v>
      </c>
      <c r="AK117" s="91">
        <v>114</v>
      </c>
      <c r="AL117" s="65">
        <f t="shared" si="18"/>
        <v>7.5113533319455701E-4</v>
      </c>
      <c r="AM117" s="65">
        <f t="shared" si="19"/>
        <v>-1.4216909572222012E-4</v>
      </c>
      <c r="AN117" s="65">
        <f t="shared" si="20"/>
        <v>3.7967590613011523E-3</v>
      </c>
      <c r="AO117" s="26">
        <f t="shared" si="21"/>
        <v>1.8536746821674918E-3</v>
      </c>
      <c r="AQ117" s="68">
        <v>114</v>
      </c>
      <c r="AR117" s="17">
        <v>-5.8852040777190922E-3</v>
      </c>
    </row>
    <row r="118" spans="2:44" ht="19.95" customHeight="1" x14ac:dyDescent="0.3">
      <c r="B118" s="11">
        <v>45295</v>
      </c>
      <c r="C118" s="65">
        <f>LOG('Closing Prices'!C118/'Closing Prices'!C117)</f>
        <v>-1.1560509406780849E-2</v>
      </c>
      <c r="D118" s="65">
        <f>LOG('Closing Prices'!D118/'Closing Prices'!D117)</f>
        <v>-4.1409665747496769E-3</v>
      </c>
      <c r="E118" s="17">
        <f>LOG('Closing Prices'!E118/'Closing Prices'!E117)</f>
        <v>3.8991500231883801E-3</v>
      </c>
      <c r="L118" s="68">
        <v>115</v>
      </c>
      <c r="M118" s="64">
        <v>0.54453311375065139</v>
      </c>
      <c r="N118" s="64">
        <v>-1.0596975630217784</v>
      </c>
      <c r="O118" s="4">
        <v>-0.82955455894671604</v>
      </c>
      <c r="V118" s="84">
        <v>115</v>
      </c>
      <c r="W118" s="64">
        <v>0.54453311375065139</v>
      </c>
      <c r="X118" s="64">
        <v>-0.88633080700491285</v>
      </c>
      <c r="Y118" s="4">
        <v>-0.44463996337079109</v>
      </c>
      <c r="AA118" s="68">
        <v>115</v>
      </c>
      <c r="AB118" s="64">
        <f t="shared" si="15"/>
        <v>184.94188707880755</v>
      </c>
      <c r="AC118" s="64">
        <f t="shared" si="16"/>
        <v>305.96162221787375</v>
      </c>
      <c r="AD118" s="4">
        <f t="shared" si="17"/>
        <v>117.95304777600653</v>
      </c>
      <c r="AK118" s="90">
        <v>115</v>
      </c>
      <c r="AL118" s="65">
        <f t="shared" si="18"/>
        <v>6.9998187148677274E-4</v>
      </c>
      <c r="AM118" s="65">
        <f t="shared" si="19"/>
        <v>-1.9487226665735717E-3</v>
      </c>
      <c r="AN118" s="65">
        <f t="shared" si="20"/>
        <v>-2.3272476726860928E-3</v>
      </c>
      <c r="AO118" s="26">
        <f t="shared" si="21"/>
        <v>-1.4568827848091201E-3</v>
      </c>
      <c r="AQ118" s="68">
        <v>115</v>
      </c>
      <c r="AR118" s="17">
        <v>-5.8845777852671467E-3</v>
      </c>
    </row>
    <row r="119" spans="2:44" ht="19.95" customHeight="1" x14ac:dyDescent="0.3">
      <c r="B119" s="11">
        <v>45296</v>
      </c>
      <c r="C119" s="65">
        <f>LOG('Closing Prices'!C119/'Closing Prices'!C118)</f>
        <v>2.0080531426091351E-3</v>
      </c>
      <c r="D119" s="65">
        <f>LOG('Closing Prices'!D119/'Closing Prices'!D118)</f>
        <v>2.682937595424198E-3</v>
      </c>
      <c r="E119" s="17">
        <f>LOG('Closing Prices'!E119/'Closing Prices'!E118)</f>
        <v>9.8317768468080772E-3</v>
      </c>
      <c r="L119" s="68">
        <v>116</v>
      </c>
      <c r="M119" s="64">
        <v>-0.98954216294421604</v>
      </c>
      <c r="N119" s="64">
        <v>0.51367846165183584</v>
      </c>
      <c r="O119" s="4">
        <v>-1.4165454440397867</v>
      </c>
      <c r="V119" s="84">
        <v>116</v>
      </c>
      <c r="W119" s="64">
        <v>-0.98954216294421604</v>
      </c>
      <c r="X119" s="64">
        <v>0.24507599440508981</v>
      </c>
      <c r="Y119" s="4">
        <v>-1.7330185371854763</v>
      </c>
      <c r="AA119" s="68">
        <v>116</v>
      </c>
      <c r="AB119" s="64">
        <f t="shared" si="15"/>
        <v>182.82783648128884</v>
      </c>
      <c r="AC119" s="64">
        <f t="shared" si="16"/>
        <v>308.67772294894627</v>
      </c>
      <c r="AD119" s="4">
        <f t="shared" si="17"/>
        <v>116.0786120901499</v>
      </c>
      <c r="AK119" s="91">
        <v>116</v>
      </c>
      <c r="AL119" s="65">
        <f t="shared" si="18"/>
        <v>-4.9929646886064331E-3</v>
      </c>
      <c r="AM119" s="65">
        <f t="shared" si="19"/>
        <v>3.8383329911218893E-3</v>
      </c>
      <c r="AN119" s="65">
        <f t="shared" si="20"/>
        <v>-6.9569602954327701E-3</v>
      </c>
      <c r="AO119" s="26">
        <f t="shared" si="21"/>
        <v>-3.2273734077597881E-3</v>
      </c>
      <c r="AQ119" s="68">
        <v>116</v>
      </c>
      <c r="AR119" s="17">
        <v>-5.8809559913844825E-3</v>
      </c>
    </row>
    <row r="120" spans="2:44" ht="19.95" customHeight="1" x14ac:dyDescent="0.3">
      <c r="B120" s="11">
        <v>45299</v>
      </c>
      <c r="C120" s="65">
        <f>LOG('Closing Prices'!C120/'Closing Prices'!C119)</f>
        <v>1.1391405737853457E-2</v>
      </c>
      <c r="D120" s="65">
        <f>LOG('Closing Prices'!D120/'Closing Prices'!D119)</f>
        <v>3.120868055494577E-3</v>
      </c>
      <c r="E120" s="17">
        <f>LOG('Closing Prices'!E120/'Closing Prices'!E119)</f>
        <v>2.7056251049985148E-2</v>
      </c>
      <c r="L120" s="68">
        <v>117</v>
      </c>
      <c r="M120" s="64">
        <v>-0.50554042203506055</v>
      </c>
      <c r="N120" s="64">
        <v>1.536071378894907</v>
      </c>
      <c r="O120" s="4">
        <v>1.3999872396770017</v>
      </c>
      <c r="V120" s="84">
        <v>117</v>
      </c>
      <c r="W120" s="64">
        <v>-0.50554042203506055</v>
      </c>
      <c r="X120" s="64">
        <v>1.3569541109524865</v>
      </c>
      <c r="Y120" s="4">
        <v>0.94799574404815856</v>
      </c>
      <c r="AA120" s="68">
        <v>117</v>
      </c>
      <c r="AB120" s="64">
        <f t="shared" si="15"/>
        <v>183.50426101952533</v>
      </c>
      <c r="AC120" s="64">
        <f t="shared" si="16"/>
        <v>311.37070055058746</v>
      </c>
      <c r="AD120" s="4">
        <f t="shared" si="17"/>
        <v>120.03168152430651</v>
      </c>
      <c r="AK120" s="90">
        <v>117</v>
      </c>
      <c r="AL120" s="65">
        <f t="shared" si="18"/>
        <v>1.6038331352895415E-3</v>
      </c>
      <c r="AM120" s="65">
        <f t="shared" si="19"/>
        <v>3.7724558979910536E-3</v>
      </c>
      <c r="AN120" s="65">
        <f t="shared" si="20"/>
        <v>1.4543683415239697E-2</v>
      </c>
      <c r="AO120" s="26">
        <f t="shared" si="21"/>
        <v>8.0773525900775644E-3</v>
      </c>
      <c r="AQ120" s="68">
        <v>117</v>
      </c>
      <c r="AR120" s="17">
        <v>-5.8587517038458173E-3</v>
      </c>
    </row>
    <row r="121" spans="2:44" ht="19.95" customHeight="1" x14ac:dyDescent="0.3">
      <c r="B121" s="11">
        <v>45300</v>
      </c>
      <c r="C121" s="65">
        <f>LOG('Closing Prices'!C121/'Closing Prices'!C120)</f>
        <v>6.5621356520817794E-3</v>
      </c>
      <c r="D121" s="65">
        <f>LOG('Closing Prices'!D121/'Closing Prices'!D120)</f>
        <v>-2.347335507703142E-3</v>
      </c>
      <c r="E121" s="17">
        <f>LOG('Closing Prices'!E121/'Closing Prices'!E120)</f>
        <v>7.3103573350527884E-3</v>
      </c>
      <c r="L121" s="68">
        <v>118</v>
      </c>
      <c r="M121" s="64">
        <v>-0.91789137062479109</v>
      </c>
      <c r="N121" s="64">
        <v>-7.9850790168548749E-2</v>
      </c>
      <c r="O121" s="4">
        <v>0.33125231542309003</v>
      </c>
      <c r="V121" s="84">
        <v>118</v>
      </c>
      <c r="W121" s="64">
        <v>-0.91789137062479109</v>
      </c>
      <c r="X121" s="64">
        <v>-0.31070524519970993</v>
      </c>
      <c r="Y121" s="4">
        <v>-0.11170528524035661</v>
      </c>
      <c r="AA121" s="68">
        <v>118</v>
      </c>
      <c r="AB121" s="64">
        <f t="shared" si="15"/>
        <v>182.94474570898257</v>
      </c>
      <c r="AC121" s="64">
        <f t="shared" si="16"/>
        <v>307.37875441201101</v>
      </c>
      <c r="AD121" s="4">
        <f t="shared" si="17"/>
        <v>118.46159789404204</v>
      </c>
      <c r="AK121" s="91">
        <v>118</v>
      </c>
      <c r="AL121" s="65">
        <f t="shared" si="18"/>
        <v>-1.3262123584894159E-3</v>
      </c>
      <c r="AM121" s="65">
        <f t="shared" si="19"/>
        <v>-5.6038974119189686E-3</v>
      </c>
      <c r="AN121" s="65">
        <f t="shared" si="20"/>
        <v>-5.7183037580140613E-3</v>
      </c>
      <c r="AO121" s="26">
        <f t="shared" si="21"/>
        <v>-4.5859590043043717E-3</v>
      </c>
      <c r="AQ121" s="68">
        <v>118</v>
      </c>
      <c r="AR121" s="17">
        <v>-5.8580937670563811E-3</v>
      </c>
    </row>
    <row r="122" spans="2:44" ht="19.95" customHeight="1" x14ac:dyDescent="0.3">
      <c r="B122" s="11">
        <v>45301</v>
      </c>
      <c r="C122" s="65">
        <f>LOG('Closing Prices'!C122/'Closing Prices'!C121)</f>
        <v>6.718819299710483E-3</v>
      </c>
      <c r="D122" s="65">
        <f>LOG('Closing Prices'!D122/'Closing Prices'!D121)</f>
        <v>6.2085607059706466E-3</v>
      </c>
      <c r="E122" s="17">
        <f>LOG('Closing Prices'!E122/'Closing Prices'!E121)</f>
        <v>9.7779912466340706E-3</v>
      </c>
      <c r="L122" s="68">
        <v>119</v>
      </c>
      <c r="M122" s="64">
        <v>0.58179353877864448</v>
      </c>
      <c r="N122" s="64">
        <v>1.1646445871939559</v>
      </c>
      <c r="O122" s="4">
        <v>-9.7473304669546026E-2</v>
      </c>
      <c r="V122" s="84">
        <v>119</v>
      </c>
      <c r="W122" s="64">
        <v>0.58179353877864448</v>
      </c>
      <c r="X122" s="64">
        <v>1.2743257939570898</v>
      </c>
      <c r="Y122" s="4">
        <v>0.1167000308143637</v>
      </c>
      <c r="AA122" s="68">
        <v>119</v>
      </c>
      <c r="AB122" s="64">
        <f t="shared" si="15"/>
        <v>185.03074320867543</v>
      </c>
      <c r="AC122" s="64">
        <f t="shared" si="16"/>
        <v>311.2020239186744</v>
      </c>
      <c r="AD122" s="4">
        <f t="shared" si="17"/>
        <v>118.80547344796297</v>
      </c>
      <c r="AK122" s="90">
        <v>119</v>
      </c>
      <c r="AL122" s="65">
        <f t="shared" si="18"/>
        <v>4.9239524653465058E-3</v>
      </c>
      <c r="AM122" s="65">
        <f t="shared" si="19"/>
        <v>5.3685664075908707E-3</v>
      </c>
      <c r="AN122" s="65">
        <f t="shared" si="20"/>
        <v>1.2588629281853998E-3</v>
      </c>
      <c r="AO122" s="26">
        <f t="shared" si="21"/>
        <v>3.4080463562973172E-3</v>
      </c>
      <c r="AQ122" s="68">
        <v>119</v>
      </c>
      <c r="AR122" s="17">
        <v>-5.8225377135976636E-3</v>
      </c>
    </row>
    <row r="123" spans="2:44" ht="19.95" customHeight="1" x14ac:dyDescent="0.3">
      <c r="B123" s="11">
        <v>45302</v>
      </c>
      <c r="C123" s="65">
        <f>LOG('Closing Prices'!C123/'Closing Prices'!C122)</f>
        <v>4.0771120600917449E-3</v>
      </c>
      <c r="D123" s="65">
        <f>LOG('Closing Prices'!D123/'Closing Prices'!D122)</f>
        <v>6.9255300317056434E-5</v>
      </c>
      <c r="E123" s="17">
        <f>LOG('Closing Prices'!E123/'Closing Prices'!E122)</f>
        <v>3.7553261130241255E-3</v>
      </c>
      <c r="L123" s="68">
        <v>120</v>
      </c>
      <c r="M123" s="64">
        <v>-0.24522091222031284</v>
      </c>
      <c r="N123" s="64">
        <v>-0.52734741945344754</v>
      </c>
      <c r="O123" s="4">
        <v>-1.3743809889494414</v>
      </c>
      <c r="V123" s="84">
        <v>120</v>
      </c>
      <c r="W123" s="64">
        <v>-0.24522091222031284</v>
      </c>
      <c r="X123" s="64">
        <v>-0.57237785067103286</v>
      </c>
      <c r="Y123" s="4">
        <v>-1.3109121059260853</v>
      </c>
      <c r="AA123" s="68">
        <v>120</v>
      </c>
      <c r="AB123" s="64">
        <f t="shared" si="15"/>
        <v>183.89173346165998</v>
      </c>
      <c r="AC123" s="64">
        <f t="shared" si="16"/>
        <v>306.78529312677983</v>
      </c>
      <c r="AD123" s="4">
        <f t="shared" si="17"/>
        <v>116.71463480022136</v>
      </c>
      <c r="AK123" s="91">
        <v>120</v>
      </c>
      <c r="AL123" s="65">
        <f t="shared" si="18"/>
        <v>-2.6816865383549569E-3</v>
      </c>
      <c r="AM123" s="65">
        <f t="shared" si="19"/>
        <v>-6.2078764995766485E-3</v>
      </c>
      <c r="AN123" s="65">
        <f t="shared" si="20"/>
        <v>-7.7111338777294917E-3</v>
      </c>
      <c r="AO123" s="26">
        <f t="shared" si="21"/>
        <v>-6.0027948294400051E-3</v>
      </c>
      <c r="AQ123" s="68">
        <v>120</v>
      </c>
      <c r="AR123" s="17">
        <v>-5.7375352266512856E-3</v>
      </c>
    </row>
    <row r="124" spans="2:44" ht="19.95" customHeight="1" x14ac:dyDescent="0.3">
      <c r="B124" s="11">
        <v>45303</v>
      </c>
      <c r="C124" s="65">
        <f>LOG('Closing Prices'!C124/'Closing Prices'!C123)</f>
        <v>-1.5700730508988873E-3</v>
      </c>
      <c r="D124" s="65">
        <f>LOG('Closing Prices'!D124/'Closing Prices'!D123)</f>
        <v>-3.9653942131292136E-3</v>
      </c>
      <c r="E124" s="17">
        <f>LOG('Closing Prices'!E124/'Closing Prices'!E123)</f>
        <v>-8.8817998478988062E-4</v>
      </c>
      <c r="L124" s="68">
        <v>121</v>
      </c>
      <c r="M124" s="64">
        <v>2.2288879675798786E-2</v>
      </c>
      <c r="N124" s="64">
        <v>-3.8490403012792038E-2</v>
      </c>
      <c r="O124" s="4">
        <v>1.4051161614256935</v>
      </c>
      <c r="V124" s="84">
        <v>121</v>
      </c>
      <c r="W124" s="64">
        <v>2.2288879675798786E-2</v>
      </c>
      <c r="X124" s="64">
        <v>-3.1554824765808343E-2</v>
      </c>
      <c r="Y124" s="4">
        <v>1.2661412388562194</v>
      </c>
      <c r="AA124" s="68">
        <v>121</v>
      </c>
      <c r="AB124" s="64">
        <f t="shared" si="15"/>
        <v>184.27157990773514</v>
      </c>
      <c r="AC124" s="64">
        <f t="shared" si="16"/>
        <v>308.09214324235103</v>
      </c>
      <c r="AD124" s="4">
        <f t="shared" si="17"/>
        <v>120.53297702874278</v>
      </c>
      <c r="AK124" s="90">
        <v>121</v>
      </c>
      <c r="AL124" s="65">
        <f t="shared" si="18"/>
        <v>8.9615270204427492E-4</v>
      </c>
      <c r="AM124" s="65">
        <f t="shared" si="19"/>
        <v>1.8460870895564375E-3</v>
      </c>
      <c r="AN124" s="65">
        <f t="shared" si="20"/>
        <v>1.398056781139489E-2</v>
      </c>
      <c r="AO124" s="26">
        <f t="shared" si="21"/>
        <v>7.0691198175057007E-3</v>
      </c>
      <c r="AQ124" s="68">
        <v>121</v>
      </c>
      <c r="AR124" s="17">
        <v>-5.5478671090948509E-3</v>
      </c>
    </row>
    <row r="125" spans="2:44" ht="19.95" customHeight="1" x14ac:dyDescent="0.3">
      <c r="B125" s="11">
        <v>45307</v>
      </c>
      <c r="C125" s="65">
        <f>LOG('Closing Prices'!C125/'Closing Prices'!C124)</f>
        <v>-4.1202858727256708E-3</v>
      </c>
      <c r="D125" s="65">
        <f>LOG('Closing Prices'!D125/'Closing Prices'!D124)</f>
        <v>-6.2117299321426964E-3</v>
      </c>
      <c r="E125" s="17">
        <f>LOG('Closing Prices'!E125/'Closing Prices'!E124)</f>
        <v>1.3073784207358287E-2</v>
      </c>
      <c r="L125" s="68">
        <v>122</v>
      </c>
      <c r="M125" s="64">
        <v>-0.86181492547874095</v>
      </c>
      <c r="N125" s="64">
        <v>-0.51302976998588856</v>
      </c>
      <c r="O125" s="4">
        <v>0.18056980244750268</v>
      </c>
      <c r="V125" s="84">
        <v>122</v>
      </c>
      <c r="W125" s="64">
        <v>-0.86181492547874095</v>
      </c>
      <c r="X125" s="64">
        <v>-0.71537206915631324</v>
      </c>
      <c r="Y125" s="4">
        <v>-0.19988666834259838</v>
      </c>
      <c r="AA125" s="68">
        <v>122</v>
      </c>
      <c r="AB125" s="64">
        <f t="shared" si="15"/>
        <v>183.0585660759366</v>
      </c>
      <c r="AC125" s="64">
        <f t="shared" si="16"/>
        <v>306.47536430104776</v>
      </c>
      <c r="AD125" s="4">
        <f t="shared" si="17"/>
        <v>118.35501539204741</v>
      </c>
      <c r="AK125" s="91">
        <v>122</v>
      </c>
      <c r="AL125" s="65">
        <f t="shared" si="18"/>
        <v>-2.8683032650584912E-3</v>
      </c>
      <c r="AM125" s="65">
        <f t="shared" si="19"/>
        <v>-2.2850534201932548E-3</v>
      </c>
      <c r="AN125" s="65">
        <f t="shared" si="20"/>
        <v>-7.9192170339346165E-3</v>
      </c>
      <c r="AO125" s="26">
        <f t="shared" si="21"/>
        <v>-4.9662395075931766E-3</v>
      </c>
      <c r="AQ125" s="68">
        <v>122</v>
      </c>
      <c r="AR125" s="17">
        <v>-5.5338323709124403E-3</v>
      </c>
    </row>
    <row r="126" spans="2:44" ht="19.95" customHeight="1" x14ac:dyDescent="0.3">
      <c r="B126" s="11">
        <v>45308</v>
      </c>
      <c r="C126" s="65">
        <f>LOG('Closing Prices'!C126/'Closing Prices'!C125)</f>
        <v>-4.1311406270509313E-3</v>
      </c>
      <c r="D126" s="65">
        <f>LOG('Closing Prices'!D126/'Closing Prices'!D125)</f>
        <v>-3.1127599961274172E-3</v>
      </c>
      <c r="E126" s="17">
        <f>LOG('Closing Prices'!E126/'Closing Prices'!E125)</f>
        <v>-2.5416039060123926E-3</v>
      </c>
      <c r="L126" s="68">
        <v>123</v>
      </c>
      <c r="M126" s="64">
        <v>1.045758848167712</v>
      </c>
      <c r="N126" s="64">
        <v>-0.70657671209521034</v>
      </c>
      <c r="O126" s="4">
        <v>-2.5728130128894353</v>
      </c>
      <c r="V126" s="84">
        <v>123</v>
      </c>
      <c r="W126" s="64">
        <v>1.045758848167712</v>
      </c>
      <c r="X126" s="64">
        <v>-0.41732976224559198</v>
      </c>
      <c r="Y126" s="4">
        <v>-1.7934334889692809</v>
      </c>
      <c r="AA126" s="68">
        <v>123</v>
      </c>
      <c r="AB126" s="64">
        <f t="shared" si="15"/>
        <v>185.71515173924374</v>
      </c>
      <c r="AC126" s="64">
        <f t="shared" si="16"/>
        <v>307.20103365471374</v>
      </c>
      <c r="AD126" s="4">
        <f t="shared" si="17"/>
        <v>116.03171979106396</v>
      </c>
      <c r="AK126" s="90">
        <v>123</v>
      </c>
      <c r="AL126" s="65">
        <f t="shared" si="18"/>
        <v>6.2572813465327001E-3</v>
      </c>
      <c r="AM126" s="65">
        <f t="shared" si="19"/>
        <v>1.0271027007921407E-3</v>
      </c>
      <c r="AN126" s="65">
        <f t="shared" si="20"/>
        <v>-8.6099369561254691E-3</v>
      </c>
      <c r="AO126" s="26">
        <f t="shared" si="21"/>
        <v>-2.0020204833856442E-3</v>
      </c>
      <c r="AQ126" s="68">
        <v>123</v>
      </c>
      <c r="AR126" s="17">
        <v>-5.5220314722206005E-3</v>
      </c>
    </row>
    <row r="127" spans="2:44" ht="19.95" customHeight="1" x14ac:dyDescent="0.3">
      <c r="B127" s="11">
        <v>45309</v>
      </c>
      <c r="C127" s="65">
        <f>LOG('Closing Prices'!C127/'Closing Prices'!C126)</f>
        <v>5.0941514223634236E-3</v>
      </c>
      <c r="D127" s="65">
        <f>LOG('Closing Prices'!D127/'Closing Prices'!D126)</f>
        <v>1.3901977396611653E-3</v>
      </c>
      <c r="E127" s="17">
        <f>LOG('Closing Prices'!E127/'Closing Prices'!E126)</f>
        <v>8.0904463923503703E-3</v>
      </c>
      <c r="L127" s="68">
        <v>124</v>
      </c>
      <c r="M127" s="64">
        <v>1.6740676624826374</v>
      </c>
      <c r="N127" s="64">
        <v>-1.4350565736426606</v>
      </c>
      <c r="O127" s="4">
        <v>8.8194551607369387E-2</v>
      </c>
      <c r="V127" s="84">
        <v>124</v>
      </c>
      <c r="W127" s="64">
        <v>1.6740676624826374</v>
      </c>
      <c r="X127" s="64">
        <v>-0.96202758329441052</v>
      </c>
      <c r="Y127" s="4">
        <v>0.89909197832243593</v>
      </c>
      <c r="AA127" s="68">
        <v>124</v>
      </c>
      <c r="AB127" s="64">
        <f t="shared" si="15"/>
        <v>186.60483371290945</v>
      </c>
      <c r="AC127" s="64">
        <f t="shared" si="16"/>
        <v>305.91932882339546</v>
      </c>
      <c r="AD127" s="4">
        <f t="shared" si="17"/>
        <v>120.00041950436821</v>
      </c>
      <c r="AK127" s="91">
        <v>124</v>
      </c>
      <c r="AL127" s="65">
        <f t="shared" si="18"/>
        <v>2.0755517959312004E-3</v>
      </c>
      <c r="AM127" s="65">
        <f t="shared" si="19"/>
        <v>-1.8157548846150498E-3</v>
      </c>
      <c r="AN127" s="65">
        <f t="shared" si="20"/>
        <v>1.4606034993720292E-2</v>
      </c>
      <c r="AO127" s="26">
        <f t="shared" si="21"/>
        <v>6.5468772307724164E-3</v>
      </c>
      <c r="AQ127" s="68">
        <v>124</v>
      </c>
      <c r="AR127" s="17">
        <v>-5.5147393258929665E-3</v>
      </c>
    </row>
    <row r="128" spans="2:44" ht="19.95" customHeight="1" x14ac:dyDescent="0.3">
      <c r="B128" s="11">
        <v>45310</v>
      </c>
      <c r="C128" s="65">
        <f>LOG('Closing Prices'!C128/'Closing Prices'!C127)</f>
        <v>5.174909822241348E-3</v>
      </c>
      <c r="D128" s="65">
        <f>LOG('Closing Prices'!D128/'Closing Prices'!D127)</f>
        <v>4.3553446831437123E-3</v>
      </c>
      <c r="E128" s="17">
        <f>LOG('Closing Prices'!E128/'Closing Prices'!E127)</f>
        <v>1.7761935968552356E-2</v>
      </c>
      <c r="L128" s="68">
        <v>125</v>
      </c>
      <c r="M128" s="64">
        <v>0.16041427036949651</v>
      </c>
      <c r="N128" s="64">
        <v>0.14647636796019209</v>
      </c>
      <c r="O128" s="4">
        <v>-1.2883148277365339</v>
      </c>
      <c r="V128" s="84">
        <v>125</v>
      </c>
      <c r="W128" s="64">
        <v>0.16041427036949651</v>
      </c>
      <c r="X128" s="64">
        <v>0.18246248223512432</v>
      </c>
      <c r="Y128" s="4">
        <v>-1.085294677410316</v>
      </c>
      <c r="AA128" s="68">
        <v>125</v>
      </c>
      <c r="AB128" s="64">
        <f t="shared" si="15"/>
        <v>184.50013180384738</v>
      </c>
      <c r="AC128" s="64">
        <f t="shared" si="16"/>
        <v>308.6664202067023</v>
      </c>
      <c r="AD128" s="4">
        <f t="shared" si="17"/>
        <v>117.07274497984197</v>
      </c>
      <c r="AK128" s="90">
        <v>125</v>
      </c>
      <c r="AL128" s="65">
        <f t="shared" si="18"/>
        <v>-4.9262085427340188E-3</v>
      </c>
      <c r="AM128" s="65">
        <f t="shared" si="19"/>
        <v>3.8824674228524563E-3</v>
      </c>
      <c r="AN128" s="65">
        <f t="shared" si="20"/>
        <v>-1.0726962997492574E-2</v>
      </c>
      <c r="AO128" s="26">
        <f t="shared" si="21"/>
        <v>-4.8939452576994263E-3</v>
      </c>
      <c r="AQ128" s="68">
        <v>125</v>
      </c>
      <c r="AR128" s="17">
        <v>-5.4564014491773859E-3</v>
      </c>
    </row>
    <row r="129" spans="2:44" ht="19.95" customHeight="1" x14ac:dyDescent="0.3">
      <c r="B129" s="11">
        <v>45313</v>
      </c>
      <c r="C129" s="65">
        <f>LOG('Closing Prices'!C129/'Closing Prices'!C128)</f>
        <v>-1.5684501176489213E-3</v>
      </c>
      <c r="D129" s="65">
        <f>LOG('Closing Prices'!D129/'Closing Prices'!D128)</f>
        <v>7.2672262183671073E-3</v>
      </c>
      <c r="E129" s="17">
        <f>LOG('Closing Prices'!E129/'Closing Prices'!E128)</f>
        <v>1.1883009908473219E-3</v>
      </c>
      <c r="L129" s="68">
        <v>126</v>
      </c>
      <c r="M129" s="64">
        <v>-0.93133280636643789</v>
      </c>
      <c r="N129" s="64">
        <v>2.8754968209156101E-2</v>
      </c>
      <c r="O129" s="4">
        <v>0.19897009075183211</v>
      </c>
      <c r="V129" s="84">
        <v>126</v>
      </c>
      <c r="W129" s="64">
        <v>-0.93133280636643789</v>
      </c>
      <c r="X129" s="64">
        <v>-0.20909081431101262</v>
      </c>
      <c r="Y129" s="4">
        <v>-0.24112390391582728</v>
      </c>
      <c r="AA129" s="68">
        <v>126</v>
      </c>
      <c r="AB129" s="64">
        <f t="shared" si="15"/>
        <v>182.99938157207512</v>
      </c>
      <c r="AC129" s="64">
        <f t="shared" si="16"/>
        <v>307.74445779958683</v>
      </c>
      <c r="AD129" s="4">
        <f t="shared" si="17"/>
        <v>118.3177831918243</v>
      </c>
      <c r="AK129" s="91">
        <v>126</v>
      </c>
      <c r="AL129" s="65">
        <f t="shared" si="18"/>
        <v>-3.5470586694192835E-3</v>
      </c>
      <c r="AM129" s="65">
        <f t="shared" si="19"/>
        <v>-1.2991447711270465E-3</v>
      </c>
      <c r="AN129" s="65">
        <f t="shared" si="20"/>
        <v>4.5942228165153339E-3</v>
      </c>
      <c r="AO129" s="26">
        <f t="shared" si="21"/>
        <v>7.9089216873896558E-4</v>
      </c>
      <c r="AQ129" s="68">
        <v>126</v>
      </c>
      <c r="AR129" s="17">
        <v>-5.4343669754874221E-3</v>
      </c>
    </row>
    <row r="130" spans="2:44" ht="19.95" customHeight="1" x14ac:dyDescent="0.3">
      <c r="B130" s="11">
        <v>45314</v>
      </c>
      <c r="C130" s="65">
        <f>LOG('Closing Prices'!C130/'Closing Prices'!C129)</f>
        <v>3.4654451818758748E-3</v>
      </c>
      <c r="D130" s="65">
        <f>LOG('Closing Prices'!D130/'Closing Prices'!D129)</f>
        <v>2.7711550022727869E-4</v>
      </c>
      <c r="E130" s="17">
        <f>LOG('Closing Prices'!E130/'Closing Prices'!E129)</f>
        <v>1.5914732778703571E-3</v>
      </c>
      <c r="L130" s="68">
        <v>127</v>
      </c>
      <c r="M130" s="64">
        <v>0.38109832828135087</v>
      </c>
      <c r="N130" s="64">
        <v>1.0541318857191468</v>
      </c>
      <c r="O130" s="4">
        <v>0.87196134076419962</v>
      </c>
      <c r="V130" s="84">
        <v>127</v>
      </c>
      <c r="W130" s="64">
        <v>0.38109832828135087</v>
      </c>
      <c r="X130" s="64">
        <v>1.1163979302596312</v>
      </c>
      <c r="Y130" s="4">
        <v>0.89753828144936065</v>
      </c>
      <c r="AA130" s="68">
        <v>127</v>
      </c>
      <c r="AB130" s="64">
        <f t="shared" si="15"/>
        <v>184.82532111600946</v>
      </c>
      <c r="AC130" s="64">
        <f t="shared" si="16"/>
        <v>310.94478666138906</v>
      </c>
      <c r="AD130" s="4">
        <f t="shared" si="17"/>
        <v>120.01606721696443</v>
      </c>
      <c r="AK130" s="90">
        <v>127</v>
      </c>
      <c r="AL130" s="65">
        <f t="shared" si="18"/>
        <v>4.3118473360333441E-3</v>
      </c>
      <c r="AM130" s="65">
        <f t="shared" si="19"/>
        <v>4.4930393543285542E-3</v>
      </c>
      <c r="AN130" s="65">
        <f t="shared" si="20"/>
        <v>6.1893672513705826E-3</v>
      </c>
      <c r="AO130" s="26">
        <f t="shared" si="21"/>
        <v>5.2110889034236649E-3</v>
      </c>
      <c r="AQ130" s="68">
        <v>127</v>
      </c>
      <c r="AR130" s="17">
        <v>-5.3769650646279827E-3</v>
      </c>
    </row>
    <row r="131" spans="2:44" ht="19.95" customHeight="1" x14ac:dyDescent="0.3">
      <c r="B131" s="11">
        <v>45315</v>
      </c>
      <c r="C131" s="65">
        <f>LOG('Closing Prices'!C131/'Closing Prices'!C130)</f>
        <v>2.3595980071478054E-3</v>
      </c>
      <c r="D131" s="65">
        <f>LOG('Closing Prices'!D131/'Closing Prices'!D130)</f>
        <v>-1.9434020226886685E-3</v>
      </c>
      <c r="E131" s="17">
        <f>LOG('Closing Prices'!E131/'Closing Prices'!E130)</f>
        <v>1.0668459183703891E-2</v>
      </c>
      <c r="L131" s="68">
        <v>128</v>
      </c>
      <c r="M131" s="64">
        <v>6.5896922045572154E-2</v>
      </c>
      <c r="N131" s="64">
        <v>1.127547396846929</v>
      </c>
      <c r="O131" s="4">
        <v>0.65523199289495548</v>
      </c>
      <c r="V131" s="84">
        <v>128</v>
      </c>
      <c r="W131" s="64">
        <v>6.5896922045572154E-2</v>
      </c>
      <c r="X131" s="64">
        <v>1.107221934952118</v>
      </c>
      <c r="Y131" s="4">
        <v>0.55924288888095175</v>
      </c>
      <c r="AA131" s="68">
        <v>128</v>
      </c>
      <c r="AB131" s="64">
        <f t="shared" si="15"/>
        <v>184.39656417252641</v>
      </c>
      <c r="AC131" s="64">
        <f t="shared" si="16"/>
        <v>310.93816235486617</v>
      </c>
      <c r="AD131" s="4">
        <f t="shared" si="17"/>
        <v>119.51671806471035</v>
      </c>
      <c r="AK131" s="91">
        <v>128</v>
      </c>
      <c r="AL131" s="65">
        <f t="shared" si="18"/>
        <v>-1.0086447513056793E-3</v>
      </c>
      <c r="AM131" s="65">
        <f t="shared" si="19"/>
        <v>-9.252222702009173E-6</v>
      </c>
      <c r="AN131" s="65">
        <f t="shared" si="20"/>
        <v>-1.8107324662829541E-3</v>
      </c>
      <c r="AO131" s="26">
        <f t="shared" si="21"/>
        <v>-1.069766464464352E-3</v>
      </c>
      <c r="AQ131" s="68">
        <v>128</v>
      </c>
      <c r="AR131" s="17">
        <v>-5.3769157463460669E-3</v>
      </c>
    </row>
    <row r="132" spans="2:44" ht="19.95" customHeight="1" x14ac:dyDescent="0.3">
      <c r="B132" s="11">
        <v>45316</v>
      </c>
      <c r="C132" s="65">
        <f>LOG('Closing Prices'!C132/'Closing Prices'!C131)</f>
        <v>2.4294852093505108E-3</v>
      </c>
      <c r="D132" s="65">
        <f>LOG('Closing Prices'!D132/'Closing Prices'!D131)</f>
        <v>5.8729186674210563E-3</v>
      </c>
      <c r="E132" s="17">
        <f>LOG('Closing Prices'!E132/'Closing Prices'!E131)</f>
        <v>1.8010426794617569E-3</v>
      </c>
      <c r="L132" s="68">
        <v>129</v>
      </c>
      <c r="M132" s="64">
        <v>-0.97637648948423239</v>
      </c>
      <c r="N132" s="64">
        <v>-0.11653717122057509</v>
      </c>
      <c r="O132" s="4">
        <v>1.3052206649867801</v>
      </c>
      <c r="V132" s="84">
        <v>129</v>
      </c>
      <c r="W132" s="64">
        <v>-0.97637648948423239</v>
      </c>
      <c r="X132" s="64">
        <v>-0.36106159445266595</v>
      </c>
      <c r="Y132" s="4">
        <v>0.73329114188364652</v>
      </c>
      <c r="AA132" s="68">
        <v>129</v>
      </c>
      <c r="AB132" s="64">
        <f t="shared" si="15"/>
        <v>182.96477593574954</v>
      </c>
      <c r="AC132" s="64">
        <f t="shared" si="16"/>
        <v>307.42748670816155</v>
      </c>
      <c r="AD132" s="4">
        <f t="shared" si="17"/>
        <v>119.78242218237617</v>
      </c>
      <c r="AK132" s="90">
        <v>129</v>
      </c>
      <c r="AL132" s="65">
        <f t="shared" si="18"/>
        <v>-3.385336513066954E-3</v>
      </c>
      <c r="AM132" s="65">
        <f t="shared" si="19"/>
        <v>-4.9313329254169541E-3</v>
      </c>
      <c r="AN132" s="65">
        <f t="shared" si="20"/>
        <v>9.6443204454190617E-4</v>
      </c>
      <c r="AO132" s="26">
        <f t="shared" si="21"/>
        <v>-1.8917395858479668E-3</v>
      </c>
      <c r="AQ132" s="68">
        <v>129</v>
      </c>
      <c r="AR132" s="17">
        <v>-5.336340779290117E-3</v>
      </c>
    </row>
    <row r="133" spans="2:44" ht="19.95" customHeight="1" x14ac:dyDescent="0.3">
      <c r="B133" s="11">
        <v>45317</v>
      </c>
      <c r="C133" s="65">
        <f>LOG('Closing Prices'!C133/'Closing Prices'!C132)</f>
        <v>3.7553885534472907E-3</v>
      </c>
      <c r="D133" s="65">
        <f>LOG('Closing Prices'!D133/'Closing Prices'!D132)</f>
        <v>-2.7193236079308663E-3</v>
      </c>
      <c r="E133" s="17">
        <f>LOG('Closing Prices'!E133/'Closing Prices'!E132)</f>
        <v>-4.1500468206113377E-3</v>
      </c>
      <c r="L133" s="68">
        <v>130</v>
      </c>
      <c r="M133" s="64">
        <v>-0.39346507461120134</v>
      </c>
      <c r="N133" s="64">
        <v>-1.1189326214473061</v>
      </c>
      <c r="O133" s="4">
        <v>-1.1556017732494117</v>
      </c>
      <c r="V133" s="84">
        <v>130</v>
      </c>
      <c r="W133" s="64">
        <v>-0.39346507461120134</v>
      </c>
      <c r="X133" s="64">
        <v>-1.182212918946268</v>
      </c>
      <c r="Y133" s="4">
        <v>-1.1530991102185204</v>
      </c>
      <c r="AA133" s="68">
        <v>130</v>
      </c>
      <c r="AB133" s="64">
        <f t="shared" ref="AB133:AB196" si="22">$R$27*EXP(($R$25-($R$26^2/2))*(V133/1000)+($R$26*W133))</f>
        <v>183.7784746148991</v>
      </c>
      <c r="AC133" s="64">
        <f t="shared" ref="AC133:AC196" si="23">$S$27*EXP(($S$25-($S$26^2/2))*(V133/1000)+($S$26*X133))</f>
        <v>305.48814774945293</v>
      </c>
      <c r="AD133" s="4">
        <f t="shared" ref="AD133:AD196" si="24">$T$27*EXP(($T$25-($T$26^2/2))*(V133/1000)+($T$26*Y133))</f>
        <v>117.00298346997263</v>
      </c>
      <c r="AK133" s="91">
        <v>130</v>
      </c>
      <c r="AL133" s="65">
        <f t="shared" si="18"/>
        <v>1.9271543545866356E-3</v>
      </c>
      <c r="AM133" s="65">
        <f t="shared" si="19"/>
        <v>-2.7483293677873534E-3</v>
      </c>
      <c r="AN133" s="65">
        <f t="shared" si="20"/>
        <v>-1.0196154927762567E-2</v>
      </c>
      <c r="AO133" s="26">
        <f t="shared" si="21"/>
        <v>-4.9309799391827024E-3</v>
      </c>
      <c r="AQ133" s="68">
        <v>130</v>
      </c>
      <c r="AR133" s="17">
        <v>-5.3185665375531377E-3</v>
      </c>
    </row>
    <row r="134" spans="2:44" ht="19.95" customHeight="1" x14ac:dyDescent="0.3">
      <c r="B134" s="11">
        <v>45320</v>
      </c>
      <c r="C134" s="65">
        <f>LOG('Closing Prices'!C134/'Closing Prices'!C133)</f>
        <v>5.8018855280543508E-3</v>
      </c>
      <c r="D134" s="65">
        <f>LOG('Closing Prices'!D134/'Closing Prices'!D133)</f>
        <v>-6.1200950945530146E-3</v>
      </c>
      <c r="E134" s="17">
        <f>LOG('Closing Prices'!E134/'Closing Prices'!E133)</f>
        <v>1.0086258560725855E-2</v>
      </c>
      <c r="L134" s="68">
        <v>131</v>
      </c>
      <c r="M134" s="64">
        <v>0.1200289848909535</v>
      </c>
      <c r="N134" s="64">
        <v>-1.9250502127201432</v>
      </c>
      <c r="O134" s="4">
        <v>-5.6340126339476396E-2</v>
      </c>
      <c r="V134" s="84">
        <v>131</v>
      </c>
      <c r="W134" s="64">
        <v>0.1200289848909535</v>
      </c>
      <c r="X134" s="64">
        <v>-1.8311998393577678</v>
      </c>
      <c r="Y134" s="4">
        <v>9.7692409333445862E-2</v>
      </c>
      <c r="AA134" s="68">
        <v>131</v>
      </c>
      <c r="AB134" s="64">
        <f t="shared" si="22"/>
        <v>184.49936752277003</v>
      </c>
      <c r="AC134" s="64">
        <f t="shared" si="23"/>
        <v>303.96725860240241</v>
      </c>
      <c r="AD134" s="4">
        <f t="shared" si="24"/>
        <v>118.84848879185516</v>
      </c>
      <c r="AK134" s="90">
        <v>131</v>
      </c>
      <c r="AL134" s="65">
        <f t="shared" ref="AL134:AL197" si="25">LOG(AB134/AB133)</f>
        <v>1.7002391997850369E-3</v>
      </c>
      <c r="AM134" s="65">
        <f t="shared" ref="AM134:AM197" si="26">LOG(AC134/AC133)</f>
        <v>-2.1675585395759941E-3</v>
      </c>
      <c r="AN134" s="65">
        <f t="shared" ref="AN134:AN197" si="27">LOG(AD134/AD133)</f>
        <v>6.7967278608902122E-3</v>
      </c>
      <c r="AO134" s="26">
        <f t="shared" ref="AO134:AO197" si="28">SUMPRODUCT(AL134:AN134,$AG$4:$AI$4)</f>
        <v>2.8333197754740564E-3</v>
      </c>
      <c r="AQ134" s="68">
        <v>131</v>
      </c>
      <c r="AR134" s="17">
        <v>-5.2536530596084836E-3</v>
      </c>
    </row>
    <row r="135" spans="2:44" ht="19.95" customHeight="1" x14ac:dyDescent="0.3">
      <c r="B135" s="11">
        <v>45321</v>
      </c>
      <c r="C135" s="65">
        <f>LOG('Closing Prices'!C135/'Closing Prices'!C134)</f>
        <v>-6.1295176772220303E-3</v>
      </c>
      <c r="D135" s="65">
        <f>LOG('Closing Prices'!D135/'Closing Prices'!D134)</f>
        <v>-7.5239451195165631E-3</v>
      </c>
      <c r="E135" s="17">
        <f>LOG('Closing Prices'!E135/'Closing Prices'!E134)</f>
        <v>2.1430301772302016E-3</v>
      </c>
      <c r="L135" s="68">
        <v>132</v>
      </c>
      <c r="M135" s="64">
        <v>6.8773872748651266E-2</v>
      </c>
      <c r="N135" s="64">
        <v>-0.15232751179386528</v>
      </c>
      <c r="O135" s="4">
        <v>1.6022900310375232</v>
      </c>
      <c r="V135" s="84">
        <v>132</v>
      </c>
      <c r="W135" s="64">
        <v>6.8773872748651266E-2</v>
      </c>
      <c r="X135" s="64">
        <v>-0.12982335807016332</v>
      </c>
      <c r="Y135" s="4">
        <v>1.4685477484839622</v>
      </c>
      <c r="AA135" s="68">
        <v>132</v>
      </c>
      <c r="AB135" s="64">
        <f t="shared" si="22"/>
        <v>184.43742009059702</v>
      </c>
      <c r="AC135" s="64">
        <f t="shared" si="23"/>
        <v>308.02633397013312</v>
      </c>
      <c r="AD135" s="4">
        <f t="shared" si="24"/>
        <v>120.90401697857317</v>
      </c>
      <c r="AK135" s="91">
        <v>132</v>
      </c>
      <c r="AL135" s="65">
        <f t="shared" si="25"/>
        <v>-1.4584302307005909E-4</v>
      </c>
      <c r="AM135" s="65">
        <f t="shared" si="26"/>
        <v>5.7610403289286996E-3</v>
      </c>
      <c r="AN135" s="65">
        <f t="shared" si="27"/>
        <v>7.4470664648022735E-3</v>
      </c>
      <c r="AO135" s="26">
        <f t="shared" si="28"/>
        <v>5.0430312520721183E-3</v>
      </c>
      <c r="AQ135" s="68">
        <v>132</v>
      </c>
      <c r="AR135" s="17">
        <v>-5.2457406593605302E-3</v>
      </c>
    </row>
    <row r="136" spans="2:44" ht="19.95" customHeight="1" x14ac:dyDescent="0.3">
      <c r="B136" s="11">
        <v>45322</v>
      </c>
      <c r="C136" s="65">
        <f>LOG('Closing Prices'!C136/'Closing Prices'!C135)</f>
        <v>-1.0505415793149503E-2</v>
      </c>
      <c r="D136" s="65">
        <f>LOG('Closing Prices'!D136/'Closing Prices'!D135)</f>
        <v>-4.4409562313320007E-3</v>
      </c>
      <c r="E136" s="17">
        <f>LOG('Closing Prices'!E136/'Closing Prices'!E135)</f>
        <v>-8.7140560906078975E-3</v>
      </c>
      <c r="L136" s="68">
        <v>133</v>
      </c>
      <c r="M136" s="64">
        <v>1.2061396349276929</v>
      </c>
      <c r="N136" s="64">
        <v>2.2995452509572409</v>
      </c>
      <c r="O136" s="4">
        <v>1.1079052129870199</v>
      </c>
      <c r="V136" s="84">
        <v>133</v>
      </c>
      <c r="W136" s="64">
        <v>1.2061396349276929</v>
      </c>
      <c r="X136" s="64">
        <v>2.5307099553979158</v>
      </c>
      <c r="Y136" s="4">
        <v>1.4169076047781346</v>
      </c>
      <c r="AA136" s="68">
        <v>133</v>
      </c>
      <c r="AB136" s="64">
        <f t="shared" si="22"/>
        <v>186.03241459038068</v>
      </c>
      <c r="AC136" s="64">
        <f t="shared" si="23"/>
        <v>314.47379326727776</v>
      </c>
      <c r="AD136" s="4">
        <f t="shared" si="24"/>
        <v>120.83220392049759</v>
      </c>
      <c r="AK136" s="90">
        <v>133</v>
      </c>
      <c r="AL136" s="65">
        <f t="shared" si="25"/>
        <v>3.7395843063929937E-3</v>
      </c>
      <c r="AM136" s="65">
        <f t="shared" si="26"/>
        <v>8.9966122276603101E-3</v>
      </c>
      <c r="AN136" s="65">
        <f t="shared" si="27"/>
        <v>-2.5803345193607115E-4</v>
      </c>
      <c r="AO136" s="26">
        <f t="shared" si="28"/>
        <v>3.5177646915251094E-3</v>
      </c>
      <c r="AQ136" s="68">
        <v>133</v>
      </c>
      <c r="AR136" s="17">
        <v>-5.2224165967853257E-3</v>
      </c>
    </row>
    <row r="137" spans="2:44" ht="19.95" customHeight="1" x14ac:dyDescent="0.3">
      <c r="B137" s="11">
        <v>45323</v>
      </c>
      <c r="C137" s="65">
        <f>LOG('Closing Prices'!C137/'Closing Prices'!C136)</f>
        <v>1.1269535765440946E-2</v>
      </c>
      <c r="D137" s="65">
        <f>LOG('Closing Prices'!D137/'Closing Prices'!D136)</f>
        <v>1.1863062438920893E-3</v>
      </c>
      <c r="E137" s="17">
        <f>LOG('Closing Prices'!E137/'Closing Prices'!E136)</f>
        <v>1.0460914054696645E-2</v>
      </c>
      <c r="L137" s="68">
        <v>134</v>
      </c>
      <c r="M137" s="64">
        <v>0.57715495353536495</v>
      </c>
      <c r="N137" s="64">
        <v>-0.38124394900906239</v>
      </c>
      <c r="O137" s="4">
        <v>0.76556716730880392</v>
      </c>
      <c r="V137" s="84">
        <v>134</v>
      </c>
      <c r="W137" s="64">
        <v>0.57715495353536495</v>
      </c>
      <c r="X137" s="64">
        <v>-0.22189507248614729</v>
      </c>
      <c r="Y137" s="4">
        <v>0.96065633631778446</v>
      </c>
      <c r="AA137" s="68">
        <v>134</v>
      </c>
      <c r="AB137" s="64">
        <f t="shared" si="22"/>
        <v>185.16302479008962</v>
      </c>
      <c r="AC137" s="64">
        <f t="shared" si="23"/>
        <v>307.83688812032062</v>
      </c>
      <c r="AD137" s="4">
        <f t="shared" si="24"/>
        <v>120.15256422927111</v>
      </c>
      <c r="AK137" s="91">
        <v>134</v>
      </c>
      <c r="AL137" s="65">
        <f t="shared" si="25"/>
        <v>-2.0343562621503611E-3</v>
      </c>
      <c r="AM137" s="65">
        <f t="shared" si="26"/>
        <v>-9.2637991186353737E-3</v>
      </c>
      <c r="AN137" s="65">
        <f t="shared" si="27"/>
        <v>-2.4496531661848111E-3</v>
      </c>
      <c r="AO137" s="26">
        <f t="shared" si="28"/>
        <v>-4.3900727259113675E-3</v>
      </c>
      <c r="AQ137" s="68">
        <v>134</v>
      </c>
      <c r="AR137" s="17">
        <v>-5.1684535120847998E-3</v>
      </c>
    </row>
    <row r="138" spans="2:44" ht="19.95" customHeight="1" x14ac:dyDescent="0.3">
      <c r="B138" s="11">
        <v>45324</v>
      </c>
      <c r="C138" s="65">
        <f>LOG('Closing Prices'!C138/'Closing Prices'!C137)</f>
        <v>3.2887188484728311E-2</v>
      </c>
      <c r="D138" s="65">
        <f>LOG('Closing Prices'!D138/'Closing Prices'!D137)</f>
        <v>7.3531690286614249E-4</v>
      </c>
      <c r="E138" s="17">
        <f>LOG('Closing Prices'!E138/'Closing Prices'!E137)</f>
        <v>2.1068882304775268E-2</v>
      </c>
      <c r="L138" s="68">
        <v>135</v>
      </c>
      <c r="M138" s="64">
        <v>-1.894386838248145</v>
      </c>
      <c r="N138" s="64">
        <v>-0.37955562892987527</v>
      </c>
      <c r="O138" s="4">
        <v>0.15810640866573017</v>
      </c>
      <c r="V138" s="84">
        <v>135</v>
      </c>
      <c r="W138" s="64">
        <v>-1.894386838248145</v>
      </c>
      <c r="X138" s="64">
        <v>-0.84893999602042713</v>
      </c>
      <c r="Y138" s="4">
        <v>-0.68916123729881074</v>
      </c>
      <c r="AA138" s="68">
        <v>135</v>
      </c>
      <c r="AB138" s="64">
        <f t="shared" si="22"/>
        <v>181.75939208116233</v>
      </c>
      <c r="AC138" s="64">
        <f t="shared" si="23"/>
        <v>306.35651440327428</v>
      </c>
      <c r="AD138" s="4">
        <f t="shared" si="24"/>
        <v>117.71134176700396</v>
      </c>
      <c r="AK138" s="90">
        <v>135</v>
      </c>
      <c r="AL138" s="65">
        <f t="shared" si="25"/>
        <v>-8.0574052489841407E-3</v>
      </c>
      <c r="AM138" s="65">
        <f t="shared" si="26"/>
        <v>-2.0935404998601616E-3</v>
      </c>
      <c r="AN138" s="65">
        <f t="shared" si="27"/>
        <v>-8.9147335473292403E-3</v>
      </c>
      <c r="AO138" s="26">
        <f t="shared" si="28"/>
        <v>-6.654043558502242E-3</v>
      </c>
      <c r="AQ138" s="68">
        <v>135</v>
      </c>
      <c r="AR138" s="17">
        <v>-5.1532306948934839E-3</v>
      </c>
    </row>
    <row r="139" spans="2:44" ht="19.95" customHeight="1" x14ac:dyDescent="0.3">
      <c r="B139" s="11">
        <v>45327</v>
      </c>
      <c r="C139" s="65">
        <f>LOG('Closing Prices'!C139/'Closing Prices'!C138)</f>
        <v>-3.8082889324427102E-3</v>
      </c>
      <c r="D139" s="65">
        <f>LOG('Closing Prices'!D139/'Closing Prices'!D138)</f>
        <v>-7.3186863063373882E-3</v>
      </c>
      <c r="E139" s="17">
        <f>LOG('Closing Prices'!E139/'Closing Prices'!E138)</f>
        <v>2.0338245316473966E-2</v>
      </c>
      <c r="L139" s="68">
        <v>136</v>
      </c>
      <c r="M139" s="64">
        <v>0.27044988036970058</v>
      </c>
      <c r="N139" s="64">
        <v>-0.99378680234353411</v>
      </c>
      <c r="O139" s="4">
        <v>-1.0692037405953374</v>
      </c>
      <c r="V139" s="84">
        <v>136</v>
      </c>
      <c r="W139" s="64">
        <v>0.27044988036970058</v>
      </c>
      <c r="X139" s="64">
        <v>-0.89230561520686458</v>
      </c>
      <c r="Y139" s="4">
        <v>-0.78460251189568475</v>
      </c>
      <c r="AA139" s="68">
        <v>136</v>
      </c>
      <c r="AB139" s="64">
        <f t="shared" si="22"/>
        <v>184.75453084696514</v>
      </c>
      <c r="AC139" s="64">
        <f t="shared" si="23"/>
        <v>306.26864269821544</v>
      </c>
      <c r="AD139" s="4">
        <f t="shared" si="24"/>
        <v>117.57717551074576</v>
      </c>
      <c r="AK139" s="91">
        <v>136</v>
      </c>
      <c r="AL139" s="65">
        <f t="shared" si="25"/>
        <v>7.0982361865869073E-3</v>
      </c>
      <c r="AM139" s="65">
        <f t="shared" si="26"/>
        <v>-1.2458579750379049E-4</v>
      </c>
      <c r="AN139" s="65">
        <f t="shared" si="27"/>
        <v>-4.9528699266728393E-4</v>
      </c>
      <c r="AO139" s="26">
        <f t="shared" si="28"/>
        <v>1.5143041606953118E-3</v>
      </c>
      <c r="AQ139" s="68">
        <v>136</v>
      </c>
      <c r="AR139" s="17">
        <v>-5.0855828620551703E-3</v>
      </c>
    </row>
    <row r="140" spans="2:44" ht="19.95" customHeight="1" x14ac:dyDescent="0.3">
      <c r="B140" s="11">
        <v>45328</v>
      </c>
      <c r="C140" s="65">
        <f>LOG('Closing Prices'!C140/'Closing Prices'!C139)</f>
        <v>-2.9681571260952878E-3</v>
      </c>
      <c r="D140" s="65">
        <f>LOG('Closing Prices'!D140/'Closing Prices'!D139)</f>
        <v>5.4510681018688379E-3</v>
      </c>
      <c r="E140" s="17">
        <f>LOG('Closing Prices'!E140/'Closing Prices'!E139)</f>
        <v>-7.0029091659311593E-3</v>
      </c>
      <c r="L140" s="68">
        <v>137</v>
      </c>
      <c r="M140" s="64">
        <v>-6.3653316176022184E-2</v>
      </c>
      <c r="N140" s="64">
        <v>-0.54855083691229845</v>
      </c>
      <c r="O140" s="4">
        <v>-0.37758442391872787</v>
      </c>
      <c r="V140" s="84">
        <v>137</v>
      </c>
      <c r="W140" s="64">
        <v>-6.3653316176022184E-2</v>
      </c>
      <c r="X140" s="64">
        <v>-0.54669910831376933</v>
      </c>
      <c r="Y140" s="4">
        <v>-0.33872915436629014</v>
      </c>
      <c r="AA140" s="68">
        <v>137</v>
      </c>
      <c r="AB140" s="64">
        <f t="shared" si="22"/>
        <v>184.29971589214969</v>
      </c>
      <c r="AC140" s="64">
        <f t="shared" si="23"/>
        <v>307.10726282974781</v>
      </c>
      <c r="AD140" s="4">
        <f t="shared" si="24"/>
        <v>118.23874873905756</v>
      </c>
      <c r="AK140" s="90">
        <v>137</v>
      </c>
      <c r="AL140" s="65">
        <f t="shared" si="25"/>
        <v>-1.0704319319220104E-3</v>
      </c>
      <c r="AM140" s="65">
        <f t="shared" si="26"/>
        <v>1.1875534046657727E-3</v>
      </c>
      <c r="AN140" s="65">
        <f t="shared" si="27"/>
        <v>2.4368019856052408E-3</v>
      </c>
      <c r="AO140" s="26">
        <f t="shared" si="28"/>
        <v>1.1852189319415877E-3</v>
      </c>
      <c r="AQ140" s="68">
        <v>137</v>
      </c>
      <c r="AR140" s="17">
        <v>-5.082561696107369E-3</v>
      </c>
    </row>
    <row r="141" spans="2:44" ht="19.95" customHeight="1" x14ac:dyDescent="0.3">
      <c r="B141" s="11">
        <v>45329</v>
      </c>
      <c r="C141" s="65">
        <f>LOG('Closing Prices'!C141/'Closing Prices'!C140)</f>
        <v>3.5288027922325059E-3</v>
      </c>
      <c r="D141" s="65">
        <f>LOG('Closing Prices'!D141/'Closing Prices'!D140)</f>
        <v>1.4552980290460863E-3</v>
      </c>
      <c r="E141" s="17">
        <f>LOG('Closing Prices'!E141/'Closing Prices'!E140)</f>
        <v>1.1780947072956722E-2</v>
      </c>
      <c r="L141" s="68">
        <v>138</v>
      </c>
      <c r="M141" s="64">
        <v>1.5014234098961543</v>
      </c>
      <c r="N141" s="64">
        <v>2.0313563490509234</v>
      </c>
      <c r="O141" s="4">
        <v>1.1425985123055062</v>
      </c>
      <c r="V141" s="84">
        <v>138</v>
      </c>
      <c r="W141" s="64">
        <v>1.5014234098961543</v>
      </c>
      <c r="X141" s="64">
        <v>2.3464526917773956</v>
      </c>
      <c r="Y141" s="4">
        <v>1.5933153438021836</v>
      </c>
      <c r="AA141" s="68">
        <v>138</v>
      </c>
      <c r="AB141" s="64">
        <f t="shared" si="22"/>
        <v>186.49293095606745</v>
      </c>
      <c r="AC141" s="64">
        <f t="shared" si="23"/>
        <v>314.1025072836722</v>
      </c>
      <c r="AD141" s="4">
        <f t="shared" si="24"/>
        <v>121.12858198886356</v>
      </c>
      <c r="AK141" s="91">
        <v>138</v>
      </c>
      <c r="AL141" s="65">
        <f t="shared" si="25"/>
        <v>5.1377087244674656E-3</v>
      </c>
      <c r="AM141" s="65">
        <f t="shared" si="26"/>
        <v>9.7813158477471976E-3</v>
      </c>
      <c r="AN141" s="65">
        <f t="shared" si="27"/>
        <v>1.0486807957507267E-2</v>
      </c>
      <c r="AO141" s="26">
        <f t="shared" si="28"/>
        <v>8.9378855163192959E-3</v>
      </c>
      <c r="AQ141" s="68">
        <v>138</v>
      </c>
      <c r="AR141" s="17">
        <v>-5.0750125502550389E-3</v>
      </c>
    </row>
    <row r="142" spans="2:44" ht="19.95" customHeight="1" x14ac:dyDescent="0.3">
      <c r="B142" s="11">
        <v>45330</v>
      </c>
      <c r="C142" s="65">
        <f>LOG('Closing Prices'!C142/'Closing Prices'!C141)</f>
        <v>-1.7608185815437666E-3</v>
      </c>
      <c r="D142" s="65">
        <f>LOG('Closing Prices'!D142/'Closing Prices'!D141)</f>
        <v>-6.8213247928187179E-4</v>
      </c>
      <c r="E142" s="17">
        <f>LOG('Closing Prices'!E142/'Closing Prices'!E141)</f>
        <v>-2.8468184146688519E-3</v>
      </c>
      <c r="L142" s="68">
        <v>139</v>
      </c>
      <c r="M142" s="64">
        <v>-1.2125220341906178</v>
      </c>
      <c r="N142" s="64">
        <v>0.40455428125635162</v>
      </c>
      <c r="O142" s="4">
        <v>-0.25724608172164148</v>
      </c>
      <c r="V142" s="84">
        <v>139</v>
      </c>
      <c r="W142" s="64">
        <v>-1.2125220341906178</v>
      </c>
      <c r="X142" s="64">
        <v>8.2822506720406752E-2</v>
      </c>
      <c r="Y142" s="4">
        <v>-0.79275207004368964</v>
      </c>
      <c r="AA142" s="68">
        <v>139</v>
      </c>
      <c r="AB142" s="64">
        <f t="shared" si="22"/>
        <v>182.73114991479108</v>
      </c>
      <c r="AC142" s="64">
        <f t="shared" si="23"/>
        <v>308.64346601487409</v>
      </c>
      <c r="AD142" s="4">
        <f t="shared" si="24"/>
        <v>117.58283390113593</v>
      </c>
      <c r="AK142" s="90">
        <v>139</v>
      </c>
      <c r="AL142" s="65">
        <f t="shared" si="25"/>
        <v>-8.8497872403896019E-3</v>
      </c>
      <c r="AM142" s="65">
        <f t="shared" si="26"/>
        <v>-7.6143157311883069E-3</v>
      </c>
      <c r="AN142" s="65">
        <f t="shared" si="27"/>
        <v>-1.290271006536951E-2</v>
      </c>
      <c r="AO142" s="26">
        <f t="shared" si="28"/>
        <v>-1.0302961058870172E-2</v>
      </c>
      <c r="AQ142" s="68">
        <v>139</v>
      </c>
      <c r="AR142" s="17">
        <v>-5.0611003676100377E-3</v>
      </c>
    </row>
    <row r="143" spans="2:44" ht="19.95" customHeight="1" x14ac:dyDescent="0.3">
      <c r="B143" s="11">
        <v>45331</v>
      </c>
      <c r="C143" s="65">
        <f>LOG('Closing Prices'!C143/'Closing Prices'!C142)</f>
        <v>1.1630995385986912E-2</v>
      </c>
      <c r="D143" s="65">
        <f>LOG('Closing Prices'!D143/'Closing Prices'!D142)</f>
        <v>1.5600991114890093E-3</v>
      </c>
      <c r="E143" s="17">
        <f>LOG('Closing Prices'!E143/'Closing Prices'!E142)</f>
        <v>1.5268988043821733E-2</v>
      </c>
      <c r="L143" s="68">
        <v>140</v>
      </c>
      <c r="M143" s="64">
        <v>0.85394987295538527</v>
      </c>
      <c r="N143" s="64">
        <v>1.6140863918991353</v>
      </c>
      <c r="O143" s="4">
        <v>-9.5567666113769659E-3</v>
      </c>
      <c r="V143" s="84">
        <v>140</v>
      </c>
      <c r="W143" s="64">
        <v>0.85394987295538527</v>
      </c>
      <c r="X143" s="64">
        <v>1.7782119837200436</v>
      </c>
      <c r="Y143" s="4">
        <v>0.29513766845822387</v>
      </c>
      <c r="AA143" s="68">
        <v>140</v>
      </c>
      <c r="AB143" s="64">
        <f t="shared" si="22"/>
        <v>185.60483409007799</v>
      </c>
      <c r="AC143" s="64">
        <f t="shared" si="23"/>
        <v>312.75044150221839</v>
      </c>
      <c r="AD143" s="4">
        <f t="shared" si="24"/>
        <v>119.19506529423685</v>
      </c>
      <c r="AK143" s="91">
        <v>140</v>
      </c>
      <c r="AL143" s="65">
        <f t="shared" si="25"/>
        <v>6.7766960428734995E-3</v>
      </c>
      <c r="AM143" s="65">
        <f t="shared" si="26"/>
        <v>5.7408440667724532E-3</v>
      </c>
      <c r="AN143" s="65">
        <f t="shared" si="27"/>
        <v>5.9143528272030347E-3</v>
      </c>
      <c r="AO143" s="26">
        <f t="shared" si="28"/>
        <v>6.0778860029914762E-3</v>
      </c>
      <c r="AQ143" s="68">
        <v>140</v>
      </c>
      <c r="AR143" s="17">
        <v>-4.9953266435480261E-3</v>
      </c>
    </row>
    <row r="144" spans="2:44" ht="19.95" customHeight="1" x14ac:dyDescent="0.3">
      <c r="B144" s="11">
        <v>45334</v>
      </c>
      <c r="C144" s="65">
        <f>LOG('Closing Prices'!C144/'Closing Prices'!C143)</f>
        <v>-5.2848877860007882E-3</v>
      </c>
      <c r="D144" s="65">
        <f>LOG('Closing Prices'!D144/'Closing Prices'!D143)</f>
        <v>3.2456957715370806E-3</v>
      </c>
      <c r="E144" s="17">
        <f>LOG('Closing Prices'!E144/'Closing Prices'!E143)</f>
        <v>6.9186359879681045E-4</v>
      </c>
      <c r="L144" s="68">
        <v>141</v>
      </c>
      <c r="M144" s="64">
        <v>2.920516707974337</v>
      </c>
      <c r="N144" s="64">
        <v>1.9587911147450598</v>
      </c>
      <c r="O144" s="4">
        <v>-0.22196426385752543</v>
      </c>
      <c r="V144" s="84">
        <v>141</v>
      </c>
      <c r="W144" s="64">
        <v>2.920516707974337</v>
      </c>
      <c r="X144" s="64">
        <v>2.6372442366615174</v>
      </c>
      <c r="Y144" s="4">
        <v>1.0146858498328033</v>
      </c>
      <c r="AA144" s="68">
        <v>141</v>
      </c>
      <c r="AB144" s="64">
        <f t="shared" si="22"/>
        <v>188.52384537474157</v>
      </c>
      <c r="AC144" s="64">
        <f t="shared" si="23"/>
        <v>314.85996997560505</v>
      </c>
      <c r="AD144" s="4">
        <f t="shared" si="24"/>
        <v>120.27558197895522</v>
      </c>
      <c r="AK144" s="90">
        <v>141</v>
      </c>
      <c r="AL144" s="65">
        <f t="shared" si="25"/>
        <v>6.777006348169072E-3</v>
      </c>
      <c r="AM144" s="65">
        <f t="shared" si="26"/>
        <v>2.9195182515646657E-3</v>
      </c>
      <c r="AN144" s="65">
        <f t="shared" si="27"/>
        <v>3.9191911304822741E-3</v>
      </c>
      <c r="AO144" s="26">
        <f t="shared" si="28"/>
        <v>4.3337430712286906E-3</v>
      </c>
      <c r="AQ144" s="68">
        <v>141</v>
      </c>
      <c r="AR144" s="17">
        <v>-4.9907613825482646E-3</v>
      </c>
    </row>
    <row r="145" spans="2:44" ht="19.95" customHeight="1" x14ac:dyDescent="0.3">
      <c r="B145" s="11">
        <v>45335</v>
      </c>
      <c r="C145" s="65">
        <f>LOG('Closing Prices'!C145/'Closing Prices'!C144)</f>
        <v>-9.4254875724311404E-3</v>
      </c>
      <c r="D145" s="65">
        <f>LOG('Closing Prices'!D145/'Closing Prices'!D144)</f>
        <v>-1.4543182415177212E-2</v>
      </c>
      <c r="E145" s="17">
        <f>LOG('Closing Prices'!E145/'Closing Prices'!E144)</f>
        <v>-7.2191204052968118E-4</v>
      </c>
      <c r="L145" s="68">
        <v>142</v>
      </c>
      <c r="M145" s="64">
        <v>-0.80318718362349995</v>
      </c>
      <c r="N145" s="64">
        <v>-0.83488832957973635</v>
      </c>
      <c r="O145" s="4">
        <v>6.3376376947543306E-2</v>
      </c>
      <c r="V145" s="84">
        <v>142</v>
      </c>
      <c r="W145" s="64">
        <v>-0.80318718362349995</v>
      </c>
      <c r="X145" s="64">
        <v>-1.0117310742314829</v>
      </c>
      <c r="Y145" s="4">
        <v>-0.26247826142622599</v>
      </c>
      <c r="AA145" s="68">
        <v>142</v>
      </c>
      <c r="AB145" s="64">
        <f t="shared" si="22"/>
        <v>183.32249110163377</v>
      </c>
      <c r="AC145" s="64">
        <f t="shared" si="23"/>
        <v>306.07642470912128</v>
      </c>
      <c r="AD145" s="4">
        <f t="shared" si="24"/>
        <v>118.38079468743348</v>
      </c>
      <c r="AK145" s="91">
        <v>142</v>
      </c>
      <c r="AL145" s="65">
        <f t="shared" si="25"/>
        <v>-1.2150539526399972E-2</v>
      </c>
      <c r="AM145" s="65">
        <f t="shared" si="26"/>
        <v>-1.2287569998699446E-2</v>
      </c>
      <c r="AN145" s="65">
        <f t="shared" si="27"/>
        <v>-6.8962159517458816E-3</v>
      </c>
      <c r="AO145" s="26">
        <f t="shared" si="28"/>
        <v>-9.8272030594954724E-3</v>
      </c>
      <c r="AQ145" s="68">
        <v>142</v>
      </c>
      <c r="AR145" s="17">
        <v>-4.9662395075931766E-3</v>
      </c>
    </row>
    <row r="146" spans="2:44" ht="19.95" customHeight="1" x14ac:dyDescent="0.3">
      <c r="B146" s="11">
        <v>45336</v>
      </c>
      <c r="C146" s="65">
        <f>LOG('Closing Prices'!C146/'Closing Prices'!C145)</f>
        <v>5.9847116279267082E-3</v>
      </c>
      <c r="D146" s="65">
        <f>LOG('Closing Prices'!D146/'Closing Prices'!D145)</f>
        <v>8.0762763431943844E-4</v>
      </c>
      <c r="E146" s="17">
        <f>LOG('Closing Prices'!E146/'Closing Prices'!E145)</f>
        <v>1.054052207038419E-2</v>
      </c>
      <c r="L146" s="68">
        <v>143</v>
      </c>
      <c r="M146" s="64">
        <v>-1.9118710354550361</v>
      </c>
      <c r="N146" s="64">
        <v>0.47721559464654062</v>
      </c>
      <c r="O146" s="4">
        <v>6.2327825907335412E-2</v>
      </c>
      <c r="V146" s="84">
        <v>143</v>
      </c>
      <c r="W146" s="64">
        <v>-1.9118710354550361</v>
      </c>
      <c r="X146" s="64">
        <v>-2.4797201279411485E-2</v>
      </c>
      <c r="Y146" s="4">
        <v>-0.82441703236682495</v>
      </c>
      <c r="AA146" s="68">
        <v>143</v>
      </c>
      <c r="AB146" s="64">
        <f t="shared" si="22"/>
        <v>181.80814159815586</v>
      </c>
      <c r="AC146" s="64">
        <f t="shared" si="23"/>
        <v>308.44721613582942</v>
      </c>
      <c r="AD146" s="4">
        <f t="shared" si="24"/>
        <v>117.55987893383563</v>
      </c>
      <c r="AK146" s="90">
        <v>143</v>
      </c>
      <c r="AL146" s="65">
        <f t="shared" si="25"/>
        <v>-3.602422503465136E-3</v>
      </c>
      <c r="AM146" s="65">
        <f t="shared" si="26"/>
        <v>3.3509752079496284E-3</v>
      </c>
      <c r="AN146" s="65">
        <f t="shared" si="27"/>
        <v>-3.0221209007926866E-3</v>
      </c>
      <c r="AO146" s="26">
        <f t="shared" si="28"/>
        <v>-1.2552674688381044E-3</v>
      </c>
      <c r="AQ146" s="68">
        <v>143</v>
      </c>
      <c r="AR146" s="17">
        <v>-4.9325735085335E-3</v>
      </c>
    </row>
    <row r="147" spans="2:44" ht="19.95" customHeight="1" x14ac:dyDescent="0.3">
      <c r="B147" s="11">
        <v>45337</v>
      </c>
      <c r="C147" s="65">
        <f>LOG('Closing Prices'!C147/'Closing Prices'!C146)</f>
        <v>-3.0076090041224347E-3</v>
      </c>
      <c r="D147" s="65">
        <f>LOG('Closing Prices'!D147/'Closing Prices'!D146)</f>
        <v>-5.6884820180133687E-4</v>
      </c>
      <c r="E147" s="17">
        <f>LOG('Closing Prices'!E147/'Closing Prices'!E146)</f>
        <v>-7.3610245946560057E-3</v>
      </c>
      <c r="L147" s="68">
        <v>144</v>
      </c>
      <c r="M147" s="64">
        <v>-0.71587491120514413</v>
      </c>
      <c r="N147" s="64">
        <v>0.84609715320132084</v>
      </c>
      <c r="O147" s="4">
        <v>-0.7747991086304139</v>
      </c>
      <c r="V147" s="84">
        <v>144</v>
      </c>
      <c r="W147" s="64">
        <v>-0.71587491120514413</v>
      </c>
      <c r="X147" s="64">
        <v>0.63617253776755112</v>
      </c>
      <c r="Y147" s="4">
        <v>-1.0538039867693012</v>
      </c>
      <c r="AA147" s="68">
        <v>144</v>
      </c>
      <c r="AB147" s="64">
        <f t="shared" si="22"/>
        <v>183.46134197382835</v>
      </c>
      <c r="AC147" s="64">
        <f t="shared" si="23"/>
        <v>310.05035928295831</v>
      </c>
      <c r="AD147" s="4">
        <f t="shared" si="24"/>
        <v>117.22987771555314</v>
      </c>
      <c r="AK147" s="91">
        <v>144</v>
      </c>
      <c r="AL147" s="65">
        <f t="shared" si="25"/>
        <v>3.9312383619863308E-3</v>
      </c>
      <c r="AM147" s="65">
        <f t="shared" si="26"/>
        <v>2.2513840292473428E-3</v>
      </c>
      <c r="AN147" s="65">
        <f t="shared" si="27"/>
        <v>-1.220818186794687E-3</v>
      </c>
      <c r="AO147" s="26">
        <f t="shared" si="28"/>
        <v>1.1088566152131765E-3</v>
      </c>
      <c r="AQ147" s="68">
        <v>144</v>
      </c>
      <c r="AR147" s="17">
        <v>-4.9309799391827024E-3</v>
      </c>
    </row>
    <row r="148" spans="2:44" ht="19.95" customHeight="1" x14ac:dyDescent="0.3">
      <c r="B148" s="11">
        <v>45338</v>
      </c>
      <c r="C148" s="65">
        <f>LOG('Closing Prices'!C148/'Closing Prices'!C147)</f>
        <v>-7.4238251462790657E-4</v>
      </c>
      <c r="D148" s="65">
        <f>LOG('Closing Prices'!D148/'Closing Prices'!D147)</f>
        <v>1.9602622317321022E-3</v>
      </c>
      <c r="E148" s="17">
        <f>LOG('Closing Prices'!E148/'Closing Prices'!E147)</f>
        <v>-2.6904014947336068E-4</v>
      </c>
      <c r="L148" s="68">
        <v>145</v>
      </c>
      <c r="M148" s="64">
        <v>1.3087401834994492</v>
      </c>
      <c r="N148" s="64">
        <v>-1.1190346047650166</v>
      </c>
      <c r="O148" s="4">
        <v>2.2063923931228909E-2</v>
      </c>
      <c r="V148" s="84">
        <v>145</v>
      </c>
      <c r="W148" s="64">
        <v>1.3087401834994492</v>
      </c>
      <c r="X148" s="64">
        <v>-0.74932736395060739</v>
      </c>
      <c r="Y148" s="4">
        <v>0.66089490997657518</v>
      </c>
      <c r="AA148" s="68">
        <v>145</v>
      </c>
      <c r="AB148" s="64">
        <f t="shared" si="22"/>
        <v>186.28781044302772</v>
      </c>
      <c r="AC148" s="64">
        <f t="shared" si="23"/>
        <v>306.74688711857021</v>
      </c>
      <c r="AD148" s="4">
        <f t="shared" si="24"/>
        <v>119.76994333286599</v>
      </c>
      <c r="AK148" s="90">
        <v>145</v>
      </c>
      <c r="AL148" s="65">
        <f t="shared" si="25"/>
        <v>6.6398722612139548E-3</v>
      </c>
      <c r="AM148" s="65">
        <f t="shared" si="26"/>
        <v>-4.6520747577938875E-3</v>
      </c>
      <c r="AN148" s="65">
        <f t="shared" si="27"/>
        <v>9.3095321098104356E-3</v>
      </c>
      <c r="AO148" s="26">
        <f t="shared" si="28"/>
        <v>4.4536350873800191E-3</v>
      </c>
      <c r="AQ148" s="68">
        <v>145</v>
      </c>
      <c r="AR148" s="17">
        <v>-4.9035404977477992E-3</v>
      </c>
    </row>
    <row r="149" spans="2:44" ht="19.95" customHeight="1" x14ac:dyDescent="0.3">
      <c r="B149" s="11">
        <v>45342</v>
      </c>
      <c r="C149" s="65">
        <f>LOG('Closing Prices'!C149/'Closing Prices'!C148)</f>
        <v>-6.2708392746286395E-3</v>
      </c>
      <c r="D149" s="65">
        <f>LOG('Closing Prices'!D149/'Closing Prices'!D148)</f>
        <v>3.5499168607902071E-3</v>
      </c>
      <c r="E149" s="17">
        <f>LOG('Closing Prices'!E149/'Closing Prices'!E148)</f>
        <v>-1.9329616490974217E-2</v>
      </c>
      <c r="L149" s="68">
        <v>146</v>
      </c>
      <c r="M149" s="64">
        <v>0.96360182841442532</v>
      </c>
      <c r="N149" s="64">
        <v>1.3843565308631363</v>
      </c>
      <c r="O149" s="4">
        <v>2.0217567775772367</v>
      </c>
      <c r="V149" s="84">
        <v>146</v>
      </c>
      <c r="W149" s="64">
        <v>0.96360182841442532</v>
      </c>
      <c r="X149" s="64">
        <v>1.5839302241456767</v>
      </c>
      <c r="Y149" s="4">
        <v>2.1687560813445881</v>
      </c>
      <c r="AA149" s="68">
        <v>146</v>
      </c>
      <c r="AB149" s="64">
        <f t="shared" si="22"/>
        <v>185.81378671952777</v>
      </c>
      <c r="AC149" s="64">
        <f t="shared" si="23"/>
        <v>312.37247655077817</v>
      </c>
      <c r="AD149" s="4">
        <f t="shared" si="24"/>
        <v>122.04978462598568</v>
      </c>
      <c r="AK149" s="91">
        <v>146</v>
      </c>
      <c r="AL149" s="65">
        <f t="shared" si="25"/>
        <v>-1.1065042469046802E-3</v>
      </c>
      <c r="AM149" s="65">
        <f t="shared" si="26"/>
        <v>7.8925965916118463E-3</v>
      </c>
      <c r="AN149" s="65">
        <f t="shared" si="27"/>
        <v>8.1891733038989469E-3</v>
      </c>
      <c r="AO149" s="26">
        <f t="shared" si="28"/>
        <v>5.7762809025119098E-3</v>
      </c>
      <c r="AQ149" s="68">
        <v>146</v>
      </c>
      <c r="AR149" s="17">
        <v>-4.8939452576994263E-3</v>
      </c>
    </row>
    <row r="150" spans="2:44" ht="19.95" customHeight="1" x14ac:dyDescent="0.3">
      <c r="B150" s="11">
        <v>45343</v>
      </c>
      <c r="C150" s="65">
        <f>LOG('Closing Prices'!C150/'Closing Prices'!C149)</f>
        <v>3.9073285628384953E-3</v>
      </c>
      <c r="D150" s="65">
        <f>LOG('Closing Prices'!D150/'Closing Prices'!D149)</f>
        <v>3.3771870988982431E-3</v>
      </c>
      <c r="E150" s="17">
        <f>LOG('Closing Prices'!E150/'Closing Prices'!E149)</f>
        <v>-1.2561169480091951E-2</v>
      </c>
      <c r="L150" s="68">
        <v>147</v>
      </c>
      <c r="M150" s="64">
        <v>-1.6166805649819858</v>
      </c>
      <c r="N150" s="64">
        <v>-0.10470151835125881</v>
      </c>
      <c r="O150" s="4">
        <v>-2.1053581183647982</v>
      </c>
      <c r="V150" s="84">
        <v>147</v>
      </c>
      <c r="W150" s="64">
        <v>-1.6166805649819858</v>
      </c>
      <c r="X150" s="64">
        <v>-0.51248721956875176</v>
      </c>
      <c r="Y150" s="4">
        <v>-2.5986425264333359</v>
      </c>
      <c r="AA150" s="68">
        <v>147</v>
      </c>
      <c r="AB150" s="64">
        <f t="shared" si="22"/>
        <v>182.24896542159397</v>
      </c>
      <c r="AC150" s="64">
        <f t="shared" si="23"/>
        <v>307.34242397203815</v>
      </c>
      <c r="AD150" s="4">
        <f t="shared" si="24"/>
        <v>115.00999128729421</v>
      </c>
      <c r="AK150" s="90">
        <v>147</v>
      </c>
      <c r="AL150" s="65">
        <f t="shared" si="25"/>
        <v>-8.4128623290815469E-3</v>
      </c>
      <c r="AM150" s="65">
        <f t="shared" si="26"/>
        <v>-7.050248595506378E-3</v>
      </c>
      <c r="AN150" s="65">
        <f t="shared" si="27"/>
        <v>-2.5801446831302467E-2</v>
      </c>
      <c r="AO150" s="26">
        <f t="shared" si="28"/>
        <v>-1.5828941235008411E-2</v>
      </c>
      <c r="AQ150" s="68">
        <v>147</v>
      </c>
      <c r="AR150" s="17">
        <v>-4.893278950737206E-3</v>
      </c>
    </row>
    <row r="151" spans="2:44" ht="19.95" customHeight="1" x14ac:dyDescent="0.3">
      <c r="B151" s="11">
        <v>45344</v>
      </c>
      <c r="C151" s="65">
        <f>LOG('Closing Prices'!C151/'Closing Prices'!C150)</f>
        <v>1.5162693777523691E-2</v>
      </c>
      <c r="D151" s="65">
        <f>LOG('Closing Prices'!D151/'Closing Prices'!D150)</f>
        <v>4.9192879549843976E-3</v>
      </c>
      <c r="E151" s="17">
        <f>LOG('Closing Prices'!E151/'Closing Prices'!E150)</f>
        <v>6.5956268842675317E-2</v>
      </c>
      <c r="L151" s="68">
        <v>148</v>
      </c>
      <c r="M151" s="64">
        <v>5.5970069520603002E-2</v>
      </c>
      <c r="N151" s="64">
        <v>0.72697167188110412</v>
      </c>
      <c r="O151" s="4">
        <v>-1.0444329030340134</v>
      </c>
      <c r="V151" s="84">
        <v>148</v>
      </c>
      <c r="W151" s="64">
        <v>5.5970069520603002E-2</v>
      </c>
      <c r="X151" s="64">
        <v>0.7172969400726007</v>
      </c>
      <c r="Y151" s="4">
        <v>-0.9428014032097185</v>
      </c>
      <c r="AA151" s="68">
        <v>148</v>
      </c>
      <c r="AB151" s="64">
        <f t="shared" si="22"/>
        <v>184.56715747185203</v>
      </c>
      <c r="AC151" s="64">
        <f t="shared" si="23"/>
        <v>310.3078101162875</v>
      </c>
      <c r="AD151" s="4">
        <f t="shared" si="24"/>
        <v>117.41573287578605</v>
      </c>
      <c r="AK151" s="91">
        <v>148</v>
      </c>
      <c r="AL151" s="65">
        <f t="shared" si="25"/>
        <v>5.4893520556441788E-3</v>
      </c>
      <c r="AM151" s="65">
        <f t="shared" si="26"/>
        <v>4.1701942729116398E-3</v>
      </c>
      <c r="AN151" s="65">
        <f t="shared" si="27"/>
        <v>8.9907226433963271E-3</v>
      </c>
      <c r="AO151" s="26">
        <f t="shared" si="28"/>
        <v>6.669221485312884E-3</v>
      </c>
      <c r="AQ151" s="68">
        <v>148</v>
      </c>
      <c r="AR151" s="17">
        <v>-4.848856905754555E-3</v>
      </c>
    </row>
    <row r="152" spans="2:44" ht="19.95" customHeight="1" x14ac:dyDescent="0.3">
      <c r="B152" s="11">
        <v>45345</v>
      </c>
      <c r="C152" s="65">
        <f>LOG('Closing Prices'!C152/'Closing Prices'!C151)</f>
        <v>1.0187494267136746E-3</v>
      </c>
      <c r="D152" s="65">
        <f>LOG('Closing Prices'!D152/'Closing Prices'!D151)</f>
        <v>-1.2469015934753187E-3</v>
      </c>
      <c r="E152" s="17">
        <f>LOG('Closing Prices'!E152/'Closing Prices'!E151)</f>
        <v>1.5400461455721667E-3</v>
      </c>
      <c r="L152" s="68">
        <v>149</v>
      </c>
      <c r="M152" s="64">
        <v>-0.61566782678578513</v>
      </c>
      <c r="N152" s="64">
        <v>-1.6051365661804304</v>
      </c>
      <c r="O152" s="4">
        <v>0.52207323902250302</v>
      </c>
      <c r="V152" s="84">
        <v>149</v>
      </c>
      <c r="W152" s="64">
        <v>-0.61566782678578513</v>
      </c>
      <c r="X152" s="64">
        <v>-1.7089455401522453</v>
      </c>
      <c r="Y152" s="4">
        <v>0.26869299178607642</v>
      </c>
      <c r="AA152" s="68">
        <v>149</v>
      </c>
      <c r="AB152" s="64">
        <f t="shared" si="22"/>
        <v>183.6456477202801</v>
      </c>
      <c r="AC152" s="64">
        <f t="shared" si="23"/>
        <v>304.52983171363798</v>
      </c>
      <c r="AD152" s="4">
        <f t="shared" si="24"/>
        <v>119.20930717827325</v>
      </c>
      <c r="AK152" s="90">
        <v>149</v>
      </c>
      <c r="AL152" s="65">
        <f t="shared" si="25"/>
        <v>-2.1737833667022201E-3</v>
      </c>
      <c r="AM152" s="65">
        <f t="shared" si="26"/>
        <v>-8.1628639508129833E-3</v>
      </c>
      <c r="AN152" s="65">
        <f t="shared" si="27"/>
        <v>6.5838707553352999E-3</v>
      </c>
      <c r="AO152" s="26">
        <f t="shared" si="28"/>
        <v>-2.9563187018564942E-5</v>
      </c>
      <c r="AQ152" s="68">
        <v>149</v>
      </c>
      <c r="AR152" s="17">
        <v>-4.7592999316403203E-3</v>
      </c>
    </row>
    <row r="153" spans="2:44" ht="19.95" customHeight="1" x14ac:dyDescent="0.3">
      <c r="B153" s="11">
        <v>45348</v>
      </c>
      <c r="C153" s="65">
        <f>LOG('Closing Prices'!C153/'Closing Prices'!C152)</f>
        <v>-6.4577658943289066E-4</v>
      </c>
      <c r="D153" s="65">
        <f>LOG('Closing Prices'!D153/'Closing Prices'!D152)</f>
        <v>-4.1944110139019389E-3</v>
      </c>
      <c r="E153" s="17">
        <f>LOG('Closing Prices'!E153/'Closing Prices'!E152)</f>
        <v>1.5126929209086811E-3</v>
      </c>
      <c r="L153" s="68">
        <v>150</v>
      </c>
      <c r="M153" s="64">
        <v>1.2516524686994266</v>
      </c>
      <c r="N153" s="64">
        <v>3.8062445438982025E-2</v>
      </c>
      <c r="O153" s="4">
        <v>1.8641565432220837</v>
      </c>
      <c r="V153" s="84">
        <v>150</v>
      </c>
      <c r="W153" s="64">
        <v>1.2516524686994266</v>
      </c>
      <c r="X153" s="64">
        <v>0.35518908787592413</v>
      </c>
      <c r="Y153" s="4">
        <v>2.2230283517817169</v>
      </c>
      <c r="AA153" s="68">
        <v>150</v>
      </c>
      <c r="AB153" s="64">
        <f t="shared" si="22"/>
        <v>186.25431328338442</v>
      </c>
      <c r="AC153" s="64">
        <f t="shared" si="23"/>
        <v>309.46717689353574</v>
      </c>
      <c r="AD153" s="4">
        <f t="shared" si="24"/>
        <v>122.15681835871018</v>
      </c>
      <c r="AK153" s="91">
        <v>150</v>
      </c>
      <c r="AL153" s="65">
        <f t="shared" si="25"/>
        <v>6.1256986295094894E-3</v>
      </c>
      <c r="AM153" s="65">
        <f t="shared" si="26"/>
        <v>6.9847505984593286E-3</v>
      </c>
      <c r="AN153" s="65">
        <f t="shared" si="27"/>
        <v>1.0607548810240027E-2</v>
      </c>
      <c r="AO153" s="26">
        <f t="shared" si="28"/>
        <v>8.400246801523183E-3</v>
      </c>
      <c r="AQ153" s="68">
        <v>150</v>
      </c>
      <c r="AR153" s="17">
        <v>-4.7539031426718772E-3</v>
      </c>
    </row>
    <row r="154" spans="2:44" ht="19.95" customHeight="1" x14ac:dyDescent="0.3">
      <c r="B154" s="11">
        <v>45349</v>
      </c>
      <c r="C154" s="65">
        <f>LOG('Closing Prices'!C154/'Closing Prices'!C153)</f>
        <v>-2.9678913715093548E-3</v>
      </c>
      <c r="D154" s="65">
        <f>LOG('Closing Prices'!D154/'Closing Prices'!D153)</f>
        <v>5.0404803611532958E-4</v>
      </c>
      <c r="E154" s="17">
        <f>LOG('Closing Prices'!E154/'Closing Prices'!E153)</f>
        <v>-2.1523644894945685E-3</v>
      </c>
      <c r="L154" s="68">
        <v>151</v>
      </c>
      <c r="M154" s="64">
        <v>0.4906265995728426</v>
      </c>
      <c r="N154" s="64">
        <v>1.1297288182112255</v>
      </c>
      <c r="O154" s="4">
        <v>0.88086899166872101</v>
      </c>
      <c r="V154" s="84">
        <v>151</v>
      </c>
      <c r="W154" s="64">
        <v>0.4906265995728426</v>
      </c>
      <c r="X154" s="64">
        <v>1.217368653661614</v>
      </c>
      <c r="Y154" s="4">
        <v>0.95086960473063831</v>
      </c>
      <c r="AA154" s="68">
        <v>151</v>
      </c>
      <c r="AB154" s="64">
        <f t="shared" si="22"/>
        <v>185.19973435237026</v>
      </c>
      <c r="AC154" s="64">
        <f t="shared" si="23"/>
        <v>311.56217598401281</v>
      </c>
      <c r="AD154" s="4">
        <f t="shared" si="24"/>
        <v>120.23990069524473</v>
      </c>
      <c r="AK154" s="90">
        <v>151</v>
      </c>
      <c r="AL154" s="65">
        <f t="shared" si="25"/>
        <v>-2.4659795412975884E-3</v>
      </c>
      <c r="AM154" s="65">
        <f t="shared" si="26"/>
        <v>2.9301352400002453E-3</v>
      </c>
      <c r="AN154" s="65">
        <f t="shared" si="27"/>
        <v>-6.8691038576781495E-3</v>
      </c>
      <c r="AO154" s="26">
        <f t="shared" si="28"/>
        <v>-2.8285510492794905E-3</v>
      </c>
      <c r="AQ154" s="68">
        <v>151</v>
      </c>
      <c r="AR154" s="17">
        <v>-4.7402107290212356E-3</v>
      </c>
    </row>
    <row r="155" spans="2:44" ht="19.95" customHeight="1" x14ac:dyDescent="0.3">
      <c r="B155" s="11">
        <v>45350</v>
      </c>
      <c r="C155" s="65">
        <f>LOG('Closing Prices'!C155/'Closing Prices'!C154)</f>
        <v>-9.5198842452686296E-4</v>
      </c>
      <c r="D155" s="65">
        <f>LOG('Closing Prices'!D155/'Closing Prices'!D154)</f>
        <v>5.3106157514866891E-3</v>
      </c>
      <c r="E155" s="17">
        <f>LOG('Closing Prices'!E155/'Closing Prices'!E154)</f>
        <v>-5.766082298978222E-3</v>
      </c>
      <c r="L155" s="68">
        <v>152</v>
      </c>
      <c r="M155" s="64">
        <v>0.34395736118357179</v>
      </c>
      <c r="N155" s="64">
        <v>0.61314705941038206</v>
      </c>
      <c r="O155" s="4">
        <v>0.43858851272587873</v>
      </c>
      <c r="V155" s="84">
        <v>152</v>
      </c>
      <c r="W155" s="64">
        <v>0.34395736118357179</v>
      </c>
      <c r="X155" s="64">
        <v>0.68047061345005888</v>
      </c>
      <c r="Y155" s="4">
        <v>0.51562636097658765</v>
      </c>
      <c r="AA155" s="68">
        <v>152</v>
      </c>
      <c r="AB155" s="64">
        <f t="shared" si="22"/>
        <v>185.00464031951711</v>
      </c>
      <c r="AC155" s="64">
        <f t="shared" si="23"/>
        <v>310.28107315231301</v>
      </c>
      <c r="AD155" s="4">
        <f t="shared" si="24"/>
        <v>119.59492421948126</v>
      </c>
      <c r="AK155" s="91">
        <v>152</v>
      </c>
      <c r="AL155" s="65">
        <f t="shared" si="25"/>
        <v>-4.5773780949513558E-4</v>
      </c>
      <c r="AM155" s="65">
        <f t="shared" si="26"/>
        <v>-1.7894434923102468E-3</v>
      </c>
      <c r="AN155" s="65">
        <f t="shared" si="27"/>
        <v>-2.3358609388166225E-3</v>
      </c>
      <c r="AO155" s="26">
        <f t="shared" si="28"/>
        <v>-1.7024049225343382E-3</v>
      </c>
      <c r="AQ155" s="68">
        <v>152</v>
      </c>
      <c r="AR155" s="17">
        <v>-4.7006933594474906E-3</v>
      </c>
    </row>
    <row r="156" spans="2:44" ht="19.95" customHeight="1" x14ac:dyDescent="0.3">
      <c r="B156" s="11">
        <v>45351</v>
      </c>
      <c r="C156" s="65">
        <f>LOG('Closing Prices'!C156/'Closing Prices'!C155)</f>
        <v>8.9363934320609677E-3</v>
      </c>
      <c r="D156" s="65">
        <f>LOG('Closing Prices'!D156/'Closing Prices'!D155)</f>
        <v>8.0991347877632791E-3</v>
      </c>
      <c r="E156" s="17">
        <f>LOG('Closing Prices'!E156/'Closing Prices'!E155)</f>
        <v>8.0282067487863953E-3</v>
      </c>
      <c r="L156" s="68">
        <v>153</v>
      </c>
      <c r="M156" s="64">
        <v>-0.85378430760216195</v>
      </c>
      <c r="N156" s="64">
        <v>-6.585747815032475E-2</v>
      </c>
      <c r="O156" s="4">
        <v>-1.4464777380746756</v>
      </c>
      <c r="V156" s="84">
        <v>153</v>
      </c>
      <c r="W156" s="64">
        <v>-0.85378430760216195</v>
      </c>
      <c r="X156" s="64">
        <v>-0.28086550665331345</v>
      </c>
      <c r="Y156" s="4">
        <v>-1.6705461204593868</v>
      </c>
      <c r="AA156" s="68">
        <v>153</v>
      </c>
      <c r="AB156" s="64">
        <f t="shared" si="22"/>
        <v>183.35344832614535</v>
      </c>
      <c r="AC156" s="64">
        <f t="shared" si="23"/>
        <v>307.9881896755594</v>
      </c>
      <c r="AD156" s="4">
        <f t="shared" si="24"/>
        <v>116.38386894025963</v>
      </c>
      <c r="AK156" s="90">
        <v>153</v>
      </c>
      <c r="AL156" s="65">
        <f t="shared" si="25"/>
        <v>-3.8935394469512725E-3</v>
      </c>
      <c r="AM156" s="65">
        <f t="shared" si="26"/>
        <v>-3.2212217771269481E-3</v>
      </c>
      <c r="AN156" s="65">
        <f t="shared" si="27"/>
        <v>-1.1819957644971516E-2</v>
      </c>
      <c r="AO156" s="26">
        <f t="shared" si="28"/>
        <v>-7.2587323351130852E-3</v>
      </c>
      <c r="AQ156" s="68">
        <v>153</v>
      </c>
      <c r="AR156" s="17">
        <v>-4.665035148015491E-3</v>
      </c>
    </row>
    <row r="157" spans="2:44" ht="19.95" customHeight="1" x14ac:dyDescent="0.3">
      <c r="B157" s="11">
        <v>45352</v>
      </c>
      <c r="C157" s="65">
        <f>LOG('Closing Prices'!C157/'Closing Prices'!C156)</f>
        <v>3.5724611633457448E-3</v>
      </c>
      <c r="D157" s="65">
        <f>LOG('Closing Prices'!D157/'Closing Prices'!D156)</f>
        <v>-4.1539329319687556E-3</v>
      </c>
      <c r="E157" s="17">
        <f>LOG('Closing Prices'!E157/'Closing Prices'!E156)</f>
        <v>1.7046623357486548E-2</v>
      </c>
      <c r="L157" s="68">
        <v>154</v>
      </c>
      <c r="M157" s="64">
        <v>-0.74480362841453795</v>
      </c>
      <c r="N157" s="64">
        <v>0.91119989854862582</v>
      </c>
      <c r="O157" s="4">
        <v>-0.25641556953633632</v>
      </c>
      <c r="V157" s="84">
        <v>154</v>
      </c>
      <c r="W157" s="64">
        <v>-0.74480362841453795</v>
      </c>
      <c r="X157" s="64">
        <v>0.69177541519521735</v>
      </c>
      <c r="Y157" s="4">
        <v>-0.60721996003079381</v>
      </c>
      <c r="AA157" s="68">
        <v>154</v>
      </c>
      <c r="AB157" s="64">
        <f t="shared" si="22"/>
        <v>183.51308090666043</v>
      </c>
      <c r="AC157" s="64">
        <f t="shared" si="23"/>
        <v>310.33933354433447</v>
      </c>
      <c r="AD157" s="4">
        <f t="shared" si="24"/>
        <v>117.94352185059324</v>
      </c>
      <c r="AK157" s="91">
        <v>154</v>
      </c>
      <c r="AL157" s="65">
        <f t="shared" si="25"/>
        <v>3.7794428055346616E-4</v>
      </c>
      <c r="AM157" s="65">
        <f t="shared" si="26"/>
        <v>3.3027600783807807E-3</v>
      </c>
      <c r="AN157" s="65">
        <f t="shared" si="27"/>
        <v>5.7813015622615229E-3</v>
      </c>
      <c r="AO157" s="26">
        <f t="shared" si="28"/>
        <v>3.6868997966702862E-3</v>
      </c>
      <c r="AQ157" s="68">
        <v>154</v>
      </c>
      <c r="AR157" s="17">
        <v>-4.6238108181566231E-3</v>
      </c>
    </row>
    <row r="158" spans="2:44" ht="19.95" customHeight="1" x14ac:dyDescent="0.3">
      <c r="B158" s="11">
        <v>45355</v>
      </c>
      <c r="C158" s="65">
        <f>LOG('Closing Prices'!C158/'Closing Prices'!C157)</f>
        <v>-1.5623852251332774E-3</v>
      </c>
      <c r="D158" s="65">
        <f>LOG('Closing Prices'!D158/'Closing Prices'!D157)</f>
        <v>2.9929625747970363E-4</v>
      </c>
      <c r="E158" s="17">
        <f>LOG('Closing Prices'!E158/'Closing Prices'!E157)</f>
        <v>1.5339155400017786E-2</v>
      </c>
      <c r="L158" s="68">
        <v>155</v>
      </c>
      <c r="M158" s="64">
        <v>0.32552990815266408</v>
      </c>
      <c r="N158" s="64">
        <v>1.0242901340586927</v>
      </c>
      <c r="O158" s="4">
        <v>-1.3979313645960609</v>
      </c>
      <c r="V158" s="84">
        <v>155</v>
      </c>
      <c r="W158" s="64">
        <v>0.32552990815266408</v>
      </c>
      <c r="X158" s="64">
        <v>1.0734029867129704</v>
      </c>
      <c r="Y158" s="4">
        <v>-1.1521102852309657</v>
      </c>
      <c r="AA158" s="68">
        <v>155</v>
      </c>
      <c r="AB158" s="64">
        <f t="shared" si="22"/>
        <v>185.00671516329945</v>
      </c>
      <c r="AC158" s="64">
        <f t="shared" si="23"/>
        <v>311.27618005508663</v>
      </c>
      <c r="AD158" s="4">
        <f t="shared" si="24"/>
        <v>117.15054564357014</v>
      </c>
      <c r="AK158" s="90">
        <v>155</v>
      </c>
      <c r="AL158" s="65">
        <f t="shared" si="25"/>
        <v>3.5204657909997318E-3</v>
      </c>
      <c r="AM158" s="65">
        <f t="shared" si="26"/>
        <v>1.3090650704868088E-3</v>
      </c>
      <c r="AN158" s="65">
        <f t="shared" si="27"/>
        <v>-2.9297761591480414E-3</v>
      </c>
      <c r="AO158" s="26">
        <f t="shared" si="28"/>
        <v>-4.5563302720643024E-5</v>
      </c>
      <c r="AQ158" s="68">
        <v>155</v>
      </c>
      <c r="AR158" s="17">
        <v>-4.6059679833488007E-3</v>
      </c>
    </row>
    <row r="159" spans="2:44" ht="19.95" customHeight="1" x14ac:dyDescent="0.3">
      <c r="B159" s="11">
        <v>45356</v>
      </c>
      <c r="C159" s="65">
        <f>LOG('Closing Prices'!C159/'Closing Prices'!C158)</f>
        <v>-8.5454105293701621E-3</v>
      </c>
      <c r="D159" s="65">
        <f>LOG('Closing Prices'!D159/'Closing Prices'!D158)</f>
        <v>3.418321051459713E-3</v>
      </c>
      <c r="E159" s="17">
        <f>LOG('Closing Prices'!E159/'Closing Prices'!E158)</f>
        <v>3.7088510126267469E-3</v>
      </c>
      <c r="L159" s="68">
        <v>156</v>
      </c>
      <c r="M159" s="64">
        <v>-1.5882607937146431</v>
      </c>
      <c r="N159" s="64">
        <v>-1.3002511409587225</v>
      </c>
      <c r="O159" s="4">
        <v>-0.66151170499146261</v>
      </c>
      <c r="V159" s="84">
        <v>156</v>
      </c>
      <c r="W159" s="64">
        <v>-1.5882607937146431</v>
      </c>
      <c r="X159" s="64">
        <v>-1.6614836243419602</v>
      </c>
      <c r="Y159" s="4">
        <v>-1.2385626088755517</v>
      </c>
      <c r="AA159" s="68">
        <v>156</v>
      </c>
      <c r="AB159" s="64">
        <f t="shared" si="22"/>
        <v>182.36995606899745</v>
      </c>
      <c r="AC159" s="64">
        <f t="shared" si="23"/>
        <v>304.74869848921566</v>
      </c>
      <c r="AD159" s="4">
        <f t="shared" si="24"/>
        <v>117.03013832409877</v>
      </c>
      <c r="AK159" s="91">
        <v>156</v>
      </c>
      <c r="AL159" s="65">
        <f t="shared" si="25"/>
        <v>-6.2341987290451028E-3</v>
      </c>
      <c r="AM159" s="65">
        <f t="shared" si="26"/>
        <v>-9.2040286935506071E-3</v>
      </c>
      <c r="AN159" s="65">
        <f t="shared" si="27"/>
        <v>-4.4659737215962741E-4</v>
      </c>
      <c r="AO159" s="26">
        <f t="shared" si="28"/>
        <v>-4.5207271077982907E-3</v>
      </c>
      <c r="AQ159" s="68">
        <v>156</v>
      </c>
      <c r="AR159" s="17">
        <v>-4.6004571516368581E-3</v>
      </c>
    </row>
    <row r="160" spans="2:44" ht="19.95" customHeight="1" x14ac:dyDescent="0.3">
      <c r="B160" s="11">
        <v>45357</v>
      </c>
      <c r="C160" s="65">
        <f>LOG('Closing Prices'!C160/'Closing Prices'!C159)</f>
        <v>-1.5241487414077094E-3</v>
      </c>
      <c r="D160" s="65">
        <f>LOG('Closing Prices'!D160/'Closing Prices'!D159)</f>
        <v>-5.5910587941951091E-4</v>
      </c>
      <c r="E160" s="17">
        <f>LOG('Closing Prices'!E160/'Closing Prices'!E159)</f>
        <v>1.3606983286897202E-2</v>
      </c>
      <c r="L160" s="68">
        <v>157</v>
      </c>
      <c r="M160" s="64">
        <v>1.0720602673114168</v>
      </c>
      <c r="N160" s="64">
        <v>1.2853173626787535</v>
      </c>
      <c r="O160" s="4">
        <v>1.2379400160694491</v>
      </c>
      <c r="V160" s="84">
        <v>157</v>
      </c>
      <c r="W160" s="64">
        <v>1.0720602673114168</v>
      </c>
      <c r="X160" s="64">
        <v>1.5157368710387855</v>
      </c>
      <c r="Y160" s="4">
        <v>1.5225319435440892</v>
      </c>
      <c r="AA160" s="68">
        <v>157</v>
      </c>
      <c r="AB160" s="64">
        <f t="shared" si="22"/>
        <v>186.0677882658901</v>
      </c>
      <c r="AC160" s="64">
        <f t="shared" si="23"/>
        <v>312.37871823749202</v>
      </c>
      <c r="AD160" s="4">
        <f t="shared" si="24"/>
        <v>121.13654009445526</v>
      </c>
      <c r="AK160" s="90">
        <v>157</v>
      </c>
      <c r="AL160" s="65">
        <f t="shared" si="25"/>
        <v>8.7179018402069111E-3</v>
      </c>
      <c r="AM160" s="65">
        <f t="shared" si="26"/>
        <v>1.0739579039908147E-2</v>
      </c>
      <c r="AN160" s="65">
        <f t="shared" si="27"/>
        <v>1.4977446824884225E-2</v>
      </c>
      <c r="AO160" s="26">
        <f t="shared" si="28"/>
        <v>1.2141200243222074E-2</v>
      </c>
      <c r="AQ160" s="68">
        <v>157</v>
      </c>
      <c r="AR160" s="17">
        <v>-4.5973782327674451E-3</v>
      </c>
    </row>
    <row r="161" spans="2:44" ht="19.95" customHeight="1" x14ac:dyDescent="0.3">
      <c r="B161" s="11">
        <v>45358</v>
      </c>
      <c r="C161" s="65">
        <f>LOG('Closing Prices'!C161/'Closing Prices'!C160)</f>
        <v>8.2069061537137517E-3</v>
      </c>
      <c r="D161" s="65">
        <f>LOG('Closing Prices'!D161/'Closing Prices'!D160)</f>
        <v>3.2051565951153834E-3</v>
      </c>
      <c r="E161" s="17">
        <f>LOG('Closing Prices'!E161/'Closing Prices'!E160)</f>
        <v>1.9010857432935752E-2</v>
      </c>
      <c r="L161" s="68">
        <v>158</v>
      </c>
      <c r="M161" s="64">
        <v>-1.4673449607185352</v>
      </c>
      <c r="N161" s="64">
        <v>1.1608677228601984E-2</v>
      </c>
      <c r="O161" s="4">
        <v>0.36016248220751179</v>
      </c>
      <c r="V161" s="84">
        <v>158</v>
      </c>
      <c r="W161" s="64">
        <v>-1.4673449607185352</v>
      </c>
      <c r="X161" s="64">
        <v>-0.36201672272621177</v>
      </c>
      <c r="Y161" s="4">
        <v>-0.33658216790795437</v>
      </c>
      <c r="AA161" s="68">
        <v>158</v>
      </c>
      <c r="AB161" s="64">
        <f t="shared" si="22"/>
        <v>182.55425267015323</v>
      </c>
      <c r="AC161" s="64">
        <f t="shared" si="23"/>
        <v>307.87102649809026</v>
      </c>
      <c r="AD161" s="4">
        <f t="shared" si="24"/>
        <v>118.36594081953066</v>
      </c>
      <c r="AK161" s="91">
        <v>158</v>
      </c>
      <c r="AL161" s="65">
        <f t="shared" si="25"/>
        <v>-8.2792408700468959E-3</v>
      </c>
      <c r="AM161" s="65">
        <f t="shared" si="26"/>
        <v>-6.3126188519361803E-3</v>
      </c>
      <c r="AN161" s="65">
        <f t="shared" si="27"/>
        <v>-1.0048410775612275E-2</v>
      </c>
      <c r="AO161" s="26">
        <f t="shared" si="28"/>
        <v>-8.4853807221181021E-3</v>
      </c>
      <c r="AQ161" s="68">
        <v>158</v>
      </c>
      <c r="AR161" s="17">
        <v>-4.5859590043043717E-3</v>
      </c>
    </row>
    <row r="162" spans="2:44" ht="19.95" customHeight="1" x14ac:dyDescent="0.3">
      <c r="B162" s="11">
        <v>45359</v>
      </c>
      <c r="C162" s="65">
        <f>LOG('Closing Prices'!C162/'Closing Prices'!C161)</f>
        <v>-3.6256183486438978E-3</v>
      </c>
      <c r="D162" s="65">
        <f>LOG('Closing Prices'!D162/'Closing Prices'!D161)</f>
        <v>-2.2735683748247113E-3</v>
      </c>
      <c r="E162" s="17">
        <f>LOG('Closing Prices'!E162/'Closing Prices'!E161)</f>
        <v>-2.4787444005055535E-2</v>
      </c>
      <c r="L162" s="68">
        <v>159</v>
      </c>
      <c r="M162" s="64">
        <v>-0.88557229081011224</v>
      </c>
      <c r="N162" s="64">
        <v>-0.32328617435410661</v>
      </c>
      <c r="O162" s="4">
        <v>4.5009346081003071E-2</v>
      </c>
      <c r="V162" s="84">
        <v>159</v>
      </c>
      <c r="W162" s="64">
        <v>-0.88557229081011224</v>
      </c>
      <c r="X162" s="64">
        <v>-0.53791262558459507</v>
      </c>
      <c r="Y162" s="4">
        <v>-0.34082447849163378</v>
      </c>
      <c r="AA162" s="68">
        <v>159</v>
      </c>
      <c r="AB162" s="64">
        <f t="shared" si="22"/>
        <v>183.36455398405482</v>
      </c>
      <c r="AC162" s="64">
        <f t="shared" si="23"/>
        <v>307.46604598259751</v>
      </c>
      <c r="AD162" s="4">
        <f t="shared" si="24"/>
        <v>118.3655870569207</v>
      </c>
      <c r="AK162" s="90">
        <v>159</v>
      </c>
      <c r="AL162" s="65">
        <f t="shared" si="25"/>
        <v>1.9234319642918063E-3</v>
      </c>
      <c r="AM162" s="65">
        <f t="shared" si="26"/>
        <v>-5.7165685741073456E-4</v>
      </c>
      <c r="AN162" s="65">
        <f t="shared" si="27"/>
        <v>-1.2979863796475128E-6</v>
      </c>
      <c r="AO162" s="26">
        <f t="shared" si="28"/>
        <v>3.0877683997888986E-4</v>
      </c>
      <c r="AQ162" s="68">
        <v>159</v>
      </c>
      <c r="AR162" s="17">
        <v>-4.546664399215544E-3</v>
      </c>
    </row>
    <row r="163" spans="2:44" ht="19.95" customHeight="1" x14ac:dyDescent="0.3">
      <c r="B163" s="11">
        <v>45362</v>
      </c>
      <c r="C163" s="65">
        <f>LOG('Closing Prices'!C163/'Closing Prices'!C162)</f>
        <v>-8.4783309540411734E-3</v>
      </c>
      <c r="D163" s="65">
        <f>LOG('Closing Prices'!D163/'Closing Prices'!D162)</f>
        <v>8.7143320221623032E-3</v>
      </c>
      <c r="E163" s="17">
        <f>LOG('Closing Prices'!E163/'Closing Prices'!E162)</f>
        <v>-8.7913264319904698E-3</v>
      </c>
      <c r="L163" s="68">
        <v>160</v>
      </c>
      <c r="M163" s="64">
        <v>0.44299639913453498</v>
      </c>
      <c r="N163" s="64">
        <v>0.68497163539678285</v>
      </c>
      <c r="O163" s="4">
        <v>-1.0053699382405832</v>
      </c>
      <c r="V163" s="84">
        <v>160</v>
      </c>
      <c r="W163" s="64">
        <v>0.44299639913453498</v>
      </c>
      <c r="X163" s="64">
        <v>0.77512495045358387</v>
      </c>
      <c r="Y163" s="4">
        <v>-0.732451866476583</v>
      </c>
      <c r="AA163" s="68">
        <v>160</v>
      </c>
      <c r="AB163" s="64">
        <f t="shared" si="22"/>
        <v>185.21663301559764</v>
      </c>
      <c r="AC163" s="64">
        <f t="shared" si="23"/>
        <v>310.63343564607692</v>
      </c>
      <c r="AD163" s="4">
        <f t="shared" si="24"/>
        <v>117.79472576787586</v>
      </c>
      <c r="AK163" s="91">
        <v>160</v>
      </c>
      <c r="AL163" s="65">
        <f t="shared" si="25"/>
        <v>4.3645986377609802E-3</v>
      </c>
      <c r="AM163" s="65">
        <f t="shared" si="26"/>
        <v>4.4510372023777054E-3</v>
      </c>
      <c r="AN163" s="65">
        <f t="shared" si="27"/>
        <v>-2.0996109607287314E-3</v>
      </c>
      <c r="AO163" s="26">
        <f t="shared" si="28"/>
        <v>1.4816358878256275E-3</v>
      </c>
      <c r="AQ163" s="68">
        <v>160</v>
      </c>
      <c r="AR163" s="17">
        <v>-4.5374110304309606E-3</v>
      </c>
    </row>
    <row r="164" spans="2:44" ht="19.95" customHeight="1" x14ac:dyDescent="0.3">
      <c r="B164" s="11">
        <v>45363</v>
      </c>
      <c r="C164" s="65">
        <f>LOG('Closing Prices'!C164/'Closing Prices'!C163)</f>
        <v>8.577371491433141E-3</v>
      </c>
      <c r="D164" s="65">
        <f>LOG('Closing Prices'!D164/'Closing Prices'!D163)</f>
        <v>2.6044781627863845E-3</v>
      </c>
      <c r="E164" s="17">
        <f>LOG('Closing Prices'!E164/'Closing Prices'!E163)</f>
        <v>3.0021244286611098E-2</v>
      </c>
      <c r="L164" s="68">
        <v>161</v>
      </c>
      <c r="M164" s="64">
        <v>4.3937732807599376E-2</v>
      </c>
      <c r="N164" s="64">
        <v>-1.6270639995406411</v>
      </c>
      <c r="O164" s="4">
        <v>1.0167279164427343</v>
      </c>
      <c r="V164" s="84">
        <v>161</v>
      </c>
      <c r="W164" s="64">
        <v>4.3937732807599376E-2</v>
      </c>
      <c r="X164" s="64">
        <v>-1.5623701022338048</v>
      </c>
      <c r="Y164" s="4">
        <v>1.006883728541903</v>
      </c>
      <c r="AA164" s="68">
        <v>161</v>
      </c>
      <c r="AB164" s="64">
        <f t="shared" si="22"/>
        <v>184.67037165558045</v>
      </c>
      <c r="AC164" s="64">
        <f t="shared" si="23"/>
        <v>305.05961109080926</v>
      </c>
      <c r="AD164" s="4">
        <f t="shared" si="24"/>
        <v>120.3840153436573</v>
      </c>
      <c r="AK164" s="90">
        <v>161</v>
      </c>
      <c r="AL164" s="65">
        <f t="shared" si="25"/>
        <v>-1.2827618370568625E-3</v>
      </c>
      <c r="AM164" s="65">
        <f t="shared" si="26"/>
        <v>-7.8634877977263699E-3</v>
      </c>
      <c r="AN164" s="65">
        <f t="shared" si="27"/>
        <v>9.4429794381827754E-3</v>
      </c>
      <c r="AO164" s="26">
        <f t="shared" si="28"/>
        <v>1.5696039486001222E-3</v>
      </c>
      <c r="AQ164" s="68">
        <v>161</v>
      </c>
      <c r="AR164" s="17">
        <v>-4.5207271077982907E-3</v>
      </c>
    </row>
    <row r="165" spans="2:44" ht="19.95" customHeight="1" x14ac:dyDescent="0.3">
      <c r="B165" s="11">
        <v>45364</v>
      </c>
      <c r="C165" s="65">
        <f>LOG('Closing Prices'!C165/'Closing Prices'!C164)</f>
        <v>2.8874896187982579E-3</v>
      </c>
      <c r="D165" s="65">
        <f>LOG('Closing Prices'!D165/'Closing Prices'!D164)</f>
        <v>1.7049768208894425E-3</v>
      </c>
      <c r="E165" s="17">
        <f>LOG('Closing Prices'!E165/'Closing Prices'!E164)</f>
        <v>-4.8703670037410426E-3</v>
      </c>
      <c r="L165" s="68">
        <v>162</v>
      </c>
      <c r="M165" s="64">
        <v>-1.2068521533689884</v>
      </c>
      <c r="N165" s="64">
        <v>-0.73221610338029997</v>
      </c>
      <c r="O165" s="4">
        <v>1.3980294193309457</v>
      </c>
      <c r="V165" s="84">
        <v>162</v>
      </c>
      <c r="W165" s="64">
        <v>-1.2068521533689884</v>
      </c>
      <c r="X165" s="64">
        <v>-1.0151148471295224</v>
      </c>
      <c r="Y165" s="4">
        <v>0.74298859410413254</v>
      </c>
      <c r="AA165" s="68">
        <v>162</v>
      </c>
      <c r="AB165" s="64">
        <f t="shared" si="22"/>
        <v>182.94909982011109</v>
      </c>
      <c r="AC165" s="64">
        <f t="shared" si="23"/>
        <v>306.37441676606466</v>
      </c>
      <c r="AD165" s="4">
        <f t="shared" si="24"/>
        <v>119.99443064965821</v>
      </c>
      <c r="AK165" s="91">
        <v>162</v>
      </c>
      <c r="AL165" s="65">
        <f t="shared" si="25"/>
        <v>-4.0669462901950105E-3</v>
      </c>
      <c r="AM165" s="65">
        <f t="shared" si="26"/>
        <v>1.8677852512589555E-3</v>
      </c>
      <c r="AN165" s="65">
        <f t="shared" si="27"/>
        <v>-1.4077354588150125E-3</v>
      </c>
      <c r="AO165" s="26">
        <f t="shared" si="28"/>
        <v>-1.0898819536378215E-3</v>
      </c>
      <c r="AQ165" s="68">
        <v>162</v>
      </c>
      <c r="AR165" s="17">
        <v>-4.4740715689098876E-3</v>
      </c>
    </row>
    <row r="166" spans="2:44" ht="19.95" customHeight="1" x14ac:dyDescent="0.3">
      <c r="B166" s="11">
        <v>45365</v>
      </c>
      <c r="C166" s="65">
        <f>LOG('Closing Prices'!C166/'Closing Prices'!C165)</f>
        <v>5.3537352390311578E-3</v>
      </c>
      <c r="D166" s="65">
        <f>LOG('Closing Prices'!D166/'Closing Prices'!D165)</f>
        <v>5.2720175137970751E-4</v>
      </c>
      <c r="E166" s="17">
        <f>LOG('Closing Prices'!E166/'Closing Prices'!E165)</f>
        <v>-1.4300359888776032E-2</v>
      </c>
      <c r="L166" s="68">
        <v>163</v>
      </c>
      <c r="M166" s="64">
        <v>-1.9674310502359391</v>
      </c>
      <c r="N166" s="64">
        <v>-1.6346907858335467</v>
      </c>
      <c r="O166" s="4">
        <v>0.12656312202074943</v>
      </c>
      <c r="V166" s="84">
        <v>163</v>
      </c>
      <c r="W166" s="64">
        <v>-1.9674310502359391</v>
      </c>
      <c r="X166" s="64">
        <v>-2.0813710894116411</v>
      </c>
      <c r="Y166" s="4">
        <v>-0.68863073524434992</v>
      </c>
      <c r="AA166" s="68">
        <v>163</v>
      </c>
      <c r="AB166" s="64">
        <f t="shared" si="22"/>
        <v>181.91384713958146</v>
      </c>
      <c r="AC166" s="64">
        <f t="shared" si="23"/>
        <v>303.86266566934296</v>
      </c>
      <c r="AD166" s="4">
        <f t="shared" si="24"/>
        <v>117.87677628046009</v>
      </c>
      <c r="AK166" s="90">
        <v>163</v>
      </c>
      <c r="AL166" s="65">
        <f t="shared" si="25"/>
        <v>-2.4645184545284272E-3</v>
      </c>
      <c r="AM166" s="65">
        <f t="shared" si="26"/>
        <v>-3.5751540930353044E-3</v>
      </c>
      <c r="AN166" s="65">
        <f t="shared" si="27"/>
        <v>-7.7328392678713363E-3</v>
      </c>
      <c r="AO166" s="26">
        <f t="shared" si="28"/>
        <v>-5.1684535120847998E-3</v>
      </c>
      <c r="AQ166" s="68">
        <v>163</v>
      </c>
      <c r="AR166" s="17">
        <v>-4.4594427315581371E-3</v>
      </c>
    </row>
    <row r="167" spans="2:44" ht="19.95" customHeight="1" x14ac:dyDescent="0.3">
      <c r="B167" s="11">
        <v>45366</v>
      </c>
      <c r="C167" s="65">
        <f>LOG('Closing Prices'!C167/'Closing Prices'!C166)</f>
        <v>-1.0649773298917097E-2</v>
      </c>
      <c r="D167" s="65">
        <f>LOG('Closing Prices'!D167/'Closing Prices'!D166)</f>
        <v>-3.8238774174274726E-3</v>
      </c>
      <c r="E167" s="17">
        <f>LOG('Closing Prices'!E167/'Closing Prices'!E166)</f>
        <v>-5.2873436896821145E-4</v>
      </c>
      <c r="L167" s="68">
        <v>164</v>
      </c>
      <c r="M167" s="64">
        <v>-1.0171051996535363</v>
      </c>
      <c r="N167" s="64">
        <v>6.829047661805393E-2</v>
      </c>
      <c r="O167" s="4">
        <v>1.7573620059891035</v>
      </c>
      <c r="V167" s="84">
        <v>164</v>
      </c>
      <c r="W167" s="64">
        <v>-1.0171051996535363</v>
      </c>
      <c r="X167" s="64">
        <v>-0.19267334614845677</v>
      </c>
      <c r="Y167" s="4">
        <v>1.1095982873150692</v>
      </c>
      <c r="AA167" s="68">
        <v>164</v>
      </c>
      <c r="AB167" s="64">
        <f t="shared" si="22"/>
        <v>183.22888413010938</v>
      </c>
      <c r="AC167" s="64">
        <f t="shared" si="23"/>
        <v>308.36869577558798</v>
      </c>
      <c r="AD167" s="4">
        <f t="shared" si="24"/>
        <v>120.55638928278627</v>
      </c>
      <c r="AK167" s="91">
        <v>164</v>
      </c>
      <c r="AL167" s="65">
        <f t="shared" si="25"/>
        <v>3.1281782643841605E-3</v>
      </c>
      <c r="AM167" s="65">
        <f t="shared" si="26"/>
        <v>6.3929405468580204E-3</v>
      </c>
      <c r="AN167" s="65">
        <f t="shared" si="27"/>
        <v>9.7619820284272196E-3</v>
      </c>
      <c r="AO167" s="26">
        <f t="shared" si="28"/>
        <v>7.0928186429456957E-3</v>
      </c>
      <c r="AQ167" s="68">
        <v>164</v>
      </c>
      <c r="AR167" s="17">
        <v>-4.4590257450655068E-3</v>
      </c>
    </row>
    <row r="168" spans="2:44" ht="19.95" customHeight="1" x14ac:dyDescent="0.3">
      <c r="B168" s="11">
        <v>45369</v>
      </c>
      <c r="C168" s="65">
        <f>LOG('Closing Prices'!C168/'Closing Prices'!C167)</f>
        <v>1.4936544012714482E-4</v>
      </c>
      <c r="D168" s="65">
        <f>LOG('Closing Prices'!D168/'Closing Prices'!D167)</f>
        <v>-1.8865612723665339E-4</v>
      </c>
      <c r="E168" s="17">
        <f>LOG('Closing Prices'!E168/'Closing Prices'!E167)</f>
        <v>3.044935608710833E-3</v>
      </c>
      <c r="L168" s="68">
        <v>165</v>
      </c>
      <c r="M168" s="64">
        <v>-9.3922515474746449E-2</v>
      </c>
      <c r="N168" s="64">
        <v>1.7624206408103098</v>
      </c>
      <c r="O168" s="4">
        <v>1.3895380909682935</v>
      </c>
      <c r="V168" s="84">
        <v>165</v>
      </c>
      <c r="W168" s="64">
        <v>-9.3922515474746449E-2</v>
      </c>
      <c r="X168" s="64">
        <v>1.68056011508648</v>
      </c>
      <c r="Y168" s="4">
        <v>1.1120366194528404</v>
      </c>
      <c r="AA168" s="68">
        <v>165</v>
      </c>
      <c r="AB168" s="64">
        <f t="shared" si="22"/>
        <v>184.51572669367482</v>
      </c>
      <c r="AC168" s="64">
        <f t="shared" si="23"/>
        <v>312.90395900291293</v>
      </c>
      <c r="AD168" s="4">
        <f t="shared" si="24"/>
        <v>120.56607439914261</v>
      </c>
      <c r="AK168" s="90">
        <v>165</v>
      </c>
      <c r="AL168" s="65">
        <f t="shared" si="25"/>
        <v>3.0394512338978337E-3</v>
      </c>
      <c r="AM168" s="65">
        <f t="shared" si="26"/>
        <v>6.3407741078710901E-3</v>
      </c>
      <c r="AN168" s="65">
        <f t="shared" si="27"/>
        <v>3.4888434102598691E-5</v>
      </c>
      <c r="AO168" s="26">
        <f t="shared" si="28"/>
        <v>2.6777948361819547E-3</v>
      </c>
      <c r="AQ168" s="68">
        <v>165</v>
      </c>
      <c r="AR168" s="17">
        <v>-4.4540540802492871E-3</v>
      </c>
    </row>
    <row r="169" spans="2:44" ht="19.95" customHeight="1" x14ac:dyDescent="0.3">
      <c r="B169" s="11">
        <v>45370</v>
      </c>
      <c r="C169" s="65">
        <f>LOG('Closing Prices'!C169/'Closing Prices'!C168)</f>
        <v>3.5201820292220429E-3</v>
      </c>
      <c r="D169" s="65">
        <f>LOG('Closing Prices'!D169/'Closing Prices'!D168)</f>
        <v>5.8611221453160299E-3</v>
      </c>
      <c r="E169" s="17">
        <f>LOG('Closing Prices'!E169/'Closing Prices'!E168)</f>
        <v>4.6054229340488553E-3</v>
      </c>
      <c r="L169" s="68">
        <v>166</v>
      </c>
      <c r="M169" s="64">
        <v>2.3321470348308142</v>
      </c>
      <c r="N169" s="64">
        <v>0.12269052647080979</v>
      </c>
      <c r="O169" s="4">
        <v>0.47732046403467854</v>
      </c>
      <c r="V169" s="84">
        <v>166</v>
      </c>
      <c r="W169" s="64">
        <v>2.3321470348308142</v>
      </c>
      <c r="X169" s="64">
        <v>0.71187531254055725</v>
      </c>
      <c r="Y169" s="4">
        <v>1.4650999234165982</v>
      </c>
      <c r="AA169" s="68">
        <v>166</v>
      </c>
      <c r="AB169" s="64">
        <f t="shared" si="22"/>
        <v>187.9254314424312</v>
      </c>
      <c r="AC169" s="64">
        <f t="shared" si="23"/>
        <v>310.5739650159552</v>
      </c>
      <c r="AD169" s="4">
        <f t="shared" si="24"/>
        <v>121.10420051437538</v>
      </c>
      <c r="AK169" s="91">
        <v>166</v>
      </c>
      <c r="AL169" s="65">
        <f t="shared" si="25"/>
        <v>7.9521680041415056E-3</v>
      </c>
      <c r="AM169" s="65">
        <f t="shared" si="26"/>
        <v>-3.2460114565683183E-3</v>
      </c>
      <c r="AN169" s="65">
        <f t="shared" si="27"/>
        <v>1.9340863393205537E-3</v>
      </c>
      <c r="AO169" s="26">
        <f t="shared" si="28"/>
        <v>1.8845774167591302E-3</v>
      </c>
      <c r="AQ169" s="68">
        <v>166</v>
      </c>
      <c r="AR169" s="17">
        <v>-4.4496213344829526E-3</v>
      </c>
    </row>
    <row r="170" spans="2:44" ht="19.95" customHeight="1" x14ac:dyDescent="0.3">
      <c r="B170" s="11">
        <v>45371</v>
      </c>
      <c r="C170" s="65">
        <f>LOG('Closing Prices'!C170/'Closing Prices'!C169)</f>
        <v>5.519987416669936E-3</v>
      </c>
      <c r="D170" s="65">
        <f>LOG('Closing Prices'!D170/'Closing Prices'!D169)</f>
        <v>5.6661501777711685E-3</v>
      </c>
      <c r="E170" s="17">
        <f>LOG('Closing Prices'!E170/'Closing Prices'!E169)</f>
        <v>4.7060663906606107E-3</v>
      </c>
      <c r="L170" s="68">
        <v>167</v>
      </c>
      <c r="M170" s="64">
        <v>0.78822997369105829</v>
      </c>
      <c r="N170" s="64">
        <v>-0.32105154509055472</v>
      </c>
      <c r="O170" s="4">
        <v>1.2132494152694704</v>
      </c>
      <c r="V170" s="84">
        <v>167</v>
      </c>
      <c r="W170" s="64">
        <v>0.78822997369105829</v>
      </c>
      <c r="X170" s="64">
        <v>-0.10999208742450886</v>
      </c>
      <c r="Y170" s="4">
        <v>1.451914192980676</v>
      </c>
      <c r="AA170" s="68">
        <v>167</v>
      </c>
      <c r="AB170" s="64">
        <f t="shared" si="22"/>
        <v>185.76351490982194</v>
      </c>
      <c r="AC170" s="64">
        <f t="shared" si="23"/>
        <v>308.61306065795947</v>
      </c>
      <c r="AD170" s="4">
        <f t="shared" si="24"/>
        <v>121.09033089997099</v>
      </c>
      <c r="AK170" s="90">
        <v>167</v>
      </c>
      <c r="AL170" s="65">
        <f t="shared" si="25"/>
        <v>-5.0251360386801809E-3</v>
      </c>
      <c r="AM170" s="65">
        <f t="shared" si="26"/>
        <v>-2.7507449411274154E-3</v>
      </c>
      <c r="AN170" s="65">
        <f t="shared" si="27"/>
        <v>-4.9740982782374512E-5</v>
      </c>
      <c r="AO170" s="26">
        <f t="shared" si="28"/>
        <v>-2.1038909342603386E-3</v>
      </c>
      <c r="AQ170" s="68">
        <v>167</v>
      </c>
      <c r="AR170" s="17">
        <v>-4.4443846397600609E-3</v>
      </c>
    </row>
    <row r="171" spans="2:44" ht="19.95" customHeight="1" x14ac:dyDescent="0.3">
      <c r="B171" s="11">
        <v>45372</v>
      </c>
      <c r="C171" s="65">
        <f>LOG('Closing Prices'!C171/'Closing Prices'!C170)</f>
        <v>0</v>
      </c>
      <c r="D171" s="65">
        <f>LOG('Closing Prices'!D171/'Closing Prices'!D170)</f>
        <v>8.0433285194938722E-3</v>
      </c>
      <c r="E171" s="17">
        <f>LOG('Closing Prices'!E171/'Closing Prices'!E170)</f>
        <v>5.0785722586247301E-3</v>
      </c>
      <c r="L171" s="68">
        <v>168</v>
      </c>
      <c r="M171" s="64">
        <v>-1.0573240850436081</v>
      </c>
      <c r="N171" s="64">
        <v>0.17737915543305349</v>
      </c>
      <c r="O171" s="4">
        <v>-0.78230526540390743</v>
      </c>
      <c r="V171" s="84">
        <v>168</v>
      </c>
      <c r="W171" s="64">
        <v>-1.0573240850436081</v>
      </c>
      <c r="X171" s="64">
        <v>-9.7403168241711996E-2</v>
      </c>
      <c r="Y171" s="4">
        <v>-1.1807835539267226</v>
      </c>
      <c r="AA171" s="68">
        <v>168</v>
      </c>
      <c r="AB171" s="64">
        <f t="shared" si="22"/>
        <v>183.21004306160697</v>
      </c>
      <c r="AC171" s="64">
        <f t="shared" si="23"/>
        <v>308.65866263433793</v>
      </c>
      <c r="AD171" s="4">
        <f t="shared" si="24"/>
        <v>117.18468478832776</v>
      </c>
      <c r="AK171" s="91">
        <v>168</v>
      </c>
      <c r="AL171" s="65">
        <f t="shared" si="25"/>
        <v>-6.0111431494014288E-3</v>
      </c>
      <c r="AM171" s="65">
        <f t="shared" si="26"/>
        <v>6.4168456106962298E-5</v>
      </c>
      <c r="AN171" s="65">
        <f t="shared" si="27"/>
        <v>-1.4238609814535562E-2</v>
      </c>
      <c r="AO171" s="26">
        <f t="shared" si="28"/>
        <v>-7.8909096670592704E-3</v>
      </c>
      <c r="AQ171" s="68">
        <v>168</v>
      </c>
      <c r="AR171" s="17">
        <v>-4.4211469954677368E-3</v>
      </c>
    </row>
    <row r="172" spans="2:44" ht="19.95" customHeight="1" x14ac:dyDescent="0.3">
      <c r="B172" s="11">
        <v>45373</v>
      </c>
      <c r="C172" s="65">
        <f>LOG('Closing Prices'!C172/'Closing Prices'!C171)</f>
        <v>1.7516827898361768E-3</v>
      </c>
      <c r="D172" s="65">
        <f>LOG('Closing Prices'!D172/'Closing Prices'!D171)</f>
        <v>3.0807430011635169E-2</v>
      </c>
      <c r="E172" s="17">
        <f>LOG('Closing Prices'!E172/'Closing Prices'!E171)</f>
        <v>1.3348571656222967E-2</v>
      </c>
      <c r="L172" s="68">
        <v>169</v>
      </c>
      <c r="M172" s="64">
        <v>-0.45774909001726566</v>
      </c>
      <c r="N172" s="64">
        <v>1.0005306758994957E-2</v>
      </c>
      <c r="O172" s="4">
        <v>2.1882812539230136</v>
      </c>
      <c r="V172" s="84">
        <v>169</v>
      </c>
      <c r="W172" s="64">
        <v>-0.45774909001726566</v>
      </c>
      <c r="X172" s="64">
        <v>-0.10675987413985402</v>
      </c>
      <c r="Y172" s="4">
        <v>1.7477536346306233</v>
      </c>
      <c r="AA172" s="68">
        <v>169</v>
      </c>
      <c r="AB172" s="64">
        <f t="shared" si="22"/>
        <v>184.04791503050086</v>
      </c>
      <c r="AC172" s="64">
        <f t="shared" si="23"/>
        <v>308.6516537898637</v>
      </c>
      <c r="AD172" s="4">
        <f t="shared" si="24"/>
        <v>121.55008700752627</v>
      </c>
      <c r="AK172" s="90">
        <v>169</v>
      </c>
      <c r="AL172" s="65">
        <f t="shared" si="25"/>
        <v>1.9816251544297449E-3</v>
      </c>
      <c r="AM172" s="65">
        <f t="shared" si="26"/>
        <v>-9.8618228103914687E-6</v>
      </c>
      <c r="AN172" s="65">
        <f t="shared" si="27"/>
        <v>1.5884417888983798E-2</v>
      </c>
      <c r="AO172" s="26">
        <f t="shared" si="28"/>
        <v>7.6404357918070272E-3</v>
      </c>
      <c r="AQ172" s="68">
        <v>169</v>
      </c>
      <c r="AR172" s="17">
        <v>-4.4043610429621224E-3</v>
      </c>
    </row>
    <row r="173" spans="2:44" ht="19.95" customHeight="1" x14ac:dyDescent="0.3">
      <c r="B173" s="11">
        <v>45376</v>
      </c>
      <c r="C173" s="65">
        <f>LOG('Closing Prices'!C173/'Closing Prices'!C172)</f>
        <v>2.0347662537805278E-3</v>
      </c>
      <c r="D173" s="65">
        <f>LOG('Closing Prices'!D173/'Closing Prices'!D172)</f>
        <v>-2.6813567635874717E-3</v>
      </c>
      <c r="E173" s="17">
        <f>LOG('Closing Prices'!E173/'Closing Prices'!E172)</f>
        <v>3.271693521559392E-3</v>
      </c>
      <c r="L173" s="68">
        <v>170</v>
      </c>
      <c r="M173" s="64">
        <v>1.9370975697530368</v>
      </c>
      <c r="N173" s="64">
        <v>-0.49175444458488771</v>
      </c>
      <c r="O173" s="4">
        <v>-0.20410480370589054</v>
      </c>
      <c r="V173" s="84">
        <v>170</v>
      </c>
      <c r="W173" s="64">
        <v>1.9370975697530368</v>
      </c>
      <c r="X173" s="64">
        <v>1.7153353176913577E-2</v>
      </c>
      <c r="Y173" s="4">
        <v>0.70987584044974739</v>
      </c>
      <c r="AA173" s="68">
        <v>170</v>
      </c>
      <c r="AB173" s="64">
        <f t="shared" si="22"/>
        <v>187.40492799588372</v>
      </c>
      <c r="AC173" s="64">
        <f t="shared" si="23"/>
        <v>308.96430845563424</v>
      </c>
      <c r="AD173" s="4">
        <f t="shared" si="24"/>
        <v>119.9927974033403</v>
      </c>
      <c r="AK173" s="91">
        <v>170</v>
      </c>
      <c r="AL173" s="65">
        <f t="shared" si="25"/>
        <v>7.8501049537513939E-3</v>
      </c>
      <c r="AM173" s="65">
        <f t="shared" si="26"/>
        <v>4.3970433403559922E-4</v>
      </c>
      <c r="AN173" s="65">
        <f t="shared" si="27"/>
        <v>-5.6000958557484567E-3</v>
      </c>
      <c r="AO173" s="26">
        <f t="shared" si="28"/>
        <v>-4.2560559643827715E-4</v>
      </c>
      <c r="AQ173" s="68">
        <v>170</v>
      </c>
      <c r="AR173" s="17">
        <v>-4.3900727259113675E-3</v>
      </c>
    </row>
    <row r="174" spans="2:44" ht="19.95" customHeight="1" x14ac:dyDescent="0.3">
      <c r="B174" s="11">
        <v>45377</v>
      </c>
      <c r="C174" s="65">
        <f>LOG('Closing Prices'!C174/'Closing Prices'!C173)</f>
        <v>-3.4209106212281046E-3</v>
      </c>
      <c r="D174" s="65">
        <f>LOG('Closing Prices'!D174/'Closing Prices'!D173)</f>
        <v>9.7567606196936937E-3</v>
      </c>
      <c r="E174" s="17">
        <f>LOG('Closing Prices'!E174/'Closing Prices'!E173)</f>
        <v>-1.130469418397243E-2</v>
      </c>
      <c r="L174" s="68">
        <v>171</v>
      </c>
      <c r="M174" s="64">
        <v>-0.95513829331303457</v>
      </c>
      <c r="N174" s="64">
        <v>-0.13790774946638978</v>
      </c>
      <c r="O174" s="4">
        <v>-0.41958418051991175</v>
      </c>
      <c r="V174" s="84">
        <v>171</v>
      </c>
      <c r="W174" s="64">
        <v>-0.95513829331303457</v>
      </c>
      <c r="X174" s="64">
        <v>-0.37632696080362571</v>
      </c>
      <c r="Y174" s="4">
        <v>-0.79578514584897886</v>
      </c>
      <c r="AA174" s="68">
        <v>171</v>
      </c>
      <c r="AB174" s="64">
        <f t="shared" si="22"/>
        <v>183.3784993502403</v>
      </c>
      <c r="AC174" s="64">
        <f t="shared" si="23"/>
        <v>308.03684556039451</v>
      </c>
      <c r="AD174" s="4">
        <f t="shared" si="24"/>
        <v>117.76636881911203</v>
      </c>
      <c r="AK174" s="90">
        <v>171</v>
      </c>
      <c r="AL174" s="65">
        <f t="shared" si="25"/>
        <v>-9.4325924741265471E-3</v>
      </c>
      <c r="AM174" s="65">
        <f t="shared" si="26"/>
        <v>-1.3056452757890145E-3</v>
      </c>
      <c r="AN174" s="65">
        <f t="shared" si="27"/>
        <v>-8.1338938734416208E-3</v>
      </c>
      <c r="AO174" s="26">
        <f t="shared" si="28"/>
        <v>-6.4100939443170702E-3</v>
      </c>
      <c r="AQ174" s="68">
        <v>171</v>
      </c>
      <c r="AR174" s="17">
        <v>-4.3855246290663702E-3</v>
      </c>
    </row>
    <row r="175" spans="2:44" ht="19.95" customHeight="1" x14ac:dyDescent="0.3">
      <c r="B175" s="11">
        <v>45378</v>
      </c>
      <c r="C175" s="65">
        <f>LOG('Closing Prices'!C175/'Closing Prices'!C174)</f>
        <v>3.7107986280501097E-3</v>
      </c>
      <c r="D175" s="65">
        <f>LOG('Closing Prices'!D175/'Closing Prices'!D174)</f>
        <v>-1.6712934085598846E-3</v>
      </c>
      <c r="E175" s="17">
        <f>LOG('Closing Prices'!E175/'Closing Prices'!E174)</f>
        <v>-1.0980845667734948E-2</v>
      </c>
      <c r="L175" s="68">
        <v>172</v>
      </c>
      <c r="M175" s="64">
        <v>0.45754067346359162</v>
      </c>
      <c r="N175" s="64">
        <v>-7.2743673737426767E-2</v>
      </c>
      <c r="O175" s="4">
        <v>0.95385841272498417</v>
      </c>
      <c r="V175" s="84">
        <v>172</v>
      </c>
      <c r="W175" s="64">
        <v>0.45754067346359162</v>
      </c>
      <c r="X175" s="64">
        <v>4.6032091644896245E-2</v>
      </c>
      <c r="Y175" s="4">
        <v>1.0600389019198149</v>
      </c>
      <c r="AA175" s="68">
        <v>172</v>
      </c>
      <c r="AB175" s="64">
        <f t="shared" si="22"/>
        <v>185.3480226592161</v>
      </c>
      <c r="AC175" s="64">
        <f t="shared" si="23"/>
        <v>309.06450734319418</v>
      </c>
      <c r="AD175" s="4">
        <f t="shared" si="24"/>
        <v>120.53002204887588</v>
      </c>
      <c r="AK175" s="91">
        <v>172</v>
      </c>
      <c r="AL175" s="65">
        <f t="shared" si="25"/>
        <v>4.6395427981336043E-3</v>
      </c>
      <c r="AM175" s="65">
        <f t="shared" si="26"/>
        <v>1.4464666201308689E-3</v>
      </c>
      <c r="AN175" s="65">
        <f t="shared" si="27"/>
        <v>1.007395168266763E-2</v>
      </c>
      <c r="AO175" s="26">
        <f t="shared" si="28"/>
        <v>6.1271039427730958E-3</v>
      </c>
      <c r="AQ175" s="68">
        <v>172</v>
      </c>
      <c r="AR175" s="17">
        <v>-4.3204149747865682E-3</v>
      </c>
    </row>
    <row r="176" spans="2:44" ht="19.95" customHeight="1" x14ac:dyDescent="0.3">
      <c r="B176" s="11">
        <v>45379</v>
      </c>
      <c r="C176" s="65">
        <f>LOG('Closing Prices'!C176/'Closing Prices'!C175)</f>
        <v>1.3262455174370611E-3</v>
      </c>
      <c r="D176" s="65">
        <f>LOG('Closing Prices'!D176/'Closing Prices'!D175)</f>
        <v>2.7969195396068502E-3</v>
      </c>
      <c r="E176" s="17">
        <f>LOG('Closing Prices'!E176/'Closing Prices'!E175)</f>
        <v>5.0980400292708044E-4</v>
      </c>
      <c r="L176" s="68">
        <v>173</v>
      </c>
      <c r="M176" s="64">
        <v>-0.11697389360141727</v>
      </c>
      <c r="N176" s="64">
        <v>0.87591909315161109</v>
      </c>
      <c r="O176" s="4">
        <v>-1.5874182649882747</v>
      </c>
      <c r="V176" s="84">
        <v>173</v>
      </c>
      <c r="W176" s="64">
        <v>-0.11697389360141727</v>
      </c>
      <c r="X176" s="64">
        <v>0.81735399308050716</v>
      </c>
      <c r="Y176" s="4">
        <v>-1.5122787183856927</v>
      </c>
      <c r="AA176" s="68">
        <v>173</v>
      </c>
      <c r="AB176" s="64">
        <f t="shared" si="22"/>
        <v>184.55748178647156</v>
      </c>
      <c r="AC176" s="64">
        <f t="shared" si="23"/>
        <v>310.93726522185619</v>
      </c>
      <c r="AD176" s="4">
        <f t="shared" si="24"/>
        <v>116.73032149604168</v>
      </c>
      <c r="AK176" s="90">
        <v>173</v>
      </c>
      <c r="AL176" s="65">
        <f t="shared" si="25"/>
        <v>-1.8563014463394403E-3</v>
      </c>
      <c r="AM176" s="65">
        <f t="shared" si="26"/>
        <v>2.6236405191242202E-3</v>
      </c>
      <c r="AN176" s="65">
        <f t="shared" si="27"/>
        <v>-1.3911554358782035E-2</v>
      </c>
      <c r="AO176" s="26">
        <f t="shared" si="28"/>
        <v>-5.93718266729951E-3</v>
      </c>
      <c r="AQ176" s="68">
        <v>173</v>
      </c>
      <c r="AR176" s="17">
        <v>-4.3173549002706911E-3</v>
      </c>
    </row>
    <row r="177" spans="2:44" ht="19.95" customHeight="1" x14ac:dyDescent="0.3">
      <c r="B177" s="11">
        <v>45383</v>
      </c>
      <c r="C177" s="65">
        <f>LOG('Closing Prices'!C177/'Closing Prices'!C176)</f>
        <v>1.4181941640298403E-3</v>
      </c>
      <c r="D177" s="65">
        <f>LOG('Closing Prices'!D177/'Closing Prices'!D176)</f>
        <v>-1.4648819433759586E-2</v>
      </c>
      <c r="E177" s="17">
        <f>LOG('Closing Prices'!E177/'Closing Prices'!E176)</f>
        <v>3.3632414167721602E-5</v>
      </c>
      <c r="L177" s="68">
        <v>174</v>
      </c>
      <c r="M177" s="64">
        <v>1.5479482756777019</v>
      </c>
      <c r="N177" s="64">
        <v>-0.25301475070266038</v>
      </c>
      <c r="O177" s="4">
        <v>0.73990262301355247</v>
      </c>
      <c r="V177" s="84">
        <v>174</v>
      </c>
      <c r="W177" s="64">
        <v>1.5479482756777019</v>
      </c>
      <c r="X177" s="64">
        <v>0.14905380198604043</v>
      </c>
      <c r="Y177" s="4">
        <v>1.3664809044748778</v>
      </c>
      <c r="AA177" s="68">
        <v>174</v>
      </c>
      <c r="AB177" s="64">
        <f t="shared" si="22"/>
        <v>186.89416589453978</v>
      </c>
      <c r="AC177" s="64">
        <f t="shared" si="23"/>
        <v>309.34283799001884</v>
      </c>
      <c r="AD177" s="4">
        <f t="shared" si="24"/>
        <v>121.00365090758864</v>
      </c>
      <c r="AK177" s="91">
        <v>174</v>
      </c>
      <c r="AL177" s="65">
        <f t="shared" si="25"/>
        <v>5.4640888361914847E-3</v>
      </c>
      <c r="AM177" s="65">
        <f t="shared" si="26"/>
        <v>-2.2327089652392357E-3</v>
      </c>
      <c r="AN177" s="65">
        <f t="shared" si="27"/>
        <v>1.5614792345755068E-2</v>
      </c>
      <c r="AO177" s="26">
        <f t="shared" si="28"/>
        <v>7.7228660750658816E-3</v>
      </c>
      <c r="AQ177" s="68">
        <v>174</v>
      </c>
      <c r="AR177" s="17">
        <v>-4.3139343435290647E-3</v>
      </c>
    </row>
    <row r="178" spans="2:44" ht="19.95" customHeight="1" x14ac:dyDescent="0.3">
      <c r="B178" s="11">
        <v>45384</v>
      </c>
      <c r="C178" s="65">
        <f>LOG('Closing Prices'!C178/'Closing Prices'!C177)</f>
        <v>-6.7246609481588478E-4</v>
      </c>
      <c r="D178" s="65">
        <f>LOG('Closing Prices'!D178/'Closing Prices'!D177)</f>
        <v>-7.5691718577798736E-3</v>
      </c>
      <c r="E178" s="17">
        <f>LOG('Closing Prices'!E178/'Closing Prices'!E177)</f>
        <v>-4.4005606648109237E-3</v>
      </c>
      <c r="L178" s="68">
        <v>175</v>
      </c>
      <c r="M178" s="64">
        <v>1.3120813938566538</v>
      </c>
      <c r="N178" s="64">
        <v>2.3582189500637543</v>
      </c>
      <c r="O178" s="4">
        <v>-0.3969047098659958</v>
      </c>
      <c r="V178" s="84">
        <v>175</v>
      </c>
      <c r="W178" s="64">
        <v>1.3120813938566538</v>
      </c>
      <c r="X178" s="64">
        <v>2.6144017976562939</v>
      </c>
      <c r="Y178" s="4">
        <v>0.11824720415635753</v>
      </c>
      <c r="AA178" s="68">
        <v>175</v>
      </c>
      <c r="AB178" s="64">
        <f t="shared" si="22"/>
        <v>186.57198527098592</v>
      </c>
      <c r="AC178" s="64">
        <f t="shared" si="23"/>
        <v>315.33940899267986</v>
      </c>
      <c r="AD178" s="4">
        <f t="shared" si="24"/>
        <v>119.1403750002607</v>
      </c>
      <c r="AK178" s="90">
        <v>175</v>
      </c>
      <c r="AL178" s="65">
        <f t="shared" si="25"/>
        <v>-7.4931182523112097E-4</v>
      </c>
      <c r="AM178" s="65">
        <f t="shared" si="26"/>
        <v>8.3381837953923604E-3</v>
      </c>
      <c r="AN178" s="65">
        <f t="shared" si="27"/>
        <v>-6.7395112664829114E-3</v>
      </c>
      <c r="AO178" s="26">
        <f t="shared" si="28"/>
        <v>-7.186528876073823E-4</v>
      </c>
      <c r="AQ178" s="68">
        <v>175</v>
      </c>
      <c r="AR178" s="17">
        <v>-4.2976643122754864E-3</v>
      </c>
    </row>
    <row r="179" spans="2:44" ht="19.95" customHeight="1" x14ac:dyDescent="0.3">
      <c r="B179" s="11">
        <v>45385</v>
      </c>
      <c r="C179" s="65">
        <f>LOG('Closing Prices'!C179/'Closing Prices'!C178)</f>
        <v>4.1145301703945786E-3</v>
      </c>
      <c r="D179" s="65">
        <f>LOG('Closing Prices'!D179/'Closing Prices'!D178)</f>
        <v>5.0191632639624674E-3</v>
      </c>
      <c r="E179" s="17">
        <f>LOG('Closing Prices'!E179/'Closing Prices'!E178)</f>
        <v>-2.3757930684949013E-3</v>
      </c>
      <c r="L179" s="68">
        <v>176</v>
      </c>
      <c r="M179" s="64">
        <v>1.3116926249685845</v>
      </c>
      <c r="N179" s="64">
        <v>1.3423896458130922</v>
      </c>
      <c r="O179" s="4">
        <v>-0.86744192325929481</v>
      </c>
      <c r="V179" s="84">
        <v>176</v>
      </c>
      <c r="W179" s="64">
        <v>1.3116926249685845</v>
      </c>
      <c r="X179" s="64">
        <v>1.6318863959217609</v>
      </c>
      <c r="Y179" s="4">
        <v>-0.25224160162584131</v>
      </c>
      <c r="AA179" s="68">
        <v>176</v>
      </c>
      <c r="AB179" s="64">
        <f t="shared" si="22"/>
        <v>186.58076284658509</v>
      </c>
      <c r="AC179" s="64">
        <f t="shared" si="23"/>
        <v>312.95765751080393</v>
      </c>
      <c r="AD179" s="4">
        <f t="shared" si="24"/>
        <v>118.59704036420791</v>
      </c>
      <c r="AK179" s="91">
        <v>176</v>
      </c>
      <c r="AL179" s="65">
        <f t="shared" si="25"/>
        <v>2.0431593588113217E-5</v>
      </c>
      <c r="AM179" s="65">
        <f t="shared" si="26"/>
        <v>-3.29266691120928E-3</v>
      </c>
      <c r="AN179" s="65">
        <f t="shared" si="27"/>
        <v>-1.9851115546262923E-3</v>
      </c>
      <c r="AO179" s="26">
        <f t="shared" si="28"/>
        <v>-1.8759923745475873E-3</v>
      </c>
      <c r="AQ179" s="68">
        <v>176</v>
      </c>
      <c r="AR179" s="17">
        <v>-4.2739569094785356E-3</v>
      </c>
    </row>
    <row r="180" spans="2:44" ht="19.95" customHeight="1" x14ac:dyDescent="0.3">
      <c r="B180" s="11">
        <v>45386</v>
      </c>
      <c r="C180" s="65">
        <f>LOG('Closing Prices'!C180/'Closing Prices'!C179)</f>
        <v>-5.7761477643984756E-3</v>
      </c>
      <c r="D180" s="65">
        <f>LOG('Closing Prices'!D180/'Closing Prices'!D179)</f>
        <v>-4.6722198046449349E-3</v>
      </c>
      <c r="E180" s="17">
        <f>LOG('Closing Prices'!E180/'Closing Prices'!E179)</f>
        <v>-1.5195846219728344E-2</v>
      </c>
      <c r="L180" s="68">
        <v>177</v>
      </c>
      <c r="M180" s="64">
        <v>2.3769998940886272</v>
      </c>
      <c r="N180" s="64">
        <v>0.3137200153666132</v>
      </c>
      <c r="O180" s="4">
        <v>-0.28670492987003965</v>
      </c>
      <c r="V180" s="84">
        <v>177</v>
      </c>
      <c r="W180" s="64">
        <v>2.3769998940886272</v>
      </c>
      <c r="X180" s="64">
        <v>0.90803050395868579</v>
      </c>
      <c r="Y180" s="4">
        <v>0.79384694379011944</v>
      </c>
      <c r="AA180" s="68">
        <v>177</v>
      </c>
      <c r="AB180" s="64">
        <f t="shared" si="22"/>
        <v>188.09224932415407</v>
      </c>
      <c r="AC180" s="64">
        <f t="shared" si="23"/>
        <v>311.21854259415841</v>
      </c>
      <c r="AD180" s="4">
        <f t="shared" si="24"/>
        <v>120.16051564115139</v>
      </c>
      <c r="AK180" s="90">
        <v>177</v>
      </c>
      <c r="AL180" s="65">
        <f t="shared" si="25"/>
        <v>3.5040356598062452E-3</v>
      </c>
      <c r="AM180" s="65">
        <f t="shared" si="26"/>
        <v>-2.4201178002846821E-3</v>
      </c>
      <c r="AN180" s="65">
        <f t="shared" si="27"/>
        <v>5.6879321648896303E-3</v>
      </c>
      <c r="AO180" s="26">
        <f t="shared" si="28"/>
        <v>2.7095430490664905E-3</v>
      </c>
      <c r="AQ180" s="68">
        <v>177</v>
      </c>
      <c r="AR180" s="17">
        <v>-4.2674904327051682E-3</v>
      </c>
    </row>
    <row r="181" spans="2:44" ht="19.95" customHeight="1" x14ac:dyDescent="0.3">
      <c r="B181" s="11">
        <v>45387</v>
      </c>
      <c r="C181" s="65">
        <f>LOG('Closing Prices'!C181/'Closing Prices'!C180)</f>
        <v>1.2063536286884165E-2</v>
      </c>
      <c r="D181" s="65">
        <f>LOG('Closing Prices'!D181/'Closing Prices'!D180)</f>
        <v>-3.1483000925233767E-3</v>
      </c>
      <c r="E181" s="17">
        <f>LOG('Closing Prices'!E181/'Closing Prices'!E180)</f>
        <v>1.0503752851262161E-2</v>
      </c>
      <c r="L181" s="68">
        <v>178</v>
      </c>
      <c r="M181" s="64">
        <v>0.59610227112198633</v>
      </c>
      <c r="N181" s="64">
        <v>-2.1964843465773627</v>
      </c>
      <c r="O181" s="4">
        <v>1.2961856459091456</v>
      </c>
      <c r="V181" s="84">
        <v>178</v>
      </c>
      <c r="W181" s="64">
        <v>0.59610227112198633</v>
      </c>
      <c r="X181" s="64">
        <v>-1.9726087769245166</v>
      </c>
      <c r="Y181" s="4">
        <v>1.5316268489290963</v>
      </c>
      <c r="AA181" s="68">
        <v>178</v>
      </c>
      <c r="AB181" s="64">
        <f t="shared" si="22"/>
        <v>185.59706723098213</v>
      </c>
      <c r="AC181" s="64">
        <f t="shared" si="23"/>
        <v>304.34751573277657</v>
      </c>
      <c r="AD181" s="4">
        <f t="shared" si="24"/>
        <v>121.27735832961808</v>
      </c>
      <c r="AK181" s="91">
        <v>178</v>
      </c>
      <c r="AL181" s="65">
        <f t="shared" si="25"/>
        <v>-5.7997907426028394E-3</v>
      </c>
      <c r="AM181" s="65">
        <f t="shared" si="26"/>
        <v>-9.6957034925397763E-3</v>
      </c>
      <c r="AN181" s="65">
        <f t="shared" si="27"/>
        <v>4.0179452249255653E-3</v>
      </c>
      <c r="AO181" s="26">
        <f t="shared" si="28"/>
        <v>-2.5505833821961384E-3</v>
      </c>
      <c r="AQ181" s="68">
        <v>178</v>
      </c>
      <c r="AR181" s="17">
        <v>-4.2615868706898964E-3</v>
      </c>
    </row>
    <row r="182" spans="2:44" ht="19.95" customHeight="1" x14ac:dyDescent="0.3">
      <c r="B182" s="11">
        <v>45390</v>
      </c>
      <c r="C182" s="65">
        <f>LOG('Closing Prices'!C182/'Closing Prices'!C181)</f>
        <v>2.8149498684021564E-4</v>
      </c>
      <c r="D182" s="65">
        <f>LOG('Closing Prices'!D182/'Closing Prices'!D181)</f>
        <v>3.2428512010005636E-3</v>
      </c>
      <c r="E182" s="17">
        <f>LOG('Closing Prices'!E182/'Closing Prices'!E181)</f>
        <v>-4.3394985405363715E-3</v>
      </c>
      <c r="L182" s="68">
        <v>179</v>
      </c>
      <c r="M182" s="64">
        <v>-1.5783584642815354</v>
      </c>
      <c r="N182" s="64">
        <v>1.4723815250300938</v>
      </c>
      <c r="O182" s="4">
        <v>0.62869331980310073</v>
      </c>
      <c r="V182" s="84">
        <v>179</v>
      </c>
      <c r="W182" s="64">
        <v>-1.5783584642815354</v>
      </c>
      <c r="X182" s="64">
        <v>1.0224700618770224</v>
      </c>
      <c r="Y182" s="4">
        <v>-0.2181049902501303</v>
      </c>
      <c r="AA182" s="68">
        <v>179</v>
      </c>
      <c r="AB182" s="64">
        <f t="shared" si="22"/>
        <v>182.59329191996179</v>
      </c>
      <c r="AC182" s="64">
        <f t="shared" si="23"/>
        <v>311.52644028466864</v>
      </c>
      <c r="AD182" s="4">
        <f t="shared" si="24"/>
        <v>118.66531560803111</v>
      </c>
      <c r="AK182" s="90">
        <v>179</v>
      </c>
      <c r="AL182" s="65">
        <f t="shared" si="25"/>
        <v>-7.0862908419756249E-3</v>
      </c>
      <c r="AM182" s="65">
        <f t="shared" si="26"/>
        <v>1.0125151444916949E-2</v>
      </c>
      <c r="AN182" s="65">
        <f t="shared" si="27"/>
        <v>-9.4559299226751655E-3</v>
      </c>
      <c r="AO182" s="26">
        <f t="shared" si="28"/>
        <v>-2.9891957422226458E-3</v>
      </c>
      <c r="AQ182" s="68">
        <v>179</v>
      </c>
      <c r="AR182" s="17">
        <v>-4.2456783367450382E-3</v>
      </c>
    </row>
    <row r="183" spans="2:44" ht="19.95" customHeight="1" x14ac:dyDescent="0.3">
      <c r="B183" s="11">
        <v>45391</v>
      </c>
      <c r="C183" s="65">
        <f>LOG('Closing Prices'!C183/'Closing Prices'!C182)</f>
        <v>1.1241963573129384E-3</v>
      </c>
      <c r="D183" s="65">
        <f>LOG('Closing Prices'!D183/'Closing Prices'!D182)</f>
        <v>1.2589722410483448E-3</v>
      </c>
      <c r="E183" s="17">
        <f>LOG('Closing Prices'!E183/'Closing Prices'!E182)</f>
        <v>-8.958829480734962E-3</v>
      </c>
      <c r="L183" s="68">
        <v>180</v>
      </c>
      <c r="M183" s="64">
        <v>1.8577591282192836</v>
      </c>
      <c r="N183" s="64">
        <v>0.80812813699463071</v>
      </c>
      <c r="O183" s="4">
        <v>-0.42256322454933942</v>
      </c>
      <c r="V183" s="84">
        <v>180</v>
      </c>
      <c r="W183" s="64">
        <v>1.8577591282192836</v>
      </c>
      <c r="X183" s="64">
        <v>1.2540989737578416</v>
      </c>
      <c r="Y183" s="4">
        <v>0.41571080023296264</v>
      </c>
      <c r="AA183" s="68">
        <v>180</v>
      </c>
      <c r="AB183" s="64">
        <f t="shared" si="22"/>
        <v>187.38666648577254</v>
      </c>
      <c r="AC183" s="64">
        <f t="shared" si="23"/>
        <v>312.10302617383263</v>
      </c>
      <c r="AD183" s="4">
        <f t="shared" si="24"/>
        <v>119.61306280603948</v>
      </c>
      <c r="AK183" s="91">
        <v>180</v>
      </c>
      <c r="AL183" s="65">
        <f t="shared" si="25"/>
        <v>1.1253866932706148E-2</v>
      </c>
      <c r="AM183" s="65">
        <f t="shared" si="26"/>
        <v>8.0306706089610671E-4</v>
      </c>
      <c r="AN183" s="65">
        <f t="shared" si="27"/>
        <v>3.4548124059937094E-3</v>
      </c>
      <c r="AO183" s="26">
        <f t="shared" si="28"/>
        <v>4.6090524341425385E-3</v>
      </c>
      <c r="AQ183" s="68">
        <v>180</v>
      </c>
      <c r="AR183" s="17">
        <v>-4.1869823419938175E-3</v>
      </c>
    </row>
    <row r="184" spans="2:44" ht="19.95" customHeight="1" x14ac:dyDescent="0.3">
      <c r="B184" s="11">
        <v>45392</v>
      </c>
      <c r="C184" s="65">
        <f>LOG('Closing Prices'!C184/'Closing Prices'!C183)</f>
        <v>6.5444295401481678E-4</v>
      </c>
      <c r="D184" s="65">
        <f>LOG('Closing Prices'!D184/'Closing Prices'!D183)</f>
        <v>-9.6448687108893864E-3</v>
      </c>
      <c r="E184" s="17">
        <f>LOG('Closing Prices'!E184/'Closing Prices'!E183)</f>
        <v>8.4900465386599702E-3</v>
      </c>
      <c r="L184" s="68">
        <v>181</v>
      </c>
      <c r="M184" s="64">
        <v>-0.31932952730855474</v>
      </c>
      <c r="N184" s="64">
        <v>-0.84768864162996027</v>
      </c>
      <c r="O184" s="4">
        <v>0.53895521870753371</v>
      </c>
      <c r="V184" s="84">
        <v>181</v>
      </c>
      <c r="W184" s="64">
        <v>-0.31932952730855474</v>
      </c>
      <c r="X184" s="64">
        <v>-0.90103312415316206</v>
      </c>
      <c r="Y184" s="4">
        <v>0.37948596433211512</v>
      </c>
      <c r="AA184" s="68">
        <v>181</v>
      </c>
      <c r="AB184" s="64">
        <f t="shared" si="22"/>
        <v>184.35028114311174</v>
      </c>
      <c r="AC184" s="64">
        <f t="shared" si="23"/>
        <v>306.93729820521503</v>
      </c>
      <c r="AD184" s="4">
        <f t="shared" si="24"/>
        <v>119.56500222549393</v>
      </c>
      <c r="AK184" s="90">
        <v>181</v>
      </c>
      <c r="AL184" s="65">
        <f t="shared" si="25"/>
        <v>-7.0948811274830891E-3</v>
      </c>
      <c r="AM184" s="65">
        <f t="shared" si="26"/>
        <v>-7.2483136864157378E-3</v>
      </c>
      <c r="AN184" s="65">
        <f t="shared" si="27"/>
        <v>-1.7453477772864473E-4</v>
      </c>
      <c r="AO184" s="26">
        <f t="shared" si="28"/>
        <v>-4.0267550377733842E-3</v>
      </c>
      <c r="AQ184" s="68">
        <v>181</v>
      </c>
      <c r="AR184" s="17">
        <v>-4.1807837163806635E-3</v>
      </c>
    </row>
    <row r="185" spans="2:44" ht="19.95" customHeight="1" x14ac:dyDescent="0.3">
      <c r="B185" s="11">
        <v>45393</v>
      </c>
      <c r="C185" s="65">
        <f>LOG('Closing Prices'!C185/'Closing Prices'!C184)</f>
        <v>7.1805129019362687E-3</v>
      </c>
      <c r="D185" s="65">
        <f>LOG('Closing Prices'!D185/'Closing Prices'!D184)</f>
        <v>3.0101783131221234E-3</v>
      </c>
      <c r="E185" s="17">
        <f>LOG('Closing Prices'!E185/'Closing Prices'!E184)</f>
        <v>1.7490955071672126E-2</v>
      </c>
      <c r="L185" s="68">
        <v>182</v>
      </c>
      <c r="M185" s="64">
        <v>-1.2302579655907233</v>
      </c>
      <c r="N185" s="64">
        <v>0.18180664222694076</v>
      </c>
      <c r="O185" s="4">
        <v>-1.1309272446042051</v>
      </c>
      <c r="V185" s="84">
        <v>182</v>
      </c>
      <c r="W185" s="64">
        <v>-1.2302579655907233</v>
      </c>
      <c r="X185" s="64">
        <v>-0.13710991616816956</v>
      </c>
      <c r="Y185" s="4">
        <v>-1.5696869279864314</v>
      </c>
      <c r="AA185" s="68">
        <v>182</v>
      </c>
      <c r="AB185" s="64">
        <f t="shared" si="22"/>
        <v>183.09977693154025</v>
      </c>
      <c r="AC185" s="64">
        <f t="shared" si="23"/>
        <v>308.7794206938118</v>
      </c>
      <c r="AD185" s="4">
        <f t="shared" si="24"/>
        <v>116.69919289145109</v>
      </c>
      <c r="AK185" s="91">
        <v>182</v>
      </c>
      <c r="AL185" s="65">
        <f t="shared" si="25"/>
        <v>-2.9559890569780824E-3</v>
      </c>
      <c r="AM185" s="65">
        <f t="shared" si="26"/>
        <v>2.5986821350384047E-3</v>
      </c>
      <c r="AN185" s="65">
        <f t="shared" si="27"/>
        <v>-1.0536223857143314E-2</v>
      </c>
      <c r="AO185" s="26">
        <f t="shared" si="28"/>
        <v>-4.7006933594474906E-3</v>
      </c>
      <c r="AQ185" s="68">
        <v>182</v>
      </c>
      <c r="AR185" s="17">
        <v>-4.1351661709782004E-3</v>
      </c>
    </row>
    <row r="186" spans="2:44" ht="19.95" customHeight="1" x14ac:dyDescent="0.3">
      <c r="B186" s="11">
        <v>45394</v>
      </c>
      <c r="C186" s="65">
        <f>LOG('Closing Prices'!C186/'Closing Prices'!C185)</f>
        <v>-6.7602995780417221E-3</v>
      </c>
      <c r="D186" s="65">
        <f>LOG('Closing Prices'!D186/'Closing Prices'!D185)</f>
        <v>-7.0456854556421832E-3</v>
      </c>
      <c r="E186" s="17">
        <f>LOG('Closing Prices'!E186/'Closing Prices'!E185)</f>
        <v>-1.1805212720648462E-2</v>
      </c>
      <c r="L186" s="68">
        <v>183</v>
      </c>
      <c r="M186" s="64">
        <v>2.1710050135500856</v>
      </c>
      <c r="N186" s="64">
        <v>-0.8461586105696477</v>
      </c>
      <c r="O186" s="4">
        <v>0.27239250386162767</v>
      </c>
      <c r="V186" s="84">
        <v>183</v>
      </c>
      <c r="W186" s="64">
        <v>2.1710050135500856</v>
      </c>
      <c r="X186" s="64">
        <v>-0.26609546000622586</v>
      </c>
      <c r="Y186" s="4">
        <v>1.2573741440490431</v>
      </c>
      <c r="AA186" s="68">
        <v>183</v>
      </c>
      <c r="AB186" s="64">
        <f t="shared" si="22"/>
        <v>187.85715787001286</v>
      </c>
      <c r="AC186" s="64">
        <f t="shared" si="23"/>
        <v>308.48562853309454</v>
      </c>
      <c r="AD186" s="4">
        <f t="shared" si="24"/>
        <v>120.89340616914933</v>
      </c>
      <c r="AK186" s="90">
        <v>183</v>
      </c>
      <c r="AL186" s="65">
        <f t="shared" si="25"/>
        <v>1.1139932312986258E-2</v>
      </c>
      <c r="AM186" s="65">
        <f t="shared" si="26"/>
        <v>-4.1341178808193248E-4</v>
      </c>
      <c r="AN186" s="65">
        <f t="shared" si="27"/>
        <v>1.5334761579781709E-2</v>
      </c>
      <c r="AO186" s="26">
        <f t="shared" si="28"/>
        <v>9.561602252723754E-3</v>
      </c>
      <c r="AQ186" s="68">
        <v>183</v>
      </c>
      <c r="AR186" s="17">
        <v>-4.1349738950151593E-3</v>
      </c>
    </row>
    <row r="187" spans="2:44" ht="19.95" customHeight="1" x14ac:dyDescent="0.3">
      <c r="B187" s="11">
        <v>45397</v>
      </c>
      <c r="C187" s="65">
        <f>LOG('Closing Prices'!C187/'Closing Prices'!C186)</f>
        <v>-5.8964177823840258E-3</v>
      </c>
      <c r="D187" s="65">
        <f>LOG('Closing Prices'!D187/'Closing Prices'!D186)</f>
        <v>-1.7224207240835489E-3</v>
      </c>
      <c r="E187" s="17">
        <f>LOG('Closing Prices'!E187/'Closing Prices'!E186)</f>
        <v>-1.0896150256958767E-2</v>
      </c>
      <c r="L187" s="68">
        <v>184</v>
      </c>
      <c r="M187" s="64">
        <v>0.88945909375617593</v>
      </c>
      <c r="N187" s="64">
        <v>0.82672960118230343</v>
      </c>
      <c r="O187" s="4">
        <v>-0.97934302766370429</v>
      </c>
      <c r="V187" s="84">
        <v>184</v>
      </c>
      <c r="W187" s="64">
        <v>0.88945909375617593</v>
      </c>
      <c r="X187" s="64">
        <v>1.0257853972740294</v>
      </c>
      <c r="Y187" s="4">
        <v>-0.51609764404348812</v>
      </c>
      <c r="AA187" s="68">
        <v>184</v>
      </c>
      <c r="AB187" s="64">
        <f t="shared" si="22"/>
        <v>186.06310505418656</v>
      </c>
      <c r="AC187" s="64">
        <f t="shared" si="23"/>
        <v>311.61230904985166</v>
      </c>
      <c r="AD187" s="4">
        <f t="shared" si="24"/>
        <v>118.2546137965187</v>
      </c>
      <c r="AK187" s="91">
        <v>184</v>
      </c>
      <c r="AL187" s="65">
        <f t="shared" si="25"/>
        <v>-4.167483253783924E-3</v>
      </c>
      <c r="AM187" s="65">
        <f t="shared" si="26"/>
        <v>4.3796681807685006E-3</v>
      </c>
      <c r="AN187" s="65">
        <f t="shared" si="27"/>
        <v>-9.584519911606415E-3</v>
      </c>
      <c r="AO187" s="26">
        <f t="shared" si="28"/>
        <v>-4.0410043194383186E-3</v>
      </c>
      <c r="AQ187" s="68">
        <v>184</v>
      </c>
      <c r="AR187" s="17">
        <v>-4.1135679410372831E-3</v>
      </c>
    </row>
    <row r="188" spans="2:44" ht="19.95" customHeight="1" x14ac:dyDescent="0.3">
      <c r="B188" s="11">
        <v>45398</v>
      </c>
      <c r="C188" s="65">
        <f>LOG('Closing Prices'!C188/'Closing Prices'!C187)</f>
        <v>-7.1010607376092256E-4</v>
      </c>
      <c r="D188" s="65">
        <f>LOG('Closing Prices'!D188/'Closing Prices'!D187)</f>
        <v>-2.9405881342873968E-3</v>
      </c>
      <c r="E188" s="17">
        <f>LOG('Closing Prices'!E188/'Closing Prices'!E187)</f>
        <v>7.0824764579706682E-3</v>
      </c>
      <c r="L188" s="68">
        <v>185</v>
      </c>
      <c r="M188" s="64">
        <v>-1.3127272291102958</v>
      </c>
      <c r="N188" s="64">
        <v>1.2833514858166759</v>
      </c>
      <c r="O188" s="4">
        <v>2.8469068316814335E-2</v>
      </c>
      <c r="V188" s="84">
        <v>185</v>
      </c>
      <c r="W188" s="64">
        <v>-1.3127272291102958</v>
      </c>
      <c r="X188" s="64">
        <v>0.90722534105277353</v>
      </c>
      <c r="Y188" s="4">
        <v>-0.62561407297402294</v>
      </c>
      <c r="AA188" s="68">
        <v>185</v>
      </c>
      <c r="AB188" s="64">
        <f t="shared" si="22"/>
        <v>183.01359097158411</v>
      </c>
      <c r="AC188" s="64">
        <f t="shared" si="23"/>
        <v>311.34103262872469</v>
      </c>
      <c r="AD188" s="4">
        <f t="shared" si="24"/>
        <v>118.09909442777304</v>
      </c>
      <c r="AK188" s="90">
        <v>185</v>
      </c>
      <c r="AL188" s="65">
        <f t="shared" si="25"/>
        <v>-7.1769217214942621E-3</v>
      </c>
      <c r="AM188" s="65">
        <f t="shared" si="26"/>
        <v>-3.782429672680353E-4</v>
      </c>
      <c r="AN188" s="65">
        <f t="shared" si="27"/>
        <v>-5.7152658132775768E-4</v>
      </c>
      <c r="AO188" s="26">
        <f t="shared" si="28"/>
        <v>-2.1648902821514672E-3</v>
      </c>
      <c r="AQ188" s="68">
        <v>185</v>
      </c>
      <c r="AR188" s="17">
        <v>-4.0410043194383186E-3</v>
      </c>
    </row>
    <row r="189" spans="2:44" ht="19.95" customHeight="1" x14ac:dyDescent="0.3">
      <c r="B189" s="11">
        <v>45399</v>
      </c>
      <c r="C189" s="65">
        <f>LOG('Closing Prices'!C189/'Closing Prices'!C188)</f>
        <v>-4.8599750324966398E-3</v>
      </c>
      <c r="D189" s="65">
        <f>LOG('Closing Prices'!D189/'Closing Prices'!D188)</f>
        <v>-3.0761681754448902E-3</v>
      </c>
      <c r="E189" s="17">
        <f>LOG('Closing Prices'!E189/'Closing Prices'!E188)</f>
        <v>-1.7125760317373992E-2</v>
      </c>
      <c r="L189" s="68">
        <v>186</v>
      </c>
      <c r="M189" s="64">
        <v>1.7849083121781955</v>
      </c>
      <c r="N189" s="64">
        <v>-1.3852958264286419</v>
      </c>
      <c r="O189" s="4">
        <v>-0.38033786620328897</v>
      </c>
      <c r="V189" s="84">
        <v>186</v>
      </c>
      <c r="W189" s="64">
        <v>1.7849083121781955</v>
      </c>
      <c r="X189" s="64">
        <v>-0.88570941268634318</v>
      </c>
      <c r="Y189" s="4">
        <v>0.5280910418596354</v>
      </c>
      <c r="AA189" s="68">
        <v>186</v>
      </c>
      <c r="AB189" s="64">
        <f t="shared" si="22"/>
        <v>187.3401058549095</v>
      </c>
      <c r="AC189" s="64">
        <f t="shared" si="23"/>
        <v>307.05054057399855</v>
      </c>
      <c r="AD189" s="4">
        <f t="shared" si="24"/>
        <v>119.81671720090195</v>
      </c>
      <c r="AK189" s="91">
        <v>186</v>
      </c>
      <c r="AL189" s="65">
        <f t="shared" si="25"/>
        <v>1.0147418744957457E-2</v>
      </c>
      <c r="AM189" s="65">
        <f t="shared" si="26"/>
        <v>-6.0264952003463643E-3</v>
      </c>
      <c r="AN189" s="65">
        <f t="shared" si="27"/>
        <v>6.2708488982313052E-3</v>
      </c>
      <c r="AO189" s="26">
        <f t="shared" si="28"/>
        <v>3.5507881303395426E-3</v>
      </c>
      <c r="AQ189" s="68">
        <v>186</v>
      </c>
      <c r="AR189" s="17">
        <v>-4.0361553968441769E-3</v>
      </c>
    </row>
    <row r="190" spans="2:44" ht="19.95" customHeight="1" x14ac:dyDescent="0.3">
      <c r="B190" s="11">
        <v>45400</v>
      </c>
      <c r="C190" s="65">
        <f>LOG('Closing Prices'!C190/'Closing Prices'!C189)</f>
        <v>-4.9634147125912891E-3</v>
      </c>
      <c r="D190" s="65">
        <f>LOG('Closing Prices'!D190/'Closing Prices'!D189)</f>
        <v>4.9493266583461293E-4</v>
      </c>
      <c r="E190" s="17">
        <f>LOG('Closing Prices'!E190/'Closing Prices'!E189)</f>
        <v>3.2744498601313871E-3</v>
      </c>
      <c r="L190" s="68">
        <v>187</v>
      </c>
      <c r="M190" s="64">
        <v>-0.2841188541842577</v>
      </c>
      <c r="N190" s="64">
        <v>-0.3095063547610078</v>
      </c>
      <c r="O190" s="4">
        <v>0.10497656773740188</v>
      </c>
      <c r="V190" s="84">
        <v>187</v>
      </c>
      <c r="W190" s="64">
        <v>-0.2841188541842577</v>
      </c>
      <c r="X190" s="64">
        <v>-0.37159638089801783</v>
      </c>
      <c r="Y190" s="4">
        <v>-1.8460434633539025E-2</v>
      </c>
      <c r="AA190" s="68">
        <v>187</v>
      </c>
      <c r="AB190" s="64">
        <f t="shared" si="22"/>
        <v>184.45444158744402</v>
      </c>
      <c r="AC190" s="64">
        <f t="shared" si="23"/>
        <v>308.29455273705696</v>
      </c>
      <c r="AD190" s="4">
        <f t="shared" si="24"/>
        <v>119.00868116338989</v>
      </c>
      <c r="AK190" s="90">
        <v>187</v>
      </c>
      <c r="AL190" s="65">
        <f t="shared" si="25"/>
        <v>-6.7416439663864156E-3</v>
      </c>
      <c r="AM190" s="65">
        <f t="shared" si="26"/>
        <v>1.7559849253633542E-3</v>
      </c>
      <c r="AN190" s="65">
        <f t="shared" si="27"/>
        <v>-2.9387739639520974E-3</v>
      </c>
      <c r="AO190" s="26">
        <f t="shared" si="28"/>
        <v>-2.4810637977660415E-3</v>
      </c>
      <c r="AQ190" s="68">
        <v>187</v>
      </c>
      <c r="AR190" s="17">
        <v>-4.0267550377733842E-3</v>
      </c>
    </row>
    <row r="191" spans="2:44" ht="19.95" customHeight="1" x14ac:dyDescent="0.3">
      <c r="B191" s="11">
        <v>45401</v>
      </c>
      <c r="C191" s="65">
        <f>LOG('Closing Prices'!C191/'Closing Prices'!C190)</f>
        <v>-1.126760897177259E-2</v>
      </c>
      <c r="D191" s="65">
        <f>LOG('Closing Prices'!D191/'Closing Prices'!D190)</f>
        <v>5.9287017748441591E-3</v>
      </c>
      <c r="E191" s="17">
        <f>LOG('Closing Prices'!E191/'Closing Prices'!E190)</f>
        <v>-4.5779690990130933E-2</v>
      </c>
      <c r="L191" s="68">
        <v>188</v>
      </c>
      <c r="M191" s="64">
        <v>0.41944804268118535</v>
      </c>
      <c r="N191" s="64">
        <v>-0.65381261592134776</v>
      </c>
      <c r="O191" s="4">
        <v>-0.88144464999976424</v>
      </c>
      <c r="V191" s="84">
        <v>188</v>
      </c>
      <c r="W191" s="64">
        <v>0.41944804268118535</v>
      </c>
      <c r="X191" s="64">
        <v>-0.5256137471692518</v>
      </c>
      <c r="Y191" s="4">
        <v>-0.56687093908785335</v>
      </c>
      <c r="AA191" s="68">
        <v>188</v>
      </c>
      <c r="AB191" s="64">
        <f t="shared" si="22"/>
        <v>185.4430991865064</v>
      </c>
      <c r="AC191" s="64">
        <f t="shared" si="23"/>
        <v>307.9413421837279</v>
      </c>
      <c r="AD191" s="4">
        <f t="shared" si="24"/>
        <v>118.2033537529533</v>
      </c>
      <c r="AK191" s="91">
        <v>188</v>
      </c>
      <c r="AL191" s="65">
        <f t="shared" si="25"/>
        <v>2.3215594313530596E-3</v>
      </c>
      <c r="AM191" s="65">
        <f t="shared" si="26"/>
        <v>-4.9785289147760454E-4</v>
      </c>
      <c r="AN191" s="65">
        <f t="shared" si="27"/>
        <v>-2.9488435890309096E-3</v>
      </c>
      <c r="AO191" s="26">
        <f t="shared" si="28"/>
        <v>-8.9594562466892584E-4</v>
      </c>
      <c r="AQ191" s="68">
        <v>188</v>
      </c>
      <c r="AR191" s="17">
        <v>-3.9659435966861931E-3</v>
      </c>
    </row>
    <row r="192" spans="2:44" ht="19.95" customHeight="1" x14ac:dyDescent="0.3">
      <c r="B192" s="11">
        <v>45404</v>
      </c>
      <c r="C192" s="65">
        <f>LOG('Closing Prices'!C192/'Closing Prices'!C191)</f>
        <v>6.4183612404831916E-3</v>
      </c>
      <c r="D192" s="65">
        <f>LOG('Closing Prices'!D192/'Closing Prices'!D191)</f>
        <v>5.1099483436660032E-3</v>
      </c>
      <c r="E192" s="17">
        <f>LOG('Closing Prices'!E192/'Closing Prices'!E191)</f>
        <v>1.8510469024944652E-2</v>
      </c>
      <c r="L192" s="68">
        <v>189</v>
      </c>
      <c r="M192" s="64">
        <v>-0.72237769458789358</v>
      </c>
      <c r="N192" s="64">
        <v>0.81518199784700618</v>
      </c>
      <c r="O192" s="4">
        <v>-1.0446447871208928</v>
      </c>
      <c r="V192" s="84">
        <v>189</v>
      </c>
      <c r="W192" s="64">
        <v>-0.72237769458789358</v>
      </c>
      <c r="X192" s="64">
        <v>0.60462015683210446</v>
      </c>
      <c r="Y192" s="4">
        <v>-1.2960815196344182</v>
      </c>
      <c r="AA192" s="68">
        <v>189</v>
      </c>
      <c r="AB192" s="64">
        <f t="shared" si="22"/>
        <v>183.86536079177455</v>
      </c>
      <c r="AC192" s="64">
        <f t="shared" si="23"/>
        <v>310.67218704393082</v>
      </c>
      <c r="AD192" s="4">
        <f t="shared" si="24"/>
        <v>117.13903236288793</v>
      </c>
      <c r="AK192" s="90">
        <v>189</v>
      </c>
      <c r="AL192" s="65">
        <f t="shared" si="25"/>
        <v>-3.7107584667743043E-3</v>
      </c>
      <c r="AM192" s="65">
        <f t="shared" si="26"/>
        <v>3.8343763974052029E-3</v>
      </c>
      <c r="AN192" s="65">
        <f t="shared" si="27"/>
        <v>-3.928166664593476E-3</v>
      </c>
      <c r="AO192" s="26">
        <f t="shared" si="28"/>
        <v>-1.5450516965390794E-3</v>
      </c>
      <c r="AQ192" s="68">
        <v>189</v>
      </c>
      <c r="AR192" s="17">
        <v>-3.9469129523020596E-3</v>
      </c>
    </row>
    <row r="193" spans="2:44" ht="19.95" customHeight="1" x14ac:dyDescent="0.3">
      <c r="B193" s="11">
        <v>45405</v>
      </c>
      <c r="C193" s="65">
        <f>LOG('Closing Prices'!C193/'Closing Prices'!C192)</f>
        <v>5.6239762351937127E-3</v>
      </c>
      <c r="D193" s="65">
        <f>LOG('Closing Prices'!D193/'Closing Prices'!D192)</f>
        <v>2.5646028860678506E-3</v>
      </c>
      <c r="E193" s="17">
        <f>LOG('Closing Prices'!E193/'Closing Prices'!E192)</f>
        <v>1.558297292146622E-2</v>
      </c>
      <c r="L193" s="68">
        <v>190</v>
      </c>
      <c r="M193" s="64">
        <v>-0.14291779381929137</v>
      </c>
      <c r="N193" s="64">
        <v>-0.91059975810438365</v>
      </c>
      <c r="O193" s="4">
        <v>-0.37207245449490955</v>
      </c>
      <c r="V193" s="84">
        <v>190</v>
      </c>
      <c r="W193" s="64">
        <v>-0.14291779381929137</v>
      </c>
      <c r="X193" s="64">
        <v>-0.91700170492650701</v>
      </c>
      <c r="Y193" s="4">
        <v>-0.35161065941428915</v>
      </c>
      <c r="AA193" s="68">
        <v>190</v>
      </c>
      <c r="AB193" s="64">
        <f t="shared" si="22"/>
        <v>184.6782668383801</v>
      </c>
      <c r="AC193" s="64">
        <f t="shared" si="23"/>
        <v>307.03728204115032</v>
      </c>
      <c r="AD193" s="4">
        <f t="shared" si="24"/>
        <v>118.53296313697817</v>
      </c>
      <c r="AK193" s="91">
        <v>190</v>
      </c>
      <c r="AL193" s="65">
        <f t="shared" si="25"/>
        <v>1.9158718611363807E-3</v>
      </c>
      <c r="AM193" s="65">
        <f t="shared" si="26"/>
        <v>-5.1112617999231977E-3</v>
      </c>
      <c r="AN193" s="65">
        <f t="shared" si="27"/>
        <v>5.1375090337249484E-3</v>
      </c>
      <c r="AO193" s="26">
        <f t="shared" si="28"/>
        <v>1.2574684904833628E-3</v>
      </c>
      <c r="AQ193" s="68">
        <v>190</v>
      </c>
      <c r="AR193" s="17">
        <v>-3.931847653613243E-3</v>
      </c>
    </row>
    <row r="194" spans="2:44" ht="19.95" customHeight="1" x14ac:dyDescent="0.3">
      <c r="B194" s="11">
        <v>45406</v>
      </c>
      <c r="C194" s="65">
        <f>LOG('Closing Prices'!C194/'Closing Prices'!C193)</f>
        <v>-7.1951071935324289E-3</v>
      </c>
      <c r="D194" s="65">
        <f>LOG('Closing Prices'!D194/'Closing Prices'!D193)</f>
        <v>-9.1736092894982683E-3</v>
      </c>
      <c r="E194" s="17">
        <f>LOG('Closing Prices'!E194/'Closing Prices'!E193)</f>
        <v>-1.4715436369045074E-2</v>
      </c>
      <c r="L194" s="68">
        <v>191</v>
      </c>
      <c r="M194" s="64">
        <v>-0.5066953236948436</v>
      </c>
      <c r="N194" s="64">
        <v>-1.0345049005208502</v>
      </c>
      <c r="O194" s="4">
        <v>0.18848144127534858</v>
      </c>
      <c r="V194" s="84">
        <v>191</v>
      </c>
      <c r="W194" s="64">
        <v>-0.5066953236948436</v>
      </c>
      <c r="X194" s="64">
        <v>-1.129364200622911</v>
      </c>
      <c r="Y194" s="4">
        <v>-8.1790469073082517E-3</v>
      </c>
      <c r="AA194" s="68">
        <v>191</v>
      </c>
      <c r="AB194" s="64">
        <f t="shared" si="22"/>
        <v>184.18249728776772</v>
      </c>
      <c r="AC194" s="64">
        <f t="shared" si="23"/>
        <v>306.54655616393666</v>
      </c>
      <c r="AD194" s="4">
        <f t="shared" si="24"/>
        <v>119.04771293855094</v>
      </c>
      <c r="AK194" s="90">
        <v>191</v>
      </c>
      <c r="AL194" s="65">
        <f t="shared" si="25"/>
        <v>-1.1674329759001323E-3</v>
      </c>
      <c r="AM194" s="65">
        <f t="shared" si="26"/>
        <v>-6.9467144592280877E-4</v>
      </c>
      <c r="AN194" s="65">
        <f t="shared" si="27"/>
        <v>1.8819152456783902E-3</v>
      </c>
      <c r="AO194" s="26">
        <f t="shared" si="28"/>
        <v>3.4660218280339991E-4</v>
      </c>
      <c r="AQ194" s="68">
        <v>191</v>
      </c>
      <c r="AR194" s="17">
        <v>-3.9093028543686435E-3</v>
      </c>
    </row>
    <row r="195" spans="2:44" ht="19.95" customHeight="1" x14ac:dyDescent="0.3">
      <c r="B195" s="11">
        <v>45407</v>
      </c>
      <c r="C195" s="65">
        <f>LOG('Closing Prices'!C195/'Closing Prices'!C194)</f>
        <v>-7.2412974363017584E-3</v>
      </c>
      <c r="D195" s="65">
        <f>LOG('Closing Prices'!D195/'Closing Prices'!D194)</f>
        <v>-8.9870338455064083E-4</v>
      </c>
      <c r="E195" s="17">
        <f>LOG('Closing Prices'!E195/'Closing Prices'!E194)</f>
        <v>1.5815294430872658E-2</v>
      </c>
      <c r="L195" s="68">
        <v>192</v>
      </c>
      <c r="M195" s="64">
        <v>-3.5506138558130682</v>
      </c>
      <c r="N195" s="64">
        <v>0.17833690303017805</v>
      </c>
      <c r="O195" s="4">
        <v>-6.0318573890738005E-2</v>
      </c>
      <c r="V195" s="84">
        <v>192</v>
      </c>
      <c r="W195" s="64">
        <v>-3.5506138558130682</v>
      </c>
      <c r="X195" s="64">
        <v>-0.73068659389620605</v>
      </c>
      <c r="Y195" s="4">
        <v>-1.6535856664836164</v>
      </c>
      <c r="AA195" s="68">
        <v>192</v>
      </c>
      <c r="AB195" s="64">
        <f t="shared" si="22"/>
        <v>180.01965965807616</v>
      </c>
      <c r="AC195" s="64">
        <f t="shared" si="23"/>
        <v>307.51267581933831</v>
      </c>
      <c r="AD195" s="4">
        <f t="shared" si="24"/>
        <v>116.63535493751212</v>
      </c>
      <c r="AK195" s="91">
        <v>192</v>
      </c>
      <c r="AL195" s="65">
        <f t="shared" si="25"/>
        <v>-9.9284208753211631E-3</v>
      </c>
      <c r="AM195" s="65">
        <f t="shared" si="26"/>
        <v>1.3665808102945526E-3</v>
      </c>
      <c r="AN195" s="65">
        <f t="shared" si="27"/>
        <v>-8.8908411399241105E-3</v>
      </c>
      <c r="AO195" s="26">
        <f t="shared" si="28"/>
        <v>-6.0730094887077746E-3</v>
      </c>
      <c r="AQ195" s="68">
        <v>192</v>
      </c>
      <c r="AR195" s="17">
        <v>-3.9084763279343196E-3</v>
      </c>
    </row>
    <row r="196" spans="2:44" ht="19.95" customHeight="1" x14ac:dyDescent="0.3">
      <c r="B196" s="11">
        <v>45408</v>
      </c>
      <c r="C196" s="65">
        <f>LOG('Closing Prices'!C196/'Closing Prices'!C195)</f>
        <v>1.4629880678819001E-2</v>
      </c>
      <c r="D196" s="65">
        <f>LOG('Closing Prices'!D196/'Closing Prices'!D195)</f>
        <v>5.2310352537095249E-4</v>
      </c>
      <c r="E196" s="17">
        <f>LOG('Closing Prices'!E196/'Closing Prices'!E195)</f>
        <v>2.6024596569259296E-2</v>
      </c>
      <c r="L196" s="68">
        <v>193</v>
      </c>
      <c r="M196" s="64">
        <v>0.67828864529985522</v>
      </c>
      <c r="N196" s="64">
        <v>0.74837188593413373</v>
      </c>
      <c r="O196" s="4">
        <v>-0.63701329817756858</v>
      </c>
      <c r="V196" s="84">
        <v>193</v>
      </c>
      <c r="W196" s="64">
        <v>0.67828864529985522</v>
      </c>
      <c r="X196" s="64">
        <v>0.89629032294119493</v>
      </c>
      <c r="Y196" s="4">
        <v>-0.30130896255451844</v>
      </c>
      <c r="AA196" s="68">
        <v>193</v>
      </c>
      <c r="AB196" s="64">
        <f t="shared" si="22"/>
        <v>185.85117057981904</v>
      </c>
      <c r="AC196" s="64">
        <f t="shared" si="23"/>
        <v>311.43906498037467</v>
      </c>
      <c r="AD196" s="4">
        <f t="shared" si="24"/>
        <v>118.62511558670158</v>
      </c>
      <c r="AK196" s="90">
        <v>193</v>
      </c>
      <c r="AL196" s="65">
        <f t="shared" si="25"/>
        <v>1.3845364538758356E-2</v>
      </c>
      <c r="AM196" s="65">
        <f t="shared" si="26"/>
        <v>5.5100645427627916E-3</v>
      </c>
      <c r="AN196" s="65">
        <f t="shared" si="27"/>
        <v>7.3464332871066356E-3</v>
      </c>
      <c r="AO196" s="26">
        <f t="shared" si="28"/>
        <v>8.4202554767164126E-3</v>
      </c>
      <c r="AQ196" s="68">
        <v>193</v>
      </c>
      <c r="AR196" s="17">
        <v>-3.8862163004387195E-3</v>
      </c>
    </row>
    <row r="197" spans="2:44" ht="19.95" customHeight="1" x14ac:dyDescent="0.3">
      <c r="B197" s="11">
        <v>45411</v>
      </c>
      <c r="C197" s="65">
        <f>LOG('Closing Prices'!C197/'Closing Prices'!C196)</f>
        <v>3.2279244171025362E-3</v>
      </c>
      <c r="D197" s="65">
        <f>LOG('Closing Prices'!D197/'Closing Prices'!D196)</f>
        <v>3.2632407965766735E-5</v>
      </c>
      <c r="E197" s="17">
        <f>LOG('Closing Prices'!E197/'Closing Prices'!E196)</f>
        <v>1.089117055650506E-4</v>
      </c>
      <c r="L197" s="68">
        <v>194</v>
      </c>
      <c r="M197" s="64">
        <v>-0.5480295998270488</v>
      </c>
      <c r="N197" s="64">
        <v>0.94347524136154426</v>
      </c>
      <c r="O197" s="4">
        <v>1.2365397389762804</v>
      </c>
      <c r="V197" s="84">
        <v>194</v>
      </c>
      <c r="W197" s="64">
        <v>-0.5480295998270488</v>
      </c>
      <c r="X197" s="64">
        <v>0.77304189606287166</v>
      </c>
      <c r="Y197" s="4">
        <v>0.81205374911264316</v>
      </c>
      <c r="AA197" s="68">
        <v>194</v>
      </c>
      <c r="AB197" s="64">
        <f t="shared" ref="AB197:AB260" si="29">$R$27*EXP(($R$25-($R$26^2/2))*(V197/1000)+($R$26*W197))</f>
        <v>184.15280939833545</v>
      </c>
      <c r="AC197" s="64">
        <f t="shared" ref="AC197:AC260" si="30">$S$27*EXP(($S$25-($S$26^2/2))*(V197/1000)+($S$26*X197))</f>
        <v>311.15660791492587</v>
      </c>
      <c r="AD197" s="4">
        <f t="shared" ref="AD197:AD260" si="31">$T$27*EXP(($T$25-($T$26^2/2))*(V197/1000)+($T$26*Y197))</f>
        <v>120.28984867315604</v>
      </c>
      <c r="AK197" s="91">
        <v>194</v>
      </c>
      <c r="AL197" s="65">
        <f t="shared" si="25"/>
        <v>-3.9869520843171047E-3</v>
      </c>
      <c r="AM197" s="65">
        <f t="shared" si="26"/>
        <v>-3.9405848339607005E-4</v>
      </c>
      <c r="AN197" s="65">
        <f t="shared" si="27"/>
        <v>6.0523299285576921E-3</v>
      </c>
      <c r="AO197" s="26">
        <f t="shared" si="28"/>
        <v>1.6085929017528645E-3</v>
      </c>
      <c r="AQ197" s="68">
        <v>194</v>
      </c>
      <c r="AR197" s="17">
        <v>-3.8769392993335114E-3</v>
      </c>
    </row>
    <row r="198" spans="2:44" ht="19.95" customHeight="1" x14ac:dyDescent="0.3">
      <c r="B198" s="11">
        <v>45412</v>
      </c>
      <c r="C198" s="65">
        <f>LOG('Closing Prices'!C198/'Closing Prices'!C197)</f>
        <v>-1.4544555694717094E-2</v>
      </c>
      <c r="D198" s="65">
        <f>LOG('Closing Prices'!D198/'Closing Prices'!D197)</f>
        <v>-6.7164819804395419E-3</v>
      </c>
      <c r="E198" s="17">
        <f>LOG('Closing Prices'!E198/'Closing Prices'!E197)</f>
        <v>-6.7579741779832505E-3</v>
      </c>
      <c r="L198" s="68">
        <v>195</v>
      </c>
      <c r="M198" s="64">
        <v>0.24584440602502214</v>
      </c>
      <c r="N198" s="64">
        <v>0.67289586123496226</v>
      </c>
      <c r="O198" s="4">
        <v>-1.9548038843331241</v>
      </c>
      <c r="V198" s="84">
        <v>195</v>
      </c>
      <c r="W198" s="64">
        <v>0.24584440602502214</v>
      </c>
      <c r="X198" s="64">
        <v>0.71329748978838436</v>
      </c>
      <c r="Y198" s="4">
        <v>-1.6677116386878164</v>
      </c>
      <c r="AA198" s="68">
        <v>195</v>
      </c>
      <c r="AB198" s="64">
        <f t="shared" si="29"/>
        <v>185.26573719125841</v>
      </c>
      <c r="AC198" s="64">
        <f t="shared" si="30"/>
        <v>311.0277876194325</v>
      </c>
      <c r="AD198" s="4">
        <f t="shared" si="31"/>
        <v>116.63227402210269</v>
      </c>
      <c r="AK198" s="90">
        <v>195</v>
      </c>
      <c r="AL198" s="65">
        <f t="shared" ref="AL198:AL261" si="32">LOG(AB198/AB197)</f>
        <v>2.6167601272871145E-3</v>
      </c>
      <c r="AM198" s="65">
        <f t="shared" ref="AM198:AM261" si="33">LOG(AC198/AC197)</f>
        <v>-1.798371823237013E-4</v>
      </c>
      <c r="AN198" s="65">
        <f t="shared" ref="AN198:AN261" si="34">LOG(AD198/AD197)</f>
        <v>-1.3410235228026868E-2</v>
      </c>
      <c r="AO198" s="26">
        <f t="shared" ref="AO198:AO261" si="35">SUMPRODUCT(AL198:AN198,$AG$4:$AI$4)</f>
        <v>-5.4343669754874221E-3</v>
      </c>
      <c r="AQ198" s="68">
        <v>195</v>
      </c>
      <c r="AR198" s="17">
        <v>-3.8663273309008789E-3</v>
      </c>
    </row>
    <row r="199" spans="2:44" ht="19.95" customHeight="1" x14ac:dyDescent="0.3">
      <c r="B199" s="11">
        <v>45413</v>
      </c>
      <c r="C199" s="65">
        <f>LOG('Closing Prices'!C199/'Closing Prices'!C198)</f>
        <v>9.8149822935987511E-3</v>
      </c>
      <c r="D199" s="65">
        <f>LOG('Closing Prices'!D199/'Closing Prices'!D198)</f>
        <v>-1.7454475532918147E-3</v>
      </c>
      <c r="E199" s="17">
        <f>LOG('Closing Prices'!E199/'Closing Prices'!E198)</f>
        <v>-1.723123025000986E-2</v>
      </c>
      <c r="L199" s="68">
        <v>196</v>
      </c>
      <c r="M199" s="64">
        <v>-0.23559786223760162</v>
      </c>
      <c r="N199" s="64">
        <v>4.793649556234713E-2</v>
      </c>
      <c r="O199" s="4">
        <v>0.21742304589167427</v>
      </c>
      <c r="V199" s="84">
        <v>196</v>
      </c>
      <c r="W199" s="64">
        <v>-0.23559786223760162</v>
      </c>
      <c r="X199" s="64">
        <v>-1.3568467946905534E-2</v>
      </c>
      <c r="Y199" s="4">
        <v>8.6165471528291085E-2</v>
      </c>
      <c r="AA199" s="68">
        <v>196</v>
      </c>
      <c r="AB199" s="64">
        <f t="shared" si="29"/>
        <v>184.60482464853143</v>
      </c>
      <c r="AC199" s="64">
        <f t="shared" si="30"/>
        <v>309.29216556806921</v>
      </c>
      <c r="AD199" s="4">
        <f t="shared" si="31"/>
        <v>119.21763122241158</v>
      </c>
      <c r="AK199" s="91">
        <v>196</v>
      </c>
      <c r="AL199" s="65">
        <f t="shared" si="32"/>
        <v>-1.5520617504068328E-3</v>
      </c>
      <c r="AM199" s="65">
        <f t="shared" si="33"/>
        <v>-2.4302718062815115E-3</v>
      </c>
      <c r="AN199" s="65">
        <f t="shared" si="34"/>
        <v>9.5217451206674481E-3</v>
      </c>
      <c r="AO199" s="26">
        <f t="shared" si="35"/>
        <v>3.16768832481419E-3</v>
      </c>
      <c r="AQ199" s="68">
        <v>196</v>
      </c>
      <c r="AR199" s="17">
        <v>-3.8382358225246488E-3</v>
      </c>
    </row>
    <row r="200" spans="2:44" ht="19.95" customHeight="1" x14ac:dyDescent="0.3">
      <c r="B200" s="11">
        <v>45414</v>
      </c>
      <c r="C200" s="65">
        <f>LOG('Closing Prices'!C200/'Closing Prices'!C199)</f>
        <v>1.3660891280322938E-2</v>
      </c>
      <c r="D200" s="65">
        <f>LOG('Closing Prices'!D200/'Closing Prices'!D199)</f>
        <v>2.1599794973642845E-3</v>
      </c>
      <c r="E200" s="17">
        <f>LOG('Closing Prices'!E200/'Closing Prices'!E199)</f>
        <v>1.428075786965303E-2</v>
      </c>
      <c r="L200" s="68">
        <v>197</v>
      </c>
      <c r="M200" s="64">
        <v>1.2475316078417866</v>
      </c>
      <c r="N200" s="64">
        <v>-0.23802760989628127</v>
      </c>
      <c r="O200" s="4">
        <v>0.11437816217186368</v>
      </c>
      <c r="V200" s="84">
        <v>197</v>
      </c>
      <c r="W200" s="64">
        <v>1.2475316078417866</v>
      </c>
      <c r="X200" s="64">
        <v>8.7132013882048276E-2</v>
      </c>
      <c r="Y200" s="4">
        <v>0.6727606067403854</v>
      </c>
      <c r="AA200" s="68">
        <v>197</v>
      </c>
      <c r="AB200" s="64">
        <f t="shared" si="29"/>
        <v>186.68648653066575</v>
      </c>
      <c r="AC200" s="64">
        <f t="shared" si="30"/>
        <v>309.54965120312119</v>
      </c>
      <c r="AD200" s="4">
        <f t="shared" si="31"/>
        <v>120.09903699808807</v>
      </c>
      <c r="AK200" s="90">
        <v>197</v>
      </c>
      <c r="AL200" s="65">
        <f t="shared" si="32"/>
        <v>4.8698351620158334E-3</v>
      </c>
      <c r="AM200" s="65">
        <f t="shared" si="33"/>
        <v>3.6139961423059731E-4</v>
      </c>
      <c r="AN200" s="65">
        <f t="shared" si="34"/>
        <v>3.1990366433413521E-3</v>
      </c>
      <c r="AO200" s="26">
        <f t="shared" si="35"/>
        <v>2.7654451642767459E-3</v>
      </c>
      <c r="AQ200" s="68">
        <v>197</v>
      </c>
      <c r="AR200" s="17">
        <v>-3.818788978841344E-3</v>
      </c>
    </row>
    <row r="201" spans="2:44" ht="19.95" customHeight="1" x14ac:dyDescent="0.3">
      <c r="B201" s="11">
        <v>45415</v>
      </c>
      <c r="C201" s="65">
        <f>LOG('Closing Prices'!C201/'Closing Prices'!C200)</f>
        <v>3.4890941708264817E-3</v>
      </c>
      <c r="D201" s="65">
        <f>LOG('Closing Prices'!D201/'Closing Prices'!D200)</f>
        <v>-2.2932971337293914E-3</v>
      </c>
      <c r="E201" s="17">
        <f>LOG('Closing Prices'!E201/'Closing Prices'!E200)</f>
        <v>1.4785836774569258E-2</v>
      </c>
      <c r="L201" s="68">
        <v>198</v>
      </c>
      <c r="M201" s="64">
        <v>0.27381493093156684</v>
      </c>
      <c r="N201" s="64">
        <v>1.1180227014298141</v>
      </c>
      <c r="O201" s="4">
        <v>0.75452759296058391</v>
      </c>
      <c r="V201" s="84">
        <v>198</v>
      </c>
      <c r="W201" s="64">
        <v>0.27381493093156684</v>
      </c>
      <c r="X201" s="64">
        <v>1.1508979265057351</v>
      </c>
      <c r="Y201" s="4">
        <v>0.74151193887472844</v>
      </c>
      <c r="AA201" s="68">
        <v>198</v>
      </c>
      <c r="AB201" s="64">
        <f t="shared" si="29"/>
        <v>185.3325271381637</v>
      </c>
      <c r="AC201" s="64">
        <f t="shared" si="30"/>
        <v>312.13356711032043</v>
      </c>
      <c r="AD201" s="4">
        <f t="shared" si="31"/>
        <v>120.2080646336989</v>
      </c>
      <c r="AK201" s="91">
        <v>198</v>
      </c>
      <c r="AL201" s="65">
        <f t="shared" si="32"/>
        <v>-3.1612346012931474E-3</v>
      </c>
      <c r="AM201" s="65">
        <f t="shared" si="33"/>
        <v>3.6101565849082796E-3</v>
      </c>
      <c r="AN201" s="65">
        <f t="shared" si="34"/>
        <v>3.9407993728142471E-4</v>
      </c>
      <c r="AO201" s="26">
        <f t="shared" si="35"/>
        <v>4.7007429692583815E-4</v>
      </c>
      <c r="AQ201" s="68">
        <v>198</v>
      </c>
      <c r="AR201" s="17">
        <v>-3.8165114221837206E-3</v>
      </c>
    </row>
    <row r="202" spans="2:44" ht="19.95" customHeight="1" x14ac:dyDescent="0.3">
      <c r="B202" s="11">
        <v>45418</v>
      </c>
      <c r="C202" s="65">
        <f>LOG('Closing Prices'!C202/'Closing Prices'!C201)</f>
        <v>5.76887682936599E-3</v>
      </c>
      <c r="D202" s="65">
        <f>LOG('Closing Prices'!D202/'Closing Prices'!D201)</f>
        <v>-6.0022998346930141E-4</v>
      </c>
      <c r="E202" s="17">
        <f>LOG('Closing Prices'!E202/'Closing Prices'!E201)</f>
        <v>1.6089034765731348E-2</v>
      </c>
      <c r="L202" s="68">
        <v>199</v>
      </c>
      <c r="M202" s="64">
        <v>-0.16418848703432967</v>
      </c>
      <c r="N202" s="64">
        <v>0.62915499134307484</v>
      </c>
      <c r="O202" s="4">
        <v>5.3333898302230051E-2</v>
      </c>
      <c r="V202" s="84">
        <v>199</v>
      </c>
      <c r="W202" s="64">
        <v>-0.16418848703432967</v>
      </c>
      <c r="X202" s="64">
        <v>0.5666966727173437</v>
      </c>
      <c r="Y202" s="4">
        <v>-5.6750778543270396E-2</v>
      </c>
      <c r="AA202" s="68">
        <v>199</v>
      </c>
      <c r="AB202" s="64">
        <f t="shared" si="29"/>
        <v>184.73176563593313</v>
      </c>
      <c r="AC202" s="64">
        <f t="shared" si="30"/>
        <v>310.73592191638215</v>
      </c>
      <c r="AD202" s="4">
        <f t="shared" si="31"/>
        <v>119.02314181522424</v>
      </c>
      <c r="AK202" s="90">
        <v>199</v>
      </c>
      <c r="AL202" s="65">
        <f t="shared" si="32"/>
        <v>-1.4100665190006319E-3</v>
      </c>
      <c r="AM202" s="65">
        <f t="shared" si="33"/>
        <v>-1.9490137976386779E-3</v>
      </c>
      <c r="AN202" s="65">
        <f t="shared" si="34"/>
        <v>-4.3021949975272818E-3</v>
      </c>
      <c r="AO202" s="26">
        <f t="shared" si="35"/>
        <v>-2.8732085179290381E-3</v>
      </c>
      <c r="AQ202" s="68">
        <v>199</v>
      </c>
      <c r="AR202" s="17">
        <v>-3.7911011778560635E-3</v>
      </c>
    </row>
    <row r="203" spans="2:44" ht="19.95" customHeight="1" x14ac:dyDescent="0.3">
      <c r="B203" s="11">
        <v>45419</v>
      </c>
      <c r="C203" s="65">
        <f>LOG('Closing Prices'!C203/'Closing Prices'!C202)</f>
        <v>1.3806390662289263E-4</v>
      </c>
      <c r="D203" s="65">
        <f>LOG('Closing Prices'!D203/'Closing Prices'!D202)</f>
        <v>-1.3703535993025843E-3</v>
      </c>
      <c r="E203" s="17">
        <f>LOG('Closing Prices'!E203/'Closing Prices'!E202)</f>
        <v>-7.5405655226444372E-3</v>
      </c>
      <c r="L203" s="68">
        <v>200</v>
      </c>
      <c r="M203" s="64">
        <v>-2.3460420670869979</v>
      </c>
      <c r="N203" s="64">
        <v>0.34949100498541408</v>
      </c>
      <c r="O203" s="4">
        <v>0.3624010707662001</v>
      </c>
      <c r="V203" s="84">
        <v>200</v>
      </c>
      <c r="W203" s="64">
        <v>-2.3460420670869979</v>
      </c>
      <c r="X203" s="64">
        <v>-0.25875927097965584</v>
      </c>
      <c r="Y203" s="4">
        <v>-0.74485837256244336</v>
      </c>
      <c r="AA203" s="68">
        <v>200</v>
      </c>
      <c r="AB203" s="64">
        <f t="shared" si="29"/>
        <v>181.73188203153262</v>
      </c>
      <c r="AC203" s="64">
        <f t="shared" si="30"/>
        <v>308.76538842519579</v>
      </c>
      <c r="AD203" s="4">
        <f t="shared" si="31"/>
        <v>118.0119216040963</v>
      </c>
      <c r="AK203" s="91">
        <v>200</v>
      </c>
      <c r="AL203" s="65">
        <f t="shared" si="32"/>
        <v>-7.1104569669889067E-3</v>
      </c>
      <c r="AM203" s="65">
        <f t="shared" si="33"/>
        <v>-2.7628503558696504E-3</v>
      </c>
      <c r="AN203" s="65">
        <f t="shared" si="34"/>
        <v>-3.7055279132675862E-3</v>
      </c>
      <c r="AO203" s="26">
        <f t="shared" si="35"/>
        <v>-4.2739569094785356E-3</v>
      </c>
      <c r="AQ203" s="68">
        <v>200</v>
      </c>
      <c r="AR203" s="17">
        <v>-3.7862107749569779E-3</v>
      </c>
    </row>
    <row r="204" spans="2:44" ht="19.95" customHeight="1" x14ac:dyDescent="0.3">
      <c r="B204" s="11">
        <v>45420</v>
      </c>
      <c r="C204" s="65">
        <f>LOG('Closing Prices'!C204/'Closing Prices'!C203)</f>
        <v>-1.7521079033515489E-3</v>
      </c>
      <c r="D204" s="65">
        <f>LOG('Closing Prices'!D204/'Closing Prices'!D203)</f>
        <v>-2.4505605723037769E-3</v>
      </c>
      <c r="E204" s="17">
        <f>LOG('Closing Prices'!E204/'Closing Prices'!E203)</f>
        <v>-6.8153696890701436E-4</v>
      </c>
      <c r="L204" s="68">
        <v>201</v>
      </c>
      <c r="M204" s="64">
        <v>-1.0904474540177032</v>
      </c>
      <c r="N204" s="64">
        <v>-1.0560033033247196</v>
      </c>
      <c r="O204" s="4">
        <v>-0.27777604577025905</v>
      </c>
      <c r="V204" s="84">
        <v>201</v>
      </c>
      <c r="W204" s="64">
        <v>-1.0904474540177032</v>
      </c>
      <c r="X204" s="64">
        <v>-1.2986425265501973</v>
      </c>
      <c r="Y204" s="4">
        <v>-0.6849065658990412</v>
      </c>
      <c r="AA204" s="68">
        <v>201</v>
      </c>
      <c r="AB204" s="64">
        <f t="shared" si="29"/>
        <v>183.46667121928905</v>
      </c>
      <c r="AC204" s="64">
        <f t="shared" si="30"/>
        <v>306.29677394745977</v>
      </c>
      <c r="AD204" s="4">
        <f t="shared" si="31"/>
        <v>118.10609173732512</v>
      </c>
      <c r="AK204" s="90">
        <v>201</v>
      </c>
      <c r="AL204" s="65">
        <f t="shared" si="32"/>
        <v>4.1260570819468571E-3</v>
      </c>
      <c r="AM204" s="65">
        <f t="shared" si="33"/>
        <v>-3.4861887728429839E-3</v>
      </c>
      <c r="AN204" s="65">
        <f t="shared" si="34"/>
        <v>3.4641636028549317E-4</v>
      </c>
      <c r="AO204" s="26">
        <f t="shared" si="35"/>
        <v>1.4154500076229116E-4</v>
      </c>
      <c r="AQ204" s="68">
        <v>201</v>
      </c>
      <c r="AR204" s="17">
        <v>-3.69716213812314E-3</v>
      </c>
    </row>
    <row r="205" spans="2:44" ht="19.95" customHeight="1" x14ac:dyDescent="0.3">
      <c r="B205" s="11">
        <v>45421</v>
      </c>
      <c r="C205" s="65">
        <f>LOG('Closing Prices'!C205/'Closing Prices'!C204)</f>
        <v>3.4513650404113388E-3</v>
      </c>
      <c r="D205" s="65">
        <f>LOG('Closing Prices'!D205/'Closing Prices'!D204)</f>
        <v>6.7641764730127047E-3</v>
      </c>
      <c r="E205" s="17">
        <f>LOG('Closing Prices'!E205/'Closing Prices'!E204)</f>
        <v>-8.0723936073903071E-3</v>
      </c>
      <c r="L205" s="68">
        <v>202</v>
      </c>
      <c r="M205" s="64">
        <v>-1.0768800653771391</v>
      </c>
      <c r="N205" s="64">
        <v>-0.59452976295676496</v>
      </c>
      <c r="O205" s="4">
        <v>-5.3083267557736583E-2</v>
      </c>
      <c r="V205" s="84">
        <v>202</v>
      </c>
      <c r="W205" s="64">
        <v>-1.0768800653771391</v>
      </c>
      <c r="X205" s="64">
        <v>-0.84889674446142149</v>
      </c>
      <c r="Y205" s="4">
        <v>-0.50083770480763001</v>
      </c>
      <c r="AA205" s="68">
        <v>202</v>
      </c>
      <c r="AB205" s="64">
        <f t="shared" si="29"/>
        <v>183.49457694711541</v>
      </c>
      <c r="AC205" s="64">
        <f t="shared" si="30"/>
        <v>307.3840116870449</v>
      </c>
      <c r="AD205" s="4">
        <f t="shared" si="31"/>
        <v>118.38345433946022</v>
      </c>
      <c r="AK205" s="91">
        <v>202</v>
      </c>
      <c r="AL205" s="65">
        <f t="shared" si="32"/>
        <v>6.6052225908824712E-5</v>
      </c>
      <c r="AM205" s="65">
        <f t="shared" si="33"/>
        <v>1.5388516502419902E-3</v>
      </c>
      <c r="AN205" s="65">
        <f t="shared" si="34"/>
        <v>1.0187097469884028E-3</v>
      </c>
      <c r="AO205" s="26">
        <f t="shared" si="35"/>
        <v>9.3658793769458442E-4</v>
      </c>
      <c r="AQ205" s="68">
        <v>202</v>
      </c>
      <c r="AR205" s="17">
        <v>-3.6900929780850113E-3</v>
      </c>
    </row>
    <row r="206" spans="2:44" ht="19.95" customHeight="1" x14ac:dyDescent="0.3">
      <c r="B206" s="11">
        <v>45422</v>
      </c>
      <c r="C206" s="65">
        <f>LOG('Closing Prices'!C206/'Closing Prices'!C205)</f>
        <v>-4.6542787218560059E-3</v>
      </c>
      <c r="D206" s="65">
        <f>LOG('Closing Prices'!D206/'Closing Prices'!D205)</f>
        <v>6.0398344067335132E-3</v>
      </c>
      <c r="E206" s="17">
        <f>LOG('Closing Prices'!E206/'Closing Prices'!E205)</f>
        <v>5.4996695080350381E-3</v>
      </c>
      <c r="L206" s="68">
        <v>203</v>
      </c>
      <c r="M206" s="64">
        <v>0.3967649493308566</v>
      </c>
      <c r="N206" s="64">
        <v>-1.7307172745975239</v>
      </c>
      <c r="O206" s="4">
        <v>-1.2116348810798139</v>
      </c>
      <c r="V206" s="84">
        <v>203</v>
      </c>
      <c r="W206" s="64">
        <v>0.3967649493308566</v>
      </c>
      <c r="X206" s="64">
        <v>-1.5728665364357628</v>
      </c>
      <c r="Y206" s="4">
        <v>-0.81908104455040731</v>
      </c>
      <c r="AA206" s="68">
        <v>203</v>
      </c>
      <c r="AB206" s="64">
        <f t="shared" si="29"/>
        <v>185.55047282968926</v>
      </c>
      <c r="AC206" s="64">
        <f t="shared" si="30"/>
        <v>305.67559924998926</v>
      </c>
      <c r="AD206" s="4">
        <f t="shared" si="31"/>
        <v>117.92038537721076</v>
      </c>
      <c r="AK206" s="90">
        <v>203</v>
      </c>
      <c r="AL206" s="65">
        <f t="shared" si="32"/>
        <v>4.8388318682814936E-3</v>
      </c>
      <c r="AM206" s="65">
        <f t="shared" si="33"/>
        <v>-2.4205020249112833E-3</v>
      </c>
      <c r="AN206" s="65">
        <f t="shared" si="34"/>
        <v>-1.7021183635183017E-3</v>
      </c>
      <c r="AO206" s="26">
        <f t="shared" si="35"/>
        <v>-2.8239590398624725E-4</v>
      </c>
      <c r="AQ206" s="68">
        <v>203</v>
      </c>
      <c r="AR206" s="17">
        <v>-3.6568016885050137E-3</v>
      </c>
    </row>
    <row r="207" spans="2:44" ht="19.95" customHeight="1" x14ac:dyDescent="0.3">
      <c r="B207" s="11">
        <v>45425</v>
      </c>
      <c r="C207" s="65">
        <f>LOG('Closing Prices'!C207/'Closing Prices'!C206)</f>
        <v>-2.1131077545684155E-3</v>
      </c>
      <c r="D207" s="65">
        <f>LOG('Closing Prices'!D207/'Closing Prices'!D206)</f>
        <v>1.8917596726348135E-3</v>
      </c>
      <c r="E207" s="17">
        <f>LOG('Closing Prices'!E207/'Closing Prices'!E206)</f>
        <v>2.5102689195889878E-3</v>
      </c>
      <c r="L207" s="68">
        <v>204</v>
      </c>
      <c r="M207" s="64">
        <v>0.52759933288167182</v>
      </c>
      <c r="N207" s="64">
        <v>0.59443251175987044</v>
      </c>
      <c r="O207" s="4">
        <v>-2.0076116641521184</v>
      </c>
      <c r="V207" s="84">
        <v>204</v>
      </c>
      <c r="W207" s="64">
        <v>0.52759933288167182</v>
      </c>
      <c r="X207" s="64">
        <v>0.70908401328587423</v>
      </c>
      <c r="Y207" s="4">
        <v>-1.5847574963768956</v>
      </c>
      <c r="AA207" s="68">
        <v>204</v>
      </c>
      <c r="AB207" s="64">
        <f t="shared" si="29"/>
        <v>185.74256824997855</v>
      </c>
      <c r="AC207" s="64">
        <f t="shared" si="30"/>
        <v>311.15751345049665</v>
      </c>
      <c r="AD207" s="4">
        <f t="shared" si="31"/>
        <v>116.80547553949286</v>
      </c>
      <c r="AK207" s="91">
        <v>204</v>
      </c>
      <c r="AL207" s="65">
        <f t="shared" si="32"/>
        <v>4.4938083531808476E-4</v>
      </c>
      <c r="AM207" s="65">
        <f t="shared" si="33"/>
        <v>7.7195199830713563E-3</v>
      </c>
      <c r="AN207" s="65">
        <f t="shared" si="34"/>
        <v>-4.1256879819887762E-3</v>
      </c>
      <c r="AO207" s="26">
        <f t="shared" si="35"/>
        <v>5.7164161185597876E-4</v>
      </c>
      <c r="AQ207" s="68">
        <v>204</v>
      </c>
      <c r="AR207" s="17">
        <v>-3.6346721477931963E-3</v>
      </c>
    </row>
    <row r="208" spans="2:44" ht="19.95" customHeight="1" x14ac:dyDescent="0.3">
      <c r="B208" s="11">
        <v>45426</v>
      </c>
      <c r="C208" s="65">
        <f>LOG('Closing Prices'!C208/'Closing Prices'!C207)</f>
        <v>1.1623346667044496E-3</v>
      </c>
      <c r="D208" s="65">
        <f>LOG('Closing Prices'!D208/'Closing Prices'!D207)</f>
        <v>-1.2965500680713683E-2</v>
      </c>
      <c r="E208" s="17">
        <f>LOG('Closing Prices'!E208/'Closing Prices'!E207)</f>
        <v>4.5734236794419594E-3</v>
      </c>
      <c r="L208" s="68">
        <v>205</v>
      </c>
      <c r="M208" s="64">
        <v>-0.29685402721931681</v>
      </c>
      <c r="N208" s="64">
        <v>2.3272994590629574</v>
      </c>
      <c r="O208" s="4">
        <v>-4.4876655173459658E-2</v>
      </c>
      <c r="V208" s="84">
        <v>205</v>
      </c>
      <c r="W208" s="64">
        <v>-0.29685402721931681</v>
      </c>
      <c r="X208" s="64">
        <v>2.1752398632110337</v>
      </c>
      <c r="Y208" s="4">
        <v>-0.28696118576895768</v>
      </c>
      <c r="AA208" s="68">
        <v>205</v>
      </c>
      <c r="AB208" s="64">
        <f t="shared" si="29"/>
        <v>184.60273518535445</v>
      </c>
      <c r="AC208" s="64">
        <f t="shared" si="30"/>
        <v>314.73703631705149</v>
      </c>
      <c r="AD208" s="4">
        <f t="shared" si="31"/>
        <v>118.71744361852933</v>
      </c>
      <c r="AK208" s="90">
        <v>205</v>
      </c>
      <c r="AL208" s="65">
        <f t="shared" si="32"/>
        <v>-2.6733147077878947E-3</v>
      </c>
      <c r="AM208" s="65">
        <f t="shared" si="33"/>
        <v>4.9675587633456857E-3</v>
      </c>
      <c r="AN208" s="65">
        <f t="shared" si="34"/>
        <v>7.0513343717835573E-3</v>
      </c>
      <c r="AO208" s="26">
        <f t="shared" si="35"/>
        <v>3.9950394193593326E-3</v>
      </c>
      <c r="AQ208" s="68">
        <v>205</v>
      </c>
      <c r="AR208" s="17">
        <v>-3.6318696832994897E-3</v>
      </c>
    </row>
    <row r="209" spans="2:44" ht="19.95" customHeight="1" x14ac:dyDescent="0.3">
      <c r="B209" s="11">
        <v>45427</v>
      </c>
      <c r="C209" s="65">
        <f>LOG('Closing Prices'!C209/'Closing Prices'!C208)</f>
        <v>-2.5145563946264143E-3</v>
      </c>
      <c r="D209" s="65">
        <f>LOG('Closing Prices'!D209/'Closing Prices'!D208)</f>
        <v>4.6917527817183529E-4</v>
      </c>
      <c r="E209" s="17">
        <f>LOG('Closing Prices'!E209/'Closing Prices'!E208)</f>
        <v>1.529175031035571E-2</v>
      </c>
      <c r="L209" s="68">
        <v>206</v>
      </c>
      <c r="M209" s="64">
        <v>1.6453219066922993</v>
      </c>
      <c r="N209" s="64">
        <v>-0.74008156180212947</v>
      </c>
      <c r="O209" s="4">
        <v>1.1392286331975885</v>
      </c>
      <c r="V209" s="84">
        <v>206</v>
      </c>
      <c r="W209" s="64">
        <v>1.6453219066922993</v>
      </c>
      <c r="X209" s="64">
        <v>-0.29722374231110343</v>
      </c>
      <c r="Y209" s="4">
        <v>1.790404023425205</v>
      </c>
      <c r="AA209" s="68">
        <v>206</v>
      </c>
      <c r="AB209" s="64">
        <f t="shared" si="29"/>
        <v>187.33051291941965</v>
      </c>
      <c r="AC209" s="64">
        <f t="shared" si="30"/>
        <v>308.76571234199503</v>
      </c>
      <c r="AD209" s="4">
        <f t="shared" si="31"/>
        <v>121.83960699236546</v>
      </c>
      <c r="AK209" s="91">
        <v>206</v>
      </c>
      <c r="AL209" s="65">
        <f t="shared" si="32"/>
        <v>6.3703907341072724E-3</v>
      </c>
      <c r="AM209" s="65">
        <f t="shared" si="33"/>
        <v>-8.3187839934192164E-3</v>
      </c>
      <c r="AN209" s="65">
        <f t="shared" si="34"/>
        <v>1.1273953232778048E-2</v>
      </c>
      <c r="AO209" s="26">
        <f t="shared" si="35"/>
        <v>4.1702414402511748E-3</v>
      </c>
      <c r="AQ209" s="68">
        <v>206</v>
      </c>
      <c r="AR209" s="17">
        <v>-3.6278147138029794E-3</v>
      </c>
    </row>
    <row r="210" spans="2:44" ht="19.95" customHeight="1" x14ac:dyDescent="0.3">
      <c r="B210" s="11">
        <v>45428</v>
      </c>
      <c r="C210" s="65">
        <f>LOG('Closing Prices'!C210/'Closing Prices'!C209)</f>
        <v>-5.5459600556354606E-3</v>
      </c>
      <c r="D210" s="65">
        <f>LOG('Closing Prices'!D210/'Closing Prices'!D209)</f>
        <v>-9.0533272584956959E-4</v>
      </c>
      <c r="E210" s="17">
        <f>LOG('Closing Prices'!E210/'Closing Prices'!E209)</f>
        <v>-1.2454886649766457E-3</v>
      </c>
      <c r="L210" s="68">
        <v>207</v>
      </c>
      <c r="M210" s="64">
        <v>0.6947317724313139</v>
      </c>
      <c r="N210" s="64">
        <v>-5.8709317267108888E-2</v>
      </c>
      <c r="O210" s="4">
        <v>-0.44687486424345013</v>
      </c>
      <c r="V210" s="84">
        <v>207</v>
      </c>
      <c r="W210" s="64">
        <v>0.6947317724313139</v>
      </c>
      <c r="X210" s="64">
        <v>0.11993832436053575</v>
      </c>
      <c r="Y210" s="4">
        <v>-8.4721309707417147E-2</v>
      </c>
      <c r="AA210" s="68">
        <v>207</v>
      </c>
      <c r="AB210" s="64">
        <f t="shared" si="29"/>
        <v>186.00425745893719</v>
      </c>
      <c r="AC210" s="64">
        <f t="shared" si="30"/>
        <v>309.78330040729253</v>
      </c>
      <c r="AD210" s="4">
        <f t="shared" si="31"/>
        <v>119.02915545869551</v>
      </c>
      <c r="AK210" s="90">
        <v>207</v>
      </c>
      <c r="AL210" s="65">
        <f t="shared" si="32"/>
        <v>-3.0856373248304659E-3</v>
      </c>
      <c r="AM210" s="65">
        <f t="shared" si="33"/>
        <v>1.4289353670828685E-3</v>
      </c>
      <c r="AN210" s="65">
        <f t="shared" si="34"/>
        <v>-1.0135137281477875E-2</v>
      </c>
      <c r="AO210" s="26">
        <f t="shared" si="35"/>
        <v>-4.9035404977477992E-3</v>
      </c>
      <c r="AQ210" s="68">
        <v>207</v>
      </c>
      <c r="AR210" s="17">
        <v>-3.6112026526531169E-3</v>
      </c>
    </row>
    <row r="211" spans="2:44" ht="19.95" customHeight="1" x14ac:dyDescent="0.3">
      <c r="B211" s="11">
        <v>45429</v>
      </c>
      <c r="C211" s="65">
        <f>LOG('Closing Prices'!C211/'Closing Prices'!C210)</f>
        <v>2.5232423420798512E-3</v>
      </c>
      <c r="D211" s="65">
        <f>LOG('Closing Prices'!D211/'Closing Prices'!D210)</f>
        <v>-2.5753095218762818E-3</v>
      </c>
      <c r="E211" s="17">
        <f>LOG('Closing Prices'!E211/'Closing Prices'!E210)</f>
        <v>-8.7402395041980656E-3</v>
      </c>
      <c r="L211" s="68">
        <v>208</v>
      </c>
      <c r="M211" s="64">
        <v>-0.75182291419014535</v>
      </c>
      <c r="N211" s="64">
        <v>-8.2353909700305872E-2</v>
      </c>
      <c r="O211" s="4">
        <v>0.37517366867007729</v>
      </c>
      <c r="V211" s="84">
        <v>208</v>
      </c>
      <c r="W211" s="64">
        <v>-0.75182291419014535</v>
      </c>
      <c r="X211" s="64">
        <v>-0.2708837612237292</v>
      </c>
      <c r="Y211" s="4">
        <v>2.0380001272407022E-3</v>
      </c>
      <c r="AA211" s="68">
        <v>208</v>
      </c>
      <c r="AB211" s="64">
        <f t="shared" si="29"/>
        <v>183.99923280618796</v>
      </c>
      <c r="AC211" s="64">
        <f t="shared" si="30"/>
        <v>308.85975616976492</v>
      </c>
      <c r="AD211" s="4">
        <f t="shared" si="31"/>
        <v>119.16397295614792</v>
      </c>
      <c r="AK211" s="91">
        <v>208</v>
      </c>
      <c r="AL211" s="65">
        <f t="shared" si="32"/>
        <v>-4.70687271436255E-3</v>
      </c>
      <c r="AM211" s="65">
        <f t="shared" si="33"/>
        <v>-1.2966781404772818E-3</v>
      </c>
      <c r="AN211" s="65">
        <f t="shared" si="34"/>
        <v>4.9162208708192104E-4</v>
      </c>
      <c r="AO211" s="26">
        <f t="shared" si="35"/>
        <v>-1.3444916815469575E-3</v>
      </c>
      <c r="AQ211" s="68">
        <v>208</v>
      </c>
      <c r="AR211" s="17">
        <v>-3.5922961025024623E-3</v>
      </c>
    </row>
    <row r="212" spans="2:44" ht="19.95" customHeight="1" x14ac:dyDescent="0.3">
      <c r="B212" s="11">
        <v>45432</v>
      </c>
      <c r="C212" s="65">
        <f>LOG('Closing Prices'!C212/'Closing Prices'!C211)</f>
        <v>-2.7361775813485156E-3</v>
      </c>
      <c r="D212" s="65">
        <f>LOG('Closing Prices'!D212/'Closing Prices'!D211)</f>
        <v>-4.3093662414716155E-3</v>
      </c>
      <c r="E212" s="17">
        <f>LOG('Closing Prices'!E212/'Closing Prices'!E211)</f>
        <v>1.0673621437189905E-2</v>
      </c>
      <c r="L212" s="68">
        <v>209</v>
      </c>
      <c r="M212" s="64">
        <v>1.8892104556477957E-2</v>
      </c>
      <c r="N212" s="64">
        <v>-1.2186353920878215</v>
      </c>
      <c r="O212" s="4">
        <v>0.96810380951498298</v>
      </c>
      <c r="V212" s="84">
        <v>209</v>
      </c>
      <c r="W212" s="64">
        <v>1.8892104556477957E-2</v>
      </c>
      <c r="X212" s="64">
        <v>-1.17374635435718</v>
      </c>
      <c r="Y212" s="4">
        <v>0.9322709229270898</v>
      </c>
      <c r="AA212" s="68">
        <v>209</v>
      </c>
      <c r="AB212" s="64">
        <f t="shared" si="29"/>
        <v>185.07896790901998</v>
      </c>
      <c r="AC212" s="64">
        <f t="shared" si="30"/>
        <v>306.71665142954174</v>
      </c>
      <c r="AD212" s="4">
        <f t="shared" si="31"/>
        <v>120.56058925544441</v>
      </c>
      <c r="AK212" s="90">
        <v>209</v>
      </c>
      <c r="AL212" s="65">
        <f t="shared" si="32"/>
        <v>2.5410567946549238E-3</v>
      </c>
      <c r="AM212" s="65">
        <f t="shared" si="33"/>
        <v>-3.0239700927975049E-3</v>
      </c>
      <c r="AN212" s="65">
        <f t="shared" si="34"/>
        <v>5.0603877129518342E-3</v>
      </c>
      <c r="AO212" s="26">
        <f t="shared" si="35"/>
        <v>2.005247641652805E-3</v>
      </c>
      <c r="AQ212" s="68">
        <v>209</v>
      </c>
      <c r="AR212" s="17">
        <v>-3.5719173666106368E-3</v>
      </c>
    </row>
    <row r="213" spans="2:44" ht="19.95" customHeight="1" x14ac:dyDescent="0.3">
      <c r="B213" s="11">
        <v>45433</v>
      </c>
      <c r="C213" s="65">
        <f>LOG('Closing Prices'!C213/'Closing Prices'!C212)</f>
        <v>-9.2380203177859683E-4</v>
      </c>
      <c r="D213" s="65">
        <f>LOG('Closing Prices'!D213/'Closing Prices'!D212)</f>
        <v>-4.0771305984907934E-3</v>
      </c>
      <c r="E213" s="17">
        <f>LOG('Closing Prices'!E213/'Closing Prices'!E212)</f>
        <v>2.7679270865667281E-3</v>
      </c>
      <c r="L213" s="68">
        <v>210</v>
      </c>
      <c r="M213" s="64">
        <v>-2.3324188816082093E-2</v>
      </c>
      <c r="N213" s="64">
        <v>8.9240117994931381E-2</v>
      </c>
      <c r="O213" s="4">
        <v>-1.3304422646059539</v>
      </c>
      <c r="V213" s="84">
        <v>210</v>
      </c>
      <c r="W213" s="64">
        <v>-2.3324188816082093E-2</v>
      </c>
      <c r="X213" s="64">
        <v>8.0371925306983255E-2</v>
      </c>
      <c r="Y213" s="4">
        <v>-1.2024312270995301</v>
      </c>
      <c r="AA213" s="68">
        <v>210</v>
      </c>
      <c r="AB213" s="64">
        <f t="shared" si="29"/>
        <v>185.02941364061596</v>
      </c>
      <c r="AC213" s="64">
        <f t="shared" si="30"/>
        <v>309.73453829083257</v>
      </c>
      <c r="AD213" s="4">
        <f t="shared" si="31"/>
        <v>117.39894628822093</v>
      </c>
      <c r="AK213" s="91">
        <v>210</v>
      </c>
      <c r="AL213" s="65">
        <f t="shared" si="32"/>
        <v>-1.16296450035038E-4</v>
      </c>
      <c r="AM213" s="65">
        <f t="shared" si="33"/>
        <v>4.2522817817364882E-3</v>
      </c>
      <c r="AN213" s="65">
        <f t="shared" si="34"/>
        <v>-1.1541163054031658E-2</v>
      </c>
      <c r="AO213" s="26">
        <f t="shared" si="35"/>
        <v>-3.9469129523020596E-3</v>
      </c>
      <c r="AQ213" s="68">
        <v>210</v>
      </c>
      <c r="AR213" s="17">
        <v>-3.5615474400514345E-3</v>
      </c>
    </row>
    <row r="214" spans="2:44" ht="19.95" customHeight="1" x14ac:dyDescent="0.3">
      <c r="B214" s="11">
        <v>45434</v>
      </c>
      <c r="C214" s="65">
        <f>LOG('Closing Prices'!C214/'Closing Prices'!C213)</f>
        <v>-4.7401509397573943E-5</v>
      </c>
      <c r="D214" s="65">
        <f>LOG('Closing Prices'!D214/'Closing Prices'!D213)</f>
        <v>-4.4770984844214935E-4</v>
      </c>
      <c r="E214" s="17">
        <f>LOG('Closing Prices'!E214/'Closing Prices'!E213)</f>
        <v>-1.9896762837038639E-3</v>
      </c>
      <c r="L214" s="68">
        <v>211</v>
      </c>
      <c r="M214" s="64">
        <v>-1.1158451500105875</v>
      </c>
      <c r="N214" s="64">
        <v>-0.50240482786057183</v>
      </c>
      <c r="O214" s="4">
        <v>-0.10016422382537779</v>
      </c>
      <c r="V214" s="84">
        <v>211</v>
      </c>
      <c r="W214" s="64">
        <v>-1.1158451500105875</v>
      </c>
      <c r="X214" s="64">
        <v>-0.76971341151274497</v>
      </c>
      <c r="Y214" s="4">
        <v>-0.5648323988646462</v>
      </c>
      <c r="AA214" s="68">
        <v>211</v>
      </c>
      <c r="AB214" s="64">
        <f t="shared" si="29"/>
        <v>183.5232891504271</v>
      </c>
      <c r="AC214" s="64">
        <f t="shared" si="30"/>
        <v>307.71148209175624</v>
      </c>
      <c r="AD214" s="4">
        <f t="shared" si="31"/>
        <v>118.34216292650369</v>
      </c>
      <c r="AK214" s="90">
        <v>211</v>
      </c>
      <c r="AL214" s="65">
        <f t="shared" si="32"/>
        <v>-3.5495883842258228E-3</v>
      </c>
      <c r="AM214" s="65">
        <f t="shared" si="33"/>
        <v>-2.8459339242675095E-3</v>
      </c>
      <c r="AN214" s="65">
        <f t="shared" si="34"/>
        <v>3.4753036372260344E-3</v>
      </c>
      <c r="AO214" s="26">
        <f t="shared" si="35"/>
        <v>-1.7729063658499292E-4</v>
      </c>
      <c r="AQ214" s="68">
        <v>211</v>
      </c>
      <c r="AR214" s="17">
        <v>-3.5606234976960321E-3</v>
      </c>
    </row>
    <row r="215" spans="2:44" ht="19.95" customHeight="1" x14ac:dyDescent="0.3">
      <c r="B215" s="11">
        <v>45435</v>
      </c>
      <c r="C215" s="65">
        <f>LOG('Closing Prices'!C215/'Closing Prices'!C214)</f>
        <v>-4.9609709143708311E-3</v>
      </c>
      <c r="D215" s="65">
        <f>LOG('Closing Prices'!D215/'Closing Prices'!D214)</f>
        <v>-4.8163320590939732E-3</v>
      </c>
      <c r="E215" s="17">
        <f>LOG('Closing Prices'!E215/'Closing Prices'!E214)</f>
        <v>3.8698237839503942E-2</v>
      </c>
      <c r="L215" s="68">
        <v>212</v>
      </c>
      <c r="M215" s="64">
        <v>1.1548955768815499</v>
      </c>
      <c r="N215" s="64">
        <v>0.46167043344776909</v>
      </c>
      <c r="O215" s="4">
        <v>-1.1040784374980601</v>
      </c>
      <c r="V215" s="84">
        <v>212</v>
      </c>
      <c r="W215" s="64">
        <v>1.1548955768815499</v>
      </c>
      <c r="X215" s="64">
        <v>0.74025198297627881</v>
      </c>
      <c r="Y215" s="4">
        <v>-0.49063741940575484</v>
      </c>
      <c r="AA215" s="68">
        <v>212</v>
      </c>
      <c r="AB215" s="64">
        <f t="shared" si="29"/>
        <v>186.69625441378963</v>
      </c>
      <c r="AC215" s="64">
        <f t="shared" si="30"/>
        <v>311.35729511772223</v>
      </c>
      <c r="AD215" s="4">
        <f t="shared" si="31"/>
        <v>118.45763796698537</v>
      </c>
      <c r="AK215" s="91">
        <v>212</v>
      </c>
      <c r="AL215" s="65">
        <f t="shared" si="32"/>
        <v>7.4444208590407433E-3</v>
      </c>
      <c r="AM215" s="65">
        <f t="shared" si="33"/>
        <v>5.1153436995848523E-3</v>
      </c>
      <c r="AN215" s="65">
        <f t="shared" si="34"/>
        <v>4.2356603903195508E-4</v>
      </c>
      <c r="AO215" s="26">
        <f t="shared" si="35"/>
        <v>3.5863130422000211E-3</v>
      </c>
      <c r="AQ215" s="68">
        <v>212</v>
      </c>
      <c r="AR215" s="17">
        <v>-3.5137803096637068E-3</v>
      </c>
    </row>
    <row r="216" spans="2:44" ht="19.95" customHeight="1" x14ac:dyDescent="0.3">
      <c r="B216" s="11">
        <v>45436</v>
      </c>
      <c r="C216" s="65">
        <f>LOG('Closing Prices'!C216/'Closing Prices'!C215)</f>
        <v>-7.2023038272514778E-4</v>
      </c>
      <c r="D216" s="65">
        <f>LOG('Closing Prices'!D216/'Closing Prices'!D215)</f>
        <v>-2.9717572123792177E-3</v>
      </c>
      <c r="E216" s="17">
        <f>LOG('Closing Prices'!E216/'Closing Prices'!E215)</f>
        <v>1.1029985517271008E-2</v>
      </c>
      <c r="L216" s="68">
        <v>213</v>
      </c>
      <c r="M216" s="64">
        <v>-1.8939709622677297</v>
      </c>
      <c r="N216" s="64">
        <v>-0.54694559218846717</v>
      </c>
      <c r="O216" s="4">
        <v>-1.5998019262547609</v>
      </c>
      <c r="V216" s="84">
        <v>213</v>
      </c>
      <c r="W216" s="64">
        <v>-1.8939709622677297</v>
      </c>
      <c r="X216" s="64">
        <v>-1.0107183614201558</v>
      </c>
      <c r="Y216" s="4">
        <v>-2.2499723401899869</v>
      </c>
      <c r="AA216" s="68">
        <v>213</v>
      </c>
      <c r="AB216" s="64">
        <f t="shared" si="29"/>
        <v>182.46980579946373</v>
      </c>
      <c r="AC216" s="64">
        <f t="shared" si="30"/>
        <v>307.166685290874</v>
      </c>
      <c r="AD216" s="4">
        <f t="shared" si="31"/>
        <v>115.89244425828645</v>
      </c>
      <c r="AK216" s="90">
        <v>213</v>
      </c>
      <c r="AL216" s="65">
        <f t="shared" si="32"/>
        <v>-9.9445951846911605E-3</v>
      </c>
      <c r="AM216" s="65">
        <f t="shared" si="33"/>
        <v>-5.8849345513883235E-3</v>
      </c>
      <c r="AN216" s="65">
        <f t="shared" si="34"/>
        <v>-9.5079460479752746E-3</v>
      </c>
      <c r="AO216" s="26">
        <f t="shared" si="35"/>
        <v>-8.5302048831781604E-3</v>
      </c>
      <c r="AQ216" s="68">
        <v>213</v>
      </c>
      <c r="AR216" s="17">
        <v>-3.511734400471588E-3</v>
      </c>
    </row>
    <row r="217" spans="2:44" ht="19.95" customHeight="1" x14ac:dyDescent="0.3">
      <c r="B217" s="11">
        <v>45440</v>
      </c>
      <c r="C217" s="65">
        <f>LOG('Closing Prices'!C217/'Closing Prices'!C216)</f>
        <v>3.3508553057558692E-3</v>
      </c>
      <c r="D217" s="65">
        <f>LOG('Closing Prices'!D217/'Closing Prices'!D216)</f>
        <v>7.8863020588725648E-4</v>
      </c>
      <c r="E217" s="17">
        <f>LOG('Closing Prices'!E217/'Closing Prices'!E216)</f>
        <v>2.9304359053756175E-2</v>
      </c>
      <c r="L217" s="68">
        <v>214</v>
      </c>
      <c r="M217" s="64">
        <v>6.1214581213197665E-2</v>
      </c>
      <c r="N217" s="64">
        <v>0.20147658678592476</v>
      </c>
      <c r="O217" s="4">
        <v>-1.1527063974654013</v>
      </c>
      <c r="V217" s="84">
        <v>214</v>
      </c>
      <c r="W217" s="64">
        <v>6.1214581213197665E-2</v>
      </c>
      <c r="X217" s="64">
        <v>0.21042053775225197</v>
      </c>
      <c r="Y217" s="4">
        <v>-1.0113868062304259</v>
      </c>
      <c r="AA217" s="68">
        <v>214</v>
      </c>
      <c r="AB217" s="64">
        <f t="shared" si="29"/>
        <v>185.18419887074182</v>
      </c>
      <c r="AC217" s="64">
        <f t="shared" si="30"/>
        <v>310.10955082866735</v>
      </c>
      <c r="AD217" s="4">
        <f t="shared" si="31"/>
        <v>117.7025130171361</v>
      </c>
      <c r="AK217" s="91">
        <v>214</v>
      </c>
      <c r="AL217" s="65">
        <f t="shared" si="32"/>
        <v>6.4129172399580055E-3</v>
      </c>
      <c r="AM217" s="65">
        <f t="shared" si="33"/>
        <v>4.141030781715938E-3</v>
      </c>
      <c r="AN217" s="65">
        <f t="shared" si="34"/>
        <v>6.730612825935651E-3</v>
      </c>
      <c r="AO217" s="26">
        <f t="shared" si="35"/>
        <v>5.8743143161753258E-3</v>
      </c>
      <c r="AQ217" s="68">
        <v>214</v>
      </c>
      <c r="AR217" s="17">
        <v>-3.4995141482215978E-3</v>
      </c>
    </row>
    <row r="218" spans="2:44" ht="19.95" customHeight="1" x14ac:dyDescent="0.3">
      <c r="B218" s="11">
        <v>45441</v>
      </c>
      <c r="C218" s="65">
        <f>LOG('Closing Prices'!C218/'Closing Prices'!C217)</f>
        <v>-3.1004169706611278E-4</v>
      </c>
      <c r="D218" s="65">
        <f>LOG('Closing Prices'!D218/'Closing Prices'!D217)</f>
        <v>-5.1606701337515923E-3</v>
      </c>
      <c r="E218" s="17">
        <f>LOG('Closing Prices'!E218/'Closing Prices'!E217)</f>
        <v>3.5089014770096098E-3</v>
      </c>
      <c r="L218" s="68">
        <v>215</v>
      </c>
      <c r="M218" s="64">
        <v>0.43327759969155943</v>
      </c>
      <c r="N218" s="64">
        <v>0.11629803132311102</v>
      </c>
      <c r="O218" s="4">
        <v>1.1213236001143443</v>
      </c>
      <c r="V218" s="84">
        <v>215</v>
      </c>
      <c r="W218" s="64">
        <v>0.43327759969155943</v>
      </c>
      <c r="X218" s="64">
        <v>0.22268409598068395</v>
      </c>
      <c r="Y218" s="4">
        <v>1.1894032203331379</v>
      </c>
      <c r="AA218" s="68">
        <v>215</v>
      </c>
      <c r="AB218" s="64">
        <f t="shared" si="29"/>
        <v>185.7128047125004</v>
      </c>
      <c r="AC218" s="64">
        <f t="shared" si="30"/>
        <v>310.15459010381289</v>
      </c>
      <c r="AD218" s="4">
        <f t="shared" si="31"/>
        <v>120.98408169952269</v>
      </c>
      <c r="AK218" s="90">
        <v>215</v>
      </c>
      <c r="AL218" s="65">
        <f t="shared" si="32"/>
        <v>1.237921867236034E-3</v>
      </c>
      <c r="AM218" s="65">
        <f t="shared" si="33"/>
        <v>6.3070899664181346E-5</v>
      </c>
      <c r="AN218" s="65">
        <f t="shared" si="34"/>
        <v>1.1942497042932715E-2</v>
      </c>
      <c r="AO218" s="26">
        <f t="shared" si="35"/>
        <v>5.7025254060279846E-3</v>
      </c>
      <c r="AQ218" s="68">
        <v>215</v>
      </c>
      <c r="AR218" s="17">
        <v>-3.4952934377450321E-3</v>
      </c>
    </row>
    <row r="219" spans="2:44" ht="19.95" customHeight="1" x14ac:dyDescent="0.3">
      <c r="B219" s="11">
        <v>45442</v>
      </c>
      <c r="C219" s="65">
        <f>LOG('Closing Prices'!C219/'Closing Prices'!C218)</f>
        <v>-6.4903724282286803E-3</v>
      </c>
      <c r="D219" s="65">
        <f>LOG('Closing Prices'!D219/'Closing Prices'!D218)</f>
        <v>7.8487439206624213E-3</v>
      </c>
      <c r="E219" s="17">
        <f>LOG('Closing Prices'!E219/'Closing Prices'!E218)</f>
        <v>-1.667418119237625E-2</v>
      </c>
      <c r="L219" s="68">
        <v>216</v>
      </c>
      <c r="M219" s="64">
        <v>1.0826946525420211</v>
      </c>
      <c r="N219" s="64">
        <v>5.0734921725097706E-2</v>
      </c>
      <c r="O219" s="4">
        <v>0.68993073422499396</v>
      </c>
      <c r="V219" s="84">
        <v>216</v>
      </c>
      <c r="W219" s="64">
        <v>1.0826946525420211</v>
      </c>
      <c r="X219" s="64">
        <v>0.32446751217925307</v>
      </c>
      <c r="Y219" s="4">
        <v>1.0985318778194242</v>
      </c>
      <c r="AA219" s="68">
        <v>216</v>
      </c>
      <c r="AB219" s="64">
        <f t="shared" si="29"/>
        <v>186.63212478190641</v>
      </c>
      <c r="AC219" s="64">
        <f t="shared" si="30"/>
        <v>310.41540479014088</v>
      </c>
      <c r="AD219" s="4">
        <f t="shared" si="31"/>
        <v>120.85307328499381</v>
      </c>
      <c r="AK219" s="91">
        <v>216</v>
      </c>
      <c r="AL219" s="65">
        <f t="shared" si="32"/>
        <v>2.1445515322261856E-3</v>
      </c>
      <c r="AM219" s="65">
        <f t="shared" si="33"/>
        <v>3.6505273111118953E-4</v>
      </c>
      <c r="AN219" s="65">
        <f t="shared" si="34"/>
        <v>-4.7053346357850038E-4</v>
      </c>
      <c r="AO219" s="26">
        <f t="shared" si="35"/>
        <v>4.3391364377957806E-4</v>
      </c>
      <c r="AQ219" s="68">
        <v>216</v>
      </c>
      <c r="AR219" s="17">
        <v>-3.4911528169135932E-3</v>
      </c>
    </row>
    <row r="220" spans="2:44" ht="19.95" customHeight="1" x14ac:dyDescent="0.3">
      <c r="B220" s="11">
        <v>45443</v>
      </c>
      <c r="C220" s="65">
        <f>LOG('Closing Prices'!C220/'Closing Prices'!C219)</f>
        <v>-7.0316931178023984E-3</v>
      </c>
      <c r="D220" s="65">
        <f>LOG('Closing Prices'!D220/'Closing Prices'!D219)</f>
        <v>7.5555375477561783E-3</v>
      </c>
      <c r="E220" s="17">
        <f>LOG('Closing Prices'!E220/'Closing Prices'!E219)</f>
        <v>-3.4209449823597573E-3</v>
      </c>
      <c r="L220" s="68">
        <v>217</v>
      </c>
      <c r="M220" s="64">
        <v>-1.1931154976668432</v>
      </c>
      <c r="N220" s="64">
        <v>0.86192775725665871</v>
      </c>
      <c r="O220" s="4">
        <v>1.0887212123737713</v>
      </c>
      <c r="V220" s="84">
        <v>217</v>
      </c>
      <c r="W220" s="64">
        <v>-1.1931154976668432</v>
      </c>
      <c r="X220" s="64">
        <v>0.53008836856512165</v>
      </c>
      <c r="Y220" s="4">
        <v>0.39503424307000778</v>
      </c>
      <c r="AA220" s="68">
        <v>217</v>
      </c>
      <c r="AB220" s="64">
        <f t="shared" si="29"/>
        <v>183.4715851850639</v>
      </c>
      <c r="AC220" s="64">
        <f t="shared" si="30"/>
        <v>310.92711584287434</v>
      </c>
      <c r="AD220" s="4">
        <f t="shared" si="31"/>
        <v>119.80330780974944</v>
      </c>
      <c r="AK220" s="90">
        <v>217</v>
      </c>
      <c r="AL220" s="65">
        <f t="shared" si="32"/>
        <v>-7.4175872163007063E-3</v>
      </c>
      <c r="AM220" s="65">
        <f t="shared" si="33"/>
        <v>7.1533278149911764E-4</v>
      </c>
      <c r="AN220" s="65">
        <f t="shared" si="34"/>
        <v>-3.7888897256447055E-3</v>
      </c>
      <c r="AO220" s="26">
        <f t="shared" si="35"/>
        <v>-3.3447973461655589E-3</v>
      </c>
      <c r="AQ220" s="68">
        <v>217</v>
      </c>
      <c r="AR220" s="17">
        <v>-3.4419080630211721E-3</v>
      </c>
    </row>
    <row r="221" spans="2:44" ht="19.95" customHeight="1" x14ac:dyDescent="0.3">
      <c r="B221" s="11">
        <v>45446</v>
      </c>
      <c r="C221" s="65">
        <f>LOG('Closing Prices'!C221/'Closing Prices'!C220)</f>
        <v>4.6516985357969278E-3</v>
      </c>
      <c r="D221" s="65">
        <f>LOG('Closing Prices'!D221/'Closing Prices'!D220)</f>
        <v>-9.2292746608132817E-3</v>
      </c>
      <c r="E221" s="17">
        <f>LOG('Closing Prices'!E221/'Closing Prices'!E220)</f>
        <v>2.075652141369622E-2</v>
      </c>
      <c r="L221" s="68">
        <v>218</v>
      </c>
      <c r="M221" s="64">
        <v>0.16736780542710719</v>
      </c>
      <c r="N221" s="64">
        <v>0.89834285625873644</v>
      </c>
      <c r="O221" s="4">
        <v>-0.31065737636144347</v>
      </c>
      <c r="V221" s="84">
        <v>218</v>
      </c>
      <c r="W221" s="64">
        <v>0.16736780542710719</v>
      </c>
      <c r="X221" s="64">
        <v>0.91136722533149994</v>
      </c>
      <c r="Y221" s="4">
        <v>-0.24626912460319955</v>
      </c>
      <c r="AA221" s="68">
        <v>218</v>
      </c>
      <c r="AB221" s="64">
        <f t="shared" si="29"/>
        <v>185.3692684796855</v>
      </c>
      <c r="AC221" s="64">
        <f t="shared" si="30"/>
        <v>311.86489201633498</v>
      </c>
      <c r="AD221" s="4">
        <f t="shared" si="31"/>
        <v>118.8548207645739</v>
      </c>
      <c r="AK221" s="91">
        <v>218</v>
      </c>
      <c r="AL221" s="65">
        <f t="shared" si="32"/>
        <v>4.4689228279367922E-3</v>
      </c>
      <c r="AM221" s="65">
        <f t="shared" si="33"/>
        <v>1.3078887335080105E-3</v>
      </c>
      <c r="AN221" s="65">
        <f t="shared" si="34"/>
        <v>-3.4520077827168809E-3</v>
      </c>
      <c r="AO221" s="26">
        <f t="shared" si="35"/>
        <v>-4.3806175185995234E-5</v>
      </c>
      <c r="AQ221" s="68">
        <v>218</v>
      </c>
      <c r="AR221" s="17">
        <v>-3.4121221073539886E-3</v>
      </c>
    </row>
    <row r="222" spans="2:44" ht="19.95" customHeight="1" x14ac:dyDescent="0.3">
      <c r="B222" s="11">
        <v>45447</v>
      </c>
      <c r="C222" s="65">
        <f>LOG('Closing Prices'!C222/'Closing Prices'!C221)</f>
        <v>2.4284031713945886E-3</v>
      </c>
      <c r="D222" s="65">
        <f>LOG('Closing Prices'!D222/'Closing Prices'!D221)</f>
        <v>-4.6892313949796101E-3</v>
      </c>
      <c r="E222" s="17">
        <f>LOG('Closing Prices'!E222/'Closing Prices'!E221)</f>
        <v>5.3931371959609819E-3</v>
      </c>
      <c r="L222" s="68">
        <v>219</v>
      </c>
      <c r="M222" s="64">
        <v>0.52252990263940757</v>
      </c>
      <c r="N222" s="64">
        <v>1.4369598376275907</v>
      </c>
      <c r="O222" s="4">
        <v>2.0387425231509084</v>
      </c>
      <c r="V222" s="84">
        <v>219</v>
      </c>
      <c r="W222" s="64">
        <v>0.52252990263940757</v>
      </c>
      <c r="X222" s="64">
        <v>1.5226093247001116</v>
      </c>
      <c r="Y222" s="4">
        <v>1.983701684878407</v>
      </c>
      <c r="AA222" s="68">
        <v>219</v>
      </c>
      <c r="AB222" s="64">
        <f t="shared" si="29"/>
        <v>185.87475595473637</v>
      </c>
      <c r="AC222" s="64">
        <f t="shared" si="30"/>
        <v>313.36473609692121</v>
      </c>
      <c r="AD222" s="4">
        <f t="shared" si="31"/>
        <v>122.21298715620118</v>
      </c>
      <c r="AK222" s="90">
        <v>219</v>
      </c>
      <c r="AL222" s="65">
        <f t="shared" si="32"/>
        <v>1.1826752341009977E-3</v>
      </c>
      <c r="AM222" s="65">
        <f t="shared" si="33"/>
        <v>2.0836352856266525E-3</v>
      </c>
      <c r="AN222" s="65">
        <f t="shared" si="34"/>
        <v>1.2100557894964855E-2</v>
      </c>
      <c r="AO222" s="26">
        <f t="shared" si="35"/>
        <v>6.3660104469474305E-3</v>
      </c>
      <c r="AQ222" s="68">
        <v>219</v>
      </c>
      <c r="AR222" s="17">
        <v>-3.3552742393155484E-3</v>
      </c>
    </row>
    <row r="223" spans="2:44" ht="19.95" customHeight="1" x14ac:dyDescent="0.3">
      <c r="B223" s="11">
        <v>45448</v>
      </c>
      <c r="C223" s="65">
        <f>LOG('Closing Prices'!C223/'Closing Prices'!C222)</f>
        <v>4.6727343871925267E-3</v>
      </c>
      <c r="D223" s="65">
        <f>LOG('Closing Prices'!D223/'Closing Prices'!D222)</f>
        <v>3.6924094105879137E-3</v>
      </c>
      <c r="E223" s="17">
        <f>LOG('Closing Prices'!E223/'Closing Prices'!E222)</f>
        <v>2.1832354196500162E-2</v>
      </c>
      <c r="L223" s="68">
        <v>220</v>
      </c>
      <c r="M223" s="64">
        <v>2.9926935635195493</v>
      </c>
      <c r="N223" s="64">
        <v>-0.21040735700170496</v>
      </c>
      <c r="O223" s="4">
        <v>-1.385063814960243</v>
      </c>
      <c r="V223" s="84">
        <v>220</v>
      </c>
      <c r="W223" s="64">
        <v>2.9926935635195493</v>
      </c>
      <c r="X223" s="64">
        <v>0.5577547112244674</v>
      </c>
      <c r="Y223" s="4">
        <v>0.11493946914142184</v>
      </c>
      <c r="AA223" s="68">
        <v>220</v>
      </c>
      <c r="AB223" s="64">
        <f t="shared" si="29"/>
        <v>189.37241451678662</v>
      </c>
      <c r="AC223" s="64">
        <f t="shared" si="30"/>
        <v>311.04056454002347</v>
      </c>
      <c r="AD223" s="4">
        <f t="shared" si="31"/>
        <v>119.40339865702607</v>
      </c>
      <c r="AK223" s="91">
        <v>220</v>
      </c>
      <c r="AL223" s="65">
        <f t="shared" si="32"/>
        <v>8.0963051853033922E-3</v>
      </c>
      <c r="AM223" s="65">
        <f t="shared" si="33"/>
        <v>-3.2330908874739508E-3</v>
      </c>
      <c r="AN223" s="65">
        <f t="shared" si="34"/>
        <v>-1.0100670771105014E-2</v>
      </c>
      <c r="AO223" s="26">
        <f t="shared" si="35"/>
        <v>-3.4911528169135932E-3</v>
      </c>
      <c r="AQ223" s="68">
        <v>220</v>
      </c>
      <c r="AR223" s="17">
        <v>-3.3469833555595145E-3</v>
      </c>
    </row>
    <row r="224" spans="2:44" ht="19.95" customHeight="1" x14ac:dyDescent="0.3">
      <c r="B224" s="11">
        <v>45449</v>
      </c>
      <c r="C224" s="65">
        <f>LOG('Closing Prices'!C224/'Closing Prices'!C223)</f>
        <v>8.8218382794027633E-3</v>
      </c>
      <c r="D224" s="65">
        <f>LOG('Closing Prices'!D224/'Closing Prices'!D223)</f>
        <v>3.8695772880053608E-3</v>
      </c>
      <c r="E224" s="17">
        <f>LOG('Closing Prices'!E224/'Closing Prices'!E223)</f>
        <v>-5.1451484592323973E-3</v>
      </c>
      <c r="L224" s="68">
        <v>221</v>
      </c>
      <c r="M224" s="64">
        <v>-0.67473894067328777</v>
      </c>
      <c r="N224" s="64">
        <v>-0.34294244534179108</v>
      </c>
      <c r="O224" s="4">
        <v>-0.16156133221714236</v>
      </c>
      <c r="V224" s="84">
        <v>221</v>
      </c>
      <c r="W224" s="64">
        <v>-0.67473894067328777</v>
      </c>
      <c r="X224" s="64">
        <v>-0.50329339499695069</v>
      </c>
      <c r="Y224" s="4">
        <v>-0.42978336853722215</v>
      </c>
      <c r="AA224" s="68">
        <v>221</v>
      </c>
      <c r="AB224" s="64">
        <f t="shared" si="29"/>
        <v>184.22565949456063</v>
      </c>
      <c r="AC224" s="64">
        <f t="shared" si="30"/>
        <v>308.50303880904886</v>
      </c>
      <c r="AD224" s="4">
        <f t="shared" si="31"/>
        <v>118.60085492904467</v>
      </c>
      <c r="AK224" s="90">
        <v>221</v>
      </c>
      <c r="AL224" s="65">
        <f t="shared" si="32"/>
        <v>-1.1966596613050906E-2</v>
      </c>
      <c r="AM224" s="65">
        <f t="shared" si="33"/>
        <v>-3.5575852261748721E-3</v>
      </c>
      <c r="AN224" s="65">
        <f t="shared" si="34"/>
        <v>-2.9288689449575075E-3</v>
      </c>
      <c r="AO224" s="26">
        <f t="shared" si="35"/>
        <v>-5.3769157463460669E-3</v>
      </c>
      <c r="AQ224" s="68">
        <v>221</v>
      </c>
      <c r="AR224" s="17">
        <v>-3.3447973461655589E-3</v>
      </c>
    </row>
    <row r="225" spans="2:44" ht="19.95" customHeight="1" x14ac:dyDescent="0.3">
      <c r="B225" s="11">
        <v>45450</v>
      </c>
      <c r="C225" s="65">
        <f>LOG('Closing Prices'!C225/'Closing Prices'!C224)</f>
        <v>-1.6463861145779009E-3</v>
      </c>
      <c r="D225" s="65">
        <f>LOG('Closing Prices'!D225/'Closing Prices'!D224)</f>
        <v>-4.4301952889924424E-3</v>
      </c>
      <c r="E225" s="17">
        <f>LOG('Closing Prices'!E225/'Closing Prices'!E224)</f>
        <v>-3.9497784081709712E-4</v>
      </c>
      <c r="L225" s="68">
        <v>222</v>
      </c>
      <c r="M225" s="64">
        <v>-0.16433804921635869</v>
      </c>
      <c r="N225" s="64">
        <v>-0.132005739085166</v>
      </c>
      <c r="O225" s="4">
        <v>0.68887321371752674</v>
      </c>
      <c r="V225" s="84">
        <v>222</v>
      </c>
      <c r="W225" s="64">
        <v>-0.16433804921635869</v>
      </c>
      <c r="X225" s="64">
        <v>-0.16946590153643371</v>
      </c>
      <c r="Y225" s="4">
        <v>0.54773966417415343</v>
      </c>
      <c r="AA225" s="68">
        <v>222</v>
      </c>
      <c r="AB225" s="64">
        <f t="shared" si="29"/>
        <v>184.9440006778745</v>
      </c>
      <c r="AC225" s="64">
        <f t="shared" si="30"/>
        <v>309.31947538791951</v>
      </c>
      <c r="AD225" s="4">
        <f t="shared" si="31"/>
        <v>120.06166431266149</v>
      </c>
      <c r="AK225" s="91">
        <v>222</v>
      </c>
      <c r="AL225" s="65">
        <f t="shared" si="32"/>
        <v>1.6901280870515588E-3</v>
      </c>
      <c r="AM225" s="65">
        <f t="shared" si="33"/>
        <v>1.147818667260359E-3</v>
      </c>
      <c r="AN225" s="65">
        <f t="shared" si="34"/>
        <v>5.3165396841413463E-3</v>
      </c>
      <c r="AO225" s="26">
        <f t="shared" si="35"/>
        <v>3.1593204798046034E-3</v>
      </c>
      <c r="AQ225" s="68">
        <v>222</v>
      </c>
      <c r="AR225" s="17">
        <v>-3.3333899624274615E-3</v>
      </c>
    </row>
    <row r="226" spans="2:44" ht="19.95" customHeight="1" x14ac:dyDescent="0.3">
      <c r="B226" s="11">
        <v>45453</v>
      </c>
      <c r="C226" s="65">
        <f>LOG('Closing Prices'!C226/'Closing Prices'!C225)</f>
        <v>6.4555830775984233E-3</v>
      </c>
      <c r="D226" s="65">
        <f>LOG('Closing Prices'!D226/'Closing Prices'!D225)</f>
        <v>1.0376101234698155E-2</v>
      </c>
      <c r="E226" s="17">
        <f>LOG('Closing Prices'!E226/'Closing Prices'!E225)</f>
        <v>3.228430965708155E-3</v>
      </c>
      <c r="L226" s="68">
        <v>223</v>
      </c>
      <c r="M226" s="64">
        <v>1.6085432834487052</v>
      </c>
      <c r="N226" s="64">
        <v>0.40984389205247401</v>
      </c>
      <c r="O226" s="4">
        <v>0.55387707501245276</v>
      </c>
      <c r="V226" s="84">
        <v>223</v>
      </c>
      <c r="W226" s="64">
        <v>1.6085432834487052</v>
      </c>
      <c r="X226" s="64">
        <v>0.8055229570704967</v>
      </c>
      <c r="Y226" s="4">
        <v>1.1951424102209969</v>
      </c>
      <c r="AA226" s="68">
        <v>223</v>
      </c>
      <c r="AB226" s="64">
        <f t="shared" si="29"/>
        <v>187.43782644957196</v>
      </c>
      <c r="AC226" s="64">
        <f t="shared" si="30"/>
        <v>311.68646643434755</v>
      </c>
      <c r="AD226" s="4">
        <f t="shared" si="31"/>
        <v>121.04107355225104</v>
      </c>
      <c r="AK226" s="90">
        <v>223</v>
      </c>
      <c r="AL226" s="65">
        <f t="shared" si="32"/>
        <v>5.8169915093211327E-3</v>
      </c>
      <c r="AM226" s="65">
        <f t="shared" si="33"/>
        <v>3.3106804913315534E-3</v>
      </c>
      <c r="AN226" s="65">
        <f t="shared" si="34"/>
        <v>3.5284076134615796E-3</v>
      </c>
      <c r="AO226" s="26">
        <f t="shared" si="35"/>
        <v>4.0352354507874602E-3</v>
      </c>
      <c r="AQ226" s="68">
        <v>223</v>
      </c>
      <c r="AR226" s="17">
        <v>-3.3270968523344043E-3</v>
      </c>
    </row>
    <row r="227" spans="2:44" ht="19.95" customHeight="1" x14ac:dyDescent="0.3">
      <c r="B227" s="11">
        <v>45454</v>
      </c>
      <c r="C227" s="65">
        <f>LOG('Closing Prices'!C227/'Closing Prices'!C226)</f>
        <v>3.9450265620107381E-4</v>
      </c>
      <c r="D227" s="65">
        <f>LOG('Closing Prices'!D227/'Closing Prices'!D226)</f>
        <v>-2.2137493468861501E-3</v>
      </c>
      <c r="E227" s="17">
        <f>LOG('Closing Prices'!E227/'Closing Prices'!E226)</f>
        <v>-3.1137306161239386E-3</v>
      </c>
      <c r="L227" s="68">
        <v>224</v>
      </c>
      <c r="M227" s="64">
        <v>0.34526940456990363</v>
      </c>
      <c r="N227" s="64">
        <v>-7.8990671643745458E-2</v>
      </c>
      <c r="O227" s="4">
        <v>1.7290714153661375</v>
      </c>
      <c r="V227" s="84">
        <v>224</v>
      </c>
      <c r="W227" s="64">
        <v>0.34526940456990363</v>
      </c>
      <c r="X227" s="64">
        <v>1.1432508567231617E-2</v>
      </c>
      <c r="Y227" s="4">
        <v>1.7020264531717102</v>
      </c>
      <c r="AA227" s="68">
        <v>224</v>
      </c>
      <c r="AB227" s="64">
        <f t="shared" si="29"/>
        <v>185.67331222506101</v>
      </c>
      <c r="AC227" s="64">
        <f t="shared" si="30"/>
        <v>309.78536861620478</v>
      </c>
      <c r="AD227" s="4">
        <f t="shared" si="31"/>
        <v>121.81479533127023</v>
      </c>
      <c r="AK227" s="91">
        <v>224</v>
      </c>
      <c r="AL227" s="65">
        <f t="shared" si="32"/>
        <v>-4.1077546315878661E-3</v>
      </c>
      <c r="AM227" s="65">
        <f t="shared" si="33"/>
        <v>-2.6570435561538066E-3</v>
      </c>
      <c r="AN227" s="65">
        <f t="shared" si="34"/>
        <v>2.7672729310847712E-3</v>
      </c>
      <c r="AO227" s="26">
        <f t="shared" si="35"/>
        <v>-5.7877890575496155E-4</v>
      </c>
      <c r="AQ227" s="68">
        <v>224</v>
      </c>
      <c r="AR227" s="17">
        <v>-3.3208013032692317E-3</v>
      </c>
    </row>
    <row r="228" spans="2:44" ht="19.95" customHeight="1" x14ac:dyDescent="0.3">
      <c r="B228" s="11">
        <v>45455</v>
      </c>
      <c r="C228" s="65">
        <f>LOG('Closing Prices'!C228/'Closing Prices'!C227)</f>
        <v>-7.893663187621844E-4</v>
      </c>
      <c r="D228" s="65">
        <f>LOG('Closing Prices'!D228/'Closing Prices'!D227)</f>
        <v>-6.6398335690214692E-3</v>
      </c>
      <c r="E228" s="17">
        <f>LOG('Closing Prices'!E228/'Closing Prices'!E227)</f>
        <v>1.5142082931835365E-2</v>
      </c>
      <c r="L228" s="68">
        <v>225</v>
      </c>
      <c r="M228" s="64">
        <v>1.4885874276177156</v>
      </c>
      <c r="N228" s="64">
        <v>-1.116616008328682</v>
      </c>
      <c r="O228" s="4">
        <v>0.80048109703476611</v>
      </c>
      <c r="V228" s="84">
        <v>225</v>
      </c>
      <c r="W228" s="64">
        <v>1.4885874276177156</v>
      </c>
      <c r="X228" s="64">
        <v>-0.70124118620564502</v>
      </c>
      <c r="Y228" s="4">
        <v>1.4362157509520488</v>
      </c>
      <c r="AA228" s="68">
        <v>225</v>
      </c>
      <c r="AB228" s="64">
        <f t="shared" si="29"/>
        <v>187.28738516196836</v>
      </c>
      <c r="AC228" s="64">
        <f t="shared" si="30"/>
        <v>308.09064083455081</v>
      </c>
      <c r="AD228" s="4">
        <f t="shared" si="31"/>
        <v>121.41767950524799</v>
      </c>
      <c r="AK228" s="90">
        <v>225</v>
      </c>
      <c r="AL228" s="65">
        <f t="shared" si="32"/>
        <v>3.7590413742869958E-3</v>
      </c>
      <c r="AM228" s="65">
        <f t="shared" si="33"/>
        <v>-2.3823963330744328E-3</v>
      </c>
      <c r="AN228" s="65">
        <f t="shared" si="34"/>
        <v>-1.4181113379194523E-3</v>
      </c>
      <c r="AO228" s="26">
        <f t="shared" si="35"/>
        <v>-4.1310865841433448E-4</v>
      </c>
      <c r="AQ228" s="68">
        <v>225</v>
      </c>
      <c r="AR228" s="17">
        <v>-3.300214214586302E-3</v>
      </c>
    </row>
    <row r="229" spans="2:44" ht="19.95" customHeight="1" x14ac:dyDescent="0.3">
      <c r="B229" s="11">
        <v>45456</v>
      </c>
      <c r="C229" s="65">
        <f>LOG('Closing Prices'!C229/'Closing Prices'!C228)</f>
        <v>-7.1696697799803547E-3</v>
      </c>
      <c r="D229" s="65">
        <f>LOG('Closing Prices'!D229/'Closing Prices'!D228)</f>
        <v>0</v>
      </c>
      <c r="E229" s="17">
        <f>LOG('Closing Prices'!E229/'Closing Prices'!E228)</f>
        <v>1.503419550127816E-2</v>
      </c>
      <c r="L229" s="68">
        <v>226</v>
      </c>
      <c r="M229" s="64">
        <v>1.6515270439568801</v>
      </c>
      <c r="N229" s="64">
        <v>-0.82422888120887039</v>
      </c>
      <c r="O229" s="4">
        <v>-0.47008905991291311</v>
      </c>
      <c r="V229" s="84">
        <v>226</v>
      </c>
      <c r="W229" s="64">
        <v>1.6515270439568801</v>
      </c>
      <c r="X229" s="64">
        <v>-0.37702489717527871</v>
      </c>
      <c r="Y229" s="4">
        <v>0.36075242712278932</v>
      </c>
      <c r="AA229" s="68">
        <v>226</v>
      </c>
      <c r="AB229" s="64">
        <f t="shared" si="29"/>
        <v>187.52658910201188</v>
      </c>
      <c r="AC229" s="64">
        <f t="shared" si="30"/>
        <v>308.8829257195265</v>
      </c>
      <c r="AD229" s="4">
        <f t="shared" si="31"/>
        <v>119.80591120381224</v>
      </c>
      <c r="AK229" s="91">
        <v>226</v>
      </c>
      <c r="AL229" s="65">
        <f t="shared" si="32"/>
        <v>5.5432813313980602E-4</v>
      </c>
      <c r="AM229" s="65">
        <f t="shared" si="33"/>
        <v>1.1153967088029567E-3</v>
      </c>
      <c r="AN229" s="65">
        <f t="shared" si="34"/>
        <v>-5.8036819232294952E-3</v>
      </c>
      <c r="AO229" s="26">
        <f t="shared" si="35"/>
        <v>-2.1384558195274342E-3</v>
      </c>
      <c r="AQ229" s="68">
        <v>226</v>
      </c>
      <c r="AR229" s="17">
        <v>-3.2990043421896767E-3</v>
      </c>
    </row>
    <row r="230" spans="2:44" ht="19.95" customHeight="1" x14ac:dyDescent="0.3">
      <c r="B230" s="11">
        <v>45457</v>
      </c>
      <c r="C230" s="65">
        <f>LOG('Closing Prices'!C230/'Closing Prices'!C229)</f>
        <v>-4.0180248385242046E-4</v>
      </c>
      <c r="D230" s="65">
        <f>LOG('Closing Prices'!D230/'Closing Prices'!D229)</f>
        <v>-3.8075624513305944E-3</v>
      </c>
      <c r="E230" s="17">
        <f>LOG('Closing Prices'!E230/'Closing Prices'!E229)</f>
        <v>7.5404409673607009E-3</v>
      </c>
      <c r="L230" s="68">
        <v>227</v>
      </c>
      <c r="M230" s="64">
        <v>-0.74880249730393778</v>
      </c>
      <c r="N230" s="64">
        <v>0.68022414059132641</v>
      </c>
      <c r="O230" s="4">
        <v>1.321435921464587</v>
      </c>
      <c r="V230" s="84">
        <v>227</v>
      </c>
      <c r="W230" s="64">
        <v>-0.74880249730393778</v>
      </c>
      <c r="X230" s="64">
        <v>0.46737976380400936</v>
      </c>
      <c r="Y230" s="4">
        <v>0.81075220950439408</v>
      </c>
      <c r="AA230" s="68">
        <v>227</v>
      </c>
      <c r="AB230" s="64">
        <f t="shared" si="29"/>
        <v>184.1782030908322</v>
      </c>
      <c r="AC230" s="64">
        <f t="shared" si="30"/>
        <v>310.93103786949086</v>
      </c>
      <c r="AD230" s="4">
        <f t="shared" si="31"/>
        <v>120.486225628003</v>
      </c>
      <c r="AK230" s="90">
        <v>227</v>
      </c>
      <c r="AL230" s="65">
        <f t="shared" si="32"/>
        <v>-7.8246228451488101E-3</v>
      </c>
      <c r="AM230" s="65">
        <f t="shared" si="33"/>
        <v>2.8701742611858222E-3</v>
      </c>
      <c r="AN230" s="65">
        <f t="shared" si="34"/>
        <v>2.4591532100332126E-3</v>
      </c>
      <c r="AO230" s="26">
        <f t="shared" si="35"/>
        <v>1.1515511583489683E-5</v>
      </c>
      <c r="AQ230" s="68">
        <v>227</v>
      </c>
      <c r="AR230" s="17">
        <v>-3.2800260502235381E-3</v>
      </c>
    </row>
    <row r="231" spans="2:44" ht="19.95" customHeight="1" x14ac:dyDescent="0.3">
      <c r="B231" s="11">
        <v>45460</v>
      </c>
      <c r="C231" s="65">
        <f>LOG('Closing Prices'!C231/'Closing Prices'!C230)</f>
        <v>9.4482353184581925E-4</v>
      </c>
      <c r="D231" s="65">
        <f>LOG('Closing Prices'!D231/'Closing Prices'!D230)</f>
        <v>6.3506648424546362E-3</v>
      </c>
      <c r="E231" s="17">
        <f>LOG('Closing Prices'!E231/'Closing Prices'!E230)</f>
        <v>-2.9739821067748021E-3</v>
      </c>
      <c r="L231" s="68">
        <v>228</v>
      </c>
      <c r="M231" s="64">
        <v>0.92118809480182517</v>
      </c>
      <c r="N231" s="64">
        <v>-0.43731028897679791</v>
      </c>
      <c r="O231" s="4">
        <v>-8.6868571649711276E-2</v>
      </c>
      <c r="V231" s="84">
        <v>228</v>
      </c>
      <c r="W231" s="64">
        <v>0.92118809480182517</v>
      </c>
      <c r="X231" s="64">
        <v>-0.18860672651154062</v>
      </c>
      <c r="Y231" s="4">
        <v>0.3566370668170164</v>
      </c>
      <c r="AA231" s="68">
        <v>228</v>
      </c>
      <c r="AB231" s="64">
        <f t="shared" si="29"/>
        <v>186.51720046973938</v>
      </c>
      <c r="AC231" s="64">
        <f t="shared" si="30"/>
        <v>309.36623072307071</v>
      </c>
      <c r="AD231" s="4">
        <f t="shared" si="31"/>
        <v>119.81172394991682</v>
      </c>
      <c r="AK231" s="91">
        <v>228</v>
      </c>
      <c r="AL231" s="65">
        <f t="shared" si="32"/>
        <v>5.4806567671385536E-3</v>
      </c>
      <c r="AM231" s="65">
        <f t="shared" si="33"/>
        <v>-2.1911705401633191E-3</v>
      </c>
      <c r="AN231" s="65">
        <f t="shared" si="34"/>
        <v>-2.4380826109781481E-3</v>
      </c>
      <c r="AO231" s="26">
        <f t="shared" si="35"/>
        <v>-3.8432414520452398E-4</v>
      </c>
      <c r="AQ231" s="68">
        <v>228</v>
      </c>
      <c r="AR231" s="17">
        <v>-3.2751902112549665E-3</v>
      </c>
    </row>
    <row r="232" spans="2:44" ht="19.95" customHeight="1" x14ac:dyDescent="0.3">
      <c r="B232" s="11">
        <v>45461</v>
      </c>
      <c r="C232" s="65">
        <f>LOG('Closing Prices'!C232/'Closing Prices'!C231)</f>
        <v>-2.9594690709800731E-3</v>
      </c>
      <c r="D232" s="65">
        <f>LOG('Closing Prices'!D232/'Closing Prices'!D231)</f>
        <v>-3.434980935908551E-3</v>
      </c>
      <c r="E232" s="17">
        <f>LOG('Closing Prices'!E232/'Closing Prices'!E231)</f>
        <v>1.4990663150034384E-2</v>
      </c>
      <c r="L232" s="68">
        <v>229</v>
      </c>
      <c r="M232" s="64">
        <v>0.4372438793580426</v>
      </c>
      <c r="N232" s="64">
        <v>-0.45398742498922146</v>
      </c>
      <c r="O232" s="4">
        <v>-1.3634162399251883</v>
      </c>
      <c r="V232" s="84">
        <v>229</v>
      </c>
      <c r="W232" s="64">
        <v>0.4372438793580426</v>
      </c>
      <c r="X232" s="64">
        <v>-0.3278345662696015</v>
      </c>
      <c r="Y232" s="4">
        <v>-0.99890449184982977</v>
      </c>
      <c r="AA232" s="68">
        <v>229</v>
      </c>
      <c r="AB232" s="64">
        <f t="shared" si="29"/>
        <v>185.84832361625431</v>
      </c>
      <c r="AC232" s="64">
        <f t="shared" si="30"/>
        <v>309.0472926050694</v>
      </c>
      <c r="AD232" s="4">
        <f t="shared" si="31"/>
        <v>117.80902489908775</v>
      </c>
      <c r="AK232" s="90">
        <v>229</v>
      </c>
      <c r="AL232" s="65">
        <f t="shared" si="32"/>
        <v>-1.5602402488368763E-3</v>
      </c>
      <c r="AM232" s="65">
        <f t="shared" si="33"/>
        <v>-4.4796263914758619E-4</v>
      </c>
      <c r="AN232" s="65">
        <f t="shared" si="34"/>
        <v>-7.3207558330841086E-3</v>
      </c>
      <c r="AO232" s="26">
        <f t="shared" si="35"/>
        <v>-3.818788978841344E-3</v>
      </c>
      <c r="AQ232" s="68">
        <v>229</v>
      </c>
      <c r="AR232" s="17">
        <v>-3.2509810803979149E-3</v>
      </c>
    </row>
    <row r="233" spans="2:44" ht="19.95" customHeight="1" x14ac:dyDescent="0.3">
      <c r="B233" s="11">
        <v>45463</v>
      </c>
      <c r="C233" s="65">
        <f>LOG('Closing Prices'!C233/'Closing Prices'!C232)</f>
        <v>7.7464432322320621E-3</v>
      </c>
      <c r="D233" s="65">
        <f>LOG('Closing Prices'!D233/'Closing Prices'!D232)</f>
        <v>7.6865490528973367E-3</v>
      </c>
      <c r="E233" s="17">
        <f>LOG('Closing Prices'!E233/'Closing Prices'!E232)</f>
        <v>-1.5654306273948506E-2</v>
      </c>
      <c r="L233" s="68">
        <v>230</v>
      </c>
      <c r="M233" s="64">
        <v>6.8142972244914737E-2</v>
      </c>
      <c r="N233" s="64">
        <v>-1.1848792194548745</v>
      </c>
      <c r="O233" s="4">
        <v>-0.45463531188580636</v>
      </c>
      <c r="V233" s="84">
        <v>230</v>
      </c>
      <c r="W233" s="64">
        <v>6.8142972244914737E-2</v>
      </c>
      <c r="X233" s="64">
        <v>-1.1285727179005922</v>
      </c>
      <c r="Y233" s="4">
        <v>-0.31731302814861972</v>
      </c>
      <c r="AA233" s="68">
        <v>230</v>
      </c>
      <c r="AB233" s="64">
        <f t="shared" si="29"/>
        <v>185.34198659996659</v>
      </c>
      <c r="AC233" s="64">
        <f t="shared" si="30"/>
        <v>307.14643205984265</v>
      </c>
      <c r="AD233" s="4">
        <f t="shared" si="31"/>
        <v>118.82071348061341</v>
      </c>
      <c r="AK233" s="91">
        <v>230</v>
      </c>
      <c r="AL233" s="65">
        <f t="shared" si="32"/>
        <v>-1.1848343154278363E-3</v>
      </c>
      <c r="AM233" s="65">
        <f t="shared" si="33"/>
        <v>-2.6794685868781914E-3</v>
      </c>
      <c r="AN233" s="65">
        <f t="shared" si="34"/>
        <v>3.713594483104854E-3</v>
      </c>
      <c r="AO233" s="26">
        <f t="shared" si="35"/>
        <v>5.7106836247676788E-4</v>
      </c>
      <c r="AQ233" s="68">
        <v>230</v>
      </c>
      <c r="AR233" s="17">
        <v>-3.2371098509810983E-3</v>
      </c>
    </row>
    <row r="234" spans="2:44" ht="19.95" customHeight="1" x14ac:dyDescent="0.3">
      <c r="B234" s="11">
        <v>45464</v>
      </c>
      <c r="C234" s="65">
        <f>LOG('Closing Prices'!C234/'Closing Prices'!C233)</f>
        <v>6.8992110919023908E-3</v>
      </c>
      <c r="D234" s="65">
        <f>LOG('Closing Prices'!D234/'Closing Prices'!D233)</f>
        <v>1.9561919107497056E-3</v>
      </c>
      <c r="E234" s="17">
        <f>LOG('Closing Prices'!E234/'Closing Prices'!E233)</f>
        <v>-1.4210549604399995E-2</v>
      </c>
      <c r="L234" s="68">
        <v>231</v>
      </c>
      <c r="M234" s="64">
        <v>-2.0300349973546576</v>
      </c>
      <c r="N234" s="64">
        <v>7.0255820755677129E-2</v>
      </c>
      <c r="O234" s="4">
        <v>-0.10327838841170313</v>
      </c>
      <c r="V234" s="84">
        <v>231</v>
      </c>
      <c r="W234" s="64">
        <v>-2.0300349973546576</v>
      </c>
      <c r="X234" s="64">
        <v>-0.44842816686723574</v>
      </c>
      <c r="Y234" s="4">
        <v>-1.0052794179068074</v>
      </c>
      <c r="AA234" s="68">
        <v>231</v>
      </c>
      <c r="AB234" s="64">
        <f t="shared" si="29"/>
        <v>182.44706446763249</v>
      </c>
      <c r="AC234" s="64">
        <f t="shared" si="30"/>
        <v>308.78880167859575</v>
      </c>
      <c r="AD234" s="4">
        <f t="shared" si="31"/>
        <v>117.81142058071698</v>
      </c>
      <c r="AK234" s="90">
        <v>231</v>
      </c>
      <c r="AL234" s="65">
        <f t="shared" si="32"/>
        <v>-6.836933667265916E-3</v>
      </c>
      <c r="AM234" s="65">
        <f t="shared" si="33"/>
        <v>2.3160673852378189E-3</v>
      </c>
      <c r="AN234" s="65">
        <f t="shared" si="34"/>
        <v>-3.7047630651870569E-3</v>
      </c>
      <c r="AO234" s="26">
        <f t="shared" si="35"/>
        <v>-2.6815565805793093E-3</v>
      </c>
      <c r="AQ234" s="68">
        <v>231</v>
      </c>
      <c r="AR234" s="17">
        <v>-3.2273734077597881E-3</v>
      </c>
    </row>
    <row r="235" spans="2:44" ht="19.95" customHeight="1" x14ac:dyDescent="0.3">
      <c r="B235" s="11">
        <v>45467</v>
      </c>
      <c r="C235" s="65">
        <f>LOG('Closing Prices'!C235/'Closing Prices'!C234)</f>
        <v>-8.1378140950016647E-3</v>
      </c>
      <c r="D235" s="65">
        <f>LOG('Closing Prices'!D235/'Closing Prices'!D234)</f>
        <v>7.2214970076366616E-3</v>
      </c>
      <c r="E235" s="17">
        <f>LOG('Closing Prices'!E235/'Closing Prices'!E234)</f>
        <v>-3.004410691461749E-2</v>
      </c>
      <c r="L235" s="68">
        <v>232</v>
      </c>
      <c r="M235" s="64">
        <v>-5.9944720811520673E-4</v>
      </c>
      <c r="N235" s="64">
        <v>-0.9044482058701957</v>
      </c>
      <c r="O235" s="4">
        <v>0.35261432444618912</v>
      </c>
      <c r="V235" s="84">
        <v>232</v>
      </c>
      <c r="W235" s="64">
        <v>-5.9944720811520673E-4</v>
      </c>
      <c r="X235" s="64">
        <v>-0.87485145475981074</v>
      </c>
      <c r="Y235" s="4">
        <v>0.35874878641531072</v>
      </c>
      <c r="AA235" s="68">
        <v>232</v>
      </c>
      <c r="AB235" s="64">
        <f t="shared" si="29"/>
        <v>185.26462840189814</v>
      </c>
      <c r="AC235" s="64">
        <f t="shared" si="30"/>
        <v>307.78309936192528</v>
      </c>
      <c r="AD235" s="4">
        <f t="shared" si="31"/>
        <v>119.8388076565351</v>
      </c>
      <c r="AK235" s="91">
        <v>232</v>
      </c>
      <c r="AL235" s="65">
        <f t="shared" si="32"/>
        <v>6.655629623144239E-3</v>
      </c>
      <c r="AM235" s="65">
        <f t="shared" si="33"/>
        <v>-1.4167734636663762E-3</v>
      </c>
      <c r="AN235" s="65">
        <f t="shared" si="34"/>
        <v>7.4100865540526672E-3</v>
      </c>
      <c r="AO235" s="26">
        <f t="shared" si="35"/>
        <v>4.5734143160098472E-3</v>
      </c>
      <c r="AQ235" s="68">
        <v>232</v>
      </c>
      <c r="AR235" s="17">
        <v>-3.2056986509852148E-3</v>
      </c>
    </row>
    <row r="236" spans="2:44" ht="19.95" customHeight="1" x14ac:dyDescent="0.3">
      <c r="B236" s="11">
        <v>45468</v>
      </c>
      <c r="C236" s="65">
        <f>LOG('Closing Prices'!C236/'Closing Prices'!C235)</f>
        <v>1.7982977006492252E-3</v>
      </c>
      <c r="D236" s="65">
        <f>LOG('Closing Prices'!D236/'Closing Prices'!D235)</f>
        <v>-2.2016593685895736E-4</v>
      </c>
      <c r="E236" s="17">
        <f>LOG('Closing Prices'!E236/'Closing Prices'!E235)</f>
        <v>2.8393957760887829E-2</v>
      </c>
      <c r="L236" s="68">
        <v>233</v>
      </c>
      <c r="M236" s="64">
        <v>-0.45878269628764695</v>
      </c>
      <c r="N236" s="64">
        <v>0.44031695201094845</v>
      </c>
      <c r="O236" s="4">
        <v>0.84636170398015353</v>
      </c>
      <c r="V236" s="84">
        <v>233</v>
      </c>
      <c r="W236" s="64">
        <v>-0.45878269628764695</v>
      </c>
      <c r="X236" s="64">
        <v>0.30913498842181192</v>
      </c>
      <c r="Y236" s="4">
        <v>0.52837572614302131</v>
      </c>
      <c r="AA236" s="68">
        <v>233</v>
      </c>
      <c r="AB236" s="64">
        <f t="shared" si="29"/>
        <v>184.63604053166105</v>
      </c>
      <c r="AC236" s="64">
        <f t="shared" si="30"/>
        <v>310.64221282599698</v>
      </c>
      <c r="AD236" s="4">
        <f t="shared" si="31"/>
        <v>120.09860498863911</v>
      </c>
      <c r="AK236" s="90">
        <v>233</v>
      </c>
      <c r="AL236" s="65">
        <f t="shared" si="32"/>
        <v>-1.4760314275823632E-3</v>
      </c>
      <c r="AM236" s="65">
        <f t="shared" si="33"/>
        <v>4.0157025365953058E-3</v>
      </c>
      <c r="AN236" s="65">
        <f t="shared" si="34"/>
        <v>9.4048352522663095E-4</v>
      </c>
      <c r="AO236" s="26">
        <f t="shared" si="35"/>
        <v>1.2589204904349849E-3</v>
      </c>
      <c r="AQ236" s="68">
        <v>233</v>
      </c>
      <c r="AR236" s="17">
        <v>-3.1626642915513984E-3</v>
      </c>
    </row>
    <row r="237" spans="2:44" ht="19.95" customHeight="1" x14ac:dyDescent="0.3">
      <c r="B237" s="11">
        <v>45469</v>
      </c>
      <c r="C237" s="65">
        <f>LOG('Closing Prices'!C237/'Closing Prices'!C236)</f>
        <v>1.6621705372108015E-2</v>
      </c>
      <c r="D237" s="65">
        <f>LOG('Closing Prices'!D237/'Closing Prices'!D236)</f>
        <v>6.2686242995656338E-2</v>
      </c>
      <c r="E237" s="17">
        <f>LOG('Closing Prices'!E237/'Closing Prices'!E236)</f>
        <v>1.0664498703005325E-3</v>
      </c>
      <c r="L237" s="68">
        <v>234</v>
      </c>
      <c r="M237" s="64">
        <v>-0.64621464550846419</v>
      </c>
      <c r="N237" s="64">
        <v>0.46340061634129859</v>
      </c>
      <c r="O237" s="4">
        <v>-1.2798250621886393</v>
      </c>
      <c r="V237" s="84">
        <v>234</v>
      </c>
      <c r="W237" s="64">
        <v>-0.64621464550846419</v>
      </c>
      <c r="X237" s="64">
        <v>0.28378295195919923</v>
      </c>
      <c r="Y237" s="4">
        <v>-1.4546717757054077</v>
      </c>
      <c r="AA237" s="68">
        <v>234</v>
      </c>
      <c r="AB237" s="64">
        <f t="shared" si="29"/>
        <v>184.38495987026826</v>
      </c>
      <c r="AC237" s="64">
        <f t="shared" si="30"/>
        <v>310.59656723492577</v>
      </c>
      <c r="AD237" s="4">
        <f t="shared" si="31"/>
        <v>117.17049200105562</v>
      </c>
      <c r="AK237" s="91">
        <v>234</v>
      </c>
      <c r="AL237" s="65">
        <f t="shared" si="32"/>
        <v>-5.9098513343964479E-4</v>
      </c>
      <c r="AM237" s="65">
        <f t="shared" si="33"/>
        <v>-6.3819674487072131E-5</v>
      </c>
      <c r="AN237" s="65">
        <f t="shared" si="34"/>
        <v>-1.0719709326316071E-2</v>
      </c>
      <c r="AO237" s="26">
        <f t="shared" si="35"/>
        <v>-4.9907613825482646E-3</v>
      </c>
      <c r="AQ237" s="68">
        <v>234</v>
      </c>
      <c r="AR237" s="17">
        <v>-3.1542687639560759E-3</v>
      </c>
    </row>
    <row r="238" spans="2:44" ht="19.95" customHeight="1" x14ac:dyDescent="0.3">
      <c r="B238" s="11">
        <v>45470</v>
      </c>
      <c r="C238" s="65">
        <f>LOG('Closing Prices'!C238/'Closing Prices'!C237)</f>
        <v>9.4082805700666568E-3</v>
      </c>
      <c r="D238" s="65">
        <f>LOG('Closing Prices'!D238/'Closing Prices'!D237)</f>
        <v>-1.0570010277303255E-3</v>
      </c>
      <c r="E238" s="17">
        <f>LOG('Closing Prices'!E238/'Closing Prices'!E237)</f>
        <v>-8.360427822058392E-3</v>
      </c>
      <c r="L238" s="68">
        <v>235</v>
      </c>
      <c r="M238" s="64">
        <v>-0.91484343712888283</v>
      </c>
      <c r="N238" s="64">
        <v>-1.1338305397254842</v>
      </c>
      <c r="O238" s="4">
        <v>0.34965513107551605</v>
      </c>
      <c r="V238" s="84">
        <v>235</v>
      </c>
      <c r="W238" s="64">
        <v>-0.91484343712888283</v>
      </c>
      <c r="X238" s="64">
        <v>-1.3292420603877841</v>
      </c>
      <c r="Y238" s="4">
        <v>-4.2337306244077944E-2</v>
      </c>
      <c r="AA238" s="68">
        <v>235</v>
      </c>
      <c r="AB238" s="64">
        <f t="shared" si="29"/>
        <v>184.02172076229286</v>
      </c>
      <c r="AC238" s="64">
        <f t="shared" si="30"/>
        <v>306.74469099842298</v>
      </c>
      <c r="AD238" s="4">
        <f t="shared" si="31"/>
        <v>119.25867947128621</v>
      </c>
      <c r="AK238" s="90">
        <v>235</v>
      </c>
      <c r="AL238" s="65">
        <f t="shared" si="32"/>
        <v>-8.5640570390177701E-4</v>
      </c>
      <c r="AM238" s="65">
        <f t="shared" si="33"/>
        <v>-5.4195966369143308E-3</v>
      </c>
      <c r="AN238" s="65">
        <f t="shared" si="34"/>
        <v>7.6717426394236135E-3</v>
      </c>
      <c r="AO238" s="26">
        <f t="shared" si="35"/>
        <v>1.6123037706908829E-3</v>
      </c>
      <c r="AQ238" s="68">
        <v>235</v>
      </c>
      <c r="AR238" s="17">
        <v>-3.1297742173722384E-3</v>
      </c>
    </row>
    <row r="239" spans="2:44" ht="19.95" customHeight="1" x14ac:dyDescent="0.3">
      <c r="B239" s="11">
        <v>45471</v>
      </c>
      <c r="C239" s="65">
        <f>LOG('Closing Prices'!C239/'Closing Prices'!C238)</f>
        <v>-1.0216565182100252E-2</v>
      </c>
      <c r="D239" s="65">
        <f>LOG('Closing Prices'!D239/'Closing Prices'!D238)</f>
        <v>6.3761697754931733E-3</v>
      </c>
      <c r="E239" s="17">
        <f>LOG('Closing Prices'!E239/'Closing Prices'!E238)</f>
        <v>-1.5790524789649806E-3</v>
      </c>
      <c r="L239" s="68">
        <v>236</v>
      </c>
      <c r="M239" s="64">
        <v>-0.89124300846971083</v>
      </c>
      <c r="N239" s="64">
        <v>-0.48746648582723889</v>
      </c>
      <c r="O239" s="4">
        <v>5.9485636033593525E-3</v>
      </c>
      <c r="V239" s="84">
        <v>236</v>
      </c>
      <c r="W239" s="64">
        <v>-0.89124300846971083</v>
      </c>
      <c r="X239" s="64">
        <v>-0.69813513769231184</v>
      </c>
      <c r="Y239" s="4">
        <v>-0.37019899049007521</v>
      </c>
      <c r="AA239" s="68">
        <v>236</v>
      </c>
      <c r="AB239" s="64">
        <f t="shared" si="29"/>
        <v>184.0636102874804</v>
      </c>
      <c r="AC239" s="64">
        <f t="shared" si="30"/>
        <v>308.26747217585182</v>
      </c>
      <c r="AD239" s="4">
        <f t="shared" si="31"/>
        <v>118.77793729291638</v>
      </c>
      <c r="AK239" s="91">
        <v>236</v>
      </c>
      <c r="AL239" s="65">
        <f t="shared" si="32"/>
        <v>9.8848762405982435E-5</v>
      </c>
      <c r="AM239" s="65">
        <f t="shared" si="33"/>
        <v>2.1506462915155712E-3</v>
      </c>
      <c r="AN239" s="65">
        <f t="shared" si="34"/>
        <v>-1.7542171619496017E-3</v>
      </c>
      <c r="AO239" s="26">
        <f t="shared" si="35"/>
        <v>-1.1949164482115383E-4</v>
      </c>
      <c r="AQ239" s="68">
        <v>236</v>
      </c>
      <c r="AR239" s="17">
        <v>-3.1236959766518932E-3</v>
      </c>
    </row>
    <row r="240" spans="2:44" ht="19.95" customHeight="1" x14ac:dyDescent="0.3">
      <c r="B240" s="11">
        <v>45474</v>
      </c>
      <c r="C240" s="65">
        <f>LOG('Closing Prices'!C240/'Closing Prices'!C239)</f>
        <v>8.7874014079158385E-3</v>
      </c>
      <c r="D240" s="65">
        <f>LOG('Closing Prices'!D240/'Closing Prices'!D239)</f>
        <v>-1.6834309361057082E-3</v>
      </c>
      <c r="E240" s="17">
        <f>LOG('Closing Prices'!E240/'Closing Prices'!E239)</f>
        <v>2.6635386063191798E-3</v>
      </c>
      <c r="L240" s="68">
        <v>237</v>
      </c>
      <c r="M240" s="64">
        <v>-1.570352371625974</v>
      </c>
      <c r="N240" s="64">
        <v>0.96608230673532469</v>
      </c>
      <c r="O240" s="4">
        <v>-1.0809331970161797</v>
      </c>
      <c r="V240" s="84">
        <v>237</v>
      </c>
      <c r="W240" s="64">
        <v>-1.570352371625974</v>
      </c>
      <c r="X240" s="64">
        <v>0.53486058735015551</v>
      </c>
      <c r="Y240" s="4">
        <v>-1.7158323627571346</v>
      </c>
      <c r="AA240" s="68">
        <v>237</v>
      </c>
      <c r="AB240" s="64">
        <f t="shared" si="29"/>
        <v>183.13431556196844</v>
      </c>
      <c r="AC240" s="64">
        <f t="shared" si="30"/>
        <v>311.24954783464472</v>
      </c>
      <c r="AD240" s="4">
        <f t="shared" si="31"/>
        <v>116.80695213087007</v>
      </c>
      <c r="AK240" s="90">
        <v>237</v>
      </c>
      <c r="AL240" s="65">
        <f t="shared" si="32"/>
        <v>-2.1982064961599992E-3</v>
      </c>
      <c r="AM240" s="65">
        <f t="shared" si="33"/>
        <v>4.1810280077234155E-3</v>
      </c>
      <c r="AN240" s="65">
        <f t="shared" si="34"/>
        <v>-7.2670870748180582E-3</v>
      </c>
      <c r="AO240" s="26">
        <f t="shared" si="35"/>
        <v>-2.5654324053911016E-3</v>
      </c>
      <c r="AQ240" s="68">
        <v>237</v>
      </c>
      <c r="AR240" s="17">
        <v>-3.1154890380795173E-3</v>
      </c>
    </row>
    <row r="241" spans="2:44" ht="19.95" customHeight="1" x14ac:dyDescent="0.3">
      <c r="B241" s="11">
        <v>45475</v>
      </c>
      <c r="C241" s="65">
        <f>LOG('Closing Prices'!C241/'Closing Prices'!C240)</f>
        <v>6.1230916657029075E-3</v>
      </c>
      <c r="D241" s="65">
        <f>LOG('Closing Prices'!D241/'Closing Prices'!D240)</f>
        <v>-6.6936514952085024E-4</v>
      </c>
      <c r="E241" s="17">
        <f>LOG('Closing Prices'!E241/'Closing Prices'!E240)</f>
        <v>-5.7327809301076053E-3</v>
      </c>
      <c r="L241" s="68">
        <v>238</v>
      </c>
      <c r="M241" s="64">
        <v>-0.74061105658433246</v>
      </c>
      <c r="N241" s="64">
        <v>-0.1603926051530811</v>
      </c>
      <c r="O241" s="4">
        <v>0.53241345870589873</v>
      </c>
      <c r="V241" s="84">
        <v>238</v>
      </c>
      <c r="W241" s="64">
        <v>-0.74061105658433246</v>
      </c>
      <c r="X241" s="64">
        <v>-0.34350367531528248</v>
      </c>
      <c r="Y241" s="4">
        <v>0.15124004829562837</v>
      </c>
      <c r="AA241" s="68">
        <v>238</v>
      </c>
      <c r="AB241" s="64">
        <f t="shared" si="29"/>
        <v>184.29083372738211</v>
      </c>
      <c r="AC241" s="64">
        <f t="shared" si="30"/>
        <v>309.14868288235675</v>
      </c>
      <c r="AD241" s="4">
        <f t="shared" si="31"/>
        <v>119.56486328373832</v>
      </c>
      <c r="AK241" s="91">
        <v>238</v>
      </c>
      <c r="AL241" s="65">
        <f t="shared" si="32"/>
        <v>2.7340051011640939E-3</v>
      </c>
      <c r="AM241" s="65">
        <f t="shared" si="33"/>
        <v>-2.941328644633201E-3</v>
      </c>
      <c r="AN241" s="65">
        <f t="shared" si="34"/>
        <v>1.0134879653299131E-2</v>
      </c>
      <c r="AO241" s="26">
        <f t="shared" si="35"/>
        <v>4.3617985258856719E-3</v>
      </c>
      <c r="AQ241" s="68">
        <v>238</v>
      </c>
      <c r="AR241" s="17">
        <v>-3.1005606753825867E-3</v>
      </c>
    </row>
    <row r="242" spans="2:44" ht="19.95" customHeight="1" x14ac:dyDescent="0.3">
      <c r="B242" s="11">
        <v>45476</v>
      </c>
      <c r="C242" s="65">
        <f>LOG('Closing Prices'!C242/'Closing Prices'!C241)</f>
        <v>-5.2650432260405123E-3</v>
      </c>
      <c r="D242" s="65">
        <f>LOG('Closing Prices'!D242/'Closing Prices'!D241)</f>
        <v>-6.6180473552224653E-3</v>
      </c>
      <c r="E242" s="17">
        <f>LOG('Closing Prices'!E242/'Closing Prices'!E241)</f>
        <v>1.9420589677580508E-2</v>
      </c>
      <c r="L242" s="68">
        <v>239</v>
      </c>
      <c r="M242" s="64">
        <v>1.0899510371695691</v>
      </c>
      <c r="N242" s="64">
        <v>-0.22758083935989468</v>
      </c>
      <c r="O242" s="4">
        <v>0.69916655435776265</v>
      </c>
      <c r="V242" s="84">
        <v>239</v>
      </c>
      <c r="W242" s="64">
        <v>1.0899510371695691</v>
      </c>
      <c r="X242" s="64">
        <v>5.7151932028813801E-2</v>
      </c>
      <c r="Y242" s="4">
        <v>1.1236467384629356</v>
      </c>
      <c r="AA242" s="68">
        <v>239</v>
      </c>
      <c r="AB242" s="64">
        <f t="shared" si="29"/>
        <v>186.85695882286424</v>
      </c>
      <c r="AC242" s="64">
        <f t="shared" si="30"/>
        <v>310.12776822235941</v>
      </c>
      <c r="AD242" s="4">
        <f t="shared" si="31"/>
        <v>121.02982297257675</v>
      </c>
      <c r="AK242" s="90">
        <v>239</v>
      </c>
      <c r="AL242" s="65">
        <f t="shared" si="32"/>
        <v>6.005541458561134E-3</v>
      </c>
      <c r="AM242" s="65">
        <f t="shared" si="33"/>
        <v>1.3732532990873832E-3</v>
      </c>
      <c r="AN242" s="65">
        <f t="shared" si="34"/>
        <v>5.2888264639690628E-3</v>
      </c>
      <c r="AO242" s="26">
        <f t="shared" si="35"/>
        <v>4.2933332631525769E-3</v>
      </c>
      <c r="AQ242" s="68">
        <v>239</v>
      </c>
      <c r="AR242" s="17">
        <v>-3.0983974451961318E-3</v>
      </c>
    </row>
    <row r="243" spans="2:44" ht="19.95" customHeight="1" x14ac:dyDescent="0.3">
      <c r="B243" s="11">
        <v>45478</v>
      </c>
      <c r="C243" s="65">
        <f>LOG('Closing Prices'!C243/'Closing Prices'!C242)</f>
        <v>5.2650432260405427E-3</v>
      </c>
      <c r="D243" s="65">
        <f>LOG('Closing Prices'!D243/'Closing Prices'!D242)</f>
        <v>4.2861043900512712E-4</v>
      </c>
      <c r="E243" s="17">
        <f>LOG('Closing Prices'!E243/'Closing Prices'!E242)</f>
        <v>-8.3747443644287753E-3</v>
      </c>
      <c r="L243" s="68">
        <v>240</v>
      </c>
      <c r="M243" s="64">
        <v>1.0859495037036719</v>
      </c>
      <c r="N243" s="64">
        <v>-0.28918964549998866</v>
      </c>
      <c r="O243" s="4">
        <v>0.32066540069202287</v>
      </c>
      <c r="V243" s="84">
        <v>240</v>
      </c>
      <c r="W243" s="64">
        <v>1.0859495037036719</v>
      </c>
      <c r="X243" s="64">
        <v>-3.4482855894784059E-3</v>
      </c>
      <c r="Y243" s="4">
        <v>0.78700116752774618</v>
      </c>
      <c r="AA243" s="68">
        <v>240</v>
      </c>
      <c r="AB243" s="64">
        <f t="shared" si="29"/>
        <v>186.86066850836275</v>
      </c>
      <c r="AC243" s="64">
        <f t="shared" si="30"/>
        <v>309.99731317246562</v>
      </c>
      <c r="AD243" s="4">
        <f t="shared" si="31"/>
        <v>120.52873598398369</v>
      </c>
      <c r="AK243" s="91">
        <v>240</v>
      </c>
      <c r="AL243" s="65">
        <f t="shared" si="32"/>
        <v>8.6219959874702978E-6</v>
      </c>
      <c r="AM243" s="65">
        <f t="shared" si="33"/>
        <v>-1.8272413369772137E-4</v>
      </c>
      <c r="AN243" s="65">
        <f t="shared" si="34"/>
        <v>-1.8017960298006362E-3</v>
      </c>
      <c r="AO243" s="26">
        <f t="shared" si="35"/>
        <v>-8.6346995452273511E-4</v>
      </c>
      <c r="AQ243" s="68">
        <v>240</v>
      </c>
      <c r="AR243" s="17">
        <v>-3.0435641376363341E-3</v>
      </c>
    </row>
    <row r="244" spans="2:44" ht="19.95" customHeight="1" x14ac:dyDescent="0.3">
      <c r="B244" s="11">
        <v>45481</v>
      </c>
      <c r="C244" s="65">
        <f>LOG('Closing Prices'!C244/'Closing Prices'!C243)</f>
        <v>-1.5445037572297039E-3</v>
      </c>
      <c r="D244" s="65">
        <f>LOG('Closing Prices'!D244/'Closing Prices'!D243)</f>
        <v>2.2542419079571736E-3</v>
      </c>
      <c r="E244" s="17">
        <f>LOG('Closing Prices'!E244/'Closing Prices'!E243)</f>
        <v>8.1038115134468725E-3</v>
      </c>
      <c r="L244" s="68">
        <v>241</v>
      </c>
      <c r="M244" s="64">
        <v>0.79958069268507648</v>
      </c>
      <c r="N244" s="64">
        <v>-0.87020861553973827</v>
      </c>
      <c r="O244" s="4">
        <v>0.60562722161867155</v>
      </c>
      <c r="V244" s="84">
        <v>241</v>
      </c>
      <c r="W244" s="64">
        <v>0.79958069268507648</v>
      </c>
      <c r="X244" s="64">
        <v>-0.63819896667375031</v>
      </c>
      <c r="Y244" s="4">
        <v>0.94148160038720308</v>
      </c>
      <c r="AA244" s="68">
        <v>241</v>
      </c>
      <c r="AB244" s="64">
        <f t="shared" si="29"/>
        <v>186.46765233806059</v>
      </c>
      <c r="AC244" s="64">
        <f t="shared" si="30"/>
        <v>308.48808530090179</v>
      </c>
      <c r="AD244" s="4">
        <f t="shared" si="31"/>
        <v>120.76721268367422</v>
      </c>
      <c r="AK244" s="90">
        <v>241</v>
      </c>
      <c r="AL244" s="65">
        <f t="shared" si="32"/>
        <v>-9.1439522577876139E-4</v>
      </c>
      <c r="AM244" s="65">
        <f t="shared" si="33"/>
        <v>-2.1195347186893812E-3</v>
      </c>
      <c r="AN244" s="65">
        <f t="shared" si="34"/>
        <v>8.5844084022974844E-4</v>
      </c>
      <c r="AO244" s="26">
        <f t="shared" si="35"/>
        <v>-4.7816084394811781E-4</v>
      </c>
      <c r="AQ244" s="68">
        <v>241</v>
      </c>
      <c r="AR244" s="17">
        <v>-3.0196229637468449E-3</v>
      </c>
    </row>
    <row r="245" spans="2:44" ht="19.95" customHeight="1" x14ac:dyDescent="0.3">
      <c r="B245" s="11">
        <v>45482</v>
      </c>
      <c r="C245" s="65">
        <f>LOG('Closing Prices'!C245/'Closing Prices'!C244)</f>
        <v>1.0895330352330091E-4</v>
      </c>
      <c r="D245" s="65">
        <f>LOG('Closing Prices'!D245/'Closing Prices'!D244)</f>
        <v>-4.1343232598669956E-3</v>
      </c>
      <c r="E245" s="17">
        <f>LOG('Closing Prices'!E245/'Closing Prices'!E244)</f>
        <v>1.0641259040019037E-2</v>
      </c>
      <c r="L245" s="68">
        <v>242</v>
      </c>
      <c r="M245" s="64">
        <v>-1.4824618334338375</v>
      </c>
      <c r="N245" s="64">
        <v>0.39350044747937429</v>
      </c>
      <c r="O245" s="4">
        <v>-0.6382721140975931</v>
      </c>
      <c r="V245" s="84">
        <v>242</v>
      </c>
      <c r="W245" s="64">
        <v>-1.4824618334338375</v>
      </c>
      <c r="X245" s="64">
        <v>3.4685850244501326E-3</v>
      </c>
      <c r="Y245" s="4">
        <v>-1.2532911754833576</v>
      </c>
      <c r="AA245" s="68">
        <v>242</v>
      </c>
      <c r="AB245" s="64">
        <f t="shared" si="29"/>
        <v>183.30129916314132</v>
      </c>
      <c r="AC245" s="64">
        <f t="shared" si="30"/>
        <v>310.04495286338408</v>
      </c>
      <c r="AD245" s="4">
        <f t="shared" si="31"/>
        <v>117.51207656894648</v>
      </c>
      <c r="AK245" s="91">
        <v>242</v>
      </c>
      <c r="AL245" s="65">
        <f t="shared" si="32"/>
        <v>-7.4379599391861291E-3</v>
      </c>
      <c r="AM245" s="65">
        <f t="shared" si="33"/>
        <v>2.186270991551787E-3</v>
      </c>
      <c r="AN245" s="65">
        <f t="shared" si="34"/>
        <v>-1.1866542065611501E-2</v>
      </c>
      <c r="AO245" s="26">
        <f t="shared" si="35"/>
        <v>-6.5435526168561714E-3</v>
      </c>
      <c r="AQ245" s="68">
        <v>242</v>
      </c>
      <c r="AR245" s="17">
        <v>-3.0144475478395445E-3</v>
      </c>
    </row>
    <row r="246" spans="2:44" ht="19.95" customHeight="1" x14ac:dyDescent="0.3">
      <c r="B246" s="11">
        <v>45483</v>
      </c>
      <c r="C246" s="65">
        <f>LOG('Closing Prices'!C246/'Closing Prices'!C245)</f>
        <v>9.7928645887518113E-4</v>
      </c>
      <c r="D246" s="65">
        <f>LOG('Closing Prices'!D246/'Closing Prices'!D245)</f>
        <v>8.0037382977097356E-4</v>
      </c>
      <c r="E246" s="17">
        <f>LOG('Closing Prices'!E246/'Closing Prices'!E245)</f>
        <v>1.151488110425301E-2</v>
      </c>
      <c r="L246" s="68">
        <v>243</v>
      </c>
      <c r="M246" s="64">
        <v>1.6374047723795981</v>
      </c>
      <c r="N246" s="64">
        <v>-0.26505273897842924</v>
      </c>
      <c r="O246" s="4">
        <v>-0.6768489817485811</v>
      </c>
      <c r="V246" s="84">
        <v>243</v>
      </c>
      <c r="W246" s="64">
        <v>1.6374047723795981</v>
      </c>
      <c r="X246" s="64">
        <v>0.16016651477636262</v>
      </c>
      <c r="Y246" s="4">
        <v>0.14249853680245594</v>
      </c>
      <c r="AA246" s="68">
        <v>243</v>
      </c>
      <c r="AB246" s="64">
        <f t="shared" si="29"/>
        <v>187.66601493562095</v>
      </c>
      <c r="AC246" s="64">
        <f t="shared" si="30"/>
        <v>310.4380627390247</v>
      </c>
      <c r="AD246" s="4">
        <f t="shared" si="31"/>
        <v>119.58167351922623</v>
      </c>
      <c r="AK246" s="90">
        <v>243</v>
      </c>
      <c r="AL246" s="65">
        <f t="shared" si="32"/>
        <v>1.0220088834751593E-2</v>
      </c>
      <c r="AM246" s="65">
        <f t="shared" si="33"/>
        <v>5.5029861679360161E-4</v>
      </c>
      <c r="AN246" s="65">
        <f t="shared" si="34"/>
        <v>7.5821261811137635E-3</v>
      </c>
      <c r="AO246" s="26">
        <f t="shared" si="35"/>
        <v>6.1320685752271724E-3</v>
      </c>
      <c r="AQ246" s="68">
        <v>243</v>
      </c>
      <c r="AR246" s="17">
        <v>-3.0102736443532035E-3</v>
      </c>
    </row>
    <row r="247" spans="2:44" ht="19.95" customHeight="1" x14ac:dyDescent="0.3">
      <c r="B247" s="11">
        <v>45484</v>
      </c>
      <c r="C247" s="65">
        <f>LOG('Closing Prices'!C247/'Closing Prices'!C246)</f>
        <v>-1.0427770341599004E-2</v>
      </c>
      <c r="D247" s="65">
        <f>LOG('Closing Prices'!D247/'Closing Prices'!D246)</f>
        <v>9.1872156131271518E-3</v>
      </c>
      <c r="E247" s="17">
        <f>LOG('Closing Prices'!E247/'Closing Prices'!E246)</f>
        <v>-2.4874720347031788E-2</v>
      </c>
      <c r="L247" s="68">
        <v>244</v>
      </c>
      <c r="M247" s="64">
        <v>1.3790320303508901</v>
      </c>
      <c r="N247" s="64">
        <v>0.84065376379139067</v>
      </c>
      <c r="O247" s="4">
        <v>1.0124285279851932</v>
      </c>
      <c r="V247" s="84">
        <v>244</v>
      </c>
      <c r="W247" s="64">
        <v>1.3790320303508901</v>
      </c>
      <c r="X247" s="64">
        <v>1.1637825735226037</v>
      </c>
      <c r="Y247" s="4">
        <v>1.4805420099569409</v>
      </c>
      <c r="AA247" s="68">
        <v>244</v>
      </c>
      <c r="AB247" s="64">
        <f t="shared" si="29"/>
        <v>187.31077110175394</v>
      </c>
      <c r="AC247" s="64">
        <f t="shared" si="30"/>
        <v>312.88317836081546</v>
      </c>
      <c r="AD247" s="4">
        <f t="shared" si="31"/>
        <v>121.60010905955765</v>
      </c>
      <c r="AK247" s="91">
        <v>244</v>
      </c>
      <c r="AL247" s="65">
        <f t="shared" si="32"/>
        <v>-8.2288018181401643E-4</v>
      </c>
      <c r="AM247" s="65">
        <f t="shared" si="33"/>
        <v>3.4072500628577109E-3</v>
      </c>
      <c r="AN247" s="65">
        <f t="shared" si="34"/>
        <v>7.2693374603865863E-3</v>
      </c>
      <c r="AO247" s="26">
        <f t="shared" si="35"/>
        <v>4.0876568305777726E-3</v>
      </c>
      <c r="AQ247" s="68">
        <v>244</v>
      </c>
      <c r="AR247" s="17">
        <v>-3.0072536765813774E-3</v>
      </c>
    </row>
    <row r="248" spans="2:44" ht="19.95" customHeight="1" x14ac:dyDescent="0.3">
      <c r="B248" s="11">
        <v>45485</v>
      </c>
      <c r="C248" s="65">
        <f>LOG('Closing Prices'!C248/'Closing Prices'!C247)</f>
        <v>-1.2486738400282881E-3</v>
      </c>
      <c r="D248" s="65">
        <f>LOG('Closing Prices'!D248/'Closing Prices'!D247)</f>
        <v>-7.5461732843768445E-4</v>
      </c>
      <c r="E248" s="17">
        <f>LOG('Closing Prices'!E248/'Closing Prices'!E247)</f>
        <v>6.2275313303248982E-3</v>
      </c>
      <c r="L248" s="68">
        <v>245</v>
      </c>
      <c r="M248" s="64">
        <v>1.1214080310984613</v>
      </c>
      <c r="N248" s="64">
        <v>0.38646708721342343</v>
      </c>
      <c r="O248" s="4">
        <v>-0.16995309662081759</v>
      </c>
      <c r="V248" s="84">
        <v>245</v>
      </c>
      <c r="W248" s="64">
        <v>1.1214080310984613</v>
      </c>
      <c r="X248" s="64">
        <v>0.65900412163673305</v>
      </c>
      <c r="Y248" s="4">
        <v>0.33187942371734758</v>
      </c>
      <c r="AA248" s="68">
        <v>245</v>
      </c>
      <c r="AB248" s="64">
        <f t="shared" si="29"/>
        <v>186.95725335153799</v>
      </c>
      <c r="AC248" s="64">
        <f t="shared" si="30"/>
        <v>311.67439260173057</v>
      </c>
      <c r="AD248" s="4">
        <f t="shared" si="31"/>
        <v>119.87642722531724</v>
      </c>
      <c r="AK248" s="90">
        <v>245</v>
      </c>
      <c r="AL248" s="65">
        <f t="shared" si="32"/>
        <v>-8.2043265147989017E-4</v>
      </c>
      <c r="AM248" s="65">
        <f t="shared" si="33"/>
        <v>-1.6810928723712799E-3</v>
      </c>
      <c r="AN248" s="65">
        <f t="shared" si="34"/>
        <v>-6.200173608089425E-3</v>
      </c>
      <c r="AO248" s="26">
        <f t="shared" si="35"/>
        <v>-3.4995141482215978E-3</v>
      </c>
      <c r="AQ248" s="68">
        <v>245</v>
      </c>
      <c r="AR248" s="17">
        <v>-2.9891957422226458E-3</v>
      </c>
    </row>
    <row r="249" spans="2:44" ht="19.95" customHeight="1" x14ac:dyDescent="0.3">
      <c r="B249" s="11">
        <v>45488</v>
      </c>
      <c r="C249" s="65">
        <f>LOG('Closing Prices'!C249/'Closing Prices'!C248)</f>
        <v>-3.9704982437359032E-3</v>
      </c>
      <c r="D249" s="65">
        <f>LOG('Closing Prices'!D249/'Closing Prices'!D248)</f>
        <v>8.6280799030324287E-3</v>
      </c>
      <c r="E249" s="17">
        <f>LOG('Closing Prices'!E249/'Closing Prices'!E248)</f>
        <v>-2.6966624903965938E-3</v>
      </c>
      <c r="L249" s="68">
        <v>246</v>
      </c>
      <c r="M249" s="64">
        <v>-2.7880070685680903E-3</v>
      </c>
      <c r="N249" s="64">
        <v>-1.0038353850891046</v>
      </c>
      <c r="O249" s="4">
        <v>0.47874909643086583</v>
      </c>
      <c r="V249" s="84">
        <v>246</v>
      </c>
      <c r="W249" s="64">
        <v>-2.7880070685680903E-3</v>
      </c>
      <c r="X249" s="64">
        <v>-0.97152627424094862</v>
      </c>
      <c r="Y249" s="4">
        <v>0.47522507390360647</v>
      </c>
      <c r="AA249" s="68">
        <v>246</v>
      </c>
      <c r="AB249" s="64">
        <f t="shared" si="29"/>
        <v>185.39123156749193</v>
      </c>
      <c r="AC249" s="64">
        <f t="shared" si="30"/>
        <v>307.76729915972595</v>
      </c>
      <c r="AD249" s="4">
        <f t="shared" si="31"/>
        <v>120.09693362651748</v>
      </c>
      <c r="AK249" s="91">
        <v>246</v>
      </c>
      <c r="AL249" s="65">
        <f t="shared" si="32"/>
        <v>-3.6531295657671356E-3</v>
      </c>
      <c r="AM249" s="65">
        <f t="shared" si="33"/>
        <v>-5.4786484260775899E-3</v>
      </c>
      <c r="AN249" s="65">
        <f t="shared" si="34"/>
        <v>7.9812809120375272E-4</v>
      </c>
      <c r="AO249" s="26">
        <f t="shared" si="35"/>
        <v>-2.1977192782233722E-3</v>
      </c>
      <c r="AQ249" s="68">
        <v>246</v>
      </c>
      <c r="AR249" s="17">
        <v>-2.9844156429075755E-3</v>
      </c>
    </row>
    <row r="250" spans="2:44" ht="19.95" customHeight="1" x14ac:dyDescent="0.3">
      <c r="B250" s="11">
        <v>45489</v>
      </c>
      <c r="C250" s="65">
        <f>LOG('Closing Prices'!C250/'Closing Prices'!C249)</f>
        <v>6.7553104181582169E-4</v>
      </c>
      <c r="D250" s="65">
        <f>LOG('Closing Prices'!D250/'Closing Prices'!D249)</f>
        <v>1.1936934154874878E-2</v>
      </c>
      <c r="E250" s="17">
        <f>LOG('Closing Prices'!E250/'Closing Prices'!E249)</f>
        <v>-7.0906829869966208E-3</v>
      </c>
      <c r="L250" s="68">
        <v>247</v>
      </c>
      <c r="M250" s="64">
        <v>0.34772995526330652</v>
      </c>
      <c r="N250" s="64">
        <v>1.3545038519851034</v>
      </c>
      <c r="O250" s="4">
        <v>4.5492763626690823E-2</v>
      </c>
      <c r="V250" s="84">
        <v>247</v>
      </c>
      <c r="W250" s="64">
        <v>0.34772995526330652</v>
      </c>
      <c r="X250" s="64">
        <v>1.3984022219512182</v>
      </c>
      <c r="Y250" s="4">
        <v>0.13014454986090065</v>
      </c>
      <c r="AA250" s="68">
        <v>247</v>
      </c>
      <c r="AB250" s="64">
        <f t="shared" si="29"/>
        <v>185.89028092641061</v>
      </c>
      <c r="AC250" s="64">
        <f t="shared" si="30"/>
        <v>313.50088688002415</v>
      </c>
      <c r="AD250" s="4">
        <f t="shared" si="31"/>
        <v>119.58712746382737</v>
      </c>
      <c r="AK250" s="90">
        <v>247</v>
      </c>
      <c r="AL250" s="65">
        <f t="shared" si="32"/>
        <v>1.1674942382292868E-3</v>
      </c>
      <c r="AM250" s="65">
        <f t="shared" si="33"/>
        <v>8.0163004070413092E-3</v>
      </c>
      <c r="AN250" s="65">
        <f t="shared" si="34"/>
        <v>-1.8474848613434514E-3</v>
      </c>
      <c r="AO250" s="26">
        <f t="shared" si="35"/>
        <v>1.8653954940651609E-3</v>
      </c>
      <c r="AQ250" s="68">
        <v>247</v>
      </c>
      <c r="AR250" s="17">
        <v>-2.9819000340964305E-3</v>
      </c>
    </row>
    <row r="251" spans="2:44" ht="19.95" customHeight="1" x14ac:dyDescent="0.3">
      <c r="B251" s="11">
        <v>45490</v>
      </c>
      <c r="C251" s="65">
        <f>LOG('Closing Prices'!C251/'Closing Prices'!C250)</f>
        <v>-1.1606222702885683E-2</v>
      </c>
      <c r="D251" s="65">
        <f>LOG('Closing Prices'!D251/'Closing Prices'!D250)</f>
        <v>-4.3015601299856111E-3</v>
      </c>
      <c r="E251" s="17">
        <f>LOG('Closing Prices'!E251/'Closing Prices'!E250)</f>
        <v>-2.9764426902211202E-2</v>
      </c>
      <c r="L251" s="68">
        <v>248</v>
      </c>
      <c r="M251" s="64">
        <v>-1.790304850838341E-2</v>
      </c>
      <c r="N251" s="64">
        <v>1.8717357365689147</v>
      </c>
      <c r="O251" s="4">
        <v>4.8454305273721007E-2</v>
      </c>
      <c r="V251" s="84">
        <v>248</v>
      </c>
      <c r="W251" s="64">
        <v>-1.790304850838341E-2</v>
      </c>
      <c r="X251" s="64">
        <v>1.8056164184351302</v>
      </c>
      <c r="Y251" s="4">
        <v>-5.6360555342027309E-2</v>
      </c>
      <c r="AA251" s="68">
        <v>248</v>
      </c>
      <c r="AB251" s="64">
        <f t="shared" si="29"/>
        <v>185.38866859901864</v>
      </c>
      <c r="AC251" s="64">
        <f t="shared" si="30"/>
        <v>314.50977758663549</v>
      </c>
      <c r="AD251" s="4">
        <f t="shared" si="31"/>
        <v>119.31523199876519</v>
      </c>
      <c r="AK251" s="91">
        <v>248</v>
      </c>
      <c r="AL251" s="65">
        <f t="shared" si="32"/>
        <v>-1.1734982479652679E-3</v>
      </c>
      <c r="AM251" s="65">
        <f t="shared" si="33"/>
        <v>1.3953777171222083E-3</v>
      </c>
      <c r="AN251" s="65">
        <f t="shared" si="34"/>
        <v>-9.8854403430760239E-4</v>
      </c>
      <c r="AO251" s="26">
        <f t="shared" si="35"/>
        <v>-3.1960606229307554E-4</v>
      </c>
      <c r="AQ251" s="68">
        <v>248</v>
      </c>
      <c r="AR251" s="17">
        <v>-2.978702839559773E-3</v>
      </c>
    </row>
    <row r="252" spans="2:44" ht="19.95" customHeight="1" x14ac:dyDescent="0.3">
      <c r="B252" s="11">
        <v>45491</v>
      </c>
      <c r="C252" s="65">
        <f>LOG('Closing Prices'!C252/'Closing Prices'!C251)</f>
        <v>-9.7687498264844453E-3</v>
      </c>
      <c r="D252" s="65">
        <f>LOG('Closing Prices'!D252/'Closing Prices'!D251)</f>
        <v>-5.3632028783942107E-3</v>
      </c>
      <c r="E252" s="17">
        <f>LOG('Closing Prices'!E252/'Closing Prices'!E251)</f>
        <v>1.1263071080701112E-2</v>
      </c>
      <c r="L252" s="68">
        <v>249</v>
      </c>
      <c r="M252" s="64">
        <v>-0.28431001948885365</v>
      </c>
      <c r="N252" s="64">
        <v>0.98380346827119391</v>
      </c>
      <c r="O252" s="4">
        <v>1.0931574338699237</v>
      </c>
      <c r="V252" s="84">
        <v>249</v>
      </c>
      <c r="W252" s="64">
        <v>-0.28431001948885365</v>
      </c>
      <c r="X252" s="64">
        <v>0.87912509765930924</v>
      </c>
      <c r="Y252" s="4">
        <v>0.80026250881155103</v>
      </c>
      <c r="AA252" s="68">
        <v>249</v>
      </c>
      <c r="AB252" s="64">
        <f t="shared" si="29"/>
        <v>185.02654639617234</v>
      </c>
      <c r="AC252" s="64">
        <f t="shared" si="30"/>
        <v>312.27015111342035</v>
      </c>
      <c r="AD252" s="4">
        <f t="shared" si="31"/>
        <v>120.60284754479876</v>
      </c>
      <c r="AK252" s="90">
        <v>249</v>
      </c>
      <c r="AL252" s="65">
        <f t="shared" si="32"/>
        <v>-8.491428980550587E-4</v>
      </c>
      <c r="AM252" s="65">
        <f t="shared" si="33"/>
        <v>-3.1036780660897104E-3</v>
      </c>
      <c r="AN252" s="65">
        <f t="shared" si="34"/>
        <v>4.6616719893786216E-3</v>
      </c>
      <c r="AO252" s="26">
        <f t="shared" si="35"/>
        <v>9.5436325087970217E-4</v>
      </c>
      <c r="AQ252" s="68">
        <v>249</v>
      </c>
      <c r="AR252" s="17">
        <v>-2.9693587251255287E-3</v>
      </c>
    </row>
    <row r="253" spans="2:44" ht="19.95" customHeight="1" thickBot="1" x14ac:dyDescent="0.35">
      <c r="B253" s="12">
        <v>45492</v>
      </c>
      <c r="C253" s="18">
        <f>LOG('Closing Prices'!C253/'Closing Prices'!C252)</f>
        <v>-1.467840492568079E-3</v>
      </c>
      <c r="D253" s="18">
        <f>LOG('Closing Prices'!D253/'Closing Prices'!D252)</f>
        <v>-4.392997553501432E-4</v>
      </c>
      <c r="E253" s="19">
        <f>LOG('Closing Prices'!E253/'Closing Prices'!E252)</f>
        <v>-1.1483966308811228E-2</v>
      </c>
      <c r="L253" s="68">
        <v>250</v>
      </c>
      <c r="M253" s="64">
        <v>1.3408432313222602</v>
      </c>
      <c r="N253" s="64">
        <v>-1.2854702561584619</v>
      </c>
      <c r="O253" s="4">
        <v>0.35260860860378379</v>
      </c>
      <c r="V253" s="84">
        <v>250</v>
      </c>
      <c r="W253" s="64">
        <v>1.3408432313222602</v>
      </c>
      <c r="X253" s="64">
        <v>-0.9021226483029483</v>
      </c>
      <c r="Y253" s="4">
        <v>0.97848358229716004</v>
      </c>
      <c r="AA253" s="68">
        <v>250</v>
      </c>
      <c r="AB253" s="64">
        <f t="shared" si="29"/>
        <v>187.31309191387061</v>
      </c>
      <c r="AC253" s="64">
        <f t="shared" si="30"/>
        <v>307.99481304539773</v>
      </c>
      <c r="AD253" s="4">
        <f t="shared" si="31"/>
        <v>120.87725709869706</v>
      </c>
      <c r="AK253" s="91">
        <v>250</v>
      </c>
      <c r="AL253" s="65">
        <f t="shared" si="32"/>
        <v>5.3340900737458997E-3</v>
      </c>
      <c r="AM253" s="65">
        <f t="shared" si="33"/>
        <v>-5.9870708302389311E-3</v>
      </c>
      <c r="AN253" s="65">
        <f t="shared" si="34"/>
        <v>9.8703457589813313E-4</v>
      </c>
      <c r="AO253" s="26">
        <f t="shared" si="35"/>
        <v>-1.8433171481044362E-5</v>
      </c>
      <c r="AQ253" s="68">
        <v>250</v>
      </c>
      <c r="AR253" s="17">
        <v>-2.9272120219764096E-3</v>
      </c>
    </row>
    <row r="254" spans="2:44" ht="19.95" customHeight="1" x14ac:dyDescent="0.3">
      <c r="L254" s="68">
        <v>251</v>
      </c>
      <c r="M254" s="64">
        <v>1.1058981991538566E-2</v>
      </c>
      <c r="N254" s="64">
        <v>-0.99796449938592324</v>
      </c>
      <c r="O254" s="4">
        <v>0.62440464791462069</v>
      </c>
      <c r="V254" s="84">
        <v>251</v>
      </c>
      <c r="W254" s="64">
        <v>1.1058981991538566E-2</v>
      </c>
      <c r="X254" s="64">
        <v>-0.96232628280077159</v>
      </c>
      <c r="Y254" s="4">
        <v>0.61116130079376119</v>
      </c>
      <c r="AA254" s="68">
        <v>251</v>
      </c>
      <c r="AB254" s="64">
        <f t="shared" si="29"/>
        <v>185.45688690059683</v>
      </c>
      <c r="AC254" s="64">
        <f t="shared" si="30"/>
        <v>307.86620358058184</v>
      </c>
      <c r="AD254" s="4">
        <f t="shared" si="31"/>
        <v>120.33075367706316</v>
      </c>
      <c r="AK254" s="90">
        <v>251</v>
      </c>
      <c r="AL254" s="65">
        <f t="shared" si="32"/>
        <v>-4.3251672789924814E-3</v>
      </c>
      <c r="AM254" s="65">
        <f t="shared" si="33"/>
        <v>-1.8138631994601975E-4</v>
      </c>
      <c r="AN254" s="65">
        <f t="shared" si="34"/>
        <v>-1.9679597349888558E-3</v>
      </c>
      <c r="AO254" s="26">
        <f t="shared" si="35"/>
        <v>-2.0212895964769116E-3</v>
      </c>
      <c r="AQ254" s="68">
        <v>251</v>
      </c>
      <c r="AR254" s="17">
        <v>-2.9238864246332089E-3</v>
      </c>
    </row>
    <row r="255" spans="2:44" ht="19.95" customHeight="1" x14ac:dyDescent="0.3">
      <c r="L255" s="68">
        <v>252</v>
      </c>
      <c r="M255" s="64">
        <v>1.4007129652633401</v>
      </c>
      <c r="N255" s="64">
        <v>-0.60560090018688673</v>
      </c>
      <c r="O255" s="4">
        <v>7.4833250447107466E-2</v>
      </c>
      <c r="V255" s="84">
        <v>252</v>
      </c>
      <c r="W255" s="64">
        <v>1.4007129652633401</v>
      </c>
      <c r="X255" s="64">
        <v>-0.22938678408622298</v>
      </c>
      <c r="Y255" s="4">
        <v>0.72408767197048562</v>
      </c>
      <c r="AA255" s="68">
        <v>252</v>
      </c>
      <c r="AB255" s="64">
        <f t="shared" si="29"/>
        <v>187.41624958509465</v>
      </c>
      <c r="AC255" s="64">
        <f t="shared" si="30"/>
        <v>309.63937309632348</v>
      </c>
      <c r="AD255" s="4">
        <f t="shared" si="31"/>
        <v>120.50636756054632</v>
      </c>
      <c r="AK255" s="91">
        <v>252</v>
      </c>
      <c r="AL255" s="65">
        <f t="shared" si="32"/>
        <v>4.5642775036206723E-3</v>
      </c>
      <c r="AM255" s="65">
        <f t="shared" si="33"/>
        <v>2.4941632329459162E-3</v>
      </c>
      <c r="AN255" s="65">
        <f t="shared" si="34"/>
        <v>6.3335879176602741E-4</v>
      </c>
      <c r="AO255" s="26">
        <f t="shared" si="35"/>
        <v>2.1743298020836552E-3</v>
      </c>
      <c r="AQ255" s="68">
        <v>252</v>
      </c>
      <c r="AR255" s="17">
        <v>-2.8940448467641789E-3</v>
      </c>
    </row>
    <row r="256" spans="2:44" ht="19.95" customHeight="1" x14ac:dyDescent="0.3">
      <c r="L256" s="68">
        <v>253</v>
      </c>
      <c r="M256" s="64">
        <v>-1.4858356388831762</v>
      </c>
      <c r="N256" s="64">
        <v>1.1803271924812151</v>
      </c>
      <c r="O256" s="4">
        <v>-1.027124917046891</v>
      </c>
      <c r="V256" s="84">
        <v>253</v>
      </c>
      <c r="W256" s="64">
        <v>-1.4858356388831762</v>
      </c>
      <c r="X256" s="64">
        <v>0.76355673680690916</v>
      </c>
      <c r="Y256" s="4">
        <v>-1.6404128228078891</v>
      </c>
      <c r="AA256" s="68">
        <v>253</v>
      </c>
      <c r="AB256" s="64">
        <f t="shared" si="29"/>
        <v>183.39742820671032</v>
      </c>
      <c r="AC256" s="64">
        <f t="shared" si="30"/>
        <v>312.05232833518755</v>
      </c>
      <c r="AD256" s="4">
        <f t="shared" si="31"/>
        <v>117.0103033140408</v>
      </c>
      <c r="AK256" s="90">
        <v>253</v>
      </c>
      <c r="AL256" s="65">
        <f t="shared" si="32"/>
        <v>-9.4140016587429456E-3</v>
      </c>
      <c r="AM256" s="65">
        <f t="shared" si="33"/>
        <v>3.3712478550778717E-3</v>
      </c>
      <c r="AN256" s="65">
        <f t="shared" si="34"/>
        <v>-1.2785890526528123E-2</v>
      </c>
      <c r="AO256" s="26">
        <f t="shared" si="35"/>
        <v>-7.0957767951000299E-3</v>
      </c>
      <c r="AQ256" s="68">
        <v>253</v>
      </c>
      <c r="AR256" s="17">
        <v>-2.891915573790598E-3</v>
      </c>
    </row>
    <row r="257" spans="12:44" ht="19.95" customHeight="1" x14ac:dyDescent="0.3">
      <c r="L257" s="68">
        <v>254</v>
      </c>
      <c r="M257" s="64">
        <v>-0.80983633707688663</v>
      </c>
      <c r="N257" s="64">
        <v>-1.7090977823543014</v>
      </c>
      <c r="O257" s="4">
        <v>0.31003295433289357</v>
      </c>
      <c r="V257" s="84">
        <v>254</v>
      </c>
      <c r="W257" s="64">
        <v>-0.80983633707688663</v>
      </c>
      <c r="X257" s="64">
        <v>-1.8588772362562809</v>
      </c>
      <c r="Y257" s="4">
        <v>-2.5026904561146757E-3</v>
      </c>
      <c r="AA257" s="68">
        <v>254</v>
      </c>
      <c r="AB257" s="64">
        <f t="shared" si="29"/>
        <v>184.34216606314175</v>
      </c>
      <c r="AC257" s="64">
        <f t="shared" si="30"/>
        <v>305.77553928469302</v>
      </c>
      <c r="AD257" s="4">
        <f t="shared" si="31"/>
        <v>119.43117433496336</v>
      </c>
      <c r="AK257" s="91">
        <v>254</v>
      </c>
      <c r="AL257" s="65">
        <f t="shared" si="32"/>
        <v>2.231445005833096E-3</v>
      </c>
      <c r="AM257" s="65">
        <f t="shared" si="33"/>
        <v>-8.824686563862422E-3</v>
      </c>
      <c r="AN257" s="65">
        <f t="shared" si="34"/>
        <v>8.8935975010400545E-3</v>
      </c>
      <c r="AO257" s="26">
        <f t="shared" si="35"/>
        <v>1.9125741577675718E-3</v>
      </c>
      <c r="AQ257" s="68">
        <v>254</v>
      </c>
      <c r="AR257" s="17">
        <v>-2.8839934371167231E-3</v>
      </c>
    </row>
    <row r="258" spans="12:44" ht="19.95" customHeight="1" x14ac:dyDescent="0.3">
      <c r="L258" s="68">
        <v>255</v>
      </c>
      <c r="M258" s="64">
        <v>3.0211521154381473</v>
      </c>
      <c r="N258" s="64">
        <v>1.169930953017561</v>
      </c>
      <c r="O258" s="4">
        <v>0.12756010659284189</v>
      </c>
      <c r="V258" s="84">
        <v>255</v>
      </c>
      <c r="W258" s="64">
        <v>3.0211521154381473</v>
      </c>
      <c r="X258" s="64">
        <v>1.8999296557158698</v>
      </c>
      <c r="Y258" s="4">
        <v>1.4103831989040829</v>
      </c>
      <c r="AA258" s="68">
        <v>255</v>
      </c>
      <c r="AB258" s="64">
        <f t="shared" si="29"/>
        <v>189.74455765917557</v>
      </c>
      <c r="AC258" s="64">
        <f t="shared" si="30"/>
        <v>314.85037465442042</v>
      </c>
      <c r="AD258" s="4">
        <f t="shared" si="31"/>
        <v>121.5604872222265</v>
      </c>
      <c r="AK258" s="90">
        <v>255</v>
      </c>
      <c r="AL258" s="65">
        <f t="shared" si="32"/>
        <v>1.2544641867130701E-2</v>
      </c>
      <c r="AM258" s="65">
        <f t="shared" si="33"/>
        <v>1.2701473631450553E-2</v>
      </c>
      <c r="AN258" s="65">
        <f t="shared" si="34"/>
        <v>7.6747294646671311E-3</v>
      </c>
      <c r="AO258" s="26">
        <f t="shared" si="35"/>
        <v>1.0400230815318049E-2</v>
      </c>
      <c r="AQ258" s="68">
        <v>255</v>
      </c>
      <c r="AR258" s="17">
        <v>-2.8775419402774531E-3</v>
      </c>
    </row>
    <row r="259" spans="12:44" ht="19.95" customHeight="1" x14ac:dyDescent="0.3">
      <c r="L259" s="68">
        <v>256</v>
      </c>
      <c r="M259" s="64">
        <v>0.27400977554524708</v>
      </c>
      <c r="N259" s="64">
        <v>-0.91762945840866039</v>
      </c>
      <c r="O259" s="4">
        <v>1.5636542583971478</v>
      </c>
      <c r="V259" s="84">
        <v>256</v>
      </c>
      <c r="W259" s="64">
        <v>0.27400977554524708</v>
      </c>
      <c r="X259" s="64">
        <v>-0.81774773026595782</v>
      </c>
      <c r="Y259" s="4">
        <v>1.5634740829077229</v>
      </c>
      <c r="AA259" s="68">
        <v>256</v>
      </c>
      <c r="AB259" s="64">
        <f t="shared" si="29"/>
        <v>185.8707387609798</v>
      </c>
      <c r="AC259" s="64">
        <f t="shared" si="30"/>
        <v>308.28914867932804</v>
      </c>
      <c r="AD259" s="4">
        <f t="shared" si="31"/>
        <v>121.7988944502399</v>
      </c>
      <c r="AK259" s="91">
        <v>256</v>
      </c>
      <c r="AL259" s="65">
        <f t="shared" si="32"/>
        <v>-8.9583030245264875E-3</v>
      </c>
      <c r="AM259" s="65">
        <f t="shared" si="33"/>
        <v>-9.145975950581824E-3</v>
      </c>
      <c r="AN259" s="65">
        <f t="shared" si="34"/>
        <v>8.5091419926513426E-4</v>
      </c>
      <c r="AO259" s="26">
        <f t="shared" si="35"/>
        <v>-4.6004571516368581E-3</v>
      </c>
      <c r="AQ259" s="68">
        <v>256</v>
      </c>
      <c r="AR259" s="17">
        <v>-2.8732085179290381E-3</v>
      </c>
    </row>
    <row r="260" spans="12:44" ht="19.95" customHeight="1" x14ac:dyDescent="0.3">
      <c r="L260" s="68">
        <v>257</v>
      </c>
      <c r="M260" s="64">
        <v>-0.21256385559469043</v>
      </c>
      <c r="N260" s="64">
        <v>-0.71231364257741636</v>
      </c>
      <c r="O260" s="4">
        <v>0.28665799720162988</v>
      </c>
      <c r="V260" s="84">
        <v>257</v>
      </c>
      <c r="W260" s="64">
        <v>-0.21256385559469043</v>
      </c>
      <c r="X260" s="64">
        <v>-0.74295327538634148</v>
      </c>
      <c r="Y260" s="4">
        <v>0.19549094418699053</v>
      </c>
      <c r="AA260" s="68">
        <v>257</v>
      </c>
      <c r="AB260" s="64">
        <f t="shared" si="29"/>
        <v>185.20051484796639</v>
      </c>
      <c r="AC260" s="64">
        <f t="shared" si="30"/>
        <v>308.4837189933034</v>
      </c>
      <c r="AD260" s="4">
        <f t="shared" si="31"/>
        <v>119.7443964363855</v>
      </c>
      <c r="AK260" s="90">
        <v>257</v>
      </c>
      <c r="AL260" s="65">
        <f t="shared" si="32"/>
        <v>-1.5688354231493424E-3</v>
      </c>
      <c r="AM260" s="65">
        <f t="shared" si="33"/>
        <v>2.7400951284921662E-4</v>
      </c>
      <c r="AN260" s="65">
        <f t="shared" si="34"/>
        <v>-7.3881469908013905E-3</v>
      </c>
      <c r="AO260" s="26">
        <f t="shared" si="35"/>
        <v>-3.6346721477931963E-3</v>
      </c>
      <c r="AQ260" s="68">
        <v>257</v>
      </c>
      <c r="AR260" s="17">
        <v>-2.8600048715283211E-3</v>
      </c>
    </row>
    <row r="261" spans="12:44" ht="19.95" customHeight="1" x14ac:dyDescent="0.3">
      <c r="L261" s="68">
        <v>258</v>
      </c>
      <c r="M261" s="64">
        <v>0.61191270686238186</v>
      </c>
      <c r="N261" s="64">
        <v>0.44623373091100488</v>
      </c>
      <c r="O261" s="4">
        <v>0.61932648213556607</v>
      </c>
      <c r="V261" s="84">
        <v>258</v>
      </c>
      <c r="W261" s="64">
        <v>0.61191270686238186</v>
      </c>
      <c r="X261" s="64">
        <v>0.58720631366968945</v>
      </c>
      <c r="Y261" s="4">
        <v>0.80519863580250917</v>
      </c>
      <c r="AA261" s="68">
        <v>258</v>
      </c>
      <c r="AB261" s="64">
        <f t="shared" ref="AB261:AB324" si="36">$R$27*EXP(($R$25-($R$26^2/2))*(V261/1000)+($R$26*W261))</f>
        <v>186.36269623836873</v>
      </c>
      <c r="AC261" s="64">
        <f t="shared" ref="AC261:AC324" si="37">$S$27*EXP(($S$25-($S$26^2/2))*(V261/1000)+($S$26*X261))</f>
        <v>311.70304417661799</v>
      </c>
      <c r="AD261" s="4">
        <f t="shared" ref="AD261:AD324" si="38">$T$27*EXP(($T$25-($T$26^2/2))*(V261/1000)+($T$26*Y261))</f>
        <v>120.66447498188424</v>
      </c>
      <c r="AK261" s="91">
        <v>258</v>
      </c>
      <c r="AL261" s="65">
        <f t="shared" si="32"/>
        <v>2.7167953970297738E-3</v>
      </c>
      <c r="AM261" s="65">
        <f t="shared" si="33"/>
        <v>4.5087957485419458E-3</v>
      </c>
      <c r="AN261" s="65">
        <f t="shared" si="34"/>
        <v>3.3242282932030177E-3</v>
      </c>
      <c r="AO261" s="26">
        <f t="shared" si="35"/>
        <v>3.5277403057613847E-3</v>
      </c>
      <c r="AQ261" s="68">
        <v>258</v>
      </c>
      <c r="AR261" s="17">
        <v>-2.8297712827991478E-3</v>
      </c>
    </row>
    <row r="262" spans="12:44" ht="19.95" customHeight="1" x14ac:dyDescent="0.3">
      <c r="L262" s="68">
        <v>259</v>
      </c>
      <c r="M262" s="64">
        <v>1.0225953976826925</v>
      </c>
      <c r="N262" s="64">
        <v>0.27646382072115527</v>
      </c>
      <c r="O262" s="4">
        <v>0.63008420848212143</v>
      </c>
      <c r="V262" s="84">
        <v>259</v>
      </c>
      <c r="W262" s="64">
        <v>1.0225953976826925</v>
      </c>
      <c r="X262" s="64">
        <v>0.52748446243869584</v>
      </c>
      <c r="Y262" s="4">
        <v>1.007134198565494</v>
      </c>
      <c r="AA262" s="68">
        <v>259</v>
      </c>
      <c r="AB262" s="64">
        <f t="shared" si="36"/>
        <v>186.94900109390619</v>
      </c>
      <c r="AC262" s="64">
        <f t="shared" si="37"/>
        <v>311.57405224004441</v>
      </c>
      <c r="AD262" s="4">
        <f t="shared" si="38"/>
        <v>120.97480040768016</v>
      </c>
      <c r="AK262" s="90">
        <v>259</v>
      </c>
      <c r="AL262" s="65">
        <f t="shared" ref="AL262:AL325" si="39">LOG(AB262/AB261)</f>
        <v>1.3641639126300447E-3</v>
      </c>
      <c r="AM262" s="65">
        <f t="shared" ref="AM262:AM325" si="40">LOG(AC262/AC261)</f>
        <v>-1.7976109626297967E-4</v>
      </c>
      <c r="AN262" s="65">
        <f t="shared" ref="AN262:AN325" si="41">LOG(AD262/AD261)</f>
        <v>1.1154866599706033E-3</v>
      </c>
      <c r="AO262" s="26">
        <f t="shared" ref="AO262:AO325" si="42">SUMPRODUCT(AL262:AN262,$AG$4:$AI$4)</f>
        <v>7.8908164626538871E-4</v>
      </c>
      <c r="AQ262" s="68">
        <v>259</v>
      </c>
      <c r="AR262" s="17">
        <v>-2.8285510492794905E-3</v>
      </c>
    </row>
    <row r="263" spans="12:44" ht="19.95" customHeight="1" x14ac:dyDescent="0.3">
      <c r="L263" s="68">
        <v>260</v>
      </c>
      <c r="M263" s="64">
        <v>0.55190087482675432</v>
      </c>
      <c r="N263" s="64">
        <v>-0.27898310403126647</v>
      </c>
      <c r="O263" s="4">
        <v>-1.136143544377118</v>
      </c>
      <c r="V263" s="84">
        <v>260</v>
      </c>
      <c r="W263" s="64">
        <v>0.55190087482675432</v>
      </c>
      <c r="X263" s="64">
        <v>-0.12942159922975249</v>
      </c>
      <c r="Y263" s="4">
        <v>-0.75321685897152613</v>
      </c>
      <c r="AA263" s="68">
        <v>260</v>
      </c>
      <c r="AB263" s="64">
        <f t="shared" si="36"/>
        <v>186.2971538512096</v>
      </c>
      <c r="AC263" s="64">
        <f t="shared" si="37"/>
        <v>310.00379475449148</v>
      </c>
      <c r="AD263" s="4">
        <f t="shared" si="38"/>
        <v>118.35359772401493</v>
      </c>
      <c r="AK263" s="91">
        <v>260</v>
      </c>
      <c r="AL263" s="65">
        <f t="shared" si="39"/>
        <v>-1.5169289468060275E-3</v>
      </c>
      <c r="AM263" s="65">
        <f t="shared" si="40"/>
        <v>-2.194272576377305E-3</v>
      </c>
      <c r="AN263" s="65">
        <f t="shared" si="41"/>
        <v>-9.5134500620854198E-3</v>
      </c>
      <c r="AO263" s="26">
        <f t="shared" si="42"/>
        <v>-5.3185665375531377E-3</v>
      </c>
      <c r="AQ263" s="68">
        <v>260</v>
      </c>
      <c r="AR263" s="17">
        <v>-2.8224748223192029E-3</v>
      </c>
    </row>
    <row r="264" spans="12:44" ht="19.95" customHeight="1" x14ac:dyDescent="0.3">
      <c r="L264" s="68">
        <v>261</v>
      </c>
      <c r="M264" s="64">
        <v>-0.58451070201341515</v>
      </c>
      <c r="N264" s="64">
        <v>-0.75457778575762102</v>
      </c>
      <c r="O264" s="4">
        <v>1.9801955256219319</v>
      </c>
      <c r="V264" s="84">
        <v>261</v>
      </c>
      <c r="W264" s="64">
        <v>-0.58451070201341515</v>
      </c>
      <c r="X264" s="64">
        <v>-0.87843811980105146</v>
      </c>
      <c r="Y264" s="4">
        <v>1.5426193394204433</v>
      </c>
      <c r="AA264" s="68">
        <v>261</v>
      </c>
      <c r="AB264" s="64">
        <f t="shared" si="36"/>
        <v>184.71967663940598</v>
      </c>
      <c r="AC264" s="64">
        <f t="shared" si="37"/>
        <v>308.22085202975074</v>
      </c>
      <c r="AD264" s="4">
        <f t="shared" si="38"/>
        <v>121.79761636976582</v>
      </c>
      <c r="AK264" s="90">
        <v>261</v>
      </c>
      <c r="AL264" s="65">
        <f t="shared" si="39"/>
        <v>-3.6930603703071081E-3</v>
      </c>
      <c r="AM264" s="65">
        <f t="shared" si="40"/>
        <v>-2.5049934120177399E-3</v>
      </c>
      <c r="AN264" s="65">
        <f t="shared" si="41"/>
        <v>1.2457324864509237E-2</v>
      </c>
      <c r="AO264" s="26">
        <f t="shared" si="42"/>
        <v>3.9310330728470578E-3</v>
      </c>
      <c r="AQ264" s="68">
        <v>261</v>
      </c>
      <c r="AR264" s="17">
        <v>-2.818533887918734E-3</v>
      </c>
    </row>
    <row r="265" spans="12:44" ht="19.95" customHeight="1" x14ac:dyDescent="0.3">
      <c r="L265" s="68">
        <v>262</v>
      </c>
      <c r="M265" s="64">
        <v>1.8459921419164758</v>
      </c>
      <c r="N265" s="64">
        <v>0.48065951478200108</v>
      </c>
      <c r="O265" s="4">
        <v>-2.1700238664581919</v>
      </c>
      <c r="V265" s="84">
        <v>262</v>
      </c>
      <c r="W265" s="64">
        <v>1.8459921419164758</v>
      </c>
      <c r="X265" s="64">
        <v>0.93440836450769504</v>
      </c>
      <c r="Y265" s="4">
        <v>-1.1334000859914497</v>
      </c>
      <c r="AA265" s="68">
        <v>262</v>
      </c>
      <c r="AB265" s="64">
        <f t="shared" si="36"/>
        <v>188.13942806123916</v>
      </c>
      <c r="AC265" s="64">
        <f t="shared" si="37"/>
        <v>312.60727761341064</v>
      </c>
      <c r="AD265" s="4">
        <f t="shared" si="38"/>
        <v>117.805488016127</v>
      </c>
      <c r="AK265" s="91">
        <v>262</v>
      </c>
      <c r="AL265" s="65">
        <f t="shared" si="39"/>
        <v>7.9666597908663872E-3</v>
      </c>
      <c r="AM265" s="65">
        <f t="shared" si="40"/>
        <v>6.1370676867350156E-3</v>
      </c>
      <c r="AN265" s="65">
        <f t="shared" si="41"/>
        <v>-1.4473266349801091E-2</v>
      </c>
      <c r="AO265" s="26">
        <f t="shared" si="42"/>
        <v>-2.6801846036733894E-3</v>
      </c>
      <c r="AQ265" s="68">
        <v>262</v>
      </c>
      <c r="AR265" s="17">
        <v>-2.8115199214862009E-3</v>
      </c>
    </row>
    <row r="266" spans="12:44" ht="19.95" customHeight="1" x14ac:dyDescent="0.3">
      <c r="L266" s="68">
        <v>263</v>
      </c>
      <c r="M266" s="64">
        <v>0.70494129032581132</v>
      </c>
      <c r="N266" s="64">
        <v>-0.48589723699033394</v>
      </c>
      <c r="O266" s="4">
        <v>0.44062368865932861</v>
      </c>
      <c r="V266" s="84">
        <v>263</v>
      </c>
      <c r="W266" s="64">
        <v>0.70494129032581132</v>
      </c>
      <c r="X266" s="64">
        <v>-0.29060151311844368</v>
      </c>
      <c r="Y266" s="4">
        <v>0.73297870813250388</v>
      </c>
      <c r="AA266" s="68">
        <v>263</v>
      </c>
      <c r="AB266" s="64">
        <f t="shared" si="36"/>
        <v>186.53983744298148</v>
      </c>
      <c r="AC266" s="64">
        <f t="shared" si="37"/>
        <v>309.66234525663674</v>
      </c>
      <c r="AD266" s="4">
        <f t="shared" si="38"/>
        <v>120.58593226280856</v>
      </c>
      <c r="AK266" s="90">
        <v>263</v>
      </c>
      <c r="AL266" s="65">
        <f t="shared" si="39"/>
        <v>-3.708225479126854E-3</v>
      </c>
      <c r="AM266" s="65">
        <f t="shared" si="40"/>
        <v>-4.1106857017429608E-3</v>
      </c>
      <c r="AN266" s="65">
        <f t="shared" si="41"/>
        <v>1.0131122602535202E-2</v>
      </c>
      <c r="AO266" s="26">
        <f t="shared" si="42"/>
        <v>2.3987430908362392E-3</v>
      </c>
      <c r="AQ266" s="68">
        <v>263</v>
      </c>
      <c r="AR266" s="17">
        <v>-2.7687874293339061E-3</v>
      </c>
    </row>
    <row r="267" spans="12:44" ht="19.95" customHeight="1" x14ac:dyDescent="0.3">
      <c r="L267" s="68">
        <v>264</v>
      </c>
      <c r="M267" s="64">
        <v>9.8984786272404882E-2</v>
      </c>
      <c r="N267" s="64">
        <v>0.15241202484700953</v>
      </c>
      <c r="O267" s="4">
        <v>0.45532375681034903</v>
      </c>
      <c r="V267" s="84">
        <v>264</v>
      </c>
      <c r="W267" s="64">
        <v>9.8984786272404882E-2</v>
      </c>
      <c r="X267" s="64">
        <v>0.1725772929814518</v>
      </c>
      <c r="Y267" s="4">
        <v>0.44333918763670999</v>
      </c>
      <c r="AA267" s="68">
        <v>264</v>
      </c>
      <c r="AB267" s="64">
        <f t="shared" si="36"/>
        <v>185.70026070230878</v>
      </c>
      <c r="AC267" s="64">
        <f t="shared" si="37"/>
        <v>310.79395605732111</v>
      </c>
      <c r="AD267" s="4">
        <f t="shared" si="38"/>
        <v>120.15710679286823</v>
      </c>
      <c r="AK267" s="91">
        <v>264</v>
      </c>
      <c r="AL267" s="65">
        <f t="shared" si="39"/>
        <v>-1.9590805274620716E-3</v>
      </c>
      <c r="AM267" s="65">
        <f t="shared" si="40"/>
        <v>1.5841659445753786E-3</v>
      </c>
      <c r="AN267" s="65">
        <f t="shared" si="41"/>
        <v>-1.5471826973214467E-3</v>
      </c>
      <c r="AO267" s="26">
        <f t="shared" si="42"/>
        <v>-7.1075256228755532E-4</v>
      </c>
      <c r="AQ267" s="68">
        <v>264</v>
      </c>
      <c r="AR267" s="17">
        <v>-2.7669416545172991E-3</v>
      </c>
    </row>
    <row r="268" spans="12:44" ht="19.95" customHeight="1" x14ac:dyDescent="0.3">
      <c r="L268" s="68">
        <v>265</v>
      </c>
      <c r="M268" s="64">
        <v>0.87530925450334596</v>
      </c>
      <c r="N268" s="64">
        <v>-0.45295016875488764</v>
      </c>
      <c r="O268" s="4">
        <v>-1.5764405868462035</v>
      </c>
      <c r="V268" s="84">
        <v>265</v>
      </c>
      <c r="W268" s="64">
        <v>0.87530925450334596</v>
      </c>
      <c r="X268" s="64">
        <v>-0.21540222244141724</v>
      </c>
      <c r="Y268" s="4">
        <v>-0.99281506262389607</v>
      </c>
      <c r="AA268" s="68">
        <v>265</v>
      </c>
      <c r="AB268" s="64">
        <f t="shared" si="36"/>
        <v>186.79786436997094</v>
      </c>
      <c r="AC268" s="64">
        <f t="shared" si="37"/>
        <v>309.87424057181852</v>
      </c>
      <c r="AD268" s="4">
        <f t="shared" si="38"/>
        <v>118.0299055127747</v>
      </c>
      <c r="AK268" s="90">
        <v>265</v>
      </c>
      <c r="AL268" s="65">
        <f t="shared" si="39"/>
        <v>2.5593932624056004E-3</v>
      </c>
      <c r="AM268" s="65">
        <f t="shared" si="40"/>
        <v>-1.287089155833736E-3</v>
      </c>
      <c r="AN268" s="65">
        <f t="shared" si="41"/>
        <v>-7.7574031551830612E-3</v>
      </c>
      <c r="AO268" s="26">
        <f t="shared" si="42"/>
        <v>-3.2371098509810983E-3</v>
      </c>
      <c r="AQ268" s="68">
        <v>265</v>
      </c>
      <c r="AR268" s="17">
        <v>-2.7590453835028483E-3</v>
      </c>
    </row>
    <row r="269" spans="12:44" ht="19.95" customHeight="1" x14ac:dyDescent="0.3">
      <c r="L269" s="68">
        <v>266</v>
      </c>
      <c r="M269" s="64">
        <v>-0.41377781363291788</v>
      </c>
      <c r="N269" s="64">
        <v>-0.12996498071422347</v>
      </c>
      <c r="O269" s="4">
        <v>0.38592768365493596</v>
      </c>
      <c r="V269" s="84">
        <v>266</v>
      </c>
      <c r="W269" s="64">
        <v>-0.41377781363291788</v>
      </c>
      <c r="X269" s="64">
        <v>-0.23094141575001009</v>
      </c>
      <c r="Y269" s="4">
        <v>0.16544396317556531</v>
      </c>
      <c r="AA269" s="68">
        <v>266</v>
      </c>
      <c r="AB269" s="64">
        <f t="shared" si="36"/>
        <v>185.00342665969271</v>
      </c>
      <c r="AC269" s="64">
        <f t="shared" si="37"/>
        <v>309.85232403512759</v>
      </c>
      <c r="AD269" s="4">
        <f t="shared" si="38"/>
        <v>119.75332347935762</v>
      </c>
      <c r="AK269" s="91">
        <v>266</v>
      </c>
      <c r="AL269" s="65">
        <f t="shared" si="39"/>
        <v>-4.1921341618218937E-3</v>
      </c>
      <c r="AM269" s="65">
        <f t="shared" si="40"/>
        <v>-3.0717517998591169E-5</v>
      </c>
      <c r="AN269" s="65">
        <f t="shared" si="41"/>
        <v>6.2955156472131778E-3</v>
      </c>
      <c r="AO269" s="26">
        <f t="shared" si="42"/>
        <v>1.7757332453908795E-3</v>
      </c>
      <c r="AQ269" s="68">
        <v>266</v>
      </c>
      <c r="AR269" s="17">
        <v>-2.7478095418174138E-3</v>
      </c>
    </row>
    <row r="270" spans="12:44" ht="19.95" customHeight="1" x14ac:dyDescent="0.3">
      <c r="L270" s="68">
        <v>267</v>
      </c>
      <c r="M270" s="64">
        <v>-2.287281306041014</v>
      </c>
      <c r="N270" s="64">
        <v>-0.79126792173409932</v>
      </c>
      <c r="O270" s="4">
        <v>0.16563578780965696</v>
      </c>
      <c r="V270" s="84">
        <v>267</v>
      </c>
      <c r="W270" s="64">
        <v>-2.287281306041014</v>
      </c>
      <c r="X270" s="64">
        <v>-1.3470494279437228</v>
      </c>
      <c r="Y270" s="4">
        <v>-0.83834805172283433</v>
      </c>
      <c r="AA270" s="68">
        <v>267</v>
      </c>
      <c r="AB270" s="64">
        <f t="shared" si="36"/>
        <v>182.42202266068182</v>
      </c>
      <c r="AC270" s="64">
        <f t="shared" si="37"/>
        <v>307.19308567387009</v>
      </c>
      <c r="AD270" s="4">
        <f t="shared" si="38"/>
        <v>118.2693223792574</v>
      </c>
      <c r="AK270" s="90">
        <v>267</v>
      </c>
      <c r="AL270" s="65">
        <f t="shared" si="39"/>
        <v>-6.1025057493556039E-3</v>
      </c>
      <c r="AM270" s="65">
        <f t="shared" si="40"/>
        <v>-3.743321571404043E-3</v>
      </c>
      <c r="AN270" s="65">
        <f t="shared" si="41"/>
        <v>-5.4154665628779021E-3</v>
      </c>
      <c r="AO270" s="26">
        <f t="shared" si="42"/>
        <v>-5.0855828620551703E-3</v>
      </c>
      <c r="AQ270" s="68">
        <v>267</v>
      </c>
      <c r="AR270" s="17">
        <v>-2.7381509374638322E-3</v>
      </c>
    </row>
    <row r="271" spans="12:44" ht="19.95" customHeight="1" x14ac:dyDescent="0.3">
      <c r="L271" s="68">
        <v>268</v>
      </c>
      <c r="M271" s="64">
        <v>0.34908487226202656</v>
      </c>
      <c r="N271" s="64">
        <v>1.5753430048449681</v>
      </c>
      <c r="O271" s="4">
        <v>1.1907051805390583</v>
      </c>
      <c r="V271" s="84">
        <v>268</v>
      </c>
      <c r="W271" s="64">
        <v>0.34908487226202656</v>
      </c>
      <c r="X271" s="64">
        <v>1.6123221497217934</v>
      </c>
      <c r="Y271" s="4">
        <v>1.1422136020934792</v>
      </c>
      <c r="AA271" s="68">
        <v>268</v>
      </c>
      <c r="AB271" s="64">
        <f t="shared" si="36"/>
        <v>186.08735528293664</v>
      </c>
      <c r="AC271" s="64">
        <f t="shared" si="37"/>
        <v>314.35193259688606</v>
      </c>
      <c r="AD271" s="4">
        <f t="shared" si="38"/>
        <v>121.23324081162482</v>
      </c>
      <c r="AK271" s="91">
        <v>268</v>
      </c>
      <c r="AL271" s="65">
        <f t="shared" si="39"/>
        <v>8.639596841517402E-3</v>
      </c>
      <c r="AM271" s="65">
        <f t="shared" si="40"/>
        <v>1.0004698348159249E-2</v>
      </c>
      <c r="AN271" s="65">
        <f t="shared" si="41"/>
        <v>1.0749606354020962E-2</v>
      </c>
      <c r="AO271" s="26">
        <f t="shared" si="42"/>
        <v>9.9986315741365586E-3</v>
      </c>
      <c r="AQ271" s="68">
        <v>268</v>
      </c>
      <c r="AR271" s="17">
        <v>-2.736420410058088E-3</v>
      </c>
    </row>
    <row r="272" spans="12:44" ht="19.95" customHeight="1" x14ac:dyDescent="0.3">
      <c r="L272" s="68">
        <v>269</v>
      </c>
      <c r="M272" s="64">
        <v>-1.4198301838013836</v>
      </c>
      <c r="N272" s="64">
        <v>0.87597570203142816</v>
      </c>
      <c r="O272" s="4">
        <v>-1.024042290972454</v>
      </c>
      <c r="V272" s="84">
        <v>269</v>
      </c>
      <c r="W272" s="64">
        <v>-1.4198301838013836</v>
      </c>
      <c r="X272" s="64">
        <v>0.48600559994848302</v>
      </c>
      <c r="Y272" s="4">
        <v>-1.5931913350428564</v>
      </c>
      <c r="AA272" s="68">
        <v>269</v>
      </c>
      <c r="AB272" s="64">
        <f t="shared" si="36"/>
        <v>183.63533100737936</v>
      </c>
      <c r="AC272" s="64">
        <f t="shared" si="37"/>
        <v>311.62936601307945</v>
      </c>
      <c r="AD272" s="4">
        <f t="shared" si="38"/>
        <v>117.17279256330622</v>
      </c>
      <c r="AK272" s="90">
        <v>269</v>
      </c>
      <c r="AL272" s="65">
        <f t="shared" si="39"/>
        <v>-5.7606214886138912E-3</v>
      </c>
      <c r="AM272" s="65">
        <f t="shared" si="40"/>
        <v>-3.777758543765033E-3</v>
      </c>
      <c r="AN272" s="65">
        <f t="shared" si="41"/>
        <v>-1.4794934366999052E-2</v>
      </c>
      <c r="AO272" s="26">
        <f t="shared" si="42"/>
        <v>-9.2312034004325555E-3</v>
      </c>
      <c r="AQ272" s="68">
        <v>269</v>
      </c>
      <c r="AR272" s="17">
        <v>-2.7299196017579641E-3</v>
      </c>
    </row>
    <row r="273" spans="12:44" ht="19.95" customHeight="1" x14ac:dyDescent="0.3">
      <c r="L273" s="68">
        <v>270</v>
      </c>
      <c r="M273" s="64">
        <v>1.1662923860118328</v>
      </c>
      <c r="N273" s="64">
        <v>0.34908543426432209</v>
      </c>
      <c r="O273" s="4">
        <v>-0.9959670120967028</v>
      </c>
      <c r="V273" s="84">
        <v>270</v>
      </c>
      <c r="W273" s="64">
        <v>1.1662923860118328</v>
      </c>
      <c r="X273" s="64">
        <v>0.634269112255468</v>
      </c>
      <c r="Y273" s="4">
        <v>-0.3835162192873327</v>
      </c>
      <c r="AA273" s="68">
        <v>270</v>
      </c>
      <c r="AB273" s="64">
        <f t="shared" si="36"/>
        <v>187.25421403523066</v>
      </c>
      <c r="AC273" s="64">
        <f t="shared" si="37"/>
        <v>312.00404357318121</v>
      </c>
      <c r="AD273" s="4">
        <f t="shared" si="38"/>
        <v>118.95995656981263</v>
      </c>
      <c r="AK273" s="91">
        <v>270</v>
      </c>
      <c r="AL273" s="65">
        <f t="shared" si="39"/>
        <v>8.4753578534811497E-3</v>
      </c>
      <c r="AM273" s="65">
        <f t="shared" si="40"/>
        <v>5.2184637295663765E-4</v>
      </c>
      <c r="AN273" s="65">
        <f t="shared" si="41"/>
        <v>6.5740164334820734E-3</v>
      </c>
      <c r="AO273" s="26">
        <f t="shared" si="42"/>
        <v>5.2337007703242115E-3</v>
      </c>
      <c r="AQ273" s="68">
        <v>270</v>
      </c>
      <c r="AR273" s="17">
        <v>-2.7294344396763428E-3</v>
      </c>
    </row>
    <row r="274" spans="12:44" ht="19.95" customHeight="1" x14ac:dyDescent="0.3">
      <c r="L274" s="68">
        <v>271</v>
      </c>
      <c r="M274" s="64">
        <v>0.66361947404804622</v>
      </c>
      <c r="N274" s="64">
        <v>-1.6530235291600355</v>
      </c>
      <c r="O274" s="4">
        <v>0.56934508004086559</v>
      </c>
      <c r="V274" s="84">
        <v>271</v>
      </c>
      <c r="W274" s="64">
        <v>0.66361947404804622</v>
      </c>
      <c r="X274" s="64">
        <v>-1.4298494227282532</v>
      </c>
      <c r="Y274" s="4">
        <v>0.88647679503459109</v>
      </c>
      <c r="AA274" s="68">
        <v>271</v>
      </c>
      <c r="AB274" s="64">
        <f t="shared" si="36"/>
        <v>186.55639392484639</v>
      </c>
      <c r="AC274" s="64">
        <f t="shared" si="37"/>
        <v>307.0569483692197</v>
      </c>
      <c r="AD274" s="4">
        <f t="shared" si="38"/>
        <v>120.86527145690927</v>
      </c>
      <c r="AK274" s="90">
        <v>271</v>
      </c>
      <c r="AL274" s="65">
        <f t="shared" si="39"/>
        <v>-1.6214616112375597E-3</v>
      </c>
      <c r="AM274" s="65">
        <f t="shared" si="40"/>
        <v>-6.9412930650419443E-3</v>
      </c>
      <c r="AN274" s="65">
        <f t="shared" si="41"/>
        <v>6.900734824382488E-3</v>
      </c>
      <c r="AO274" s="26">
        <f t="shared" si="42"/>
        <v>6.1757734865014674E-4</v>
      </c>
      <c r="AQ274" s="68">
        <v>271</v>
      </c>
      <c r="AR274" s="17">
        <v>-2.7052554819383557E-3</v>
      </c>
    </row>
    <row r="275" spans="12:44" ht="19.95" customHeight="1" x14ac:dyDescent="0.3">
      <c r="L275" s="68">
        <v>272</v>
      </c>
      <c r="M275" s="64">
        <v>-1.4865737310049694</v>
      </c>
      <c r="N275" s="64">
        <v>-1.3906360694833759</v>
      </c>
      <c r="O275" s="4">
        <v>0.41218701494590348</v>
      </c>
      <c r="V275" s="84">
        <v>272</v>
      </c>
      <c r="W275" s="64">
        <v>-1.4865737310049694</v>
      </c>
      <c r="X275" s="64">
        <v>-1.7230298062060603</v>
      </c>
      <c r="Y275" s="4">
        <v>-0.23014216524253384</v>
      </c>
      <c r="AA275" s="68">
        <v>272</v>
      </c>
      <c r="AB275" s="64">
        <f t="shared" si="36"/>
        <v>183.5706199230404</v>
      </c>
      <c r="AC275" s="64">
        <f t="shared" si="37"/>
        <v>306.37380545823987</v>
      </c>
      <c r="AD275" s="4">
        <f t="shared" si="38"/>
        <v>119.19963510128261</v>
      </c>
      <c r="AK275" s="91">
        <v>272</v>
      </c>
      <c r="AL275" s="65">
        <f t="shared" si="39"/>
        <v>-7.0069638440409584E-3</v>
      </c>
      <c r="AM275" s="65">
        <f t="shared" si="40"/>
        <v>-9.6729848442892829E-4</v>
      </c>
      <c r="AN275" s="65">
        <f t="shared" si="41"/>
        <v>-6.0266058585176866E-3</v>
      </c>
      <c r="AO275" s="26">
        <f t="shared" si="42"/>
        <v>-4.7539031426718772E-3</v>
      </c>
      <c r="AQ275" s="68">
        <v>272</v>
      </c>
      <c r="AR275" s="17">
        <v>-2.6815565805793093E-3</v>
      </c>
    </row>
    <row r="276" spans="12:44" ht="19.95" customHeight="1" x14ac:dyDescent="0.3">
      <c r="L276" s="68">
        <v>273</v>
      </c>
      <c r="M276" s="64">
        <v>0.95040451013632254</v>
      </c>
      <c r="N276" s="64">
        <v>-0.53448854663915435</v>
      </c>
      <c r="O276" s="4">
        <v>0.77449638642242979</v>
      </c>
      <c r="V276" s="84">
        <v>273</v>
      </c>
      <c r="W276" s="64">
        <v>0.95040451013632254</v>
      </c>
      <c r="X276" s="64">
        <v>-0.27515690344745536</v>
      </c>
      <c r="Y276" s="4">
        <v>1.143377409567365</v>
      </c>
      <c r="AA276" s="68">
        <v>273</v>
      </c>
      <c r="AB276" s="64">
        <f t="shared" si="36"/>
        <v>186.97821156204654</v>
      </c>
      <c r="AC276" s="64">
        <f t="shared" si="37"/>
        <v>309.85429108012374</v>
      </c>
      <c r="AD276" s="4">
        <f t="shared" si="38"/>
        <v>121.26526593419408</v>
      </c>
      <c r="AK276" s="90">
        <v>273</v>
      </c>
      <c r="AL276" s="65">
        <f t="shared" si="39"/>
        <v>7.9878269147475121E-3</v>
      </c>
      <c r="AM276" s="65">
        <f t="shared" si="40"/>
        <v>4.9058839797301744E-3</v>
      </c>
      <c r="AN276" s="65">
        <f t="shared" si="41"/>
        <v>7.4614975840604928E-3</v>
      </c>
      <c r="AO276" s="26">
        <f t="shared" si="42"/>
        <v>6.8263958354331522E-3</v>
      </c>
      <c r="AQ276" s="68">
        <v>273</v>
      </c>
      <c r="AR276" s="17">
        <v>-2.6801846036733894E-3</v>
      </c>
    </row>
    <row r="277" spans="12:44" ht="19.95" customHeight="1" x14ac:dyDescent="0.3">
      <c r="L277" s="68">
        <v>274</v>
      </c>
      <c r="M277" s="64">
        <v>0.43860164769423265</v>
      </c>
      <c r="N277" s="64">
        <v>0.94551257662152355</v>
      </c>
      <c r="O277" s="4">
        <v>0.3933233414733619</v>
      </c>
      <c r="V277" s="84">
        <v>274</v>
      </c>
      <c r="W277" s="64">
        <v>0.43860164769423265</v>
      </c>
      <c r="X277" s="64">
        <v>1.0259782664161385</v>
      </c>
      <c r="Y277" s="4">
        <v>0.50136650790683068</v>
      </c>
      <c r="AA277" s="68">
        <v>274</v>
      </c>
      <c r="AB277" s="64">
        <f t="shared" si="36"/>
        <v>186.26861928719251</v>
      </c>
      <c r="AC277" s="64">
        <f t="shared" si="37"/>
        <v>313.01734334712967</v>
      </c>
      <c r="AD277" s="4">
        <f t="shared" si="38"/>
        <v>120.30414288535106</v>
      </c>
      <c r="AK277" s="91">
        <v>274</v>
      </c>
      <c r="AL277" s="65">
        <f t="shared" si="39"/>
        <v>-1.6513060804636479E-3</v>
      </c>
      <c r="AM277" s="65">
        <f t="shared" si="40"/>
        <v>4.4108862180404929E-3</v>
      </c>
      <c r="AN277" s="65">
        <f t="shared" si="41"/>
        <v>-3.4558402167264536E-3</v>
      </c>
      <c r="AO277" s="26">
        <f t="shared" si="42"/>
        <v>-6.4468875223066819E-4</v>
      </c>
      <c r="AQ277" s="68">
        <v>274</v>
      </c>
      <c r="AR277" s="17">
        <v>-2.660306073722354E-3</v>
      </c>
    </row>
    <row r="278" spans="12:44" ht="19.95" customHeight="1" x14ac:dyDescent="0.3">
      <c r="L278" s="68">
        <v>275</v>
      </c>
      <c r="M278" s="64">
        <v>1.7039616006322091</v>
      </c>
      <c r="N278" s="64">
        <v>0.54967849074776498</v>
      </c>
      <c r="O278" s="4">
        <v>-0.98207056072127052</v>
      </c>
      <c r="V278" s="84">
        <v>275</v>
      </c>
      <c r="W278" s="64">
        <v>1.7039616006322091</v>
      </c>
      <c r="X278" s="64">
        <v>0.96502933161328786</v>
      </c>
      <c r="Y278" s="4">
        <v>-0.13999992811383855</v>
      </c>
      <c r="AA278" s="68">
        <v>275</v>
      </c>
      <c r="AB278" s="64">
        <f t="shared" si="36"/>
        <v>188.06053788211102</v>
      </c>
      <c r="AC278" s="64">
        <f t="shared" si="37"/>
        <v>312.88482530738145</v>
      </c>
      <c r="AD278" s="4">
        <f t="shared" si="38"/>
        <v>119.3515968289569</v>
      </c>
      <c r="AK278" s="90">
        <v>275</v>
      </c>
      <c r="AL278" s="65">
        <f t="shared" si="39"/>
        <v>4.15797854591138E-3</v>
      </c>
      <c r="AM278" s="65">
        <f t="shared" si="40"/>
        <v>-1.8390047888460485E-4</v>
      </c>
      <c r="AN278" s="65">
        <f t="shared" si="41"/>
        <v>-3.4523493992103652E-3</v>
      </c>
      <c r="AO278" s="26">
        <f t="shared" si="42"/>
        <v>-5.6923273683220075E-4</v>
      </c>
      <c r="AQ278" s="68">
        <v>275</v>
      </c>
      <c r="AR278" s="17">
        <v>-2.6132353405286038E-3</v>
      </c>
    </row>
    <row r="279" spans="12:44" ht="19.95" customHeight="1" x14ac:dyDescent="0.3">
      <c r="L279" s="68">
        <v>276</v>
      </c>
      <c r="M279" s="64">
        <v>-0.13791983828171325</v>
      </c>
      <c r="N279" s="64">
        <v>-1.5520810978965498</v>
      </c>
      <c r="O279" s="4">
        <v>0.69499846363769646</v>
      </c>
      <c r="V279" s="84">
        <v>276</v>
      </c>
      <c r="W279" s="64">
        <v>-0.13791983828171325</v>
      </c>
      <c r="X279" s="64">
        <v>-1.5361120423092947</v>
      </c>
      <c r="Y279" s="4">
        <v>0.63453463843303604</v>
      </c>
      <c r="AA279" s="68">
        <v>276</v>
      </c>
      <c r="AB279" s="64">
        <f t="shared" si="36"/>
        <v>185.48061876208334</v>
      </c>
      <c r="AC279" s="64">
        <f t="shared" si="37"/>
        <v>306.88027631712083</v>
      </c>
      <c r="AD279" s="4">
        <f t="shared" si="38"/>
        <v>120.51615427797577</v>
      </c>
      <c r="AK279" s="91">
        <v>276</v>
      </c>
      <c r="AL279" s="65">
        <f t="shared" si="39"/>
        <v>-5.9991378937891832E-3</v>
      </c>
      <c r="AM279" s="65">
        <f t="shared" si="40"/>
        <v>-8.4155241493995957E-3</v>
      </c>
      <c r="AN279" s="65">
        <f t="shared" si="41"/>
        <v>4.2170308051377673E-3</v>
      </c>
      <c r="AO279" s="26">
        <f t="shared" si="42"/>
        <v>-2.1267778559551798E-3</v>
      </c>
      <c r="AQ279" s="68">
        <v>276</v>
      </c>
      <c r="AR279" s="17">
        <v>-2.6106225422230659E-3</v>
      </c>
    </row>
    <row r="280" spans="12:44" ht="19.95" customHeight="1" x14ac:dyDescent="0.3">
      <c r="L280" s="68">
        <v>277</v>
      </c>
      <c r="M280" s="64">
        <v>-0.27189741483381902</v>
      </c>
      <c r="N280" s="64">
        <v>0.37213855661019152</v>
      </c>
      <c r="O280" s="4">
        <v>0.20514470204215987</v>
      </c>
      <c r="V280" s="84">
        <v>277</v>
      </c>
      <c r="W280" s="64">
        <v>-0.27189741483381902</v>
      </c>
      <c r="X280" s="64">
        <v>0.29073650166774384</v>
      </c>
      <c r="Y280" s="4">
        <v>4.3075206893756435E-2</v>
      </c>
      <c r="AA280" s="68">
        <v>277</v>
      </c>
      <c r="AB280" s="64">
        <f t="shared" si="36"/>
        <v>185.30292956786403</v>
      </c>
      <c r="AC280" s="64">
        <f t="shared" si="37"/>
        <v>311.2814767024982</v>
      </c>
      <c r="AD280" s="4">
        <f t="shared" si="38"/>
        <v>119.63637406113928</v>
      </c>
      <c r="AK280" s="90">
        <v>277</v>
      </c>
      <c r="AL280" s="65">
        <f t="shared" si="39"/>
        <v>-4.1625062815427752E-4</v>
      </c>
      <c r="AM280" s="65">
        <f t="shared" si="40"/>
        <v>6.1843015376206612E-3</v>
      </c>
      <c r="AN280" s="65">
        <f t="shared" si="41"/>
        <v>-3.1820227368705178E-3</v>
      </c>
      <c r="AO280" s="26">
        <f t="shared" si="42"/>
        <v>3.1931757265589596E-4</v>
      </c>
      <c r="AQ280" s="68">
        <v>277</v>
      </c>
      <c r="AR280" s="17">
        <v>-2.6095209789243571E-3</v>
      </c>
    </row>
    <row r="281" spans="12:44" ht="19.95" customHeight="1" x14ac:dyDescent="0.3">
      <c r="L281" s="68">
        <v>278</v>
      </c>
      <c r="M281" s="64">
        <v>-0.55761772626707973</v>
      </c>
      <c r="N281" s="64">
        <v>0.79542670215187694</v>
      </c>
      <c r="O281" s="4">
        <v>0.14842000485645046</v>
      </c>
      <c r="V281" s="84">
        <v>278</v>
      </c>
      <c r="W281" s="64">
        <v>-0.55761772626707973</v>
      </c>
      <c r="X281" s="64">
        <v>0.62742408982562581</v>
      </c>
      <c r="Y281" s="4">
        <v>-0.15630296881658345</v>
      </c>
      <c r="AA281" s="68">
        <v>278</v>
      </c>
      <c r="AB281" s="64">
        <f t="shared" si="36"/>
        <v>184.91409231270217</v>
      </c>
      <c r="AC281" s="64">
        <f t="shared" si="37"/>
        <v>312.1121999412714</v>
      </c>
      <c r="AD281" s="4">
        <f t="shared" si="38"/>
        <v>119.34520355971974</v>
      </c>
      <c r="AK281" s="91">
        <v>278</v>
      </c>
      <c r="AL281" s="65">
        <f t="shared" si="39"/>
        <v>-9.1227537573531508E-4</v>
      </c>
      <c r="AM281" s="65">
        <f t="shared" si="40"/>
        <v>1.1574667683008975E-3</v>
      </c>
      <c r="AN281" s="65">
        <f t="shared" si="41"/>
        <v>-1.0582724065170347E-3</v>
      </c>
      <c r="AO281" s="26">
        <f t="shared" si="42"/>
        <v>-3.5705139637622518E-4</v>
      </c>
      <c r="AQ281" s="68">
        <v>278</v>
      </c>
      <c r="AR281" s="17">
        <v>-2.5719884078933305E-3</v>
      </c>
    </row>
    <row r="282" spans="12:44" ht="19.95" customHeight="1" x14ac:dyDescent="0.3">
      <c r="L282" s="68">
        <v>279</v>
      </c>
      <c r="M282" s="64">
        <v>-1.7994188221875007</v>
      </c>
      <c r="N282" s="64">
        <v>-1.8231373144940075</v>
      </c>
      <c r="O282" s="4">
        <v>-0.47622650057035654</v>
      </c>
      <c r="V282" s="84">
        <v>279</v>
      </c>
      <c r="W282" s="64">
        <v>-1.7994188221875007</v>
      </c>
      <c r="X282" s="64">
        <v>-2.220882508665472</v>
      </c>
      <c r="Y282" s="4">
        <v>-1.1422010253709678</v>
      </c>
      <c r="AA282" s="68">
        <v>279</v>
      </c>
      <c r="AB282" s="64">
        <f t="shared" si="36"/>
        <v>183.20294334256738</v>
      </c>
      <c r="AC282" s="64">
        <f t="shared" si="37"/>
        <v>305.29810653699121</v>
      </c>
      <c r="AD282" s="4">
        <f t="shared" si="38"/>
        <v>117.89256791985659</v>
      </c>
      <c r="AK282" s="90">
        <v>279</v>
      </c>
      <c r="AL282" s="65">
        <f t="shared" si="39"/>
        <v>-4.0375632530343566E-3</v>
      </c>
      <c r="AM282" s="65">
        <f t="shared" si="40"/>
        <v>-9.5866340316877793E-3</v>
      </c>
      <c r="AN282" s="65">
        <f t="shared" si="41"/>
        <v>-5.3185420111951836E-3</v>
      </c>
      <c r="AO282" s="26">
        <f t="shared" si="42"/>
        <v>-6.2787249278027559E-3</v>
      </c>
      <c r="AQ282" s="68">
        <v>279</v>
      </c>
      <c r="AR282" s="17">
        <v>-2.5715931947480671E-3</v>
      </c>
    </row>
    <row r="283" spans="12:44" ht="19.95" customHeight="1" x14ac:dyDescent="0.3">
      <c r="L283" s="68">
        <v>280</v>
      </c>
      <c r="M283" s="64">
        <v>-1.3195737338730196</v>
      </c>
      <c r="N283" s="64">
        <v>-0.43450805626964567</v>
      </c>
      <c r="O283" s="4">
        <v>-0.86775290799315397</v>
      </c>
      <c r="V283" s="84">
        <v>280</v>
      </c>
      <c r="W283" s="64">
        <v>-1.3195737338730196</v>
      </c>
      <c r="X283" s="64">
        <v>-0.75587165912369669</v>
      </c>
      <c r="Y283" s="4">
        <v>-1.3446291585496519</v>
      </c>
      <c r="AA283" s="68">
        <v>280</v>
      </c>
      <c r="AB283" s="64">
        <f t="shared" si="36"/>
        <v>183.87500283019276</v>
      </c>
      <c r="AC283" s="64">
        <f t="shared" si="37"/>
        <v>308.80747695599217</v>
      </c>
      <c r="AD283" s="4">
        <f t="shared" si="38"/>
        <v>117.60116789061354</v>
      </c>
      <c r="AK283" s="91">
        <v>280</v>
      </c>
      <c r="AL283" s="65">
        <f t="shared" si="39"/>
        <v>1.5902456475216727E-3</v>
      </c>
      <c r="AM283" s="65">
        <f t="shared" si="40"/>
        <v>4.9636962760648776E-3</v>
      </c>
      <c r="AN283" s="65">
        <f t="shared" si="41"/>
        <v>-1.0747928294770187E-3</v>
      </c>
      <c r="AO283" s="26">
        <f t="shared" si="42"/>
        <v>1.403013521435223E-3</v>
      </c>
      <c r="AQ283" s="68">
        <v>280</v>
      </c>
      <c r="AR283" s="17">
        <v>-2.5674667026021306E-3</v>
      </c>
    </row>
    <row r="284" spans="12:44" ht="19.95" customHeight="1" x14ac:dyDescent="0.3">
      <c r="L284" s="68">
        <v>281</v>
      </c>
      <c r="M284" s="64">
        <v>-1.2455714116300423</v>
      </c>
      <c r="N284" s="64">
        <v>-0.99945843760556596</v>
      </c>
      <c r="O284" s="4">
        <v>-0.80611204239693801</v>
      </c>
      <c r="V284" s="84">
        <v>281</v>
      </c>
      <c r="W284" s="64">
        <v>-1.2455714116300423</v>
      </c>
      <c r="X284" s="64">
        <v>-1.2834158975473668</v>
      </c>
      <c r="Y284" s="4">
        <v>-1.2288005319082724</v>
      </c>
      <c r="AA284" s="68">
        <v>281</v>
      </c>
      <c r="AB284" s="64">
        <f t="shared" si="36"/>
        <v>183.98664392829258</v>
      </c>
      <c r="AC284" s="64">
        <f t="shared" si="37"/>
        <v>307.56004603743958</v>
      </c>
      <c r="AD284" s="4">
        <f t="shared" si="38"/>
        <v>117.7770613037079</v>
      </c>
      <c r="AK284" s="90">
        <v>281</v>
      </c>
      <c r="AL284" s="65">
        <f t="shared" si="39"/>
        <v>2.6360516120217388E-4</v>
      </c>
      <c r="AM284" s="65">
        <f t="shared" si="40"/>
        <v>-1.757889843109386E-3</v>
      </c>
      <c r="AN284" s="65">
        <f t="shared" si="41"/>
        <v>6.4907917092262306E-4</v>
      </c>
      <c r="AO284" s="26">
        <f t="shared" si="42"/>
        <v>-1.6938003571709194E-4</v>
      </c>
      <c r="AQ284" s="68">
        <v>281</v>
      </c>
      <c r="AR284" s="17">
        <v>-2.5654324053911016E-3</v>
      </c>
    </row>
    <row r="285" spans="12:44" ht="19.95" customHeight="1" x14ac:dyDescent="0.3">
      <c r="L285" s="68">
        <v>282</v>
      </c>
      <c r="M285" s="64">
        <v>0.86536001178742827</v>
      </c>
      <c r="N285" s="64">
        <v>-1.5816161685956598</v>
      </c>
      <c r="O285" s="4">
        <v>-1.3494978985561035</v>
      </c>
      <c r="V285" s="84">
        <v>282</v>
      </c>
      <c r="W285" s="64">
        <v>0.86536001178742827</v>
      </c>
      <c r="X285" s="64">
        <v>-1.3094747455275715</v>
      </c>
      <c r="Y285" s="4">
        <v>-0.7394642813716763</v>
      </c>
      <c r="AA285" s="68">
        <v>282</v>
      </c>
      <c r="AB285" s="64">
        <f t="shared" si="36"/>
        <v>186.94262009964157</v>
      </c>
      <c r="AC285" s="64">
        <f t="shared" si="37"/>
        <v>307.51316505367896</v>
      </c>
      <c r="AD285" s="4">
        <f t="shared" si="38"/>
        <v>118.50398021261481</v>
      </c>
      <c r="AK285" s="91">
        <v>282</v>
      </c>
      <c r="AL285" s="65">
        <f t="shared" si="39"/>
        <v>6.9220276816724519E-3</v>
      </c>
      <c r="AM285" s="65">
        <f t="shared" si="40"/>
        <v>-6.6203997266404659E-5</v>
      </c>
      <c r="AN285" s="65">
        <f t="shared" si="41"/>
        <v>2.6722234244266401E-3</v>
      </c>
      <c r="AO285" s="26">
        <f t="shared" si="42"/>
        <v>2.9131462622301795E-3</v>
      </c>
      <c r="AQ285" s="68">
        <v>282</v>
      </c>
      <c r="AR285" s="17">
        <v>-2.5599478174600431E-3</v>
      </c>
    </row>
    <row r="286" spans="12:44" ht="19.95" customHeight="1" x14ac:dyDescent="0.3">
      <c r="L286" s="68">
        <v>283</v>
      </c>
      <c r="M286" s="64">
        <v>-0.55849266206103854</v>
      </c>
      <c r="N286" s="64">
        <v>0.78424817595291263</v>
      </c>
      <c r="O286" s="4">
        <v>0.86703067346962148</v>
      </c>
      <c r="V286" s="84">
        <v>283</v>
      </c>
      <c r="W286" s="64">
        <v>-0.55849266206103854</v>
      </c>
      <c r="X286" s="64">
        <v>0.61639069474116892</v>
      </c>
      <c r="Y286" s="4">
        <v>0.48531635046714167</v>
      </c>
      <c r="AA286" s="68">
        <v>283</v>
      </c>
      <c r="AB286" s="64">
        <f t="shared" si="36"/>
        <v>184.95908237047695</v>
      </c>
      <c r="AC286" s="64">
        <f t="shared" si="37"/>
        <v>312.16343676753854</v>
      </c>
      <c r="AD286" s="4">
        <f t="shared" si="38"/>
        <v>120.33411669354605</v>
      </c>
      <c r="AK286" s="90">
        <v>283</v>
      </c>
      <c r="AL286" s="65">
        <f t="shared" si="39"/>
        <v>-4.6326631638089616E-3</v>
      </c>
      <c r="AM286" s="65">
        <f t="shared" si="40"/>
        <v>6.5183202052589194E-3</v>
      </c>
      <c r="AN286" s="65">
        <f t="shared" si="41"/>
        <v>6.6558370874794312E-3</v>
      </c>
      <c r="AO286" s="26">
        <f t="shared" si="42"/>
        <v>3.7924569599911795E-3</v>
      </c>
      <c r="AQ286" s="68">
        <v>283</v>
      </c>
      <c r="AR286" s="17">
        <v>-2.5505833821961384E-3</v>
      </c>
    </row>
    <row r="287" spans="12:44" ht="19.95" customHeight="1" x14ac:dyDescent="0.3">
      <c r="L287" s="68">
        <v>284</v>
      </c>
      <c r="M287" s="64">
        <v>-1.109395114136748</v>
      </c>
      <c r="N287" s="64">
        <v>0.18910023372543108</v>
      </c>
      <c r="O287" s="4">
        <v>1.6024120565581592</v>
      </c>
      <c r="V287" s="84">
        <v>284</v>
      </c>
      <c r="W287" s="64">
        <v>-1.109395114136748</v>
      </c>
      <c r="X287" s="64">
        <v>-9.9312752449013497E-2</v>
      </c>
      <c r="Y287" s="4">
        <v>0.92401655817495232</v>
      </c>
      <c r="AA287" s="68">
        <v>284</v>
      </c>
      <c r="AB287" s="64">
        <f t="shared" si="36"/>
        <v>184.20293476295376</v>
      </c>
      <c r="AC287" s="64">
        <f t="shared" si="37"/>
        <v>310.44839341868862</v>
      </c>
      <c r="AD287" s="4">
        <f t="shared" si="38"/>
        <v>121.00037666544259</v>
      </c>
      <c r="AK287" s="91">
        <v>284</v>
      </c>
      <c r="AL287" s="65">
        <f t="shared" si="39"/>
        <v>-1.7791169051052601E-3</v>
      </c>
      <c r="AM287" s="65">
        <f t="shared" si="40"/>
        <v>-2.3926167490196247E-3</v>
      </c>
      <c r="AN287" s="65">
        <f t="shared" si="41"/>
        <v>2.3979478473958632E-3</v>
      </c>
      <c r="AO287" s="26">
        <f t="shared" si="42"/>
        <v>-8.3487719654064133E-5</v>
      </c>
      <c r="AQ287" s="68">
        <v>284</v>
      </c>
      <c r="AR287" s="17">
        <v>-2.5318613636016148E-3</v>
      </c>
    </row>
    <row r="288" spans="12:44" ht="19.95" customHeight="1" x14ac:dyDescent="0.3">
      <c r="L288" s="68">
        <v>285</v>
      </c>
      <c r="M288" s="64">
        <v>-0.99875171778572203</v>
      </c>
      <c r="N288" s="64">
        <v>6.3862517796697715E-2</v>
      </c>
      <c r="O288" s="4">
        <v>0.39357413795834201</v>
      </c>
      <c r="V288" s="84">
        <v>285</v>
      </c>
      <c r="W288" s="64">
        <v>-0.99875171778572203</v>
      </c>
      <c r="X288" s="64">
        <v>-0.19228714696541041</v>
      </c>
      <c r="Y288" s="4">
        <v>-9.9339618264074281E-2</v>
      </c>
      <c r="AA288" s="68">
        <v>285</v>
      </c>
      <c r="AB288" s="64">
        <f t="shared" si="36"/>
        <v>184.36561424390655</v>
      </c>
      <c r="AC288" s="64">
        <f t="shared" si="37"/>
        <v>310.23977954613321</v>
      </c>
      <c r="AD288" s="4">
        <f t="shared" si="38"/>
        <v>119.47176625572034</v>
      </c>
      <c r="AK288" s="90">
        <v>285</v>
      </c>
      <c r="AL288" s="65">
        <f t="shared" si="39"/>
        <v>3.8337945912678563E-4</v>
      </c>
      <c r="AM288" s="65">
        <f t="shared" si="40"/>
        <v>-2.9193357005022932E-4</v>
      </c>
      <c r="AN288" s="65">
        <f t="shared" si="41"/>
        <v>-5.5214379499750332E-3</v>
      </c>
      <c r="AO288" s="26">
        <f t="shared" si="42"/>
        <v>-2.4763822837221374E-3</v>
      </c>
      <c r="AQ288" s="68">
        <v>285</v>
      </c>
      <c r="AR288" s="17">
        <v>-2.5252827775463079E-3</v>
      </c>
    </row>
    <row r="289" spans="12:44" ht="19.95" customHeight="1" x14ac:dyDescent="0.3">
      <c r="L289" s="68">
        <v>286</v>
      </c>
      <c r="M289" s="64">
        <v>0.88644015042330282</v>
      </c>
      <c r="N289" s="64">
        <v>-0.92961734989781242</v>
      </c>
      <c r="O289" s="4">
        <v>-0.18639228689449913</v>
      </c>
      <c r="V289" s="84">
        <v>286</v>
      </c>
      <c r="W289" s="64">
        <v>0.88644015042330282</v>
      </c>
      <c r="X289" s="64">
        <v>-0.67355947509801917</v>
      </c>
      <c r="Y289" s="4">
        <v>0.27631764251381719</v>
      </c>
      <c r="AA289" s="68">
        <v>286</v>
      </c>
      <c r="AB289" s="64">
        <f t="shared" si="36"/>
        <v>187.0096609467524</v>
      </c>
      <c r="AC289" s="64">
        <f t="shared" si="37"/>
        <v>309.09763676991821</v>
      </c>
      <c r="AD289" s="4">
        <f t="shared" si="38"/>
        <v>120.03882985148289</v>
      </c>
      <c r="AK289" s="91">
        <v>286</v>
      </c>
      <c r="AL289" s="65">
        <f t="shared" si="39"/>
        <v>6.1841181799159222E-3</v>
      </c>
      <c r="AM289" s="65">
        <f t="shared" si="40"/>
        <v>-1.6017984849338793E-3</v>
      </c>
      <c r="AN289" s="65">
        <f t="shared" si="41"/>
        <v>2.0564689386789168E-3</v>
      </c>
      <c r="AO289" s="26">
        <f t="shared" si="42"/>
        <v>1.9909010219043293E-3</v>
      </c>
      <c r="AQ289" s="68">
        <v>286</v>
      </c>
      <c r="AR289" s="17">
        <v>-2.5113236906672189E-3</v>
      </c>
    </row>
    <row r="290" spans="12:44" ht="19.95" customHeight="1" x14ac:dyDescent="0.3">
      <c r="L290" s="68">
        <v>287</v>
      </c>
      <c r="M290" s="64">
        <v>0.60897891726995124</v>
      </c>
      <c r="N290" s="64">
        <v>-1.1419126365689811</v>
      </c>
      <c r="O290" s="4">
        <v>-1.8760558896747357E-2</v>
      </c>
      <c r="V290" s="84">
        <v>287</v>
      </c>
      <c r="W290" s="64">
        <v>0.60897891726995124</v>
      </c>
      <c r="X290" s="64">
        <v>-0.94944879076054911</v>
      </c>
      <c r="Y290" s="4">
        <v>0.31201240197192132</v>
      </c>
      <c r="AA290" s="68">
        <v>287</v>
      </c>
      <c r="AB290" s="64">
        <f t="shared" si="36"/>
        <v>186.62884364388205</v>
      </c>
      <c r="AC290" s="64">
        <f t="shared" si="37"/>
        <v>308.45137814255327</v>
      </c>
      <c r="AD290" s="4">
        <f t="shared" si="38"/>
        <v>120.09827752045052</v>
      </c>
      <c r="AK290" s="90">
        <v>287</v>
      </c>
      <c r="AL290" s="65">
        <f t="shared" si="39"/>
        <v>-8.852776600143295E-4</v>
      </c>
      <c r="AM290" s="65">
        <f t="shared" si="40"/>
        <v>-9.0896965722873501E-4</v>
      </c>
      <c r="AN290" s="65">
        <f t="shared" si="41"/>
        <v>2.1502545278918276E-4</v>
      </c>
      <c r="AO290" s="26">
        <f t="shared" si="42"/>
        <v>-3.9724885841707061E-4</v>
      </c>
      <c r="AQ290" s="68">
        <v>287</v>
      </c>
      <c r="AR290" s="17">
        <v>-2.5027007790846914E-3</v>
      </c>
    </row>
    <row r="291" spans="12:44" ht="19.95" customHeight="1" x14ac:dyDescent="0.3">
      <c r="L291" s="68">
        <v>288</v>
      </c>
      <c r="M291" s="64">
        <v>0.35101863494867741</v>
      </c>
      <c r="N291" s="64">
        <v>-0.50629305735967423</v>
      </c>
      <c r="O291" s="4">
        <v>-0.55849975762441573</v>
      </c>
      <c r="V291" s="84">
        <v>288</v>
      </c>
      <c r="W291" s="64">
        <v>0.35101863494867741</v>
      </c>
      <c r="X291" s="64">
        <v>-0.40035257809625041</v>
      </c>
      <c r="Y291" s="4">
        <v>-0.31647733717169724</v>
      </c>
      <c r="AA291" s="68">
        <v>288</v>
      </c>
      <c r="AB291" s="64">
        <f t="shared" si="36"/>
        <v>186.27614142613405</v>
      </c>
      <c r="AC291" s="64">
        <f t="shared" si="37"/>
        <v>309.78523206261843</v>
      </c>
      <c r="AD291" s="4">
        <f t="shared" si="38"/>
        <v>119.16649815908717</v>
      </c>
      <c r="AK291" s="91">
        <v>288</v>
      </c>
      <c r="AL291" s="65">
        <f t="shared" si="39"/>
        <v>-8.2153191151679761E-4</v>
      </c>
      <c r="AM291" s="65">
        <f t="shared" si="40"/>
        <v>1.8739954458257368E-3</v>
      </c>
      <c r="AN291" s="65">
        <f t="shared" si="41"/>
        <v>-3.3826013843794582E-3</v>
      </c>
      <c r="AO291" s="26">
        <f t="shared" si="42"/>
        <v>-1.1653549671022346E-3</v>
      </c>
      <c r="AQ291" s="68">
        <v>288</v>
      </c>
      <c r="AR291" s="17">
        <v>-2.4975328714375478E-3</v>
      </c>
    </row>
    <row r="292" spans="12:44" ht="19.95" customHeight="1" x14ac:dyDescent="0.3">
      <c r="L292" s="68">
        <v>289</v>
      </c>
      <c r="M292" s="64">
        <v>4.7986678615332672E-2</v>
      </c>
      <c r="N292" s="64">
        <v>0.63680574199862472</v>
      </c>
      <c r="O292" s="4">
        <v>-0.88503684541749361</v>
      </c>
      <c r="V292" s="84">
        <v>289</v>
      </c>
      <c r="W292" s="64">
        <v>4.7986678615332672E-2</v>
      </c>
      <c r="X292" s="64">
        <v>0.62806605183242603</v>
      </c>
      <c r="Y292" s="4">
        <v>-0.7996824581727725</v>
      </c>
      <c r="AA292" s="68">
        <v>289</v>
      </c>
      <c r="AB292" s="64">
        <f t="shared" si="36"/>
        <v>185.86104244278786</v>
      </c>
      <c r="AC292" s="64">
        <f t="shared" si="37"/>
        <v>312.2853624148575</v>
      </c>
      <c r="AD292" s="4">
        <f t="shared" si="38"/>
        <v>118.45639885445009</v>
      </c>
      <c r="AK292" s="90">
        <v>289</v>
      </c>
      <c r="AL292" s="65">
        <f t="shared" si="39"/>
        <v>-9.6886460419817082E-4</v>
      </c>
      <c r="AM292" s="65">
        <f t="shared" si="40"/>
        <v>3.4909178214992307E-3</v>
      </c>
      <c r="AN292" s="65">
        <f t="shared" si="41"/>
        <v>-2.5956516100956758E-3</v>
      </c>
      <c r="AO292" s="26">
        <f t="shared" si="42"/>
        <v>-3.6298402914282781E-4</v>
      </c>
      <c r="AQ292" s="68">
        <v>289</v>
      </c>
      <c r="AR292" s="17">
        <v>-2.4973701276064198E-3</v>
      </c>
    </row>
    <row r="293" spans="12:44" ht="19.95" customHeight="1" x14ac:dyDescent="0.3">
      <c r="L293" s="68">
        <v>290</v>
      </c>
      <c r="M293" s="64">
        <v>-0.45892004220975086</v>
      </c>
      <c r="N293" s="64">
        <v>-0.69933089832747175</v>
      </c>
      <c r="O293" s="4">
        <v>0.87378474134309969</v>
      </c>
      <c r="V293" s="84">
        <v>290</v>
      </c>
      <c r="W293" s="64">
        <v>-0.45892004220975086</v>
      </c>
      <c r="X293" s="64">
        <v>-0.79306234973597534</v>
      </c>
      <c r="Y293" s="4">
        <v>0.6085603006660748</v>
      </c>
      <c r="AA293" s="68">
        <v>290</v>
      </c>
      <c r="AB293" s="64">
        <f t="shared" si="36"/>
        <v>185.16251343086967</v>
      </c>
      <c r="AC293" s="64">
        <f t="shared" si="37"/>
        <v>308.87258735314481</v>
      </c>
      <c r="AD293" s="4">
        <f t="shared" si="38"/>
        <v>120.56135076163153</v>
      </c>
      <c r="AK293" s="91">
        <v>290</v>
      </c>
      <c r="AL293" s="65">
        <f t="shared" si="39"/>
        <v>-1.6353013115262467E-3</v>
      </c>
      <c r="AM293" s="65">
        <f t="shared" si="40"/>
        <v>-4.7722621651518447E-3</v>
      </c>
      <c r="AN293" s="65">
        <f t="shared" si="41"/>
        <v>7.6495794483578978E-3</v>
      </c>
      <c r="AO293" s="26">
        <f t="shared" si="42"/>
        <v>1.6018067743339389E-3</v>
      </c>
      <c r="AQ293" s="68">
        <v>290</v>
      </c>
      <c r="AR293" s="17">
        <v>-2.4810637977660415E-3</v>
      </c>
    </row>
    <row r="294" spans="12:44" ht="19.95" customHeight="1" x14ac:dyDescent="0.3">
      <c r="L294" s="68">
        <v>291</v>
      </c>
      <c r="M294" s="64">
        <v>-1.2111068435132017</v>
      </c>
      <c r="N294" s="64">
        <v>-0.57780209638428359</v>
      </c>
      <c r="O294" s="4">
        <v>-0.25784689547550704</v>
      </c>
      <c r="V294" s="84">
        <v>291</v>
      </c>
      <c r="W294" s="64">
        <v>-1.2111068435132017</v>
      </c>
      <c r="X294" s="64">
        <v>-0.86686209726789953</v>
      </c>
      <c r="Y294" s="4">
        <v>-0.74458400496723343</v>
      </c>
      <c r="AA294" s="68">
        <v>291</v>
      </c>
      <c r="AB294" s="64">
        <f t="shared" si="36"/>
        <v>184.12636583329277</v>
      </c>
      <c r="AC294" s="64">
        <f t="shared" si="37"/>
        <v>308.71100765254602</v>
      </c>
      <c r="AD294" s="4">
        <f t="shared" si="38"/>
        <v>118.54966587607164</v>
      </c>
      <c r="AK294" s="90">
        <v>291</v>
      </c>
      <c r="AL294" s="65">
        <f t="shared" si="39"/>
        <v>-2.4370859248141192E-3</v>
      </c>
      <c r="AM294" s="65">
        <f t="shared" si="40"/>
        <v>-2.2725077066901314E-4</v>
      </c>
      <c r="AN294" s="65">
        <f t="shared" si="41"/>
        <v>-7.3077708539599096E-3</v>
      </c>
      <c r="AO294" s="26">
        <f t="shared" si="42"/>
        <v>-3.9659435966861931E-3</v>
      </c>
      <c r="AQ294" s="68">
        <v>291</v>
      </c>
      <c r="AR294" s="17">
        <v>-2.4763822837221374E-3</v>
      </c>
    </row>
    <row r="295" spans="12:44" ht="19.95" customHeight="1" x14ac:dyDescent="0.3">
      <c r="L295" s="68">
        <v>292</v>
      </c>
      <c r="M295" s="64">
        <v>0.29143621174385892</v>
      </c>
      <c r="N295" s="64">
        <v>-0.68594901758182814</v>
      </c>
      <c r="O295" s="4">
        <v>-0.11299565059908041</v>
      </c>
      <c r="V295" s="84">
        <v>292</v>
      </c>
      <c r="W295" s="64">
        <v>0.29143621174385892</v>
      </c>
      <c r="X295" s="64">
        <v>-0.58925504972836551</v>
      </c>
      <c r="Y295" s="4">
        <v>6.3292335807395197E-2</v>
      </c>
      <c r="AA295" s="68">
        <v>292</v>
      </c>
      <c r="AB295" s="64">
        <f t="shared" si="36"/>
        <v>186.22984283203945</v>
      </c>
      <c r="AC295" s="64">
        <f t="shared" si="37"/>
        <v>309.39285691169636</v>
      </c>
      <c r="AD295" s="4">
        <f t="shared" si="38"/>
        <v>119.75618828193208</v>
      </c>
      <c r="AK295" s="91">
        <v>292</v>
      </c>
      <c r="AL295" s="65">
        <f t="shared" si="39"/>
        <v>4.9332953250010008E-3</v>
      </c>
      <c r="AM295" s="65">
        <f t="shared" si="40"/>
        <v>9.5816741435485371E-4</v>
      </c>
      <c r="AN295" s="65">
        <f t="shared" si="41"/>
        <v>4.3976301145361952E-3</v>
      </c>
      <c r="AO295" s="26">
        <f t="shared" si="42"/>
        <v>3.4997076070979942E-3</v>
      </c>
      <c r="AQ295" s="68">
        <v>292</v>
      </c>
      <c r="AR295" s="17">
        <v>-2.4720893952289071E-3</v>
      </c>
    </row>
    <row r="296" spans="12:44" ht="19.95" customHeight="1" x14ac:dyDescent="0.3">
      <c r="L296" s="68">
        <v>293</v>
      </c>
      <c r="M296" s="64">
        <v>0.95913616207933472</v>
      </c>
      <c r="N296" s="64">
        <v>-1.6975938302109075</v>
      </c>
      <c r="O296" s="4">
        <v>0.11111812222104507</v>
      </c>
      <c r="V296" s="84">
        <v>293</v>
      </c>
      <c r="W296" s="64">
        <v>0.95913616207933472</v>
      </c>
      <c r="X296" s="64">
        <v>-1.3977841328945468</v>
      </c>
      <c r="Y296" s="4">
        <v>0.61204353265234801</v>
      </c>
      <c r="AA296" s="68">
        <v>293</v>
      </c>
      <c r="AB296" s="64">
        <f t="shared" si="36"/>
        <v>187.17747844187258</v>
      </c>
      <c r="AC296" s="64">
        <f t="shared" si="37"/>
        <v>307.47126356517276</v>
      </c>
      <c r="AD296" s="4">
        <f t="shared" si="38"/>
        <v>120.58464669866899</v>
      </c>
      <c r="AK296" s="90">
        <v>293</v>
      </c>
      <c r="AL296" s="65">
        <f t="shared" si="39"/>
        <v>2.2043156429571299E-3</v>
      </c>
      <c r="AM296" s="65">
        <f t="shared" si="40"/>
        <v>-2.7057501273879975E-3</v>
      </c>
      <c r="AN296" s="65">
        <f t="shared" si="41"/>
        <v>2.9940508772171403E-3</v>
      </c>
      <c r="AO296" s="26">
        <f t="shared" si="42"/>
        <v>1.0866767672705964E-3</v>
      </c>
      <c r="AQ296" s="68">
        <v>293</v>
      </c>
      <c r="AR296" s="17">
        <v>-2.4630589176318617E-3</v>
      </c>
    </row>
    <row r="297" spans="12:44" ht="19.95" customHeight="1" x14ac:dyDescent="0.3">
      <c r="L297" s="68">
        <v>294</v>
      </c>
      <c r="M297" s="64">
        <v>-1.3358747823842148</v>
      </c>
      <c r="N297" s="64">
        <v>0.61643722460499695</v>
      </c>
      <c r="O297" s="4">
        <v>-1.4793469246572712</v>
      </c>
      <c r="V297" s="84">
        <v>294</v>
      </c>
      <c r="W297" s="64">
        <v>-1.3358747823842148</v>
      </c>
      <c r="X297" s="64">
        <v>0.2563593475684009</v>
      </c>
      <c r="Y297" s="4">
        <v>-1.9492966004134809</v>
      </c>
      <c r="AA297" s="68">
        <v>294</v>
      </c>
      <c r="AB297" s="64">
        <f t="shared" si="36"/>
        <v>183.98111248448114</v>
      </c>
      <c r="AC297" s="64">
        <f t="shared" si="37"/>
        <v>311.46284013553986</v>
      </c>
      <c r="AD297" s="4">
        <f t="shared" si="38"/>
        <v>116.79921439239814</v>
      </c>
      <c r="AK297" s="91">
        <v>294</v>
      </c>
      <c r="AL297" s="65">
        <f t="shared" si="39"/>
        <v>-7.4803517969640691E-3</v>
      </c>
      <c r="AM297" s="65">
        <f t="shared" si="40"/>
        <v>5.6017068758024259E-3</v>
      </c>
      <c r="AN297" s="65">
        <f t="shared" si="41"/>
        <v>-1.3852093617404828E-2</v>
      </c>
      <c r="AO297" s="26">
        <f t="shared" si="42"/>
        <v>-6.4230180143324623E-3</v>
      </c>
      <c r="AQ297" s="68">
        <v>294</v>
      </c>
      <c r="AR297" s="17">
        <v>-2.4556452842433279E-3</v>
      </c>
    </row>
    <row r="298" spans="12:44" ht="19.95" customHeight="1" x14ac:dyDescent="0.3">
      <c r="L298" s="68">
        <v>295</v>
      </c>
      <c r="M298" s="64">
        <v>0.28784220975193353</v>
      </c>
      <c r="N298" s="64">
        <v>-1.6160285021779615</v>
      </c>
      <c r="O298" s="4">
        <v>-1.4229462283211827</v>
      </c>
      <c r="V298" s="84">
        <v>295</v>
      </c>
      <c r="W298" s="64">
        <v>0.28784220975193353</v>
      </c>
      <c r="X298" s="64">
        <v>-1.4896564305451552</v>
      </c>
      <c r="Y298" s="4">
        <v>-1.0621270860773928</v>
      </c>
      <c r="AA298" s="68">
        <v>295</v>
      </c>
      <c r="AB298" s="64">
        <f t="shared" si="36"/>
        <v>186.25272511402474</v>
      </c>
      <c r="AC298" s="64">
        <f t="shared" si="37"/>
        <v>307.28263506764637</v>
      </c>
      <c r="AD298" s="4">
        <f t="shared" si="38"/>
        <v>118.10466491739841</v>
      </c>
      <c r="AK298" s="90">
        <v>295</v>
      </c>
      <c r="AL298" s="65">
        <f t="shared" si="39"/>
        <v>5.3293951547615783E-3</v>
      </c>
      <c r="AM298" s="65">
        <f t="shared" si="40"/>
        <v>-5.8682210641906214E-3</v>
      </c>
      <c r="AN298" s="65">
        <f t="shared" si="41"/>
        <v>4.8271301251650882E-3</v>
      </c>
      <c r="AO298" s="26">
        <f t="shared" si="42"/>
        <v>1.744091025757498E-3</v>
      </c>
      <c r="AQ298" s="68">
        <v>295</v>
      </c>
      <c r="AR298" s="17">
        <v>-2.4535245795280071E-3</v>
      </c>
    </row>
    <row r="299" spans="12:44" ht="19.95" customHeight="1" x14ac:dyDescent="0.3">
      <c r="L299" s="68">
        <v>296</v>
      </c>
      <c r="M299" s="64">
        <v>0.90767361878868102</v>
      </c>
      <c r="N299" s="64">
        <v>1.2022551227285485</v>
      </c>
      <c r="O299" s="4">
        <v>2.3157826158640145</v>
      </c>
      <c r="V299" s="84">
        <v>296</v>
      </c>
      <c r="W299" s="64">
        <v>0.90767361878868102</v>
      </c>
      <c r="X299" s="64">
        <v>1.3935922505249414</v>
      </c>
      <c r="Y299" s="4">
        <v>2.4150665069004509</v>
      </c>
      <c r="AA299" s="68">
        <v>296</v>
      </c>
      <c r="AB299" s="64">
        <f t="shared" si="36"/>
        <v>187.13304143521219</v>
      </c>
      <c r="AC299" s="64">
        <f t="shared" si="37"/>
        <v>314.25769994499785</v>
      </c>
      <c r="AD299" s="4">
        <f t="shared" si="38"/>
        <v>123.34550464534414</v>
      </c>
      <c r="AK299" s="91">
        <v>296</v>
      </c>
      <c r="AL299" s="65">
        <f t="shared" si="39"/>
        <v>2.0478404012702206E-3</v>
      </c>
      <c r="AM299" s="65">
        <f t="shared" si="40"/>
        <v>9.7479091591438083E-3</v>
      </c>
      <c r="AN299" s="65">
        <f t="shared" si="41"/>
        <v>1.8856274367241192E-2</v>
      </c>
      <c r="AO299" s="26">
        <f t="shared" si="42"/>
        <v>1.1921656313319234E-2</v>
      </c>
      <c r="AQ299" s="68">
        <v>296</v>
      </c>
      <c r="AR299" s="17">
        <v>-2.4335283919383471E-3</v>
      </c>
    </row>
    <row r="300" spans="12:44" ht="19.95" customHeight="1" x14ac:dyDescent="0.3">
      <c r="L300" s="68">
        <v>297</v>
      </c>
      <c r="M300" s="64">
        <v>-0.7214247176509041</v>
      </c>
      <c r="N300" s="64">
        <v>-1.0694983990636737</v>
      </c>
      <c r="O300" s="4">
        <v>1.2203505200752347</v>
      </c>
      <c r="V300" s="84">
        <v>297</v>
      </c>
      <c r="W300" s="64">
        <v>-0.7214247176509041</v>
      </c>
      <c r="X300" s="64">
        <v>-1.2178266767313461</v>
      </c>
      <c r="Y300" s="4">
        <v>0.81840691304132895</v>
      </c>
      <c r="AA300" s="68">
        <v>297</v>
      </c>
      <c r="AB300" s="64">
        <f t="shared" si="36"/>
        <v>184.86167977837451</v>
      </c>
      <c r="AC300" s="64">
        <f t="shared" si="37"/>
        <v>307.96289859152267</v>
      </c>
      <c r="AD300" s="4">
        <f t="shared" si="38"/>
        <v>120.91955173662106</v>
      </c>
      <c r="AK300" s="90">
        <v>297</v>
      </c>
      <c r="AL300" s="65">
        <f t="shared" si="39"/>
        <v>-5.3035811359846271E-3</v>
      </c>
      <c r="AM300" s="65">
        <f t="shared" si="40"/>
        <v>-8.7875289568055941E-3</v>
      </c>
      <c r="AN300" s="65">
        <f t="shared" si="41"/>
        <v>-8.6267976274339488E-3</v>
      </c>
      <c r="AO300" s="26">
        <f t="shared" si="42"/>
        <v>-7.8442129033831111E-3</v>
      </c>
      <c r="AQ300" s="68">
        <v>297</v>
      </c>
      <c r="AR300" s="17">
        <v>-2.4252945607668398E-3</v>
      </c>
    </row>
    <row r="301" spans="12:44" ht="19.95" customHeight="1" x14ac:dyDescent="0.3">
      <c r="L301" s="68">
        <v>298</v>
      </c>
      <c r="M301" s="64">
        <v>3.1405109207968525E-2</v>
      </c>
      <c r="N301" s="64">
        <v>-1.8772268040942584E-2</v>
      </c>
      <c r="O301" s="4">
        <v>-7.5519311644624318E-2</v>
      </c>
      <c r="V301" s="84">
        <v>298</v>
      </c>
      <c r="W301" s="64">
        <v>3.1405109207968525E-2</v>
      </c>
      <c r="X301" s="64">
        <v>-1.0166396890048552E-2</v>
      </c>
      <c r="Y301" s="4">
        <v>-5.2420852618249053E-2</v>
      </c>
      <c r="AA301" s="68">
        <v>298</v>
      </c>
      <c r="AB301" s="64">
        <f t="shared" si="36"/>
        <v>185.92144569953419</v>
      </c>
      <c r="AC301" s="64">
        <f t="shared" si="37"/>
        <v>310.88084327587023</v>
      </c>
      <c r="AD301" s="4">
        <f t="shared" si="38"/>
        <v>119.61930564564737</v>
      </c>
      <c r="AK301" s="91">
        <v>298</v>
      </c>
      <c r="AL301" s="65">
        <f t="shared" si="39"/>
        <v>2.4825927251988472E-3</v>
      </c>
      <c r="AM301" s="65">
        <f t="shared" si="40"/>
        <v>4.0955626784004604E-3</v>
      </c>
      <c r="AN301" s="65">
        <f t="shared" si="41"/>
        <v>-4.6952513930678917E-3</v>
      </c>
      <c r="AO301" s="26">
        <f t="shared" si="42"/>
        <v>-2.6354614206070123E-4</v>
      </c>
      <c r="AQ301" s="68">
        <v>298</v>
      </c>
      <c r="AR301" s="17">
        <v>-2.3990755199760462E-3</v>
      </c>
    </row>
    <row r="302" spans="12:44" ht="19.95" customHeight="1" x14ac:dyDescent="0.3">
      <c r="L302" s="68">
        <v>299</v>
      </c>
      <c r="M302" s="64">
        <v>-0.72330473124453643</v>
      </c>
      <c r="N302" s="64">
        <v>-7.1134725397776724E-2</v>
      </c>
      <c r="O302" s="4">
        <v>-0.27662619622134937</v>
      </c>
      <c r="V302" s="84">
        <v>299</v>
      </c>
      <c r="W302" s="64">
        <v>-0.72330473124453643</v>
      </c>
      <c r="X302" s="64">
        <v>-0.25277952625405486</v>
      </c>
      <c r="Y302" s="4">
        <v>-0.56755813615158579</v>
      </c>
      <c r="AA302" s="68">
        <v>299</v>
      </c>
      <c r="AB302" s="64">
        <f t="shared" si="36"/>
        <v>184.87754026655975</v>
      </c>
      <c r="AC302" s="64">
        <f t="shared" si="37"/>
        <v>310.31105216568426</v>
      </c>
      <c r="AD302" s="4">
        <f t="shared" si="38"/>
        <v>118.85916132331943</v>
      </c>
      <c r="AK302" s="90">
        <v>299</v>
      </c>
      <c r="AL302" s="65">
        <f t="shared" si="39"/>
        <v>-2.4453333697941125E-3</v>
      </c>
      <c r="AM302" s="65">
        <f t="shared" si="40"/>
        <v>-7.9671742727835458E-4</v>
      </c>
      <c r="AN302" s="65">
        <f t="shared" si="41"/>
        <v>-2.768615605998578E-3</v>
      </c>
      <c r="AO302" s="26">
        <f t="shared" si="42"/>
        <v>-2.0962255933313946E-3</v>
      </c>
      <c r="AQ302" s="68">
        <v>299</v>
      </c>
      <c r="AR302" s="17">
        <v>-2.3851550887535127E-3</v>
      </c>
    </row>
    <row r="303" spans="12:44" ht="19.95" customHeight="1" x14ac:dyDescent="0.3">
      <c r="L303" s="68">
        <v>300</v>
      </c>
      <c r="M303" s="64">
        <v>0.12777521248900445</v>
      </c>
      <c r="N303" s="64">
        <v>0.9053815966195089</v>
      </c>
      <c r="O303" s="4">
        <v>1.2593787814728752</v>
      </c>
      <c r="V303" s="84">
        <v>300</v>
      </c>
      <c r="W303" s="64">
        <v>0.12777521248900445</v>
      </c>
      <c r="X303" s="64">
        <v>0.90810341279712437</v>
      </c>
      <c r="Y303" s="4">
        <v>1.1371304123549939</v>
      </c>
      <c r="AA303" s="68">
        <v>300</v>
      </c>
      <c r="AB303" s="64">
        <f t="shared" si="36"/>
        <v>186.07495057908608</v>
      </c>
      <c r="AC303" s="64">
        <f t="shared" si="37"/>
        <v>313.13744969100259</v>
      </c>
      <c r="AD303" s="4">
        <f t="shared" si="38"/>
        <v>121.41936898191318</v>
      </c>
      <c r="AK303" s="91">
        <v>300</v>
      </c>
      <c r="AL303" s="65">
        <f t="shared" si="39"/>
        <v>2.8037579490939862E-3</v>
      </c>
      <c r="AM303" s="65">
        <f t="shared" si="40"/>
        <v>3.9377663261461679E-3</v>
      </c>
      <c r="AN303" s="65">
        <f t="shared" si="41"/>
        <v>9.2553099809428128E-3</v>
      </c>
      <c r="AO303" s="26">
        <f t="shared" si="42"/>
        <v>6.0471588765416123E-3</v>
      </c>
      <c r="AQ303" s="68">
        <v>300</v>
      </c>
      <c r="AR303" s="17">
        <v>-2.3825689715151139E-3</v>
      </c>
    </row>
    <row r="304" spans="12:44" ht="19.95" customHeight="1" x14ac:dyDescent="0.3">
      <c r="L304" s="68">
        <v>301</v>
      </c>
      <c r="M304" s="64">
        <v>0.37145696541332207</v>
      </c>
      <c r="N304" s="64">
        <v>-1.2678095103661651</v>
      </c>
      <c r="O304" s="4">
        <v>-0.12052594363193977</v>
      </c>
      <c r="V304" s="84">
        <v>301</v>
      </c>
      <c r="W304" s="64">
        <v>0.37145696541332207</v>
      </c>
      <c r="X304" s="64">
        <v>-1.1316223019601424</v>
      </c>
      <c r="Y304" s="4">
        <v>0.12089996705716995</v>
      </c>
      <c r="AA304" s="68">
        <v>301</v>
      </c>
      <c r="AB304" s="64">
        <f t="shared" si="36"/>
        <v>186.42586834704358</v>
      </c>
      <c r="AC304" s="64">
        <f t="shared" si="37"/>
        <v>308.23077812393984</v>
      </c>
      <c r="AD304" s="4">
        <f t="shared" si="38"/>
        <v>119.89612051812595</v>
      </c>
      <c r="AK304" s="90">
        <v>301</v>
      </c>
      <c r="AL304" s="65">
        <f t="shared" si="39"/>
        <v>8.1826233697608521E-4</v>
      </c>
      <c r="AM304" s="65">
        <f t="shared" si="40"/>
        <v>-6.8590075398729002E-3</v>
      </c>
      <c r="AN304" s="65">
        <f t="shared" si="41"/>
        <v>-5.4828406601527095E-3</v>
      </c>
      <c r="AO304" s="26">
        <f t="shared" si="42"/>
        <v>-4.3204149747865682E-3</v>
      </c>
      <c r="AQ304" s="68">
        <v>301</v>
      </c>
      <c r="AR304" s="17">
        <v>-2.3350347834076605E-3</v>
      </c>
    </row>
    <row r="305" spans="12:44" ht="19.95" customHeight="1" x14ac:dyDescent="0.3">
      <c r="L305" s="68">
        <v>302</v>
      </c>
      <c r="M305" s="64">
        <v>-0.35530176552645149</v>
      </c>
      <c r="N305" s="64">
        <v>4.2398244460738845E-2</v>
      </c>
      <c r="O305" s="4">
        <v>-1.1923190488977764</v>
      </c>
      <c r="V305" s="84">
        <v>302</v>
      </c>
      <c r="W305" s="64">
        <v>-0.35530176552645149</v>
      </c>
      <c r="X305" s="64">
        <v>-4.9373230440700952E-2</v>
      </c>
      <c r="Y305" s="4">
        <v>-1.2256018875884291</v>
      </c>
      <c r="AA305" s="68">
        <v>302</v>
      </c>
      <c r="AB305" s="64">
        <f t="shared" si="36"/>
        <v>185.41813537753356</v>
      </c>
      <c r="AC305" s="64">
        <f t="shared" si="37"/>
        <v>310.84830917161446</v>
      </c>
      <c r="AD305" s="4">
        <f t="shared" si="38"/>
        <v>117.90530322988643</v>
      </c>
      <c r="AK305" s="91">
        <v>302</v>
      </c>
      <c r="AL305" s="65">
        <f t="shared" si="39"/>
        <v>-2.3539652917670051E-3</v>
      </c>
      <c r="AM305" s="65">
        <f t="shared" si="40"/>
        <v>3.6725067528019075E-3</v>
      </c>
      <c r="AN305" s="65">
        <f t="shared" si="41"/>
        <v>-7.2717913031148202E-3</v>
      </c>
      <c r="AO305" s="26">
        <f t="shared" si="42"/>
        <v>-2.7590453835028483E-3</v>
      </c>
      <c r="AQ305" s="68">
        <v>302</v>
      </c>
      <c r="AR305" s="17">
        <v>-2.3215158864149242E-3</v>
      </c>
    </row>
    <row r="306" spans="12:44" ht="19.95" customHeight="1" x14ac:dyDescent="0.3">
      <c r="L306" s="68">
        <v>303</v>
      </c>
      <c r="M306" s="64">
        <v>1.2940996028157694</v>
      </c>
      <c r="N306" s="64">
        <v>1.6015283902765138</v>
      </c>
      <c r="O306" s="4">
        <v>0.10013450796580094</v>
      </c>
      <c r="V306" s="84">
        <v>303</v>
      </c>
      <c r="W306" s="64">
        <v>1.2940996028157694</v>
      </c>
      <c r="X306" s="64">
        <v>1.8780264369640474</v>
      </c>
      <c r="Y306" s="4">
        <v>0.59089690639622938</v>
      </c>
      <c r="AA306" s="68">
        <v>303</v>
      </c>
      <c r="AB306" s="64">
        <f t="shared" si="36"/>
        <v>187.74378231274707</v>
      </c>
      <c r="AC306" s="64">
        <f t="shared" si="37"/>
        <v>315.55277597850886</v>
      </c>
      <c r="AD306" s="4">
        <f t="shared" si="38"/>
        <v>120.61304498533374</v>
      </c>
      <c r="AK306" s="90">
        <v>303</v>
      </c>
      <c r="AL306" s="65">
        <f t="shared" si="39"/>
        <v>5.4133536140207744E-3</v>
      </c>
      <c r="AM306" s="65">
        <f t="shared" si="40"/>
        <v>6.5234956906862936E-3</v>
      </c>
      <c r="AN306" s="65">
        <f t="shared" si="41"/>
        <v>9.8609422121211758E-3</v>
      </c>
      <c r="AO306" s="26">
        <f t="shared" si="42"/>
        <v>7.7478111061656104E-3</v>
      </c>
      <c r="AQ306" s="68">
        <v>303</v>
      </c>
      <c r="AR306" s="17">
        <v>-2.3189566054671413E-3</v>
      </c>
    </row>
    <row r="307" spans="12:44" ht="19.95" customHeight="1" x14ac:dyDescent="0.3">
      <c r="L307" s="68">
        <v>304</v>
      </c>
      <c r="M307" s="64">
        <v>-1.28463174730701E-2</v>
      </c>
      <c r="N307" s="64">
        <v>-0.30528571856368208</v>
      </c>
      <c r="O307" s="4">
        <v>-0.88732514391016004</v>
      </c>
      <c r="V307" s="84">
        <v>304</v>
      </c>
      <c r="W307" s="64">
        <v>-1.28463174730701E-2</v>
      </c>
      <c r="X307" s="64">
        <v>-0.29851189442575432</v>
      </c>
      <c r="Y307" s="4">
        <v>-0.78288419006096177</v>
      </c>
      <c r="AA307" s="68">
        <v>304</v>
      </c>
      <c r="AB307" s="64">
        <f t="shared" si="36"/>
        <v>185.91526536951767</v>
      </c>
      <c r="AC307" s="64">
        <f t="shared" si="37"/>
        <v>310.27835529159159</v>
      </c>
      <c r="AD307" s="4">
        <f t="shared" si="38"/>
        <v>118.56997532951502</v>
      </c>
      <c r="AK307" s="91">
        <v>304</v>
      </c>
      <c r="AL307" s="65">
        <f t="shared" si="39"/>
        <v>-4.2505121305464362E-3</v>
      </c>
      <c r="AM307" s="65">
        <f t="shared" si="40"/>
        <v>-7.3205244085603341E-3</v>
      </c>
      <c r="AN307" s="65">
        <f t="shared" si="41"/>
        <v>-7.419552253040012E-3</v>
      </c>
      <c r="AO307" s="26">
        <f t="shared" si="42"/>
        <v>-6.5975838690727146E-3</v>
      </c>
      <c r="AQ307" s="68">
        <v>304</v>
      </c>
      <c r="AR307" s="17">
        <v>-2.3165334931789352E-3</v>
      </c>
    </row>
    <row r="308" spans="12:44" ht="19.95" customHeight="1" x14ac:dyDescent="0.3">
      <c r="L308" s="68">
        <v>305</v>
      </c>
      <c r="M308" s="64">
        <v>0.6320918967233945</v>
      </c>
      <c r="N308" s="64">
        <v>0.53110221451062278</v>
      </c>
      <c r="O308" s="4">
        <v>-1.026668674863825</v>
      </c>
      <c r="V308" s="84">
        <v>305</v>
      </c>
      <c r="W308" s="64">
        <v>0.6320918967233945</v>
      </c>
      <c r="X308" s="64">
        <v>0.67441620399037239</v>
      </c>
      <c r="Y308" s="4">
        <v>-0.6592017578415823</v>
      </c>
      <c r="AA308" s="68">
        <v>305</v>
      </c>
      <c r="AB308" s="64">
        <f t="shared" si="36"/>
        <v>186.82928928510438</v>
      </c>
      <c r="AC308" s="64">
        <f t="shared" si="37"/>
        <v>312.64767940056561</v>
      </c>
      <c r="AD308" s="4">
        <f t="shared" si="38"/>
        <v>118.75895013831878</v>
      </c>
      <c r="AK308" s="90">
        <v>305</v>
      </c>
      <c r="AL308" s="65">
        <f t="shared" si="39"/>
        <v>2.129910865478419E-3</v>
      </c>
      <c r="AM308" s="65">
        <f t="shared" si="40"/>
        <v>3.3037288255145323E-3</v>
      </c>
      <c r="AN308" s="65">
        <f t="shared" si="41"/>
        <v>6.9162015431024275E-4</v>
      </c>
      <c r="AO308" s="26">
        <f t="shared" si="42"/>
        <v>1.8348254334635736E-3</v>
      </c>
      <c r="AQ308" s="68">
        <v>305</v>
      </c>
      <c r="AR308" s="17">
        <v>-2.3126879032153297E-3</v>
      </c>
    </row>
    <row r="309" spans="12:44" ht="19.95" customHeight="1" x14ac:dyDescent="0.3">
      <c r="L309" s="68">
        <v>306</v>
      </c>
      <c r="M309" s="64">
        <v>-4.7414219450973329E-2</v>
      </c>
      <c r="N309" s="64">
        <v>-0.50094219338662171</v>
      </c>
      <c r="O309" s="4">
        <v>0.78352004834720623</v>
      </c>
      <c r="V309" s="84">
        <v>306</v>
      </c>
      <c r="W309" s="64">
        <v>-4.7414219450973329E-2</v>
      </c>
      <c r="X309" s="64">
        <v>-0.49652573060119343</v>
      </c>
      <c r="Y309" s="4">
        <v>0.70267219952614368</v>
      </c>
      <c r="AA309" s="68">
        <v>306</v>
      </c>
      <c r="AB309" s="64">
        <f t="shared" si="36"/>
        <v>185.88547617608327</v>
      </c>
      <c r="AC309" s="64">
        <f t="shared" si="37"/>
        <v>309.83245906521887</v>
      </c>
      <c r="AD309" s="4">
        <f t="shared" si="38"/>
        <v>120.79939730589649</v>
      </c>
      <c r="AK309" s="91">
        <v>306</v>
      </c>
      <c r="AL309" s="65">
        <f t="shared" si="39"/>
        <v>-2.1995034235932731E-3</v>
      </c>
      <c r="AM309" s="65">
        <f t="shared" si="40"/>
        <v>-3.9282955948955253E-3</v>
      </c>
      <c r="AN309" s="65">
        <f t="shared" si="41"/>
        <v>7.3984178435161424E-3</v>
      </c>
      <c r="AO309" s="26">
        <f t="shared" si="42"/>
        <v>1.6009234952152887E-3</v>
      </c>
      <c r="AQ309" s="68">
        <v>306</v>
      </c>
      <c r="AR309" s="17">
        <v>-2.2929132486478191E-3</v>
      </c>
    </row>
    <row r="310" spans="12:44" ht="19.95" customHeight="1" x14ac:dyDescent="0.3">
      <c r="L310" s="68">
        <v>307</v>
      </c>
      <c r="M310" s="64">
        <v>-0.69293526488495305</v>
      </c>
      <c r="N310" s="64">
        <v>0.41559509433583469</v>
      </c>
      <c r="O310" s="4">
        <v>-0.92830539176746685</v>
      </c>
      <c r="V310" s="84">
        <v>307</v>
      </c>
      <c r="W310" s="64">
        <v>-0.69293526488495305</v>
      </c>
      <c r="X310" s="64">
        <v>0.22566568988468441</v>
      </c>
      <c r="Y310" s="4">
        <v>-1.1594854536048971</v>
      </c>
      <c r="AA310" s="68">
        <v>307</v>
      </c>
      <c r="AB310" s="64">
        <f t="shared" si="36"/>
        <v>184.99374617986632</v>
      </c>
      <c r="AC310" s="64">
        <f t="shared" si="37"/>
        <v>311.59093909492731</v>
      </c>
      <c r="AD310" s="4">
        <f t="shared" si="38"/>
        <v>118.03202852077065</v>
      </c>
      <c r="AK310" s="90">
        <v>307</v>
      </c>
      <c r="AL310" s="65">
        <f t="shared" si="39"/>
        <v>-2.088411211180263E-3</v>
      </c>
      <c r="AM310" s="65">
        <f t="shared" si="40"/>
        <v>2.4579062010244629E-3</v>
      </c>
      <c r="AN310" s="65">
        <f t="shared" si="41"/>
        <v>-1.0064896446758528E-2</v>
      </c>
      <c r="AO310" s="26">
        <f t="shared" si="42"/>
        <v>-4.3139343435290647E-3</v>
      </c>
      <c r="AQ310" s="68">
        <v>307</v>
      </c>
      <c r="AR310" s="17">
        <v>-2.2381701956627033E-3</v>
      </c>
    </row>
    <row r="311" spans="12:44" ht="19.95" customHeight="1" x14ac:dyDescent="0.3">
      <c r="L311" s="68">
        <v>308</v>
      </c>
      <c r="M311" s="64">
        <v>-2.9047016846256444</v>
      </c>
      <c r="N311" s="64">
        <v>-0.14299852093638982</v>
      </c>
      <c r="O311" s="4">
        <v>1.7489185675125738</v>
      </c>
      <c r="V311" s="84">
        <v>308</v>
      </c>
      <c r="W311" s="64">
        <v>-2.9047016846256444</v>
      </c>
      <c r="X311" s="64">
        <v>-0.87715412001755699</v>
      </c>
      <c r="Y311" s="4">
        <v>0.26657596489757784</v>
      </c>
      <c r="AA311" s="68">
        <v>308</v>
      </c>
      <c r="AB311" s="64">
        <f t="shared" si="36"/>
        <v>181.94863819093769</v>
      </c>
      <c r="AC311" s="64">
        <f t="shared" si="37"/>
        <v>308.94866598833823</v>
      </c>
      <c r="AD311" s="4">
        <f t="shared" si="38"/>
        <v>120.15613971234465</v>
      </c>
      <c r="AK311" s="91">
        <v>308</v>
      </c>
      <c r="AL311" s="65">
        <f t="shared" si="39"/>
        <v>-7.2082376532755189E-3</v>
      </c>
      <c r="AM311" s="65">
        <f t="shared" si="40"/>
        <v>-3.6984958114486045E-3</v>
      </c>
      <c r="AN311" s="65">
        <f t="shared" si="41"/>
        <v>7.7460961366323973E-3</v>
      </c>
      <c r="AO311" s="26">
        <f t="shared" si="42"/>
        <v>5.7413510473111736E-4</v>
      </c>
      <c r="AQ311" s="68">
        <v>308</v>
      </c>
      <c r="AR311" s="17">
        <v>-2.2317375324445083E-3</v>
      </c>
    </row>
    <row r="312" spans="12:44" ht="19.95" customHeight="1" x14ac:dyDescent="0.3">
      <c r="L312" s="68">
        <v>309</v>
      </c>
      <c r="M312" s="64">
        <v>2.9976621667212346E-2</v>
      </c>
      <c r="N312" s="64">
        <v>-0.10196806470562016</v>
      </c>
      <c r="O312" s="4">
        <v>-7.1387759051531816E-2</v>
      </c>
      <c r="V312" s="84">
        <v>309</v>
      </c>
      <c r="W312" s="64">
        <v>2.9976621667212346E-2</v>
      </c>
      <c r="X312" s="64">
        <v>-9.0989065900978508E-2</v>
      </c>
      <c r="Y312" s="4">
        <v>-4.5301871459846668E-2</v>
      </c>
      <c r="AA312" s="68">
        <v>309</v>
      </c>
      <c r="AB312" s="64">
        <f t="shared" si="36"/>
        <v>186.02167254905461</v>
      </c>
      <c r="AC312" s="64">
        <f t="shared" si="37"/>
        <v>310.85655948014494</v>
      </c>
      <c r="AD312" s="4">
        <f t="shared" si="38"/>
        <v>119.69563918917028</v>
      </c>
      <c r="AK312" s="90">
        <v>309</v>
      </c>
      <c r="AL312" s="65">
        <f t="shared" si="39"/>
        <v>9.6147354410844928E-3</v>
      </c>
      <c r="AM312" s="65">
        <f t="shared" si="40"/>
        <v>2.6737116712984366E-3</v>
      </c>
      <c r="AN312" s="65">
        <f t="shared" si="41"/>
        <v>-1.6676389291751675E-3</v>
      </c>
      <c r="AO312" s="26">
        <f t="shared" si="42"/>
        <v>2.4553598435318289E-3</v>
      </c>
      <c r="AQ312" s="68">
        <v>309</v>
      </c>
      <c r="AR312" s="17">
        <v>-2.2199051069110823E-3</v>
      </c>
    </row>
    <row r="313" spans="12:44" ht="19.95" customHeight="1" x14ac:dyDescent="0.3">
      <c r="L313" s="68">
        <v>310</v>
      </c>
      <c r="M313" s="64">
        <v>2.7107375681999315</v>
      </c>
      <c r="N313" s="64">
        <v>0.3757559666514374</v>
      </c>
      <c r="O313" s="4">
        <v>0.37576765575174764</v>
      </c>
      <c r="V313" s="84">
        <v>310</v>
      </c>
      <c r="W313" s="64">
        <v>2.7107375681999315</v>
      </c>
      <c r="X313" s="64">
        <v>1.0529176818464792</v>
      </c>
      <c r="Y313" s="4">
        <v>1.5317108006481428</v>
      </c>
      <c r="AA313" s="68">
        <v>310</v>
      </c>
      <c r="AB313" s="64">
        <f t="shared" si="36"/>
        <v>189.82275038252754</v>
      </c>
      <c r="AC313" s="64">
        <f t="shared" si="37"/>
        <v>313.64656506136424</v>
      </c>
      <c r="AD313" s="4">
        <f t="shared" si="38"/>
        <v>122.0793106063346</v>
      </c>
      <c r="AK313" s="91">
        <v>310</v>
      </c>
      <c r="AL313" s="65">
        <f t="shared" si="39"/>
        <v>8.7847168284629698E-3</v>
      </c>
      <c r="AM313" s="65">
        <f t="shared" si="40"/>
        <v>3.8804996876914228E-3</v>
      </c>
      <c r="AN313" s="65">
        <f t="shared" si="41"/>
        <v>8.5637398519234856E-3</v>
      </c>
      <c r="AO313" s="26">
        <f t="shared" si="42"/>
        <v>7.2140120467887384E-3</v>
      </c>
      <c r="AQ313" s="68">
        <v>310</v>
      </c>
      <c r="AR313" s="17">
        <v>-2.2129535751094559E-3</v>
      </c>
    </row>
    <row r="314" spans="12:44" ht="19.95" customHeight="1" x14ac:dyDescent="0.3">
      <c r="L314" s="68">
        <v>311</v>
      </c>
      <c r="M314" s="64">
        <v>0.27222044367537335</v>
      </c>
      <c r="N314" s="64">
        <v>-0.33814454241713332</v>
      </c>
      <c r="O314" s="4">
        <v>0.74033165462463202</v>
      </c>
      <c r="V314" s="84">
        <v>311</v>
      </c>
      <c r="W314" s="64">
        <v>0.27222044367537335</v>
      </c>
      <c r="X314" s="64">
        <v>-0.25777845535080646</v>
      </c>
      <c r="Y314" s="4">
        <v>0.79938102944412115</v>
      </c>
      <c r="AA314" s="68">
        <v>311</v>
      </c>
      <c r="AB314" s="64">
        <f t="shared" si="36"/>
        <v>186.37978621192224</v>
      </c>
      <c r="AC314" s="64">
        <f t="shared" si="37"/>
        <v>310.48512626249232</v>
      </c>
      <c r="AD314" s="4">
        <f t="shared" si="38"/>
        <v>120.97538308022951</v>
      </c>
      <c r="AK314" s="90">
        <v>311</v>
      </c>
      <c r="AL314" s="65">
        <f t="shared" si="39"/>
        <v>-7.9494524547110111E-3</v>
      </c>
      <c r="AM314" s="65">
        <f t="shared" si="40"/>
        <v>-4.3997354632357103E-3</v>
      </c>
      <c r="AN314" s="65">
        <f t="shared" si="41"/>
        <v>-3.9450620965753407E-3</v>
      </c>
      <c r="AO314" s="26">
        <f t="shared" si="42"/>
        <v>-5.082561696107369E-3</v>
      </c>
      <c r="AQ314" s="68">
        <v>311</v>
      </c>
      <c r="AR314" s="17">
        <v>-2.210359478037458E-3</v>
      </c>
    </row>
    <row r="315" spans="12:44" ht="19.95" customHeight="1" x14ac:dyDescent="0.3">
      <c r="L315" s="68">
        <v>312</v>
      </c>
      <c r="M315" s="64">
        <v>-5.9270522966486279E-2</v>
      </c>
      <c r="N315" s="64">
        <v>-0.14593980510871613</v>
      </c>
      <c r="O315" s="4">
        <v>-0.79239995671316565</v>
      </c>
      <c r="V315" s="84">
        <v>312</v>
      </c>
      <c r="W315" s="64">
        <v>-5.9270522966486279E-2</v>
      </c>
      <c r="X315" s="64">
        <v>-0.15621597576215573</v>
      </c>
      <c r="Y315" s="4">
        <v>-0.72674954781402556</v>
      </c>
      <c r="AA315" s="68">
        <v>312</v>
      </c>
      <c r="AB315" s="64">
        <f t="shared" si="36"/>
        <v>185.9246258949492</v>
      </c>
      <c r="AC315" s="64">
        <f t="shared" si="37"/>
        <v>310.74568562889499</v>
      </c>
      <c r="AD315" s="4">
        <f t="shared" si="38"/>
        <v>118.70041474461276</v>
      </c>
      <c r="AK315" s="91">
        <v>312</v>
      </c>
      <c r="AL315" s="65">
        <f t="shared" si="39"/>
        <v>-1.061892935444192E-3</v>
      </c>
      <c r="AM315" s="65">
        <f t="shared" si="40"/>
        <v>3.6430743455211713E-4</v>
      </c>
      <c r="AN315" s="65">
        <f t="shared" si="41"/>
        <v>-8.2447696164565914E-3</v>
      </c>
      <c r="AO315" s="26">
        <f t="shared" si="42"/>
        <v>-3.8663273309008789E-3</v>
      </c>
      <c r="AQ315" s="68">
        <v>312</v>
      </c>
      <c r="AR315" s="17">
        <v>-2.209662774360461E-3</v>
      </c>
    </row>
    <row r="316" spans="12:44" ht="19.95" customHeight="1" x14ac:dyDescent="0.3">
      <c r="L316" s="68">
        <v>313</v>
      </c>
      <c r="M316" s="64">
        <v>1.4560849564565377</v>
      </c>
      <c r="N316" s="64">
        <v>0.17014710733549301</v>
      </c>
      <c r="O316" s="4">
        <v>0.19442186583779897</v>
      </c>
      <c r="V316" s="84">
        <v>313</v>
      </c>
      <c r="W316" s="64">
        <v>1.4560849564565377</v>
      </c>
      <c r="X316" s="64">
        <v>0.5349300027623497</v>
      </c>
      <c r="Y316" s="4">
        <v>0.81768969952710235</v>
      </c>
      <c r="AA316" s="68">
        <v>313</v>
      </c>
      <c r="AB316" s="64">
        <f t="shared" si="36"/>
        <v>188.06678205579345</v>
      </c>
      <c r="AC316" s="64">
        <f t="shared" si="37"/>
        <v>312.43399834280166</v>
      </c>
      <c r="AD316" s="4">
        <f t="shared" si="38"/>
        <v>121.01509297164324</v>
      </c>
      <c r="AK316" s="90">
        <v>313</v>
      </c>
      <c r="AL316" s="65">
        <f t="shared" si="39"/>
        <v>4.9751772606851392E-3</v>
      </c>
      <c r="AM316" s="65">
        <f t="shared" si="40"/>
        <v>2.3531790529463682E-3</v>
      </c>
      <c r="AN316" s="65">
        <f t="shared" si="41"/>
        <v>8.3873023900940622E-3</v>
      </c>
      <c r="AO316" s="26">
        <f t="shared" si="42"/>
        <v>5.7240341065975236E-3</v>
      </c>
      <c r="AQ316" s="68">
        <v>313</v>
      </c>
      <c r="AR316" s="17">
        <v>-2.1977192782233722E-3</v>
      </c>
    </row>
    <row r="317" spans="12:44" ht="19.95" customHeight="1" x14ac:dyDescent="0.3">
      <c r="L317" s="68">
        <v>314</v>
      </c>
      <c r="M317" s="64">
        <v>0.89853516264302635</v>
      </c>
      <c r="N317" s="64">
        <v>-0.47654343496407353</v>
      </c>
      <c r="O317" s="4">
        <v>0.76286848846923672</v>
      </c>
      <c r="V317" s="84">
        <v>314</v>
      </c>
      <c r="W317" s="64">
        <v>0.89853516264302635</v>
      </c>
      <c r="X317" s="64">
        <v>-0.23231156024977462</v>
      </c>
      <c r="Y317" s="4">
        <v>1.106919911263595</v>
      </c>
      <c r="AA317" s="68">
        <v>314</v>
      </c>
      <c r="AB317" s="64">
        <f t="shared" si="36"/>
        <v>187.28855868718597</v>
      </c>
      <c r="AC317" s="64">
        <f t="shared" si="37"/>
        <v>310.59310745763941</v>
      </c>
      <c r="AD317" s="4">
        <f t="shared" si="38"/>
        <v>121.45848685222423</v>
      </c>
      <c r="AK317" s="91">
        <v>314</v>
      </c>
      <c r="AL317" s="65">
        <f t="shared" si="39"/>
        <v>-1.8008460904277972E-3</v>
      </c>
      <c r="AM317" s="65">
        <f t="shared" si="40"/>
        <v>-2.566472862714672E-3</v>
      </c>
      <c r="AN317" s="65">
        <f t="shared" si="41"/>
        <v>1.5883275235401434E-3</v>
      </c>
      <c r="AO317" s="26">
        <f t="shared" si="42"/>
        <v>-5.0540599582828648E-4</v>
      </c>
      <c r="AQ317" s="68">
        <v>314</v>
      </c>
      <c r="AR317" s="17">
        <v>-2.1845880944103176E-3</v>
      </c>
    </row>
    <row r="318" spans="12:44" ht="19.95" customHeight="1" x14ac:dyDescent="0.3">
      <c r="L318" s="68">
        <v>315</v>
      </c>
      <c r="M318" s="64">
        <v>1.325316498300332</v>
      </c>
      <c r="N318" s="64">
        <v>1.867297185793076</v>
      </c>
      <c r="O318" s="4">
        <v>-0.29526810091258687</v>
      </c>
      <c r="V318" s="84">
        <v>315</v>
      </c>
      <c r="W318" s="64">
        <v>1.325316498300332</v>
      </c>
      <c r="X318" s="64">
        <v>2.142994065905087</v>
      </c>
      <c r="Y318" s="4">
        <v>0.23892580438887773</v>
      </c>
      <c r="AA318" s="68">
        <v>315</v>
      </c>
      <c r="AB318" s="64">
        <f t="shared" si="36"/>
        <v>187.90054315407457</v>
      </c>
      <c r="AC318" s="64">
        <f t="shared" si="37"/>
        <v>316.39255323219601</v>
      </c>
      <c r="AD318" s="4">
        <f t="shared" si="38"/>
        <v>120.15669209806107</v>
      </c>
      <c r="AK318" s="90">
        <v>315</v>
      </c>
      <c r="AL318" s="65">
        <f t="shared" si="39"/>
        <v>1.416788021770494E-3</v>
      </c>
      <c r="AM318" s="65">
        <f t="shared" si="40"/>
        <v>8.0344393495160281E-3</v>
      </c>
      <c r="AN318" s="65">
        <f t="shared" si="41"/>
        <v>-4.6799025752119333E-3</v>
      </c>
      <c r="AO318" s="26">
        <f t="shared" si="42"/>
        <v>6.5857265145206163E-4</v>
      </c>
      <c r="AQ318" s="68">
        <v>315</v>
      </c>
      <c r="AR318" s="17">
        <v>-2.1786247195005235E-3</v>
      </c>
    </row>
    <row r="319" spans="12:44" ht="19.95" customHeight="1" x14ac:dyDescent="0.3">
      <c r="L319" s="68">
        <v>316</v>
      </c>
      <c r="M319" s="64">
        <v>1.2188782551521664</v>
      </c>
      <c r="N319" s="64">
        <v>0.60878405011740666</v>
      </c>
      <c r="O319" s="4">
        <v>0.56520435211123066</v>
      </c>
      <c r="V319" s="84">
        <v>316</v>
      </c>
      <c r="W319" s="64">
        <v>1.2188782551521664</v>
      </c>
      <c r="X319" s="64">
        <v>0.89880177611200684</v>
      </c>
      <c r="Y319" s="4">
        <v>1.0209114453741814</v>
      </c>
      <c r="AA319" s="68">
        <v>316</v>
      </c>
      <c r="AB319" s="64">
        <f t="shared" si="36"/>
        <v>187.75945107483068</v>
      </c>
      <c r="AC319" s="64">
        <f t="shared" si="37"/>
        <v>313.36526723305195</v>
      </c>
      <c r="AD319" s="4">
        <f t="shared" si="38"/>
        <v>121.34038095216772</v>
      </c>
      <c r="AK319" s="91">
        <v>316</v>
      </c>
      <c r="AL319" s="65">
        <f t="shared" si="39"/>
        <v>-3.2622858584078693E-4</v>
      </c>
      <c r="AM319" s="65">
        <f t="shared" si="40"/>
        <v>-4.1753946958041823E-3</v>
      </c>
      <c r="AN319" s="65">
        <f t="shared" si="41"/>
        <v>4.2573903519532207E-3</v>
      </c>
      <c r="AO319" s="26">
        <f t="shared" si="42"/>
        <v>5.8165010317749797E-4</v>
      </c>
      <c r="AQ319" s="68">
        <v>316</v>
      </c>
      <c r="AR319" s="17">
        <v>-2.1768353260222524E-3</v>
      </c>
    </row>
    <row r="320" spans="12:44" ht="19.95" customHeight="1" x14ac:dyDescent="0.3">
      <c r="L320" s="68">
        <v>317</v>
      </c>
      <c r="M320" s="64">
        <v>0.4791904985165571</v>
      </c>
      <c r="N320" s="64">
        <v>2.8674864481428006</v>
      </c>
      <c r="O320" s="4">
        <v>-0.97079388773550801</v>
      </c>
      <c r="V320" s="84">
        <v>317</v>
      </c>
      <c r="W320" s="64">
        <v>0.4791904985165571</v>
      </c>
      <c r="X320" s="64">
        <v>2.8950587666415881</v>
      </c>
      <c r="Y320" s="4">
        <v>-0.79216760315152834</v>
      </c>
      <c r="AA320" s="68">
        <v>317</v>
      </c>
      <c r="AB320" s="64">
        <f t="shared" si="36"/>
        <v>186.72633732914846</v>
      </c>
      <c r="AC320" s="64">
        <f t="shared" si="37"/>
        <v>318.27801001824895</v>
      </c>
      <c r="AD320" s="4">
        <f t="shared" si="38"/>
        <v>118.633214208621</v>
      </c>
      <c r="AK320" s="90">
        <v>317</v>
      </c>
      <c r="AL320" s="65">
        <f t="shared" si="39"/>
        <v>-2.3962283807528874E-3</v>
      </c>
      <c r="AM320" s="65">
        <f t="shared" si="40"/>
        <v>6.7557755559279785E-3</v>
      </c>
      <c r="AN320" s="65">
        <f t="shared" si="41"/>
        <v>-9.7990569015257815E-3</v>
      </c>
      <c r="AO320" s="26">
        <f t="shared" si="42"/>
        <v>-2.9819000340964305E-3</v>
      </c>
      <c r="AQ320" s="68">
        <v>317</v>
      </c>
      <c r="AR320" s="17">
        <v>-2.1648902821514672E-3</v>
      </c>
    </row>
    <row r="321" spans="12:44" ht="19.95" customHeight="1" x14ac:dyDescent="0.3">
      <c r="L321" s="68">
        <v>318</v>
      </c>
      <c r="M321" s="64">
        <v>-0.23306177450096116</v>
      </c>
      <c r="N321" s="64">
        <v>0.96680268704619909</v>
      </c>
      <c r="O321" s="4">
        <v>-0.30642880541471385</v>
      </c>
      <c r="V321" s="84">
        <v>318</v>
      </c>
      <c r="W321" s="64">
        <v>-0.23306177450096116</v>
      </c>
      <c r="X321" s="64">
        <v>0.87571935081882346</v>
      </c>
      <c r="Y321" s="4">
        <v>-0.42527539556728089</v>
      </c>
      <c r="AA321" s="68">
        <v>318</v>
      </c>
      <c r="AB321" s="64">
        <f t="shared" si="36"/>
        <v>185.73725922232023</v>
      </c>
      <c r="AC321" s="64">
        <f t="shared" si="37"/>
        <v>313.34040225915982</v>
      </c>
      <c r="AD321" s="4">
        <f t="shared" si="38"/>
        <v>119.18326791420552</v>
      </c>
      <c r="AK321" s="91">
        <v>318</v>
      </c>
      <c r="AL321" s="65">
        <f t="shared" si="39"/>
        <v>-2.3065458081600368E-3</v>
      </c>
      <c r="AM321" s="65">
        <f t="shared" si="40"/>
        <v>-6.7902374141347449E-3</v>
      </c>
      <c r="AN321" s="65">
        <f t="shared" si="41"/>
        <v>2.0089920844839626E-3</v>
      </c>
      <c r="AO321" s="26">
        <f t="shared" si="42"/>
        <v>-1.7096612382626493E-3</v>
      </c>
      <c r="AQ321" s="68">
        <v>318</v>
      </c>
      <c r="AR321" s="17">
        <v>-2.1577199092572006E-3</v>
      </c>
    </row>
    <row r="322" spans="12:44" ht="19.95" customHeight="1" x14ac:dyDescent="0.3">
      <c r="L322" s="68">
        <v>319</v>
      </c>
      <c r="M322" s="64">
        <v>0.66607110116498669</v>
      </c>
      <c r="N322" s="64">
        <v>-0.77035940481923859</v>
      </c>
      <c r="O322" s="4">
        <v>8.2172733704107132E-2</v>
      </c>
      <c r="V322" s="84">
        <v>319</v>
      </c>
      <c r="W322" s="64">
        <v>0.66607110116498669</v>
      </c>
      <c r="X322" s="64">
        <v>-0.57559439186843342</v>
      </c>
      <c r="Y322" s="4">
        <v>0.40951136336694532</v>
      </c>
      <c r="AA322" s="68">
        <v>319</v>
      </c>
      <c r="AB322" s="64">
        <f t="shared" si="36"/>
        <v>187.00786353114614</v>
      </c>
      <c r="AC322" s="64">
        <f t="shared" si="37"/>
        <v>309.84344216019002</v>
      </c>
      <c r="AD322" s="4">
        <f t="shared" si="38"/>
        <v>120.4366543415624</v>
      </c>
      <c r="AK322" s="90">
        <v>319</v>
      </c>
      <c r="AL322" s="65">
        <f t="shared" si="39"/>
        <v>2.9608359367219172E-3</v>
      </c>
      <c r="AM322" s="65">
        <f t="shared" si="40"/>
        <v>-4.8740878918744719E-3</v>
      </c>
      <c r="AN322" s="65">
        <f t="shared" si="41"/>
        <v>4.5433932914459687E-3</v>
      </c>
      <c r="AO322" s="26">
        <f t="shared" si="42"/>
        <v>1.3225095977688237E-3</v>
      </c>
      <c r="AQ322" s="68">
        <v>319</v>
      </c>
      <c r="AR322" s="17">
        <v>-2.1421833377009958E-3</v>
      </c>
    </row>
    <row r="323" spans="12:44" ht="19.95" customHeight="1" x14ac:dyDescent="0.3">
      <c r="L323" s="68">
        <v>320</v>
      </c>
      <c r="M323" s="64">
        <v>2.7159953596848991</v>
      </c>
      <c r="N323" s="64">
        <v>1.3479591076526585</v>
      </c>
      <c r="O323" s="4">
        <v>-2.3079990637358021</v>
      </c>
      <c r="V323" s="84">
        <v>320</v>
      </c>
      <c r="W323" s="64">
        <v>2.7159953596848991</v>
      </c>
      <c r="X323" s="64">
        <v>1.9944803946652476</v>
      </c>
      <c r="Y323" s="4">
        <v>-0.90915810535240626</v>
      </c>
      <c r="AA323" s="68">
        <v>320</v>
      </c>
      <c r="AB323" s="64">
        <f t="shared" si="36"/>
        <v>189.92514772014357</v>
      </c>
      <c r="AC323" s="64">
        <f t="shared" si="37"/>
        <v>316.10675218858739</v>
      </c>
      <c r="AD323" s="4">
        <f t="shared" si="38"/>
        <v>118.4779820026658</v>
      </c>
      <c r="AK323" s="91">
        <v>320</v>
      </c>
      <c r="AL323" s="65">
        <f t="shared" si="39"/>
        <v>6.722604206191746E-3</v>
      </c>
      <c r="AM323" s="65">
        <f t="shared" si="40"/>
        <v>8.6914639370681314E-3</v>
      </c>
      <c r="AN323" s="65">
        <f t="shared" si="41"/>
        <v>-7.1210341885458378E-3</v>
      </c>
      <c r="AO323" s="26">
        <f t="shared" si="42"/>
        <v>1.0836248478227483E-3</v>
      </c>
      <c r="AQ323" s="68">
        <v>320</v>
      </c>
      <c r="AR323" s="17">
        <v>-2.1384558195274342E-3</v>
      </c>
    </row>
    <row r="324" spans="12:44" ht="19.95" customHeight="1" x14ac:dyDescent="0.3">
      <c r="L324" s="68">
        <v>321</v>
      </c>
      <c r="M324" s="64">
        <v>1.1028378529763863</v>
      </c>
      <c r="N324" s="64">
        <v>3.5277649649363725</v>
      </c>
      <c r="O324" s="4">
        <v>-4.0311829881409647E-2</v>
      </c>
      <c r="V324" s="84">
        <v>321</v>
      </c>
      <c r="W324" s="64">
        <v>1.1028378529763863</v>
      </c>
      <c r="X324" s="64">
        <v>3.692254379227617</v>
      </c>
      <c r="Y324" s="4">
        <v>0.28556683207552536</v>
      </c>
      <c r="AA324" s="68">
        <v>321</v>
      </c>
      <c r="AB324" s="64">
        <f t="shared" si="36"/>
        <v>187.64240902999606</v>
      </c>
      <c r="AC324" s="64">
        <f t="shared" si="37"/>
        <v>320.31897089272394</v>
      </c>
      <c r="AD324" s="4">
        <f t="shared" si="38"/>
        <v>120.26262680067089</v>
      </c>
      <c r="AK324" s="90">
        <v>321</v>
      </c>
      <c r="AL324" s="65">
        <f t="shared" si="39"/>
        <v>-5.2514729012820664E-3</v>
      </c>
      <c r="AM324" s="65">
        <f t="shared" si="40"/>
        <v>5.7488878458537337E-3</v>
      </c>
      <c r="AN324" s="65">
        <f t="shared" si="41"/>
        <v>6.4930371831608017E-3</v>
      </c>
      <c r="AO324" s="26">
        <f t="shared" si="42"/>
        <v>3.3336648608579644E-3</v>
      </c>
      <c r="AQ324" s="68">
        <v>321</v>
      </c>
      <c r="AR324" s="17">
        <v>-2.1267778559551798E-3</v>
      </c>
    </row>
    <row r="325" spans="12:44" ht="19.95" customHeight="1" x14ac:dyDescent="0.3">
      <c r="L325" s="68">
        <v>322</v>
      </c>
      <c r="M325" s="64">
        <v>0.9135661765326043</v>
      </c>
      <c r="N325" s="64">
        <v>1.959892031177439</v>
      </c>
      <c r="O325" s="4">
        <v>0.19641211215310814</v>
      </c>
      <c r="V325" s="84">
        <v>322</v>
      </c>
      <c r="W325" s="64">
        <v>0.9135661765326043</v>
      </c>
      <c r="X325" s="64">
        <v>2.127807735141638</v>
      </c>
      <c r="Y325" s="4">
        <v>0.48878711283792919</v>
      </c>
      <c r="AA325" s="68">
        <v>322</v>
      </c>
      <c r="AB325" s="64">
        <f t="shared" ref="AB325:AB388" si="43">$R$27*EXP(($R$25-($R$26^2/2))*(V325/1000)+($R$26*W325))</f>
        <v>187.38464531785209</v>
      </c>
      <c r="AC325" s="64">
        <f t="shared" ref="AC325:AC388" si="44">$S$27*EXP(($S$25-($S$26^2/2))*(V325/1000)+($S$26*X325))</f>
        <v>316.4659110637653</v>
      </c>
      <c r="AD325" s="4">
        <f t="shared" ref="AD325:AD388" si="45">$T$27*EXP(($T$25-($T$26^2/2))*(V325/1000)+($T$26*Y325))</f>
        <v>120.57385072221848</v>
      </c>
      <c r="AK325" s="91">
        <v>322</v>
      </c>
      <c r="AL325" s="65">
        <f t="shared" si="39"/>
        <v>-5.9699893193946739E-4</v>
      </c>
      <c r="AM325" s="65">
        <f t="shared" si="40"/>
        <v>-5.2557247882676966E-3</v>
      </c>
      <c r="AN325" s="65">
        <f t="shared" si="41"/>
        <v>1.1224454733163977E-3</v>
      </c>
      <c r="AO325" s="26">
        <f t="shared" si="42"/>
        <v>-1.2208667064727966E-3</v>
      </c>
      <c r="AQ325" s="68">
        <v>322</v>
      </c>
      <c r="AR325" s="17">
        <v>-2.1221065579166156E-3</v>
      </c>
    </row>
    <row r="326" spans="12:44" ht="19.95" customHeight="1" x14ac:dyDescent="0.3">
      <c r="L326" s="68">
        <v>323</v>
      </c>
      <c r="M326" s="64">
        <v>0.32304743796231661</v>
      </c>
      <c r="N326" s="64">
        <v>-0.87709343638133352</v>
      </c>
      <c r="O326" s="4">
        <v>0.32693133547089442</v>
      </c>
      <c r="V326" s="84">
        <v>323</v>
      </c>
      <c r="W326" s="64">
        <v>0.32304743796231661</v>
      </c>
      <c r="X326" s="64">
        <v>-0.76607148042385642</v>
      </c>
      <c r="Y326" s="4">
        <v>0.47950930091150074</v>
      </c>
      <c r="AA326" s="68">
        <v>323</v>
      </c>
      <c r="AB326" s="64">
        <f t="shared" si="43"/>
        <v>186.56294310119594</v>
      </c>
      <c r="AC326" s="64">
        <f t="shared" si="44"/>
        <v>309.44720849474538</v>
      </c>
      <c r="AD326" s="4">
        <f t="shared" si="45"/>
        <v>120.56591812760568</v>
      </c>
      <c r="AK326" s="90">
        <v>323</v>
      </c>
      <c r="AL326" s="65">
        <f t="shared" ref="AL326:AL389" si="46">LOG(AB326/AB325)</f>
        <v>-1.9086167360128385E-3</v>
      </c>
      <c r="AM326" s="65">
        <f t="shared" ref="AM326:AM389" si="47">LOG(AC326/AC325)</f>
        <v>-9.7403664289458219E-3</v>
      </c>
      <c r="AN326" s="65">
        <f t="shared" ref="AN326:AN389" si="48">LOG(AD326/AD325)</f>
        <v>-2.8573321482294316E-5</v>
      </c>
      <c r="AO326" s="26">
        <f t="shared" ref="AO326:AO389" si="49">SUMPRODUCT(AL326:AN326,$AG$4:$AI$4)</f>
        <v>-3.4121221073539886E-3</v>
      </c>
      <c r="AQ326" s="68">
        <v>323</v>
      </c>
      <c r="AR326" s="17">
        <v>-2.1101109049175134E-3</v>
      </c>
    </row>
    <row r="327" spans="12:44" ht="19.95" customHeight="1" x14ac:dyDescent="0.3">
      <c r="L327" s="68">
        <v>324</v>
      </c>
      <c r="M327" s="64">
        <v>-0.217003048732202</v>
      </c>
      <c r="N327" s="64">
        <v>-0.85375816645231606</v>
      </c>
      <c r="O327" s="4">
        <v>0.82261668911219332</v>
      </c>
      <c r="V327" s="84">
        <v>324</v>
      </c>
      <c r="W327" s="64">
        <v>-0.217003048732202</v>
      </c>
      <c r="X327" s="64">
        <v>-0.88087456972013323</v>
      </c>
      <c r="Y327" s="4">
        <v>0.67884410708736898</v>
      </c>
      <c r="AA327" s="68">
        <v>324</v>
      </c>
      <c r="AB327" s="64">
        <f t="shared" si="43"/>
        <v>185.81541552454905</v>
      </c>
      <c r="AC327" s="64">
        <f t="shared" si="44"/>
        <v>309.18683946507855</v>
      </c>
      <c r="AD327" s="4">
        <f t="shared" si="45"/>
        <v>120.8720692746476</v>
      </c>
      <c r="AK327" s="91">
        <v>324</v>
      </c>
      <c r="AL327" s="65">
        <f t="shared" si="46"/>
        <v>-1.743643421691471E-3</v>
      </c>
      <c r="AM327" s="65">
        <f t="shared" si="47"/>
        <v>-3.6556940211245303E-4</v>
      </c>
      <c r="AN327" s="65">
        <f t="shared" si="48"/>
        <v>1.1013993819411106E-3</v>
      </c>
      <c r="AO327" s="26">
        <f t="shared" si="49"/>
        <v>-4.995195418310385E-5</v>
      </c>
      <c r="AQ327" s="68">
        <v>324</v>
      </c>
      <c r="AR327" s="17">
        <v>-2.1090804001618621E-3</v>
      </c>
    </row>
    <row r="328" spans="12:44" ht="19.95" customHeight="1" x14ac:dyDescent="0.3">
      <c r="L328" s="68">
        <v>325</v>
      </c>
      <c r="M328" s="64">
        <v>1.133847805024276</v>
      </c>
      <c r="N328" s="64">
        <v>-0.20767013216993141</v>
      </c>
      <c r="O328" s="4">
        <v>-0.36734919488308976</v>
      </c>
      <c r="V328" s="84">
        <v>325</v>
      </c>
      <c r="W328" s="64">
        <v>1.133847805024276</v>
      </c>
      <c r="X328" s="64">
        <v>8.7573605696723122E-2</v>
      </c>
      <c r="Y328" s="4">
        <v>0.19032223085196925</v>
      </c>
      <c r="AA328" s="68">
        <v>325</v>
      </c>
      <c r="AB328" s="64">
        <f t="shared" si="43"/>
        <v>187.72373075240986</v>
      </c>
      <c r="AC328" s="64">
        <f t="shared" si="44"/>
        <v>311.53698773587212</v>
      </c>
      <c r="AD328" s="4">
        <f t="shared" si="45"/>
        <v>120.14383947151035</v>
      </c>
      <c r="AK328" s="90">
        <v>325</v>
      </c>
      <c r="AL328" s="65">
        <f t="shared" si="46"/>
        <v>4.4374357636305017E-3</v>
      </c>
      <c r="AM328" s="65">
        <f t="shared" si="47"/>
        <v>3.2886164763360213E-3</v>
      </c>
      <c r="AN328" s="65">
        <f t="shared" si="48"/>
        <v>-2.6244503871794226E-3</v>
      </c>
      <c r="AO328" s="26">
        <f t="shared" si="49"/>
        <v>9.1494120957769142E-4</v>
      </c>
      <c r="AQ328" s="68">
        <v>325</v>
      </c>
      <c r="AR328" s="17">
        <v>-2.1038909342603386E-3</v>
      </c>
    </row>
    <row r="329" spans="12:44" ht="19.95" customHeight="1" x14ac:dyDescent="0.3">
      <c r="L329" s="68">
        <v>326</v>
      </c>
      <c r="M329" s="64">
        <v>0.11296169515796753</v>
      </c>
      <c r="N329" s="64">
        <v>-0.4697485660581775</v>
      </c>
      <c r="O329" s="4">
        <v>0.33516595296807311</v>
      </c>
      <c r="V329" s="84">
        <v>326</v>
      </c>
      <c r="W329" s="64">
        <v>0.11296169515796753</v>
      </c>
      <c r="X329" s="64">
        <v>-0.42556385021241766</v>
      </c>
      <c r="Y329" s="4">
        <v>0.37278845666653276</v>
      </c>
      <c r="AA329" s="68">
        <v>326</v>
      </c>
      <c r="AB329" s="64">
        <f t="shared" si="43"/>
        <v>186.29609518900128</v>
      </c>
      <c r="AC329" s="64">
        <f t="shared" si="44"/>
        <v>310.31325416324944</v>
      </c>
      <c r="AD329" s="4">
        <f t="shared" si="45"/>
        <v>120.42358046207576</v>
      </c>
      <c r="AK329" s="91">
        <v>326</v>
      </c>
      <c r="AL329" s="65">
        <f t="shared" si="46"/>
        <v>-3.3154245603307531E-3</v>
      </c>
      <c r="AM329" s="65">
        <f t="shared" si="47"/>
        <v>-1.7092907203266551E-3</v>
      </c>
      <c r="AN329" s="65">
        <f t="shared" si="48"/>
        <v>1.0100289004851344E-3</v>
      </c>
      <c r="AO329" s="26">
        <f t="shared" si="49"/>
        <v>-8.8713035096237426E-4</v>
      </c>
      <c r="AQ329" s="68">
        <v>326</v>
      </c>
      <c r="AR329" s="17">
        <v>-2.0969795615747946E-3</v>
      </c>
    </row>
    <row r="330" spans="12:44" ht="19.95" customHeight="1" x14ac:dyDescent="0.3">
      <c r="L330" s="68">
        <v>327</v>
      </c>
      <c r="M330" s="64">
        <v>-0.35964838196075855</v>
      </c>
      <c r="N330" s="64">
        <v>-0.92721456028456017</v>
      </c>
      <c r="O330" s="4">
        <v>-0.2053442605258417</v>
      </c>
      <c r="V330" s="84">
        <v>327</v>
      </c>
      <c r="W330" s="64">
        <v>-0.35964838196075855</v>
      </c>
      <c r="X330" s="64">
        <v>-0.98819903617730975</v>
      </c>
      <c r="Y330" s="4">
        <v>-0.29908462656862395</v>
      </c>
      <c r="AA330" s="68">
        <v>327</v>
      </c>
      <c r="AB330" s="64">
        <f t="shared" si="43"/>
        <v>185.64384784002274</v>
      </c>
      <c r="AC330" s="64">
        <f t="shared" si="44"/>
        <v>308.97551284108289</v>
      </c>
      <c r="AD330" s="4">
        <f t="shared" si="45"/>
        <v>119.42464079014168</v>
      </c>
      <c r="AK330" s="90">
        <v>327</v>
      </c>
      <c r="AL330" s="65">
        <f t="shared" si="46"/>
        <v>-1.5231906127790909E-3</v>
      </c>
      <c r="AM330" s="65">
        <f t="shared" si="47"/>
        <v>-1.8762638982742334E-3</v>
      </c>
      <c r="AN330" s="65">
        <f t="shared" si="48"/>
        <v>-3.6175919379356093E-3</v>
      </c>
      <c r="AO330" s="26">
        <f t="shared" si="49"/>
        <v>-2.5715931947480671E-3</v>
      </c>
      <c r="AQ330" s="68">
        <v>327</v>
      </c>
      <c r="AR330" s="17">
        <v>-2.0966008867058464E-3</v>
      </c>
    </row>
    <row r="331" spans="12:44" ht="19.95" customHeight="1" x14ac:dyDescent="0.3">
      <c r="L331" s="68">
        <v>328</v>
      </c>
      <c r="M331" s="64">
        <v>-0.17532462968625928</v>
      </c>
      <c r="N331" s="64">
        <v>-0.38634375927772718</v>
      </c>
      <c r="O331" s="4">
        <v>-0.78054121765326556</v>
      </c>
      <c r="V331" s="84">
        <v>328</v>
      </c>
      <c r="W331" s="64">
        <v>-0.17532462968625928</v>
      </c>
      <c r="X331" s="64">
        <v>-0.41823282104982207</v>
      </c>
      <c r="Y331" s="4">
        <v>-0.75640345204599324</v>
      </c>
      <c r="AA331" s="68">
        <v>328</v>
      </c>
      <c r="AB331" s="64">
        <f t="shared" si="43"/>
        <v>185.91087341354114</v>
      </c>
      <c r="AC331" s="64">
        <f t="shared" si="44"/>
        <v>310.36194082321771</v>
      </c>
      <c r="AD331" s="4">
        <f t="shared" si="45"/>
        <v>118.75133699960143</v>
      </c>
      <c r="AK331" s="91">
        <v>328</v>
      </c>
      <c r="AL331" s="65">
        <f t="shared" si="46"/>
        <v>6.2422973757485364E-4</v>
      </c>
      <c r="AM331" s="65">
        <f t="shared" si="47"/>
        <v>1.9443972729625417E-3</v>
      </c>
      <c r="AN331" s="65">
        <f t="shared" si="48"/>
        <v>-2.4554357036916104E-3</v>
      </c>
      <c r="AO331" s="26">
        <f t="shared" si="49"/>
        <v>-3.6556945037874867E-4</v>
      </c>
      <c r="AQ331" s="68">
        <v>328</v>
      </c>
      <c r="AR331" s="17">
        <v>-2.0962255933313946E-3</v>
      </c>
    </row>
    <row r="332" spans="12:44" ht="19.95" customHeight="1" x14ac:dyDescent="0.3">
      <c r="L332" s="68">
        <v>329</v>
      </c>
      <c r="M332" s="64">
        <v>-1.3324289550479034</v>
      </c>
      <c r="N332" s="64">
        <v>-0.48245524715835347</v>
      </c>
      <c r="O332" s="4">
        <v>-0.51831720754742983</v>
      </c>
      <c r="V332" s="84">
        <v>329</v>
      </c>
      <c r="W332" s="64">
        <v>-1.3324289550479034</v>
      </c>
      <c r="X332" s="64">
        <v>-0.80551170369649916</v>
      </c>
      <c r="Y332" s="4">
        <v>-1.0361211999691673</v>
      </c>
      <c r="AA332" s="68">
        <v>329</v>
      </c>
      <c r="AB332" s="64">
        <f t="shared" si="43"/>
        <v>184.30795876105316</v>
      </c>
      <c r="AC332" s="64">
        <f t="shared" si="44"/>
        <v>309.44518780782181</v>
      </c>
      <c r="AD332" s="4">
        <f t="shared" si="45"/>
        <v>118.34367937371729</v>
      </c>
      <c r="AK332" s="90">
        <v>329</v>
      </c>
      <c r="AL332" s="65">
        <f t="shared" si="46"/>
        <v>-3.7607019306768676E-3</v>
      </c>
      <c r="AM332" s="65">
        <f t="shared" si="47"/>
        <v>-1.2847256761128788E-3</v>
      </c>
      <c r="AN332" s="65">
        <f t="shared" si="48"/>
        <v>-1.4934403480876535E-3</v>
      </c>
      <c r="AO332" s="26">
        <f t="shared" si="49"/>
        <v>-1.9976413421425245E-3</v>
      </c>
      <c r="AQ332" s="68">
        <v>329</v>
      </c>
      <c r="AR332" s="17">
        <v>-2.0960367608206685E-3</v>
      </c>
    </row>
    <row r="333" spans="12:44" ht="19.95" customHeight="1" x14ac:dyDescent="0.3">
      <c r="L333" s="68">
        <v>330</v>
      </c>
      <c r="M333" s="64">
        <v>-0.41143861092430184</v>
      </c>
      <c r="N333" s="64">
        <v>0.28061482990496039</v>
      </c>
      <c r="O333" s="4">
        <v>-1.2611314454765905</v>
      </c>
      <c r="V333" s="84">
        <v>330</v>
      </c>
      <c r="W333" s="64">
        <v>-0.41143861092430184</v>
      </c>
      <c r="X333" s="64">
        <v>0.16672856429508529</v>
      </c>
      <c r="Y333" s="4">
        <v>-1.3238384360820794</v>
      </c>
      <c r="AA333" s="68">
        <v>330</v>
      </c>
      <c r="AB333" s="64">
        <f t="shared" si="43"/>
        <v>185.59931715799866</v>
      </c>
      <c r="AC333" s="64">
        <f t="shared" si="44"/>
        <v>311.80648386209668</v>
      </c>
      <c r="AD333" s="4">
        <f t="shared" si="45"/>
        <v>117.92565500946586</v>
      </c>
      <c r="AK333" s="91">
        <v>330</v>
      </c>
      <c r="AL333" s="65">
        <f t="shared" si="46"/>
        <v>3.0322847957593201E-3</v>
      </c>
      <c r="AM333" s="65">
        <f t="shared" si="47"/>
        <v>3.3014085326093174E-3</v>
      </c>
      <c r="AN333" s="65">
        <f t="shared" si="48"/>
        <v>-1.5367704370245481E-3</v>
      </c>
      <c r="AO333" s="26">
        <f t="shared" si="49"/>
        <v>1.0569470620615785E-3</v>
      </c>
      <c r="AQ333" s="68">
        <v>330</v>
      </c>
      <c r="AR333" s="17">
        <v>-2.0779089943705237E-3</v>
      </c>
    </row>
    <row r="334" spans="12:44" ht="19.95" customHeight="1" x14ac:dyDescent="0.3">
      <c r="L334" s="68">
        <v>331</v>
      </c>
      <c r="M334" s="64">
        <v>1.070350090635741</v>
      </c>
      <c r="N334" s="64">
        <v>-1.5551931235242362</v>
      </c>
      <c r="O334" s="4">
        <v>0.13860027623380453</v>
      </c>
      <c r="V334" s="84">
        <v>331</v>
      </c>
      <c r="W334" s="64">
        <v>1.070350090635741</v>
      </c>
      <c r="X334" s="64">
        <v>-1.2317781789810065</v>
      </c>
      <c r="Y334" s="4">
        <v>0.67944168401755234</v>
      </c>
      <c r="AA334" s="68">
        <v>331</v>
      </c>
      <c r="AB334" s="64">
        <f t="shared" si="43"/>
        <v>187.69029912311225</v>
      </c>
      <c r="AC334" s="64">
        <f t="shared" si="44"/>
        <v>308.4531363430695</v>
      </c>
      <c r="AD334" s="4">
        <f t="shared" si="45"/>
        <v>120.91521726166144</v>
      </c>
      <c r="AK334" s="90">
        <v>331</v>
      </c>
      <c r="AL334" s="65">
        <f t="shared" si="46"/>
        <v>4.8654523863468687E-3</v>
      </c>
      <c r="AM334" s="65">
        <f t="shared" si="47"/>
        <v>-4.6959513894604555E-3</v>
      </c>
      <c r="AN334" s="65">
        <f t="shared" si="48"/>
        <v>1.087266337232278E-2</v>
      </c>
      <c r="AO334" s="26">
        <f t="shared" si="49"/>
        <v>4.7002761972938312E-3</v>
      </c>
      <c r="AQ334" s="68">
        <v>331</v>
      </c>
      <c r="AR334" s="17">
        <v>-2.0536739495123739E-3</v>
      </c>
    </row>
    <row r="335" spans="12:44" ht="19.95" customHeight="1" x14ac:dyDescent="0.3">
      <c r="L335" s="68">
        <v>332</v>
      </c>
      <c r="M335" s="64">
        <v>1.0563454068840117</v>
      </c>
      <c r="N335" s="64">
        <v>0.17441253616421207</v>
      </c>
      <c r="O335" s="4">
        <v>-1.5323100451795639</v>
      </c>
      <c r="V335" s="84">
        <v>332</v>
      </c>
      <c r="W335" s="64">
        <v>1.0563454068840117</v>
      </c>
      <c r="X335" s="64">
        <v>0.4373747377663435</v>
      </c>
      <c r="Y335" s="4">
        <v>-0.9029996857282272</v>
      </c>
      <c r="AA335" s="68">
        <v>332</v>
      </c>
      <c r="AB335" s="64">
        <f t="shared" si="43"/>
        <v>187.67989405614367</v>
      </c>
      <c r="AC335" s="64">
        <f t="shared" si="44"/>
        <v>312.4938894145198</v>
      </c>
      <c r="AD335" s="4">
        <f t="shared" si="45"/>
        <v>118.55808545943282</v>
      </c>
      <c r="AK335" s="91">
        <v>332</v>
      </c>
      <c r="AL335" s="65">
        <f t="shared" si="46"/>
        <v>-2.4076835356477148E-5</v>
      </c>
      <c r="AM335" s="65">
        <f t="shared" si="47"/>
        <v>5.6523389608047784E-3</v>
      </c>
      <c r="AN335" s="65">
        <f t="shared" si="48"/>
        <v>-8.5497830859100326E-3</v>
      </c>
      <c r="AO335" s="26">
        <f t="shared" si="49"/>
        <v>-2.1577199092572006E-3</v>
      </c>
      <c r="AQ335" s="68">
        <v>332</v>
      </c>
      <c r="AR335" s="17">
        <v>-2.0212895964769116E-3</v>
      </c>
    </row>
    <row r="336" spans="12:44" ht="19.95" customHeight="1" x14ac:dyDescent="0.3">
      <c r="L336" s="68">
        <v>333</v>
      </c>
      <c r="M336" s="64">
        <v>0.91694266654083179</v>
      </c>
      <c r="N336" s="64">
        <v>0.65008187006650653</v>
      </c>
      <c r="O336" s="4">
        <v>-0.13299924379870603</v>
      </c>
      <c r="V336" s="84">
        <v>333</v>
      </c>
      <c r="W336" s="64">
        <v>0.91694266654083179</v>
      </c>
      <c r="X336" s="64">
        <v>0.86193889006823221</v>
      </c>
      <c r="Y336" s="4">
        <v>0.26034636740013362</v>
      </c>
      <c r="AA336" s="68">
        <v>333</v>
      </c>
      <c r="AB336" s="64">
        <f t="shared" si="43"/>
        <v>187.49244171194451</v>
      </c>
      <c r="AC336" s="64">
        <f t="shared" si="44"/>
        <v>313.54179091364421</v>
      </c>
      <c r="AD336" s="4">
        <f t="shared" si="45"/>
        <v>120.2968478272585</v>
      </c>
      <c r="AK336" s="90">
        <v>333</v>
      </c>
      <c r="AL336" s="65">
        <f t="shared" si="46"/>
        <v>-4.3398469299875918E-4</v>
      </c>
      <c r="AM336" s="65">
        <f t="shared" si="47"/>
        <v>1.4539051941785941E-3</v>
      </c>
      <c r="AN336" s="65">
        <f t="shared" si="48"/>
        <v>6.3230700783665295E-3</v>
      </c>
      <c r="AO336" s="26">
        <f t="shared" si="49"/>
        <v>3.1730569202688269E-3</v>
      </c>
      <c r="AQ336" s="68">
        <v>333</v>
      </c>
      <c r="AR336" s="17">
        <v>-2.0039374837521398E-3</v>
      </c>
    </row>
    <row r="337" spans="12:44" ht="19.95" customHeight="1" x14ac:dyDescent="0.3">
      <c r="L337" s="68">
        <v>334</v>
      </c>
      <c r="M337" s="64">
        <v>-1.3763156726071442</v>
      </c>
      <c r="N337" s="64">
        <v>0.24793474426727577</v>
      </c>
      <c r="O337" s="4">
        <v>-2.1738746269548992</v>
      </c>
      <c r="V337" s="84">
        <v>334</v>
      </c>
      <c r="W337" s="64">
        <v>-1.3763156726071442</v>
      </c>
      <c r="X337" s="64">
        <v>-0.11030911248094938</v>
      </c>
      <c r="Y337" s="4">
        <v>-2.5693526724112026</v>
      </c>
      <c r="AA337" s="68">
        <v>334</v>
      </c>
      <c r="AB337" s="64">
        <f t="shared" si="43"/>
        <v>184.29312832696871</v>
      </c>
      <c r="AC337" s="64">
        <f t="shared" si="44"/>
        <v>311.19843427914674</v>
      </c>
      <c r="AD337" s="4">
        <f t="shared" si="45"/>
        <v>116.1311051615383</v>
      </c>
      <c r="AK337" s="91">
        <v>334</v>
      </c>
      <c r="AL337" s="65">
        <f t="shared" si="46"/>
        <v>-7.4746227872032845E-3</v>
      </c>
      <c r="AM337" s="65">
        <f t="shared" si="47"/>
        <v>-3.2580313780381782E-3</v>
      </c>
      <c r="AN337" s="65">
        <f t="shared" si="48"/>
        <v>-1.5305688525044742E-2</v>
      </c>
      <c r="AO337" s="26">
        <f t="shared" si="49"/>
        <v>-9.7336249464824078E-3</v>
      </c>
      <c r="AQ337" s="68">
        <v>334</v>
      </c>
      <c r="AR337" s="17">
        <v>-2.0020204833856442E-3</v>
      </c>
    </row>
    <row r="338" spans="12:44" ht="19.95" customHeight="1" x14ac:dyDescent="0.3">
      <c r="L338" s="68">
        <v>335</v>
      </c>
      <c r="M338" s="64">
        <v>-1.5659931220992795</v>
      </c>
      <c r="N338" s="64">
        <v>-0.52808967643845262</v>
      </c>
      <c r="O338" s="4">
        <v>-0.70413331960540082</v>
      </c>
      <c r="V338" s="84">
        <v>335</v>
      </c>
      <c r="W338" s="64">
        <v>-1.5659931220992795</v>
      </c>
      <c r="X338" s="64">
        <v>-0.90905604504940873</v>
      </c>
      <c r="Y338" s="4">
        <v>-1.30441517679257</v>
      </c>
      <c r="AA338" s="68">
        <v>335</v>
      </c>
      <c r="AB338" s="64">
        <f t="shared" si="43"/>
        <v>184.03940341992543</v>
      </c>
      <c r="AC338" s="64">
        <f t="shared" si="44"/>
        <v>309.28912631201558</v>
      </c>
      <c r="AD338" s="4">
        <f t="shared" si="45"/>
        <v>117.98367241161816</v>
      </c>
      <c r="AK338" s="90">
        <v>335</v>
      </c>
      <c r="AL338" s="65">
        <f t="shared" si="46"/>
        <v>-5.9832534452877262E-4</v>
      </c>
      <c r="AM338" s="65">
        <f t="shared" si="47"/>
        <v>-2.672751507640716E-3</v>
      </c>
      <c r="AN338" s="65">
        <f t="shared" si="48"/>
        <v>6.8733510630916393E-3</v>
      </c>
      <c r="AO338" s="26">
        <f t="shared" si="49"/>
        <v>2.1416011899668299E-3</v>
      </c>
      <c r="AQ338" s="68">
        <v>335</v>
      </c>
      <c r="AR338" s="17">
        <v>-1.9976413421425245E-3</v>
      </c>
    </row>
    <row r="339" spans="12:44" ht="19.95" customHeight="1" x14ac:dyDescent="0.3">
      <c r="L339" s="68">
        <v>336</v>
      </c>
      <c r="M339" s="64">
        <v>0.94601949464279733</v>
      </c>
      <c r="N339" s="64">
        <v>-0.55687038451121651</v>
      </c>
      <c r="O339" s="4">
        <v>1.0071542355556267</v>
      </c>
      <c r="V339" s="84">
        <v>336</v>
      </c>
      <c r="W339" s="64">
        <v>0.94601949464279733</v>
      </c>
      <c r="X339" s="64">
        <v>-0.29791795646991687</v>
      </c>
      <c r="Y339" s="4">
        <v>1.3501886394568201</v>
      </c>
      <c r="AA339" s="68">
        <v>336</v>
      </c>
      <c r="AB339" s="64">
        <f t="shared" si="43"/>
        <v>187.56159621278854</v>
      </c>
      <c r="AC339" s="64">
        <f t="shared" si="44"/>
        <v>310.77633175147741</v>
      </c>
      <c r="AD339" s="4">
        <f t="shared" si="45"/>
        <v>121.96143857614182</v>
      </c>
      <c r="AK339" s="91">
        <v>336</v>
      </c>
      <c r="AL339" s="65">
        <f t="shared" si="46"/>
        <v>8.2331032849567685E-3</v>
      </c>
      <c r="AM339" s="65">
        <f t="shared" si="47"/>
        <v>2.0832844208096236E-3</v>
      </c>
      <c r="AN339" s="65">
        <f t="shared" si="48"/>
        <v>1.440062828852497E-2</v>
      </c>
      <c r="AO339" s="26">
        <f t="shared" si="49"/>
        <v>9.1635438773183166E-3</v>
      </c>
      <c r="AQ339" s="68">
        <v>336</v>
      </c>
      <c r="AR339" s="17">
        <v>-1.9931950833378016E-3</v>
      </c>
    </row>
    <row r="340" spans="12:44" ht="19.95" customHeight="1" x14ac:dyDescent="0.3">
      <c r="L340" s="68">
        <v>337</v>
      </c>
      <c r="M340" s="64">
        <v>1.4168286440408409</v>
      </c>
      <c r="N340" s="64">
        <v>-2.0736824727631729</v>
      </c>
      <c r="O340" s="4">
        <v>0.15213039476382076</v>
      </c>
      <c r="V340" s="84">
        <v>337</v>
      </c>
      <c r="W340" s="64">
        <v>1.4168286440408409</v>
      </c>
      <c r="X340" s="64">
        <v>-1.6450807320637233</v>
      </c>
      <c r="Y340" s="4">
        <v>0.87214649006273137</v>
      </c>
      <c r="AA340" s="68">
        <v>337</v>
      </c>
      <c r="AB340" s="64">
        <f t="shared" si="43"/>
        <v>188.2368421644438</v>
      </c>
      <c r="AC340" s="64">
        <f t="shared" si="44"/>
        <v>307.55669545828215</v>
      </c>
      <c r="AD340" s="4">
        <f t="shared" si="45"/>
        <v>121.24249153749969</v>
      </c>
      <c r="AK340" s="90">
        <v>337</v>
      </c>
      <c r="AL340" s="65">
        <f t="shared" si="46"/>
        <v>1.5607084883047545E-3</v>
      </c>
      <c r="AM340" s="65">
        <f t="shared" si="47"/>
        <v>-4.5227502054325719E-3</v>
      </c>
      <c r="AN340" s="65">
        <f t="shared" si="48"/>
        <v>-2.5676858185845171E-3</v>
      </c>
      <c r="AO340" s="26">
        <f t="shared" si="49"/>
        <v>-2.1221065579166156E-3</v>
      </c>
      <c r="AQ340" s="68">
        <v>337</v>
      </c>
      <c r="AR340" s="17">
        <v>-1.9862143858588844E-3</v>
      </c>
    </row>
    <row r="341" spans="12:44" ht="19.95" customHeight="1" x14ac:dyDescent="0.3">
      <c r="L341" s="68">
        <v>338</v>
      </c>
      <c r="M341" s="64">
        <v>-0.77942931219390199</v>
      </c>
      <c r="N341" s="64">
        <v>0.82856658098037583</v>
      </c>
      <c r="O341" s="4">
        <v>-1.836383497615403</v>
      </c>
      <c r="V341" s="84">
        <v>338</v>
      </c>
      <c r="W341" s="64">
        <v>-0.77942931219390199</v>
      </c>
      <c r="X341" s="64">
        <v>0.60305246581959393</v>
      </c>
      <c r="Y341" s="4">
        <v>-2.029042842947014</v>
      </c>
      <c r="AA341" s="68">
        <v>338</v>
      </c>
      <c r="AB341" s="64">
        <f t="shared" si="43"/>
        <v>185.1599632033155</v>
      </c>
      <c r="AC341" s="64">
        <f t="shared" si="44"/>
        <v>312.9901197002705</v>
      </c>
      <c r="AD341" s="4">
        <f t="shared" si="45"/>
        <v>116.93968756196327</v>
      </c>
      <c r="AK341" s="91">
        <v>338</v>
      </c>
      <c r="AL341" s="65">
        <f t="shared" si="46"/>
        <v>-7.1575427603572384E-3</v>
      </c>
      <c r="AM341" s="65">
        <f t="shared" si="47"/>
        <v>7.6054422122351067E-3</v>
      </c>
      <c r="AN341" s="65">
        <f t="shared" si="48"/>
        <v>-1.5692923394194959E-2</v>
      </c>
      <c r="AO341" s="26">
        <f t="shared" si="49"/>
        <v>-6.5695685538065089E-3</v>
      </c>
      <c r="AQ341" s="68">
        <v>338</v>
      </c>
      <c r="AR341" s="17">
        <v>-1.9724011164118671E-3</v>
      </c>
    </row>
    <row r="342" spans="12:44" ht="19.95" customHeight="1" x14ac:dyDescent="0.3">
      <c r="L342" s="68">
        <v>339</v>
      </c>
      <c r="M342" s="64">
        <v>-2.193880914470832</v>
      </c>
      <c r="N342" s="64">
        <v>0.44923969663856628</v>
      </c>
      <c r="O342" s="4">
        <v>0.28021986591002901</v>
      </c>
      <c r="V342" s="84">
        <v>339</v>
      </c>
      <c r="W342" s="64">
        <v>-2.193880914470832</v>
      </c>
      <c r="X342" s="64">
        <v>-0.12358680971731995</v>
      </c>
      <c r="Y342" s="4">
        <v>-0.7549152882246517</v>
      </c>
      <c r="AA342" s="68">
        <v>339</v>
      </c>
      <c r="AB342" s="64">
        <f t="shared" si="43"/>
        <v>183.20830357424367</v>
      </c>
      <c r="AC342" s="64">
        <f t="shared" si="44"/>
        <v>311.24409530558717</v>
      </c>
      <c r="AD342" s="4">
        <f t="shared" si="45"/>
        <v>118.81877188138832</v>
      </c>
      <c r="AK342" s="90">
        <v>339</v>
      </c>
      <c r="AL342" s="65">
        <f t="shared" si="46"/>
        <v>-4.6019324394886473E-3</v>
      </c>
      <c r="AM342" s="65">
        <f t="shared" si="47"/>
        <v>-2.4295071278407588E-3</v>
      </c>
      <c r="AN342" s="65">
        <f t="shared" si="48"/>
        <v>6.9231300075510991E-3</v>
      </c>
      <c r="AO342" s="26">
        <f t="shared" si="49"/>
        <v>1.2360732551736052E-3</v>
      </c>
      <c r="AQ342" s="68">
        <v>339</v>
      </c>
      <c r="AR342" s="17">
        <v>-1.9600595307769403E-3</v>
      </c>
    </row>
    <row r="343" spans="12:44" ht="19.95" customHeight="1" x14ac:dyDescent="0.3">
      <c r="L343" s="68">
        <v>340</v>
      </c>
      <c r="M343" s="64">
        <v>0.26972754353658629</v>
      </c>
      <c r="N343" s="64">
        <v>1.4469612570444688</v>
      </c>
      <c r="O343" s="4">
        <v>0.99324760260999501</v>
      </c>
      <c r="V343" s="84">
        <v>340</v>
      </c>
      <c r="W343" s="64">
        <v>0.26972754353658629</v>
      </c>
      <c r="X343" s="64">
        <v>1.4679772965957107</v>
      </c>
      <c r="Y343" s="4">
        <v>0.93667652048680805</v>
      </c>
      <c r="AA343" s="68">
        <v>340</v>
      </c>
      <c r="AB343" s="64">
        <f t="shared" si="43"/>
        <v>186.64657740812129</v>
      </c>
      <c r="AC343" s="64">
        <f t="shared" si="44"/>
        <v>315.13143406137323</v>
      </c>
      <c r="AD343" s="4">
        <f t="shared" si="45"/>
        <v>121.3582846503998</v>
      </c>
      <c r="AK343" s="91">
        <v>340</v>
      </c>
      <c r="AL343" s="65">
        <f t="shared" si="46"/>
        <v>8.0748771884188893E-3</v>
      </c>
      <c r="AM343" s="65">
        <f t="shared" si="47"/>
        <v>5.3906047310370271E-3</v>
      </c>
      <c r="AN343" s="65">
        <f t="shared" si="48"/>
        <v>9.1843700799580791E-3</v>
      </c>
      <c r="AO343" s="26">
        <f t="shared" si="49"/>
        <v>7.7688672523969658E-3</v>
      </c>
      <c r="AQ343" s="68">
        <v>340</v>
      </c>
      <c r="AR343" s="17">
        <v>-1.9588177385445053E-3</v>
      </c>
    </row>
    <row r="344" spans="12:44" ht="19.95" customHeight="1" x14ac:dyDescent="0.3">
      <c r="L344" s="68">
        <v>341</v>
      </c>
      <c r="M344" s="64">
        <v>1.1527941789124829</v>
      </c>
      <c r="N344" s="64">
        <v>-0.1472962482795328</v>
      </c>
      <c r="O344" s="4">
        <v>0.23115746053548344</v>
      </c>
      <c r="V344" s="84">
        <v>341</v>
      </c>
      <c r="W344" s="64">
        <v>1.1527941789124829</v>
      </c>
      <c r="X344" s="64">
        <v>0.15078098871201231</v>
      </c>
      <c r="Y344" s="4">
        <v>0.73011181102368783</v>
      </c>
      <c r="AA344" s="68">
        <v>341</v>
      </c>
      <c r="AB344" s="64">
        <f t="shared" si="43"/>
        <v>187.90067849433478</v>
      </c>
      <c r="AC344" s="64">
        <f t="shared" si="44"/>
        <v>311.93927825918638</v>
      </c>
      <c r="AD344" s="4">
        <f t="shared" si="45"/>
        <v>121.05207275834729</v>
      </c>
      <c r="AK344" s="90">
        <v>341</v>
      </c>
      <c r="AL344" s="65">
        <f t="shared" si="46"/>
        <v>2.9083177532933618E-3</v>
      </c>
      <c r="AM344" s="65">
        <f t="shared" si="47"/>
        <v>-4.4216628153685876E-3</v>
      </c>
      <c r="AN344" s="65">
        <f t="shared" si="48"/>
        <v>-1.0971990402304818E-3</v>
      </c>
      <c r="AO344" s="26">
        <f t="shared" si="49"/>
        <v>-1.0931589743909528E-3</v>
      </c>
      <c r="AQ344" s="68">
        <v>341</v>
      </c>
      <c r="AR344" s="17">
        <v>-1.9524222855251271E-3</v>
      </c>
    </row>
    <row r="345" spans="12:44" ht="19.95" customHeight="1" x14ac:dyDescent="0.3">
      <c r="L345" s="68">
        <v>342</v>
      </c>
      <c r="M345" s="64">
        <v>-0.85104724094667994</v>
      </c>
      <c r="N345" s="64">
        <v>0.71436940663348802</v>
      </c>
      <c r="O345" s="4">
        <v>-1.0518198207423568</v>
      </c>
      <c r="V345" s="84">
        <v>342</v>
      </c>
      <c r="W345" s="64">
        <v>-0.85104724094667994</v>
      </c>
      <c r="X345" s="64">
        <v>0.47439427022125585</v>
      </c>
      <c r="Y345" s="4">
        <v>-1.3552094664074836</v>
      </c>
      <c r="AA345" s="68">
        <v>342</v>
      </c>
      <c r="AB345" s="64">
        <f t="shared" si="43"/>
        <v>185.09717350598507</v>
      </c>
      <c r="AC345" s="64">
        <f t="shared" si="44"/>
        <v>312.73999546748445</v>
      </c>
      <c r="AD345" s="4">
        <f t="shared" si="45"/>
        <v>117.95016261296053</v>
      </c>
      <c r="AK345" s="91">
        <v>342</v>
      </c>
      <c r="AL345" s="65">
        <f t="shared" si="46"/>
        <v>-6.5285613204164976E-3</v>
      </c>
      <c r="AM345" s="65">
        <f t="shared" si="47"/>
        <v>1.1133625532564831E-3</v>
      </c>
      <c r="AN345" s="65">
        <f t="shared" si="48"/>
        <v>-1.1273686241690804E-2</v>
      </c>
      <c r="AO345" s="26">
        <f t="shared" si="49"/>
        <v>-6.3712903728880416E-3</v>
      </c>
      <c r="AQ345" s="68">
        <v>342</v>
      </c>
      <c r="AR345" s="17">
        <v>-1.9492697583273892E-3</v>
      </c>
    </row>
    <row r="346" spans="12:44" ht="19.95" customHeight="1" x14ac:dyDescent="0.3">
      <c r="L346" s="68">
        <v>343</v>
      </c>
      <c r="M346" s="64">
        <v>0.76207906347480137</v>
      </c>
      <c r="N346" s="64">
        <v>1.0582255619071559</v>
      </c>
      <c r="O346" s="4">
        <v>-0.81155477199849224</v>
      </c>
      <c r="V346" s="84">
        <v>343</v>
      </c>
      <c r="W346" s="64">
        <v>0.76207906347480137</v>
      </c>
      <c r="X346" s="64">
        <v>1.2172657354279028</v>
      </c>
      <c r="Y346" s="4">
        <v>-0.43472867709706164</v>
      </c>
      <c r="AA346" s="68">
        <v>343</v>
      </c>
      <c r="AB346" s="64">
        <f t="shared" si="43"/>
        <v>187.36762968567015</v>
      </c>
      <c r="AC346" s="64">
        <f t="shared" si="44"/>
        <v>314.56550228669073</v>
      </c>
      <c r="AD346" s="4">
        <f t="shared" si="45"/>
        <v>119.31803930444249</v>
      </c>
      <c r="AK346" s="90">
        <v>343</v>
      </c>
      <c r="AL346" s="65">
        <f t="shared" si="46"/>
        <v>5.2947757497240795E-3</v>
      </c>
      <c r="AM346" s="65">
        <f t="shared" si="47"/>
        <v>2.5276672341717626E-3</v>
      </c>
      <c r="AN346" s="65">
        <f t="shared" si="48"/>
        <v>5.0075642320739364E-3</v>
      </c>
      <c r="AO346" s="26">
        <f t="shared" si="49"/>
        <v>4.3353980121158204E-3</v>
      </c>
      <c r="AQ346" s="68">
        <v>343</v>
      </c>
      <c r="AR346" s="17">
        <v>-1.922901579785672E-3</v>
      </c>
    </row>
    <row r="347" spans="12:44" ht="19.95" customHeight="1" x14ac:dyDescent="0.3">
      <c r="L347" s="68">
        <v>344</v>
      </c>
      <c r="M347" s="64">
        <v>-0.64975300862523877</v>
      </c>
      <c r="N347" s="64">
        <v>0.73989849339579039</v>
      </c>
      <c r="O347" s="4">
        <v>0.77469111790478384</v>
      </c>
      <c r="V347" s="84">
        <v>344</v>
      </c>
      <c r="W347" s="64">
        <v>-0.64975300862523877</v>
      </c>
      <c r="X347" s="64">
        <v>0.55028618269581286</v>
      </c>
      <c r="Y347" s="4">
        <v>0.3641666810966448</v>
      </c>
      <c r="AA347" s="68">
        <v>344</v>
      </c>
      <c r="AB347" s="64">
        <f t="shared" si="43"/>
        <v>185.3963557449859</v>
      </c>
      <c r="AC347" s="64">
        <f t="shared" si="44"/>
        <v>312.9556804149687</v>
      </c>
      <c r="AD347" s="4">
        <f t="shared" si="45"/>
        <v>120.51888133116651</v>
      </c>
      <c r="AK347" s="91">
        <v>344</v>
      </c>
      <c r="AL347" s="65">
        <f t="shared" si="46"/>
        <v>-4.5933695794888431E-3</v>
      </c>
      <c r="AM347" s="65">
        <f t="shared" si="47"/>
        <v>-2.2282539895457708E-3</v>
      </c>
      <c r="AN347" s="65">
        <f t="shared" si="48"/>
        <v>4.3489836555699419E-3</v>
      </c>
      <c r="AO347" s="26">
        <f t="shared" si="49"/>
        <v>1.4022405327053207E-4</v>
      </c>
      <c r="AQ347" s="68">
        <v>344</v>
      </c>
      <c r="AR347" s="17">
        <v>-1.9089284649907426E-3</v>
      </c>
    </row>
    <row r="348" spans="12:44" ht="19.95" customHeight="1" x14ac:dyDescent="0.3">
      <c r="L348" s="68">
        <v>345</v>
      </c>
      <c r="M348" s="64">
        <v>1.3486472652013726</v>
      </c>
      <c r="N348" s="64">
        <v>1.9141675343894371</v>
      </c>
      <c r="O348" s="4">
        <v>7.27306990162494E-2</v>
      </c>
      <c r="V348" s="84">
        <v>345</v>
      </c>
      <c r="W348" s="64">
        <v>1.3486472652013726</v>
      </c>
      <c r="X348" s="64">
        <v>2.1942573168968966</v>
      </c>
      <c r="Y348" s="4">
        <v>0.57557905787588448</v>
      </c>
      <c r="AA348" s="68">
        <v>345</v>
      </c>
      <c r="AB348" s="64">
        <f t="shared" si="43"/>
        <v>188.21549447471659</v>
      </c>
      <c r="AC348" s="64">
        <f t="shared" si="44"/>
        <v>316.99340783817541</v>
      </c>
      <c r="AD348" s="4">
        <f t="shared" si="45"/>
        <v>120.84311473429588</v>
      </c>
      <c r="AK348" s="90">
        <v>345</v>
      </c>
      <c r="AL348" s="65">
        <f t="shared" si="46"/>
        <v>6.5541798561108335E-3</v>
      </c>
      <c r="AM348" s="65">
        <f t="shared" si="47"/>
        <v>5.5673919894306248E-3</v>
      </c>
      <c r="AN348" s="65">
        <f t="shared" si="48"/>
        <v>1.1668188432834563E-3</v>
      </c>
      <c r="AO348" s="26">
        <f t="shared" si="49"/>
        <v>3.8338310403344508E-3</v>
      </c>
      <c r="AQ348" s="68">
        <v>345</v>
      </c>
      <c r="AR348" s="17">
        <v>-1.9072644903387361E-3</v>
      </c>
    </row>
    <row r="349" spans="12:44" ht="19.95" customHeight="1" x14ac:dyDescent="0.3">
      <c r="L349" s="68">
        <v>346</v>
      </c>
      <c r="M349" s="64">
        <v>-1.4444105913997072</v>
      </c>
      <c r="N349" s="64">
        <v>1.1120295681859411</v>
      </c>
      <c r="O349" s="4">
        <v>6.7390609993068298E-2</v>
      </c>
      <c r="V349" s="84">
        <v>346</v>
      </c>
      <c r="W349" s="64">
        <v>-1.4444105913997072</v>
      </c>
      <c r="X349" s="64">
        <v>0.70804271600386282</v>
      </c>
      <c r="Y349" s="4">
        <v>-0.64149433624801733</v>
      </c>
      <c r="AA349" s="68">
        <v>346</v>
      </c>
      <c r="AB349" s="64">
        <f t="shared" si="43"/>
        <v>184.3091850791466</v>
      </c>
      <c r="AC349" s="64">
        <f t="shared" si="44"/>
        <v>313.37071612022152</v>
      </c>
      <c r="AD349" s="4">
        <f t="shared" si="45"/>
        <v>119.02856082785988</v>
      </c>
      <c r="AK349" s="91">
        <v>346</v>
      </c>
      <c r="AL349" s="65">
        <f t="shared" si="46"/>
        <v>-9.1083941152337797E-3</v>
      </c>
      <c r="AM349" s="65">
        <f t="shared" si="47"/>
        <v>-4.9918207091400541E-3</v>
      </c>
      <c r="AN349" s="65">
        <f t="shared" si="48"/>
        <v>-6.5707281135243632E-3</v>
      </c>
      <c r="AO349" s="26">
        <f t="shared" si="49"/>
        <v>-6.7314723926364247E-3</v>
      </c>
      <c r="AQ349" s="68">
        <v>346</v>
      </c>
      <c r="AR349" s="17">
        <v>-1.8933555994195869E-3</v>
      </c>
    </row>
    <row r="350" spans="12:44" ht="19.95" customHeight="1" x14ac:dyDescent="0.3">
      <c r="L350" s="68">
        <v>347</v>
      </c>
      <c r="M350" s="64">
        <v>-1.1545111245191573</v>
      </c>
      <c r="N350" s="64">
        <v>0.48404970580819284</v>
      </c>
      <c r="O350" s="4">
        <v>0.29293438285500834</v>
      </c>
      <c r="V350" s="84">
        <v>347</v>
      </c>
      <c r="W350" s="64">
        <v>-1.1545111245191573</v>
      </c>
      <c r="X350" s="64">
        <v>0.17445919574651736</v>
      </c>
      <c r="Y350" s="4">
        <v>-0.27953165563618082</v>
      </c>
      <c r="AA350" s="68">
        <v>347</v>
      </c>
      <c r="AB350" s="64">
        <f t="shared" si="43"/>
        <v>184.72102091120345</v>
      </c>
      <c r="AC350" s="64">
        <f t="shared" si="44"/>
        <v>312.09021155751776</v>
      </c>
      <c r="AD350" s="4">
        <f t="shared" si="45"/>
        <v>119.57309576943121</v>
      </c>
      <c r="AK350" s="90">
        <v>347</v>
      </c>
      <c r="AL350" s="65">
        <f t="shared" si="46"/>
        <v>9.693412661707794E-4</v>
      </c>
      <c r="AM350" s="65">
        <f t="shared" si="47"/>
        <v>-1.778262455735464E-3</v>
      </c>
      <c r="AN350" s="65">
        <f t="shared" si="48"/>
        <v>1.9822907709666276E-3</v>
      </c>
      <c r="AO350" s="26">
        <f t="shared" si="49"/>
        <v>6.0088742675703816E-4</v>
      </c>
      <c r="AQ350" s="68">
        <v>347</v>
      </c>
      <c r="AR350" s="17">
        <v>-1.8917395858479668E-3</v>
      </c>
    </row>
    <row r="351" spans="12:44" ht="19.95" customHeight="1" x14ac:dyDescent="0.3">
      <c r="L351" s="68">
        <v>348</v>
      </c>
      <c r="M351" s="64">
        <v>-0.85518821582386451</v>
      </c>
      <c r="N351" s="64">
        <v>-1.0499390118700076</v>
      </c>
      <c r="O351" s="4">
        <v>0.61720173327637373</v>
      </c>
      <c r="V351" s="84">
        <v>348</v>
      </c>
      <c r="W351" s="64">
        <v>-0.85518821582386451</v>
      </c>
      <c r="X351" s="64">
        <v>-1.2329356072927953</v>
      </c>
      <c r="Y351" s="4">
        <v>0.21911303792096293</v>
      </c>
      <c r="AA351" s="68">
        <v>348</v>
      </c>
      <c r="AB351" s="64">
        <f t="shared" si="43"/>
        <v>185.14690870753515</v>
      </c>
      <c r="AC351" s="64">
        <f t="shared" si="44"/>
        <v>308.71249923931703</v>
      </c>
      <c r="AD351" s="4">
        <f t="shared" si="45"/>
        <v>120.32506832619646</v>
      </c>
      <c r="AK351" s="91">
        <v>348</v>
      </c>
      <c r="AL351" s="65">
        <f t="shared" si="46"/>
        <v>1.0001451155356622E-3</v>
      </c>
      <c r="AM351" s="65">
        <f t="shared" si="47"/>
        <v>-4.7259339277058087E-3</v>
      </c>
      <c r="AN351" s="65">
        <f t="shared" si="48"/>
        <v>2.7226436081157698E-3</v>
      </c>
      <c r="AO351" s="26">
        <f t="shared" si="49"/>
        <v>5.7445724224269466E-5</v>
      </c>
      <c r="AQ351" s="68">
        <v>348</v>
      </c>
      <c r="AR351" s="17">
        <v>-1.8848649431027786E-3</v>
      </c>
    </row>
    <row r="352" spans="12:44" ht="19.95" customHeight="1" x14ac:dyDescent="0.3">
      <c r="L352" s="68">
        <v>349</v>
      </c>
      <c r="M352" s="64">
        <v>0.6723913694916035</v>
      </c>
      <c r="N352" s="64">
        <v>0.74075440437422968</v>
      </c>
      <c r="O352" s="4">
        <v>0.70332574738510878</v>
      </c>
      <c r="V352" s="84">
        <v>349</v>
      </c>
      <c r="W352" s="64">
        <v>0.6723913694916035</v>
      </c>
      <c r="X352" s="64">
        <v>0.88742332653068512</v>
      </c>
      <c r="Y352" s="4">
        <v>0.89286846711796475</v>
      </c>
      <c r="AA352" s="68">
        <v>349</v>
      </c>
      <c r="AB352" s="64">
        <f t="shared" si="43"/>
        <v>187.29733645808244</v>
      </c>
      <c r="AC352" s="64">
        <f t="shared" si="44"/>
        <v>313.85469415885126</v>
      </c>
      <c r="AD352" s="4">
        <f t="shared" si="45"/>
        <v>121.34650341952299</v>
      </c>
      <c r="AK352" s="90">
        <v>349</v>
      </c>
      <c r="AL352" s="65">
        <f t="shared" si="46"/>
        <v>5.0151360702087285E-3</v>
      </c>
      <c r="AM352" s="65">
        <f t="shared" si="47"/>
        <v>7.1744148720729673E-3</v>
      </c>
      <c r="AN352" s="65">
        <f t="shared" si="48"/>
        <v>3.6711497586516344E-3</v>
      </c>
      <c r="AO352" s="26">
        <f t="shared" si="49"/>
        <v>5.0581258705673076E-3</v>
      </c>
      <c r="AQ352" s="68">
        <v>349</v>
      </c>
      <c r="AR352" s="17">
        <v>-1.8759923745475873E-3</v>
      </c>
    </row>
    <row r="353" spans="12:44" ht="19.95" customHeight="1" x14ac:dyDescent="0.3">
      <c r="L353" s="68">
        <v>350</v>
      </c>
      <c r="M353" s="64">
        <v>-0.27908035161961392</v>
      </c>
      <c r="N353" s="64">
        <v>-0.84184395181656246</v>
      </c>
      <c r="O353" s="4">
        <v>0.59869702923000634</v>
      </c>
      <c r="V353" s="84">
        <v>350</v>
      </c>
      <c r="W353" s="64">
        <v>-0.27908035161961392</v>
      </c>
      <c r="X353" s="64">
        <v>-0.8851426322107514</v>
      </c>
      <c r="Y353" s="4">
        <v>0.45056369857559553</v>
      </c>
      <c r="AA353" s="68">
        <v>350</v>
      </c>
      <c r="AB353" s="64">
        <f t="shared" si="43"/>
        <v>185.97008186315963</v>
      </c>
      <c r="AC353" s="64">
        <f t="shared" si="44"/>
        <v>309.57853763913135</v>
      </c>
      <c r="AD353" s="4">
        <f t="shared" si="45"/>
        <v>120.68496151346255</v>
      </c>
      <c r="AK353" s="91">
        <v>350</v>
      </c>
      <c r="AL353" s="65">
        <f t="shared" si="46"/>
        <v>-3.0885191029610356E-3</v>
      </c>
      <c r="AM353" s="65">
        <f t="shared" si="47"/>
        <v>-5.9577841215173221E-3</v>
      </c>
      <c r="AN353" s="65">
        <f t="shared" si="48"/>
        <v>-2.3741104480167201E-3</v>
      </c>
      <c r="AO353" s="26">
        <f t="shared" si="49"/>
        <v>-3.6278147138029794E-3</v>
      </c>
      <c r="AQ353" s="68">
        <v>350</v>
      </c>
      <c r="AR353" s="17">
        <v>-1.8462366849221615E-3</v>
      </c>
    </row>
    <row r="354" spans="12:44" ht="19.95" customHeight="1" x14ac:dyDescent="0.3">
      <c r="L354" s="68">
        <v>351</v>
      </c>
      <c r="M354" s="64">
        <v>0.87393474946472083</v>
      </c>
      <c r="N354" s="64">
        <v>1.0661888414867107</v>
      </c>
      <c r="O354" s="4">
        <v>0.35269131246117169</v>
      </c>
      <c r="V354" s="84">
        <v>351</v>
      </c>
      <c r="W354" s="64">
        <v>0.87393474946472083</v>
      </c>
      <c r="X354" s="64">
        <v>1.2534194375990495</v>
      </c>
      <c r="Y354" s="4">
        <v>0.65426242482368324</v>
      </c>
      <c r="AA354" s="68">
        <v>351</v>
      </c>
      <c r="AB354" s="64">
        <f t="shared" si="43"/>
        <v>187.60042673995281</v>
      </c>
      <c r="AC354" s="64">
        <f t="shared" si="44"/>
        <v>314.77966210383403</v>
      </c>
      <c r="AD354" s="4">
        <f t="shared" si="45"/>
        <v>120.99800040723098</v>
      </c>
      <c r="AK354" s="90">
        <v>351</v>
      </c>
      <c r="AL354" s="65">
        <f t="shared" si="46"/>
        <v>3.7907397003326608E-3</v>
      </c>
      <c r="AM354" s="65">
        <f t="shared" si="47"/>
        <v>7.2358204246271039E-3</v>
      </c>
      <c r="AN354" s="65">
        <f t="shared" si="48"/>
        <v>1.1250370247950572E-3</v>
      </c>
      <c r="AO354" s="26">
        <f t="shared" si="49"/>
        <v>3.6246977136290721E-3</v>
      </c>
      <c r="AQ354" s="68">
        <v>351</v>
      </c>
      <c r="AR354" s="17">
        <v>-1.838455186690709E-3</v>
      </c>
    </row>
    <row r="355" spans="12:44" ht="19.95" customHeight="1" x14ac:dyDescent="0.3">
      <c r="L355" s="68">
        <v>352</v>
      </c>
      <c r="M355" s="64">
        <v>-4.4965065221944364E-2</v>
      </c>
      <c r="N355" s="64">
        <v>0.52495579157593242</v>
      </c>
      <c r="O355" s="4">
        <v>1.0569856837229683</v>
      </c>
      <c r="V355" s="84">
        <v>352</v>
      </c>
      <c r="W355" s="64">
        <v>-4.4965065221944364E-2</v>
      </c>
      <c r="X355" s="64">
        <v>0.49625126470040282</v>
      </c>
      <c r="Y355" s="4">
        <v>0.89767655940576185</v>
      </c>
      <c r="AA355" s="68">
        <v>352</v>
      </c>
      <c r="AB355" s="64">
        <f t="shared" si="43"/>
        <v>186.31669663707183</v>
      </c>
      <c r="AC355" s="64">
        <f t="shared" si="44"/>
        <v>312.94943589944671</v>
      </c>
      <c r="AD355" s="4">
        <f t="shared" si="45"/>
        <v>121.37195659500252</v>
      </c>
      <c r="AK355" s="91">
        <v>352</v>
      </c>
      <c r="AL355" s="65">
        <f t="shared" si="46"/>
        <v>-2.9820463174592584E-3</v>
      </c>
      <c r="AM355" s="65">
        <f t="shared" si="47"/>
        <v>-2.5324917900865912E-3</v>
      </c>
      <c r="AN355" s="65">
        <f t="shared" si="48"/>
        <v>1.3401598094614133E-3</v>
      </c>
      <c r="AO355" s="26">
        <f t="shared" si="49"/>
        <v>-9.0218720213315607E-4</v>
      </c>
      <c r="AQ355" s="68">
        <v>352</v>
      </c>
      <c r="AR355" s="17">
        <v>-1.8374745479304447E-3</v>
      </c>
    </row>
    <row r="356" spans="12:44" ht="19.95" customHeight="1" x14ac:dyDescent="0.3">
      <c r="L356" s="68">
        <v>353</v>
      </c>
      <c r="M356" s="64">
        <v>-0.68709827431639436</v>
      </c>
      <c r="N356" s="64">
        <v>0.92851816263797204</v>
      </c>
      <c r="O356" s="4">
        <v>-1.5371919975416084</v>
      </c>
      <c r="V356" s="84">
        <v>353</v>
      </c>
      <c r="W356" s="64">
        <v>-0.68709827431639436</v>
      </c>
      <c r="X356" s="64">
        <v>0.72320236003978977</v>
      </c>
      <c r="Y356" s="4">
        <v>-1.7254888055395532</v>
      </c>
      <c r="AA356" s="68">
        <v>353</v>
      </c>
      <c r="AB356" s="64">
        <f t="shared" si="43"/>
        <v>185.42762626159853</v>
      </c>
      <c r="AC356" s="64">
        <f t="shared" si="44"/>
        <v>313.51726379790188</v>
      </c>
      <c r="AD356" s="4">
        <f t="shared" si="45"/>
        <v>117.47119222488364</v>
      </c>
      <c r="AK356" s="90">
        <v>353</v>
      </c>
      <c r="AL356" s="65">
        <f t="shared" si="46"/>
        <v>-2.0773368710052652E-3</v>
      </c>
      <c r="AM356" s="65">
        <f t="shared" si="47"/>
        <v>7.8728714749609575E-4</v>
      </c>
      <c r="AN356" s="65">
        <f t="shared" si="48"/>
        <v>-1.4186976641462179E-2</v>
      </c>
      <c r="AO356" s="26">
        <f t="shared" si="49"/>
        <v>-6.6672875621604684E-3</v>
      </c>
      <c r="AQ356" s="68">
        <v>353</v>
      </c>
      <c r="AR356" s="17">
        <v>-1.8060435984509624E-3</v>
      </c>
    </row>
    <row r="357" spans="12:44" ht="19.95" customHeight="1" x14ac:dyDescent="0.3">
      <c r="L357" s="68">
        <v>354</v>
      </c>
      <c r="M357" s="64">
        <v>0.3112039806610104</v>
      </c>
      <c r="N357" s="64">
        <v>-1.6022635372525404</v>
      </c>
      <c r="O357" s="4">
        <v>1.8504667110607511</v>
      </c>
      <c r="V357" s="84">
        <v>354</v>
      </c>
      <c r="W357" s="64">
        <v>0.3112039806610104</v>
      </c>
      <c r="X357" s="64">
        <v>-1.4704017701649079</v>
      </c>
      <c r="Y357" s="4">
        <v>1.8696640315098993</v>
      </c>
      <c r="AA357" s="68">
        <v>354</v>
      </c>
      <c r="AB357" s="64">
        <f t="shared" si="43"/>
        <v>186.83551989646827</v>
      </c>
      <c r="AC357" s="64">
        <f t="shared" si="44"/>
        <v>308.2360047641921</v>
      </c>
      <c r="AD357" s="4">
        <f t="shared" si="45"/>
        <v>122.86454870415369</v>
      </c>
      <c r="AK357" s="91">
        <v>354</v>
      </c>
      <c r="AL357" s="65">
        <f t="shared" si="46"/>
        <v>3.2850060947150336E-3</v>
      </c>
      <c r="AM357" s="65">
        <f t="shared" si="47"/>
        <v>-7.3780933245314959E-3</v>
      </c>
      <c r="AN357" s="65">
        <f t="shared" si="48"/>
        <v>1.94952133112508E-2</v>
      </c>
      <c r="AO357" s="26">
        <f t="shared" si="49"/>
        <v>7.3806695163821708E-3</v>
      </c>
      <c r="AQ357" s="68">
        <v>354</v>
      </c>
      <c r="AR357" s="17">
        <v>-1.8043740181441783E-3</v>
      </c>
    </row>
    <row r="358" spans="12:44" ht="19.95" customHeight="1" x14ac:dyDescent="0.3">
      <c r="L358" s="68">
        <v>355</v>
      </c>
      <c r="M358" s="64">
        <v>0.68600648165237976</v>
      </c>
      <c r="N358" s="64">
        <v>0.83661498039145565</v>
      </c>
      <c r="O358" s="4">
        <v>1.3202008812217476</v>
      </c>
      <c r="V358" s="84">
        <v>355</v>
      </c>
      <c r="W358" s="64">
        <v>0.68600648165237976</v>
      </c>
      <c r="X358" s="64">
        <v>0.98359407370250551</v>
      </c>
      <c r="Y358" s="4">
        <v>1.4449291726664912</v>
      </c>
      <c r="AA358" s="68">
        <v>355</v>
      </c>
      <c r="AB358" s="64">
        <f t="shared" si="43"/>
        <v>187.37270291743019</v>
      </c>
      <c r="AC358" s="64">
        <f t="shared" si="44"/>
        <v>314.18341497578626</v>
      </c>
      <c r="AD358" s="4">
        <f t="shared" si="45"/>
        <v>122.22151103480311</v>
      </c>
      <c r="AK358" s="90">
        <v>355</v>
      </c>
      <c r="AL358" s="65">
        <f t="shared" si="46"/>
        <v>1.24687683383175E-3</v>
      </c>
      <c r="AM358" s="65">
        <f t="shared" si="47"/>
        <v>8.2998890117543921E-3</v>
      </c>
      <c r="AN358" s="65">
        <f t="shared" si="48"/>
        <v>-2.278941140704148E-3</v>
      </c>
      <c r="AO358" s="26">
        <f t="shared" si="49"/>
        <v>1.7761623986673883E-3</v>
      </c>
      <c r="AQ358" s="68">
        <v>355</v>
      </c>
      <c r="AR358" s="17">
        <v>-1.7802795484125507E-3</v>
      </c>
    </row>
    <row r="359" spans="12:44" ht="19.95" customHeight="1" x14ac:dyDescent="0.3">
      <c r="L359" s="68">
        <v>356</v>
      </c>
      <c r="M359" s="64">
        <v>-7.5531181457256527E-2</v>
      </c>
      <c r="N359" s="64">
        <v>-2.6830714001800811</v>
      </c>
      <c r="O359" s="4">
        <v>0.56632914315122473</v>
      </c>
      <c r="V359" s="84">
        <v>356</v>
      </c>
      <c r="W359" s="64">
        <v>-7.5531181457256527E-2</v>
      </c>
      <c r="X359" s="64">
        <v>-2.6140320701726036</v>
      </c>
      <c r="Y359" s="4">
        <v>0.60297812542191642</v>
      </c>
      <c r="AA359" s="68">
        <v>356</v>
      </c>
      <c r="AB359" s="64">
        <f t="shared" si="43"/>
        <v>186.31107391749146</v>
      </c>
      <c r="AC359" s="64">
        <f t="shared" si="44"/>
        <v>305.54058416402802</v>
      </c>
      <c r="AD359" s="4">
        <f t="shared" si="45"/>
        <v>120.95081834006105</v>
      </c>
      <c r="AK359" s="91">
        <v>356</v>
      </c>
      <c r="AL359" s="65">
        <f t="shared" si="46"/>
        <v>-2.4676525207747548E-3</v>
      </c>
      <c r="AM359" s="65">
        <f t="shared" si="47"/>
        <v>-1.2114351275491547E-2</v>
      </c>
      <c r="AN359" s="65">
        <f t="shared" si="48"/>
        <v>-4.5388375391495058E-3</v>
      </c>
      <c r="AO359" s="26">
        <f t="shared" si="49"/>
        <v>-6.29369540545843E-3</v>
      </c>
      <c r="AQ359" s="68">
        <v>356</v>
      </c>
      <c r="AR359" s="17">
        <v>-1.7363658483926835E-3</v>
      </c>
    </row>
    <row r="360" spans="12:44" ht="19.95" customHeight="1" x14ac:dyDescent="0.3">
      <c r="L360" s="68">
        <v>357</v>
      </c>
      <c r="M360" s="64">
        <v>0.43477239178007021</v>
      </c>
      <c r="N360" s="64">
        <v>-0.18856284978938093</v>
      </c>
      <c r="O360" s="4">
        <v>-1.4180166415418765</v>
      </c>
      <c r="V360" s="84">
        <v>357</v>
      </c>
      <c r="W360" s="64">
        <v>0.43477239178007021</v>
      </c>
      <c r="X360" s="64">
        <v>-7.1769035357027014E-2</v>
      </c>
      <c r="Y360" s="4">
        <v>-1.0617389232495815</v>
      </c>
      <c r="AA360" s="68">
        <v>357</v>
      </c>
      <c r="AB360" s="64">
        <f t="shared" si="43"/>
        <v>187.03740964063752</v>
      </c>
      <c r="AC360" s="64">
        <f t="shared" si="44"/>
        <v>311.64958275232425</v>
      </c>
      <c r="AD360" s="4">
        <f t="shared" si="45"/>
        <v>118.47135971120758</v>
      </c>
      <c r="AK360" s="90">
        <v>357</v>
      </c>
      <c r="AL360" s="65">
        <f t="shared" si="46"/>
        <v>1.6898099680633253E-3</v>
      </c>
      <c r="AM360" s="65">
        <f t="shared" si="47"/>
        <v>8.5976451586427909E-3</v>
      </c>
      <c r="AN360" s="65">
        <f t="shared" si="48"/>
        <v>-8.9954381579158763E-3</v>
      </c>
      <c r="AO360" s="26">
        <f t="shared" si="49"/>
        <v>-1.0462011314534758E-3</v>
      </c>
      <c r="AQ360" s="68">
        <v>357</v>
      </c>
      <c r="AR360" s="17">
        <v>-1.7120272825373374E-3</v>
      </c>
    </row>
    <row r="361" spans="12:44" ht="19.95" customHeight="1" x14ac:dyDescent="0.3">
      <c r="L361" s="68">
        <v>358</v>
      </c>
      <c r="M361" s="64">
        <v>1.687716309181208</v>
      </c>
      <c r="N361" s="64">
        <v>-0.58837100034347323</v>
      </c>
      <c r="O361" s="4">
        <v>0.73600326232875646</v>
      </c>
      <c r="V361" s="84">
        <v>358</v>
      </c>
      <c r="W361" s="64">
        <v>1.687716309181208</v>
      </c>
      <c r="X361" s="64">
        <v>-0.13971954426695571</v>
      </c>
      <c r="Y361" s="4">
        <v>1.4420398471287952</v>
      </c>
      <c r="AA361" s="68">
        <v>358</v>
      </c>
      <c r="AB361" s="64">
        <f t="shared" si="43"/>
        <v>188.81907749115874</v>
      </c>
      <c r="AC361" s="64">
        <f t="shared" si="44"/>
        <v>311.50070258372295</v>
      </c>
      <c r="AD361" s="4">
        <f t="shared" si="45"/>
        <v>122.23541212909312</v>
      </c>
      <c r="AK361" s="91">
        <v>358</v>
      </c>
      <c r="AL361" s="65">
        <f t="shared" si="46"/>
        <v>4.1173923465263234E-3</v>
      </c>
      <c r="AM361" s="65">
        <f t="shared" si="47"/>
        <v>-2.0751924035063374E-4</v>
      </c>
      <c r="AN361" s="65">
        <f t="shared" si="48"/>
        <v>1.3583668191014286E-2</v>
      </c>
      <c r="AO361" s="26">
        <f t="shared" si="49"/>
        <v>7.0797430004828198E-3</v>
      </c>
      <c r="AQ361" s="68">
        <v>358</v>
      </c>
      <c r="AR361" s="17">
        <v>-1.7096612382626493E-3</v>
      </c>
    </row>
    <row r="362" spans="12:44" ht="19.95" customHeight="1" x14ac:dyDescent="0.3">
      <c r="L362" s="68">
        <v>359</v>
      </c>
      <c r="M362" s="64">
        <v>0.20910774241995417</v>
      </c>
      <c r="N362" s="64">
        <v>1.5807165544577531</v>
      </c>
      <c r="O362" s="4">
        <v>0.46519049873298174</v>
      </c>
      <c r="V362" s="84">
        <v>359</v>
      </c>
      <c r="W362" s="64">
        <v>0.20910774241995417</v>
      </c>
      <c r="X362" s="64">
        <v>1.5819134435987325</v>
      </c>
      <c r="Y362" s="4">
        <v>0.43160025787815282</v>
      </c>
      <c r="AA362" s="68">
        <v>359</v>
      </c>
      <c r="AB362" s="64">
        <f t="shared" si="43"/>
        <v>186.7386519430074</v>
      </c>
      <c r="AC362" s="64">
        <f t="shared" si="44"/>
        <v>315.71004719931204</v>
      </c>
      <c r="AD362" s="4">
        <f t="shared" si="45"/>
        <v>120.71064409555756</v>
      </c>
      <c r="AK362" s="90">
        <v>359</v>
      </c>
      <c r="AL362" s="65">
        <f t="shared" si="46"/>
        <v>-4.8116521479069866E-3</v>
      </c>
      <c r="AM362" s="65">
        <f t="shared" si="47"/>
        <v>5.8293726195943396E-3</v>
      </c>
      <c r="AN362" s="65">
        <f t="shared" si="48"/>
        <v>-5.4514738649784249E-3</v>
      </c>
      <c r="AO362" s="26">
        <f t="shared" si="49"/>
        <v>-1.9072644903387361E-3</v>
      </c>
      <c r="AQ362" s="68">
        <v>359</v>
      </c>
      <c r="AR362" s="17">
        <v>-1.7088320354461729E-3</v>
      </c>
    </row>
    <row r="363" spans="12:44" ht="19.95" customHeight="1" x14ac:dyDescent="0.3">
      <c r="L363" s="68">
        <v>360</v>
      </c>
      <c r="M363" s="64">
        <v>-1.6094376297448216E-2</v>
      </c>
      <c r="N363" s="64">
        <v>-0.24765985435553975</v>
      </c>
      <c r="O363" s="4">
        <v>0.97122368325994257</v>
      </c>
      <c r="V363" s="84">
        <v>360</v>
      </c>
      <c r="W363" s="64">
        <v>-1.6094376297448216E-2</v>
      </c>
      <c r="X363" s="64">
        <v>-0.24360766551142951</v>
      </c>
      <c r="Y363" s="4">
        <v>0.87186522889555518</v>
      </c>
      <c r="AA363" s="68">
        <v>360</v>
      </c>
      <c r="AB363" s="64">
        <f t="shared" si="43"/>
        <v>186.43170398977844</v>
      </c>
      <c r="AC363" s="64">
        <f t="shared" si="44"/>
        <v>311.28054829451452</v>
      </c>
      <c r="AD363" s="4">
        <f t="shared" si="45"/>
        <v>121.38135766614525</v>
      </c>
      <c r="AK363" s="91">
        <v>360</v>
      </c>
      <c r="AL363" s="65">
        <f t="shared" si="46"/>
        <v>-7.1445027861000187E-4</v>
      </c>
      <c r="AM363" s="65">
        <f t="shared" si="47"/>
        <v>-6.1364203889945675E-3</v>
      </c>
      <c r="AN363" s="65">
        <f t="shared" si="48"/>
        <v>2.4064235563114721E-3</v>
      </c>
      <c r="AO363" s="26">
        <f t="shared" si="49"/>
        <v>-9.366480860107081E-4</v>
      </c>
      <c r="AQ363" s="68">
        <v>360</v>
      </c>
      <c r="AR363" s="17">
        <v>-1.7024049225343382E-3</v>
      </c>
    </row>
    <row r="364" spans="12:44" ht="19.95" customHeight="1" x14ac:dyDescent="0.3">
      <c r="L364" s="68">
        <v>361</v>
      </c>
      <c r="M364" s="64">
        <v>-1.2399226305861313</v>
      </c>
      <c r="N364" s="64">
        <v>1.3589899086569157</v>
      </c>
      <c r="O364" s="4">
        <v>1.932834086646164</v>
      </c>
      <c r="V364" s="84">
        <v>361</v>
      </c>
      <c r="W364" s="64">
        <v>-1.2399226305861313</v>
      </c>
      <c r="X364" s="64">
        <v>0.99889491388714524</v>
      </c>
      <c r="Y364" s="4">
        <v>1.1032304225742717</v>
      </c>
      <c r="AA364" s="68">
        <v>361</v>
      </c>
      <c r="AB364" s="64">
        <f t="shared" si="43"/>
        <v>184.73149987692446</v>
      </c>
      <c r="AC364" s="64">
        <f t="shared" si="44"/>
        <v>314.31498078793311</v>
      </c>
      <c r="AD364" s="4">
        <f t="shared" si="45"/>
        <v>121.73820285474163</v>
      </c>
      <c r="AK364" s="90">
        <v>361</v>
      </c>
      <c r="AL364" s="65">
        <f t="shared" si="46"/>
        <v>-3.9788126694186429E-3</v>
      </c>
      <c r="AM364" s="65">
        <f t="shared" si="47"/>
        <v>4.2130979568370105E-3</v>
      </c>
      <c r="AN364" s="65">
        <f t="shared" si="48"/>
        <v>1.274895423971177E-3</v>
      </c>
      <c r="AO364" s="26">
        <f t="shared" si="49"/>
        <v>8.4292916048347218E-4</v>
      </c>
      <c r="AQ364" s="68">
        <v>361</v>
      </c>
      <c r="AR364" s="17">
        <v>-1.7005083375083354E-3</v>
      </c>
    </row>
    <row r="365" spans="12:44" ht="19.95" customHeight="1" x14ac:dyDescent="0.3">
      <c r="L365" s="68">
        <v>362</v>
      </c>
      <c r="M365" s="64">
        <v>-0.54847314754600174</v>
      </c>
      <c r="N365" s="64">
        <v>0.3143187138255007</v>
      </c>
      <c r="O365" s="4">
        <v>-1.3141929154709266</v>
      </c>
      <c r="V365" s="84">
        <v>362</v>
      </c>
      <c r="W365" s="64">
        <v>-0.54847314754600174</v>
      </c>
      <c r="X365" s="64">
        <v>0.16446684482945806</v>
      </c>
      <c r="Y365" s="4">
        <v>-1.4342573849653093</v>
      </c>
      <c r="AA365" s="68">
        <v>362</v>
      </c>
      <c r="AB365" s="64">
        <f t="shared" si="43"/>
        <v>185.70470441677216</v>
      </c>
      <c r="AC365" s="64">
        <f t="shared" si="44"/>
        <v>312.29998563200326</v>
      </c>
      <c r="AD365" s="4">
        <f t="shared" si="45"/>
        <v>117.95164206992699</v>
      </c>
      <c r="AK365" s="91">
        <v>362</v>
      </c>
      <c r="AL365" s="65">
        <f t="shared" si="46"/>
        <v>2.2819493825506744E-3</v>
      </c>
      <c r="AM365" s="65">
        <f t="shared" si="47"/>
        <v>-2.7931164768157804E-3</v>
      </c>
      <c r="AN365" s="65">
        <f t="shared" si="48"/>
        <v>-1.3722894928451952E-2</v>
      </c>
      <c r="AO365" s="26">
        <f t="shared" si="49"/>
        <v>-6.4427503152104434E-3</v>
      </c>
      <c r="AQ365" s="68">
        <v>362</v>
      </c>
      <c r="AR365" s="17">
        <v>-1.6028192217010294E-3</v>
      </c>
    </row>
    <row r="366" spans="12:44" ht="19.95" customHeight="1" x14ac:dyDescent="0.3">
      <c r="L366" s="68">
        <v>363</v>
      </c>
      <c r="M366" s="64">
        <v>1.1151376103241444</v>
      </c>
      <c r="N366" s="64">
        <v>0.24202382953261353</v>
      </c>
      <c r="O366" s="4">
        <v>4.8388787827454177E-2</v>
      </c>
      <c r="V366" s="84">
        <v>363</v>
      </c>
      <c r="W366" s="64">
        <v>1.1151376103241444</v>
      </c>
      <c r="X366" s="64">
        <v>0.51771692507833655</v>
      </c>
      <c r="Y366" s="4">
        <v>0.53103963885562566</v>
      </c>
      <c r="AA366" s="68">
        <v>363</v>
      </c>
      <c r="AB366" s="64">
        <f t="shared" si="43"/>
        <v>188.05405727849131</v>
      </c>
      <c r="AC366" s="64">
        <f t="shared" si="44"/>
        <v>313.17371354492002</v>
      </c>
      <c r="AD366" s="4">
        <f t="shared" si="45"/>
        <v>120.88458257099454</v>
      </c>
      <c r="AK366" s="90">
        <v>363</v>
      </c>
      <c r="AL366" s="65">
        <f t="shared" si="46"/>
        <v>5.4598020246112459E-3</v>
      </c>
      <c r="AM366" s="65">
        <f t="shared" si="47"/>
        <v>1.213337854430529E-3</v>
      </c>
      <c r="AN366" s="65">
        <f t="shared" si="48"/>
        <v>1.0666923842389979E-2</v>
      </c>
      <c r="AO366" s="26">
        <f t="shared" si="49"/>
        <v>6.5290675915574605E-3</v>
      </c>
      <c r="AQ366" s="68">
        <v>363</v>
      </c>
      <c r="AR366" s="17">
        <v>-1.5908636520449587E-3</v>
      </c>
    </row>
    <row r="367" spans="12:44" ht="19.95" customHeight="1" x14ac:dyDescent="0.3">
      <c r="L367" s="68">
        <v>364</v>
      </c>
      <c r="M367" s="64">
        <v>-0.73906430499061704</v>
      </c>
      <c r="N367" s="64">
        <v>-1.3413151157012935</v>
      </c>
      <c r="O367" s="4">
        <v>0.77027326052628431</v>
      </c>
      <c r="V367" s="84">
        <v>364</v>
      </c>
      <c r="W367" s="64">
        <v>-0.73906430499061704</v>
      </c>
      <c r="X367" s="64">
        <v>-1.485189683900642</v>
      </c>
      <c r="Y367" s="4">
        <v>0.42204434719749684</v>
      </c>
      <c r="AA367" s="68">
        <v>364</v>
      </c>
      <c r="AB367" s="64">
        <f t="shared" si="43"/>
        <v>185.45702810797235</v>
      </c>
      <c r="AC367" s="64">
        <f t="shared" si="44"/>
        <v>308.35464738221515</v>
      </c>
      <c r="AD367" s="4">
        <f t="shared" si="45"/>
        <v>120.72638915586326</v>
      </c>
      <c r="AK367" s="91">
        <v>364</v>
      </c>
      <c r="AL367" s="65">
        <f t="shared" si="46"/>
        <v>-6.0394117243721497E-3</v>
      </c>
      <c r="AM367" s="65">
        <f t="shared" si="47"/>
        <v>-6.734803801760684E-3</v>
      </c>
      <c r="AN367" s="65">
        <f t="shared" si="48"/>
        <v>-5.6870378519052246E-4</v>
      </c>
      <c r="AO367" s="26">
        <f t="shared" si="49"/>
        <v>-3.7862107749569779E-3</v>
      </c>
      <c r="AQ367" s="68">
        <v>364</v>
      </c>
      <c r="AR367" s="17">
        <v>-1.5882123603582418E-3</v>
      </c>
    </row>
    <row r="368" spans="12:44" ht="19.95" customHeight="1" x14ac:dyDescent="0.3">
      <c r="L368" s="68">
        <v>365</v>
      </c>
      <c r="M368" s="64">
        <v>1.114674337647527</v>
      </c>
      <c r="N368" s="64">
        <v>0.5206235039865752</v>
      </c>
      <c r="O368" s="4">
        <v>-0.30927332259211393</v>
      </c>
      <c r="V368" s="84">
        <v>365</v>
      </c>
      <c r="W368" s="64">
        <v>1.114674337647527</v>
      </c>
      <c r="X368" s="64">
        <v>0.7870350209511412</v>
      </c>
      <c r="Y368" s="4">
        <v>0.197933793711357</v>
      </c>
      <c r="AA368" s="68">
        <v>365</v>
      </c>
      <c r="AB368" s="64">
        <f t="shared" si="43"/>
        <v>188.07219716699353</v>
      </c>
      <c r="AC368" s="64">
        <f t="shared" si="44"/>
        <v>313.86089555319575</v>
      </c>
      <c r="AD368" s="4">
        <f t="shared" si="45"/>
        <v>120.39542201753576</v>
      </c>
      <c r="AK368" s="90">
        <v>365</v>
      </c>
      <c r="AL368" s="65">
        <f t="shared" si="46"/>
        <v>6.0813021980727355E-3</v>
      </c>
      <c r="AM368" s="65">
        <f t="shared" si="47"/>
        <v>7.6867113022628143E-3</v>
      </c>
      <c r="AN368" s="65">
        <f t="shared" si="48"/>
        <v>-1.1922379932185747E-3</v>
      </c>
      <c r="AO368" s="26">
        <f t="shared" si="49"/>
        <v>3.2898318432486697E-3</v>
      </c>
      <c r="AQ368" s="68">
        <v>365</v>
      </c>
      <c r="AR368" s="17">
        <v>-1.5796681087852447E-3</v>
      </c>
    </row>
    <row r="369" spans="12:44" ht="19.95" customHeight="1" x14ac:dyDescent="0.3">
      <c r="L369" s="68">
        <v>366</v>
      </c>
      <c r="M369" s="64">
        <v>-0.41363359795568488</v>
      </c>
      <c r="N369" s="64">
        <v>0.29842068002053435</v>
      </c>
      <c r="O369" s="4">
        <v>0.39027816965280071</v>
      </c>
      <c r="V369" s="84">
        <v>366</v>
      </c>
      <c r="W369" s="64">
        <v>-0.41363359795568488</v>
      </c>
      <c r="X369" s="64">
        <v>0.18339041061086078</v>
      </c>
      <c r="Y369" s="4">
        <v>0.14842957213268046</v>
      </c>
      <c r="AA369" s="68">
        <v>366</v>
      </c>
      <c r="AB369" s="64">
        <f t="shared" si="43"/>
        <v>185.93043534414713</v>
      </c>
      <c r="AC369" s="64">
        <f t="shared" si="44"/>
        <v>312.40833089613926</v>
      </c>
      <c r="AD369" s="4">
        <f t="shared" si="45"/>
        <v>120.32711647767833</v>
      </c>
      <c r="AK369" s="91">
        <v>366</v>
      </c>
      <c r="AL369" s="65">
        <f t="shared" si="46"/>
        <v>-4.9741120963459834E-3</v>
      </c>
      <c r="AM369" s="65">
        <f t="shared" si="47"/>
        <v>-2.0146030484947436E-3</v>
      </c>
      <c r="AN369" s="65">
        <f t="shared" si="48"/>
        <v>-2.4646399979908064E-4</v>
      </c>
      <c r="AO369" s="26">
        <f t="shared" si="49"/>
        <v>-1.9588177385445053E-3</v>
      </c>
      <c r="AQ369" s="68">
        <v>366</v>
      </c>
      <c r="AR369" s="17">
        <v>-1.574922824014701E-3</v>
      </c>
    </row>
    <row r="370" spans="12:44" ht="19.95" customHeight="1" x14ac:dyDescent="0.3">
      <c r="L370" s="68">
        <v>367</v>
      </c>
      <c r="M370" s="64">
        <v>0.46784391816939302</v>
      </c>
      <c r="N370" s="64">
        <v>0.82825794407757958</v>
      </c>
      <c r="O370" s="4">
        <v>0.85289219614259926</v>
      </c>
      <c r="V370" s="84">
        <v>367</v>
      </c>
      <c r="W370" s="64">
        <v>0.46784391816939302</v>
      </c>
      <c r="X370" s="64">
        <v>0.92001864607118466</v>
      </c>
      <c r="Y370" s="4">
        <v>0.93043947975696661</v>
      </c>
      <c r="AA370" s="68">
        <v>367</v>
      </c>
      <c r="AB370" s="64">
        <f t="shared" si="43"/>
        <v>187.17748574067096</v>
      </c>
      <c r="AC370" s="64">
        <f t="shared" si="44"/>
        <v>314.21666380594695</v>
      </c>
      <c r="AD370" s="4">
        <f t="shared" si="45"/>
        <v>121.51252099498151</v>
      </c>
      <c r="AK370" s="90">
        <v>367</v>
      </c>
      <c r="AL370" s="65">
        <f t="shared" si="46"/>
        <v>2.9031231555033416E-3</v>
      </c>
      <c r="AM370" s="65">
        <f t="shared" si="47"/>
        <v>2.5066066338122759E-3</v>
      </c>
      <c r="AN370" s="65">
        <f t="shared" si="48"/>
        <v>4.2575217948156111E-3</v>
      </c>
      <c r="AO370" s="26">
        <f t="shared" si="49"/>
        <v>3.3936475866865436E-3</v>
      </c>
      <c r="AQ370" s="68">
        <v>367</v>
      </c>
      <c r="AR370" s="17">
        <v>-1.5644176958775602E-3</v>
      </c>
    </row>
    <row r="371" spans="12:44" ht="19.95" customHeight="1" x14ac:dyDescent="0.3">
      <c r="L371" s="68">
        <v>368</v>
      </c>
      <c r="M371" s="64">
        <v>-0.23411155803480699</v>
      </c>
      <c r="N371" s="64">
        <v>1.518403374129073</v>
      </c>
      <c r="O371" s="4">
        <v>-1.5760510107443475</v>
      </c>
      <c r="V371" s="84">
        <v>368</v>
      </c>
      <c r="W371" s="64">
        <v>-0.23411155803480699</v>
      </c>
      <c r="X371" s="64">
        <v>1.4089096849890033</v>
      </c>
      <c r="Y371" s="4">
        <v>-1.586059784741142</v>
      </c>
      <c r="AA371" s="68">
        <v>368</v>
      </c>
      <c r="AB371" s="64">
        <f t="shared" si="43"/>
        <v>186.2004482878958</v>
      </c>
      <c r="AC371" s="64">
        <f t="shared" si="44"/>
        <v>315.42790792226896</v>
      </c>
      <c r="AD371" s="4">
        <f t="shared" si="45"/>
        <v>117.76380323357797</v>
      </c>
      <c r="AK371" s="91">
        <v>368</v>
      </c>
      <c r="AL371" s="65">
        <f t="shared" si="46"/>
        <v>-2.2728870893804066E-3</v>
      </c>
      <c r="AM371" s="65">
        <f t="shared" si="47"/>
        <v>1.6709023104835093E-3</v>
      </c>
      <c r="AN371" s="65">
        <f t="shared" si="48"/>
        <v>-1.3609208225618577E-2</v>
      </c>
      <c r="AO371" s="26">
        <f t="shared" si="49"/>
        <v>-6.1910947807284084E-3</v>
      </c>
      <c r="AQ371" s="68">
        <v>368</v>
      </c>
      <c r="AR371" s="17">
        <v>-1.5450516965390794E-3</v>
      </c>
    </row>
    <row r="372" spans="12:44" ht="19.95" customHeight="1" x14ac:dyDescent="0.3">
      <c r="L372" s="68">
        <v>369</v>
      </c>
      <c r="M372" s="64">
        <v>-1.0587899289233023</v>
      </c>
      <c r="N372" s="64">
        <v>1.9680749443681974E-2</v>
      </c>
      <c r="O372" s="4">
        <v>9.4254606193342833E-2</v>
      </c>
      <c r="V372" s="84">
        <v>369</v>
      </c>
      <c r="W372" s="64">
        <v>-1.0587899289233023</v>
      </c>
      <c r="X372" s="64">
        <v>-0.25028739906552833</v>
      </c>
      <c r="Y372" s="4">
        <v>-0.39126667354958189</v>
      </c>
      <c r="AA372" s="68">
        <v>369</v>
      </c>
      <c r="AB372" s="64">
        <f t="shared" si="43"/>
        <v>185.05749196751538</v>
      </c>
      <c r="AC372" s="64">
        <f t="shared" si="44"/>
        <v>311.40441408280759</v>
      </c>
      <c r="AD372" s="4">
        <f t="shared" si="45"/>
        <v>119.53779193091756</v>
      </c>
      <c r="AK372" s="90">
        <v>369</v>
      </c>
      <c r="AL372" s="65">
        <f t="shared" si="46"/>
        <v>-2.6740502350549047E-3</v>
      </c>
      <c r="AM372" s="65">
        <f t="shared" si="47"/>
        <v>-5.5753512045834154E-3</v>
      </c>
      <c r="AN372" s="65">
        <f t="shared" si="48"/>
        <v>6.4934064536904743E-3</v>
      </c>
      <c r="AO372" s="26">
        <f t="shared" si="49"/>
        <v>5.8091498402196295E-4</v>
      </c>
      <c r="AQ372" s="68">
        <v>369</v>
      </c>
      <c r="AR372" s="17">
        <v>-1.5332498656553965E-3</v>
      </c>
    </row>
    <row r="373" spans="12:44" ht="19.95" customHeight="1" x14ac:dyDescent="0.3">
      <c r="L373" s="68">
        <v>370</v>
      </c>
      <c r="M373" s="64">
        <v>-0.1452921870961654</v>
      </c>
      <c r="N373" s="64">
        <v>-5.08470505488667E-4</v>
      </c>
      <c r="O373" s="4">
        <v>-1.1403769015588217</v>
      </c>
      <c r="V373" s="84">
        <v>370</v>
      </c>
      <c r="W373" s="64">
        <v>-0.1452921870961654</v>
      </c>
      <c r="X373" s="64">
        <v>-3.7449227159214969E-2</v>
      </c>
      <c r="Y373" s="4">
        <v>-1.0830319437243032</v>
      </c>
      <c r="AA373" s="68">
        <v>370</v>
      </c>
      <c r="AB373" s="64">
        <f t="shared" si="43"/>
        <v>186.3435927670854</v>
      </c>
      <c r="AC373" s="64">
        <f t="shared" si="44"/>
        <v>311.9352420776417</v>
      </c>
      <c r="AD373" s="4">
        <f t="shared" si="45"/>
        <v>118.51679248142034</v>
      </c>
      <c r="AK373" s="91">
        <v>370</v>
      </c>
      <c r="AL373" s="65">
        <f t="shared" si="46"/>
        <v>3.0077925776261735E-3</v>
      </c>
      <c r="AM373" s="65">
        <f t="shared" si="47"/>
        <v>7.3967931430666178E-4</v>
      </c>
      <c r="AN373" s="65">
        <f t="shared" si="48"/>
        <v>-3.7253401099185319E-3</v>
      </c>
      <c r="AO373" s="26">
        <f t="shared" si="49"/>
        <v>-7.0255111076479755E-4</v>
      </c>
      <c r="AQ373" s="68">
        <v>370</v>
      </c>
      <c r="AR373" s="17">
        <v>-1.515567675412884E-3</v>
      </c>
    </row>
    <row r="374" spans="12:44" ht="19.95" customHeight="1" x14ac:dyDescent="0.3">
      <c r="L374" s="68">
        <v>371</v>
      </c>
      <c r="M374" s="64">
        <v>-0.89409932132040482</v>
      </c>
      <c r="N374" s="64">
        <v>-0.88807147632111716</v>
      </c>
      <c r="O374" s="4">
        <v>2.1199180610203849</v>
      </c>
      <c r="V374" s="84">
        <v>371</v>
      </c>
      <c r="W374" s="64">
        <v>-0.89409932132040482</v>
      </c>
      <c r="X374" s="64">
        <v>-1.0862899262746577</v>
      </c>
      <c r="Y374" s="4">
        <v>1.5351488921811063</v>
      </c>
      <c r="AA374" s="68">
        <v>371</v>
      </c>
      <c r="AB374" s="64">
        <f t="shared" si="43"/>
        <v>185.30554975401949</v>
      </c>
      <c r="AC374" s="64">
        <f t="shared" si="44"/>
        <v>309.41975523444802</v>
      </c>
      <c r="AD374" s="4">
        <f t="shared" si="45"/>
        <v>122.45689084373365</v>
      </c>
      <c r="AK374" s="90">
        <v>371</v>
      </c>
      <c r="AL374" s="65">
        <f t="shared" si="46"/>
        <v>-2.426038288753039E-3</v>
      </c>
      <c r="AM374" s="65">
        <f t="shared" si="47"/>
        <v>-3.5164053668826517E-3</v>
      </c>
      <c r="AN374" s="65">
        <f t="shared" si="48"/>
        <v>1.4203339294501441E-2</v>
      </c>
      <c r="AO374" s="26">
        <f t="shared" si="49"/>
        <v>4.7300715002725931E-3</v>
      </c>
      <c r="AQ374" s="68">
        <v>371</v>
      </c>
      <c r="AR374" s="17">
        <v>-1.5106980227354142E-3</v>
      </c>
    </row>
    <row r="375" spans="12:44" ht="19.95" customHeight="1" x14ac:dyDescent="0.3">
      <c r="L375" s="68">
        <v>372</v>
      </c>
      <c r="M375" s="64">
        <v>0.43110357263434551</v>
      </c>
      <c r="N375" s="64">
        <v>2.4049391523508951E-2</v>
      </c>
      <c r="O375" s="4">
        <v>0.95906991494611926</v>
      </c>
      <c r="V375" s="84">
        <v>372</v>
      </c>
      <c r="W375" s="64">
        <v>0.43110357263434551</v>
      </c>
      <c r="X375" s="64">
        <v>0.13291671079245052</v>
      </c>
      <c r="Y375" s="4">
        <v>1.0481081314562604</v>
      </c>
      <c r="AA375" s="68">
        <v>372</v>
      </c>
      <c r="AB375" s="64">
        <f t="shared" si="43"/>
        <v>187.17249203500216</v>
      </c>
      <c r="AC375" s="64">
        <f t="shared" si="44"/>
        <v>312.37951826655302</v>
      </c>
      <c r="AD375" s="4">
        <f t="shared" si="45"/>
        <v>121.72136132056359</v>
      </c>
      <c r="AK375" s="91">
        <v>372</v>
      </c>
      <c r="AL375" s="65">
        <f t="shared" si="46"/>
        <v>4.3535963442567598E-3</v>
      </c>
      <c r="AM375" s="65">
        <f t="shared" si="47"/>
        <v>4.1345125849424295E-3</v>
      </c>
      <c r="AN375" s="65">
        <f t="shared" si="48"/>
        <v>-2.6164277655721171E-3</v>
      </c>
      <c r="AO375" s="26">
        <f t="shared" si="49"/>
        <v>1.151360367039466E-3</v>
      </c>
      <c r="AQ375" s="68">
        <v>372</v>
      </c>
      <c r="AR375" s="17">
        <v>-1.4983682244669077E-3</v>
      </c>
    </row>
    <row r="376" spans="12:44" ht="19.95" customHeight="1" x14ac:dyDescent="0.3">
      <c r="L376" s="68">
        <v>373</v>
      </c>
      <c r="M376" s="64">
        <v>1.1734642623848792</v>
      </c>
      <c r="N376" s="64">
        <v>1.7852137176159319</v>
      </c>
      <c r="O376" s="4">
        <v>0.78143377217546794</v>
      </c>
      <c r="V376" s="84">
        <v>373</v>
      </c>
      <c r="W376" s="64">
        <v>1.1734642623848792</v>
      </c>
      <c r="X376" s="64">
        <v>2.0249843593373291</v>
      </c>
      <c r="Y376" s="4">
        <v>1.1360108290062552</v>
      </c>
      <c r="AA376" s="68">
        <v>373</v>
      </c>
      <c r="AB376" s="64">
        <f t="shared" si="43"/>
        <v>188.23067224889189</v>
      </c>
      <c r="AC376" s="64">
        <f t="shared" si="44"/>
        <v>317.02014424812404</v>
      </c>
      <c r="AD376" s="4">
        <f t="shared" si="45"/>
        <v>121.86096591844569</v>
      </c>
      <c r="AK376" s="90">
        <v>373</v>
      </c>
      <c r="AL376" s="65">
        <f t="shared" si="46"/>
        <v>2.4483706512680673E-3</v>
      </c>
      <c r="AM376" s="65">
        <f t="shared" si="47"/>
        <v>6.4043084175386599E-3</v>
      </c>
      <c r="AN376" s="65">
        <f t="shared" si="48"/>
        <v>4.978153697295395E-4</v>
      </c>
      <c r="AO376" s="26">
        <f t="shared" si="49"/>
        <v>2.7574021044569075E-3</v>
      </c>
      <c r="AQ376" s="68">
        <v>373</v>
      </c>
      <c r="AR376" s="17">
        <v>-1.4937526386657705E-3</v>
      </c>
    </row>
    <row r="377" spans="12:44" ht="19.95" customHeight="1" x14ac:dyDescent="0.3">
      <c r="L377" s="68">
        <v>374</v>
      </c>
      <c r="M377" s="64">
        <v>0.68961514592933715</v>
      </c>
      <c r="N377" s="64">
        <v>-0.2401000861417136</v>
      </c>
      <c r="O377" s="4">
        <v>0.89270284717531445</v>
      </c>
      <c r="V377" s="84">
        <v>374</v>
      </c>
      <c r="W377" s="64">
        <v>0.68961514592933715</v>
      </c>
      <c r="X377" s="64">
        <v>-5.6787614208558157E-2</v>
      </c>
      <c r="Y377" s="4">
        <v>1.1176296776400561</v>
      </c>
      <c r="AA377" s="68">
        <v>374</v>
      </c>
      <c r="AB377" s="64">
        <f t="shared" si="43"/>
        <v>187.55578489610659</v>
      </c>
      <c r="AC377" s="64">
        <f t="shared" si="44"/>
        <v>311.95073623778984</v>
      </c>
      <c r="AD377" s="4">
        <f t="shared" si="45"/>
        <v>121.83911440768115</v>
      </c>
      <c r="AK377" s="91">
        <v>374</v>
      </c>
      <c r="AL377" s="65">
        <f t="shared" si="46"/>
        <v>-1.5599293841902957E-3</v>
      </c>
      <c r="AM377" s="65">
        <f t="shared" si="47"/>
        <v>-7.0008442956763263E-3</v>
      </c>
      <c r="AN377" s="65">
        <f t="shared" si="48"/>
        <v>-7.7882539546303086E-5</v>
      </c>
      <c r="AO377" s="26">
        <f t="shared" si="49"/>
        <v>-2.5252827775463079E-3</v>
      </c>
      <c r="AQ377" s="68">
        <v>374</v>
      </c>
      <c r="AR377" s="17">
        <v>-1.4891803084066792E-3</v>
      </c>
    </row>
    <row r="378" spans="12:44" ht="19.95" customHeight="1" x14ac:dyDescent="0.3">
      <c r="L378" s="68">
        <v>375</v>
      </c>
      <c r="M378" s="64">
        <v>0.22722701295486328</v>
      </c>
      <c r="N378" s="64">
        <v>-0.45276645934326148</v>
      </c>
      <c r="O378" s="4">
        <v>2.2708626411740727</v>
      </c>
      <c r="V378" s="84">
        <v>375</v>
      </c>
      <c r="W378" s="64">
        <v>0.22722701295486328</v>
      </c>
      <c r="X378" s="64">
        <v>-0.38007503948731941</v>
      </c>
      <c r="Y378" s="4">
        <v>2.1510496650712505</v>
      </c>
      <c r="AA378" s="68">
        <v>375</v>
      </c>
      <c r="AB378" s="64">
        <f t="shared" si="43"/>
        <v>186.91350752829794</v>
      </c>
      <c r="AC378" s="64">
        <f t="shared" si="44"/>
        <v>311.18392540328642</v>
      </c>
      <c r="AD378" s="4">
        <f t="shared" si="45"/>
        <v>123.42582682106936</v>
      </c>
      <c r="AK378" s="90">
        <v>375</v>
      </c>
      <c r="AL378" s="65">
        <f t="shared" si="46"/>
        <v>-1.489776576397686E-3</v>
      </c>
      <c r="AM378" s="65">
        <f t="shared" si="47"/>
        <v>-1.0688600801313827E-3</v>
      </c>
      <c r="AN378" s="65">
        <f t="shared" si="48"/>
        <v>5.6193115567750767E-3</v>
      </c>
      <c r="AO378" s="26">
        <f t="shared" si="49"/>
        <v>1.8355880324099484E-3</v>
      </c>
      <c r="AQ378" s="68">
        <v>375</v>
      </c>
      <c r="AR378" s="17">
        <v>-1.4568827848091201E-3</v>
      </c>
    </row>
    <row r="379" spans="12:44" ht="19.95" customHeight="1" x14ac:dyDescent="0.3">
      <c r="L379" s="68">
        <v>376</v>
      </c>
      <c r="M379" s="64">
        <v>1.2310244992358883</v>
      </c>
      <c r="N379" s="64">
        <v>1.1902905542588551</v>
      </c>
      <c r="O379" s="4">
        <v>0.29980998328639502</v>
      </c>
      <c r="V379" s="84">
        <v>376</v>
      </c>
      <c r="W379" s="64">
        <v>1.2310244992358883</v>
      </c>
      <c r="X379" s="64">
        <v>1.4642708900681796</v>
      </c>
      <c r="Y379" s="4">
        <v>0.76099590906015468</v>
      </c>
      <c r="AA379" s="68">
        <v>376</v>
      </c>
      <c r="AB379" s="64">
        <f t="shared" si="43"/>
        <v>188.3404728903366</v>
      </c>
      <c r="AC379" s="64">
        <f t="shared" si="44"/>
        <v>315.68975001716791</v>
      </c>
      <c r="AD379" s="4">
        <f t="shared" si="45"/>
        <v>121.31048815675803</v>
      </c>
      <c r="AK379" s="91">
        <v>376</v>
      </c>
      <c r="AL379" s="65">
        <f t="shared" si="46"/>
        <v>3.3029691999827012E-3</v>
      </c>
      <c r="AM379" s="65">
        <f t="shared" si="47"/>
        <v>6.2433263468900709E-3</v>
      </c>
      <c r="AN379" s="65">
        <f t="shared" si="48"/>
        <v>-7.5076948652908855E-3</v>
      </c>
      <c r="AO379" s="26">
        <f t="shared" si="49"/>
        <v>-6.7972248531820165E-4</v>
      </c>
      <c r="AQ379" s="68">
        <v>376</v>
      </c>
      <c r="AR379" s="17">
        <v>-1.4371377928579371E-3</v>
      </c>
    </row>
    <row r="380" spans="12:44" ht="19.95" customHeight="1" x14ac:dyDescent="0.3">
      <c r="L380" s="68">
        <v>377</v>
      </c>
      <c r="M380" s="64">
        <v>0.13400001830706273</v>
      </c>
      <c r="N380" s="64">
        <v>0.8489055274142534</v>
      </c>
      <c r="O380" s="4">
        <v>0.60433633699624767</v>
      </c>
      <c r="V380" s="84">
        <v>377</v>
      </c>
      <c r="W380" s="64">
        <v>0.13400001830706273</v>
      </c>
      <c r="X380" s="64">
        <v>0.85506834472236759</v>
      </c>
      <c r="Y380" s="4">
        <v>0.55796280222015293</v>
      </c>
      <c r="AA380" s="68">
        <v>377</v>
      </c>
      <c r="AB380" s="64">
        <f t="shared" si="43"/>
        <v>186.80106451395781</v>
      </c>
      <c r="AC380" s="64">
        <f t="shared" si="44"/>
        <v>314.21515609824883</v>
      </c>
      <c r="AD380" s="4">
        <f t="shared" si="45"/>
        <v>121.00972684550982</v>
      </c>
      <c r="AK380" s="90">
        <v>377</v>
      </c>
      <c r="AL380" s="65">
        <f t="shared" si="46"/>
        <v>-3.5643097298059074E-3</v>
      </c>
      <c r="AM380" s="65">
        <f t="shared" si="47"/>
        <v>-2.0333519096983233E-3</v>
      </c>
      <c r="AN380" s="65">
        <f t="shared" si="48"/>
        <v>-1.0780697344398018E-3</v>
      </c>
      <c r="AO380" s="26">
        <f t="shared" si="49"/>
        <v>-1.9862143858588844E-3</v>
      </c>
      <c r="AQ380" s="68">
        <v>377</v>
      </c>
      <c r="AR380" s="17">
        <v>-1.4161339997943085E-3</v>
      </c>
    </row>
    <row r="381" spans="12:44" ht="19.95" customHeight="1" x14ac:dyDescent="0.3">
      <c r="L381" s="68">
        <v>378</v>
      </c>
      <c r="M381" s="64">
        <v>-0.82906887948175267</v>
      </c>
      <c r="N381" s="64">
        <v>6.6536755380972701E-2</v>
      </c>
      <c r="O381" s="4">
        <v>-0.91744808201702843</v>
      </c>
      <c r="V381" s="84">
        <v>378</v>
      </c>
      <c r="W381" s="64">
        <v>-0.82906887948175267</v>
      </c>
      <c r="X381" s="64">
        <v>-0.14653922212165987</v>
      </c>
      <c r="Y381" s="4">
        <v>-1.1937139757743971</v>
      </c>
      <c r="AA381" s="68">
        <v>378</v>
      </c>
      <c r="AB381" s="64">
        <f t="shared" si="43"/>
        <v>185.46113710755878</v>
      </c>
      <c r="AC381" s="64">
        <f t="shared" si="44"/>
        <v>311.79565429137472</v>
      </c>
      <c r="AD381" s="4">
        <f t="shared" si="45"/>
        <v>118.40057615032126</v>
      </c>
      <c r="AK381" s="91">
        <v>378</v>
      </c>
      <c r="AL381" s="65">
        <f t="shared" si="46"/>
        <v>-3.1264285728190631E-3</v>
      </c>
      <c r="AM381" s="65">
        <f t="shared" si="47"/>
        <v>-3.357071470340295E-3</v>
      </c>
      <c r="AN381" s="65">
        <f t="shared" si="48"/>
        <v>-9.4664648931440352E-3</v>
      </c>
      <c r="AO381" s="26">
        <f t="shared" si="49"/>
        <v>-6.0486377862216702E-3</v>
      </c>
      <c r="AQ381" s="68">
        <v>378</v>
      </c>
      <c r="AR381" s="17">
        <v>-1.3515967031983767E-3</v>
      </c>
    </row>
    <row r="382" spans="12:44" ht="19.95" customHeight="1" x14ac:dyDescent="0.3">
      <c r="L382" s="68">
        <v>379</v>
      </c>
      <c r="M382" s="64">
        <v>0.15200759689070789</v>
      </c>
      <c r="N382" s="64">
        <v>0.21102518371079343</v>
      </c>
      <c r="O382" s="4">
        <v>1.0571209750207278</v>
      </c>
      <c r="V382" s="84">
        <v>379</v>
      </c>
      <c r="W382" s="64">
        <v>0.15200759689070789</v>
      </c>
      <c r="X382" s="64">
        <v>0.24274977272012566</v>
      </c>
      <c r="Y382" s="4">
        <v>1.0014217469766846</v>
      </c>
      <c r="AA382" s="68">
        <v>379</v>
      </c>
      <c r="AB382" s="64">
        <f t="shared" si="43"/>
        <v>186.84505817313013</v>
      </c>
      <c r="AC382" s="64">
        <f t="shared" si="44"/>
        <v>312.75550849767893</v>
      </c>
      <c r="AD382" s="4">
        <f t="shared" si="45"/>
        <v>121.69302467658981</v>
      </c>
      <c r="AK382" s="90">
        <v>379</v>
      </c>
      <c r="AL382" s="65">
        <f t="shared" si="46"/>
        <v>3.2286975505788195E-3</v>
      </c>
      <c r="AM382" s="65">
        <f t="shared" si="47"/>
        <v>1.3349097344456419E-3</v>
      </c>
      <c r="AN382" s="65">
        <f t="shared" si="48"/>
        <v>1.1911869897637838E-2</v>
      </c>
      <c r="AO382" s="26">
        <f t="shared" si="49"/>
        <v>6.5679887619154243E-3</v>
      </c>
      <c r="AQ382" s="68">
        <v>379</v>
      </c>
      <c r="AR382" s="17">
        <v>-1.3444916815469575E-3</v>
      </c>
    </row>
    <row r="383" spans="12:44" ht="19.95" customHeight="1" x14ac:dyDescent="0.3">
      <c r="L383" s="68">
        <v>380</v>
      </c>
      <c r="M383" s="64">
        <v>0.77028612641253169</v>
      </c>
      <c r="N383" s="64">
        <v>0.81336645578464783</v>
      </c>
      <c r="O383" s="4">
        <v>0.57511724761342731</v>
      </c>
      <c r="V383" s="84">
        <v>380</v>
      </c>
      <c r="W383" s="64">
        <v>0.77028612641253169</v>
      </c>
      <c r="X383" s="64">
        <v>0.9825481703236294</v>
      </c>
      <c r="Y383" s="4">
        <v>0.81873684528815804</v>
      </c>
      <c r="AA383" s="68">
        <v>380</v>
      </c>
      <c r="AB383" s="64">
        <f t="shared" si="43"/>
        <v>187.72597993572222</v>
      </c>
      <c r="AC383" s="64">
        <f t="shared" si="44"/>
        <v>314.57359696230435</v>
      </c>
      <c r="AD383" s="4">
        <f t="shared" si="45"/>
        <v>121.42212638776144</v>
      </c>
      <c r="AK383" s="91">
        <v>380</v>
      </c>
      <c r="AL383" s="65">
        <f t="shared" si="46"/>
        <v>2.0427642658622448E-3</v>
      </c>
      <c r="AM383" s="65">
        <f t="shared" si="47"/>
        <v>2.5173007009353728E-3</v>
      </c>
      <c r="AN383" s="65">
        <f t="shared" si="48"/>
        <v>-9.6785149072103514E-4</v>
      </c>
      <c r="AO383" s="26">
        <f t="shared" si="49"/>
        <v>8.3034810592170724E-4</v>
      </c>
      <c r="AQ383" s="68">
        <v>380</v>
      </c>
      <c r="AR383" s="17">
        <v>-1.2934043564951907E-3</v>
      </c>
    </row>
    <row r="384" spans="12:44" ht="19.95" customHeight="1" x14ac:dyDescent="0.3">
      <c r="L384" s="68">
        <v>381</v>
      </c>
      <c r="M384" s="64">
        <v>-0.66886658350052597</v>
      </c>
      <c r="N384" s="64">
        <v>1.1017647190151423</v>
      </c>
      <c r="O384" s="4">
        <v>-2.3100014630270991</v>
      </c>
      <c r="V384" s="84">
        <v>381</v>
      </c>
      <c r="W384" s="64">
        <v>-0.66886658350052597</v>
      </c>
      <c r="X384" s="64">
        <v>0.89538800110147032</v>
      </c>
      <c r="Y384" s="4">
        <v>-2.4156415010406498</v>
      </c>
      <c r="AA384" s="68">
        <v>381</v>
      </c>
      <c r="AB384" s="64">
        <f t="shared" si="43"/>
        <v>185.71274243230766</v>
      </c>
      <c r="AC384" s="64">
        <f t="shared" si="44"/>
        <v>314.37640846167858</v>
      </c>
      <c r="AD384" s="4">
        <f t="shared" si="45"/>
        <v>116.62728255439512</v>
      </c>
      <c r="AK384" s="90">
        <v>381</v>
      </c>
      <c r="AL384" s="65">
        <f t="shared" si="46"/>
        <v>-4.6826767379867969E-3</v>
      </c>
      <c r="AM384" s="65">
        <f t="shared" si="47"/>
        <v>-2.723201519482753E-4</v>
      </c>
      <c r="AN384" s="65">
        <f t="shared" si="48"/>
        <v>-1.749767755315227E-2</v>
      </c>
      <c r="AO384" s="26">
        <f t="shared" si="49"/>
        <v>-9.1263201289997035E-3</v>
      </c>
      <c r="AQ384" s="68">
        <v>381</v>
      </c>
      <c r="AR384" s="17">
        <v>-1.286520189210993E-3</v>
      </c>
    </row>
    <row r="385" spans="12:44" ht="19.95" customHeight="1" x14ac:dyDescent="0.3">
      <c r="L385" s="68">
        <v>382</v>
      </c>
      <c r="M385" s="64">
        <v>0.62972523064287211</v>
      </c>
      <c r="N385" s="64">
        <v>-4.525253483933088E-2</v>
      </c>
      <c r="O385" s="4">
        <v>2.7794597926107723E-2</v>
      </c>
      <c r="V385" s="84">
        <v>382</v>
      </c>
      <c r="W385" s="64">
        <v>0.62972523064287211</v>
      </c>
      <c r="X385" s="64">
        <v>0.11641699074331613</v>
      </c>
      <c r="Y385" s="4">
        <v>0.30920244949263137</v>
      </c>
      <c r="AA385" s="68">
        <v>382</v>
      </c>
      <c r="AB385" s="64">
        <f t="shared" si="43"/>
        <v>187.54621851881319</v>
      </c>
      <c r="AC385" s="64">
        <f t="shared" si="44"/>
        <v>312.49560068575602</v>
      </c>
      <c r="AD385" s="4">
        <f t="shared" si="45"/>
        <v>120.66498079523973</v>
      </c>
      <c r="AK385" s="91">
        <v>382</v>
      </c>
      <c r="AL385" s="65">
        <f t="shared" si="46"/>
        <v>4.2666086268109919E-3</v>
      </c>
      <c r="AM385" s="65">
        <f t="shared" si="47"/>
        <v>-2.6060403963516711E-3</v>
      </c>
      <c r="AN385" s="65">
        <f t="shared" si="48"/>
        <v>1.47810915373332E-2</v>
      </c>
      <c r="AO385" s="26">
        <f t="shared" si="49"/>
        <v>6.9363312295971872E-3</v>
      </c>
      <c r="AQ385" s="68">
        <v>382</v>
      </c>
      <c r="AR385" s="17">
        <v>-1.2604526530882152E-3</v>
      </c>
    </row>
    <row r="386" spans="12:44" ht="19.95" customHeight="1" x14ac:dyDescent="0.3">
      <c r="L386" s="68">
        <v>383</v>
      </c>
      <c r="M386" s="64">
        <v>0.31125308388788142</v>
      </c>
      <c r="N386" s="64">
        <v>-0.44819071623176199</v>
      </c>
      <c r="O386" s="4">
        <v>-0.6020713621385031</v>
      </c>
      <c r="V386" s="84">
        <v>383</v>
      </c>
      <c r="W386" s="64">
        <v>0.31125308388788142</v>
      </c>
      <c r="X386" s="64">
        <v>-0.35427637537095302</v>
      </c>
      <c r="Y386" s="4">
        <v>-0.37603326290457945</v>
      </c>
      <c r="AA386" s="68">
        <v>383</v>
      </c>
      <c r="AB386" s="64">
        <f t="shared" si="43"/>
        <v>187.1065433570659</v>
      </c>
      <c r="AC386" s="64">
        <f t="shared" si="44"/>
        <v>311.3707378284173</v>
      </c>
      <c r="AD386" s="4">
        <f t="shared" si="45"/>
        <v>119.64409694279856</v>
      </c>
      <c r="AK386" s="90">
        <v>383</v>
      </c>
      <c r="AL386" s="65">
        <f t="shared" si="46"/>
        <v>-1.0193363224158085E-3</v>
      </c>
      <c r="AM386" s="65">
        <f t="shared" si="47"/>
        <v>-1.5661119412155905E-3</v>
      </c>
      <c r="AN386" s="65">
        <f t="shared" si="48"/>
        <v>-3.689972057299741E-3</v>
      </c>
      <c r="AO386" s="26">
        <f t="shared" si="49"/>
        <v>-2.3851550887535127E-3</v>
      </c>
      <c r="AQ386" s="68">
        <v>383</v>
      </c>
      <c r="AR386" s="17">
        <v>-1.2575377985240591E-3</v>
      </c>
    </row>
    <row r="387" spans="12:44" ht="19.95" customHeight="1" x14ac:dyDescent="0.3">
      <c r="L387" s="68">
        <v>384</v>
      </c>
      <c r="M387" s="64">
        <v>7.3321637374614404E-2</v>
      </c>
      <c r="N387" s="64">
        <v>-0.35154053751241582</v>
      </c>
      <c r="O387" s="4">
        <v>-0.52250257956932045</v>
      </c>
      <c r="V387" s="84">
        <v>384</v>
      </c>
      <c r="W387" s="64">
        <v>7.3321637374614404E-2</v>
      </c>
      <c r="X387" s="64">
        <v>-0.32132704301991633</v>
      </c>
      <c r="Y387" s="4">
        <v>-0.41635214463849796</v>
      </c>
      <c r="AA387" s="68">
        <v>384</v>
      </c>
      <c r="AB387" s="64">
        <f t="shared" si="43"/>
        <v>186.78109409846707</v>
      </c>
      <c r="AC387" s="64">
        <f t="shared" si="44"/>
        <v>311.46600112141618</v>
      </c>
      <c r="AD387" s="4">
        <f t="shared" si="45"/>
        <v>119.58991726533378</v>
      </c>
      <c r="AK387" s="91">
        <v>384</v>
      </c>
      <c r="AL387" s="65">
        <f t="shared" si="46"/>
        <v>-7.5606058444618038E-4</v>
      </c>
      <c r="AM387" s="65">
        <f t="shared" si="47"/>
        <v>1.3285126009017844E-4</v>
      </c>
      <c r="AN387" s="65">
        <f t="shared" si="48"/>
        <v>-1.9671061771388119E-4</v>
      </c>
      <c r="AO387" s="26">
        <f t="shared" si="49"/>
        <v>-2.3767954605573811E-4</v>
      </c>
      <c r="AQ387" s="68">
        <v>384</v>
      </c>
      <c r="AR387" s="17">
        <v>-1.2552674688381044E-3</v>
      </c>
    </row>
    <row r="388" spans="12:44" ht="19.95" customHeight="1" x14ac:dyDescent="0.3">
      <c r="L388" s="68">
        <v>385</v>
      </c>
      <c r="M388" s="64">
        <v>-0.88806674188474399</v>
      </c>
      <c r="N388" s="64">
        <v>0.3894792533468654</v>
      </c>
      <c r="O388" s="4">
        <v>-7.5358428797888066E-2</v>
      </c>
      <c r="V388" s="84">
        <v>385</v>
      </c>
      <c r="W388" s="64">
        <v>-0.88806674188474399</v>
      </c>
      <c r="X388" s="64">
        <v>0.15077392197107448</v>
      </c>
      <c r="Y388" s="4">
        <v>-0.48426613007611979</v>
      </c>
      <c r="AA388" s="68">
        <v>385</v>
      </c>
      <c r="AB388" s="64">
        <f t="shared" si="43"/>
        <v>185.44365559267257</v>
      </c>
      <c r="AC388" s="64">
        <f t="shared" si="44"/>
        <v>312.62586800205906</v>
      </c>
      <c r="AD388" s="4">
        <f t="shared" si="45"/>
        <v>119.49462838067311</v>
      </c>
      <c r="AK388" s="90">
        <v>385</v>
      </c>
      <c r="AL388" s="65">
        <f t="shared" si="46"/>
        <v>-3.1209352041907004E-3</v>
      </c>
      <c r="AM388" s="65">
        <f t="shared" si="47"/>
        <v>1.6142635111208216E-3</v>
      </c>
      <c r="AN388" s="65">
        <f t="shared" si="48"/>
        <v>-3.4618246758070695E-4</v>
      </c>
      <c r="AO388" s="26">
        <f t="shared" si="49"/>
        <v>-4.517368581227468E-4</v>
      </c>
      <c r="AQ388" s="68">
        <v>385</v>
      </c>
      <c r="AR388" s="17">
        <v>-1.2524210168227325E-3</v>
      </c>
    </row>
    <row r="389" spans="12:44" ht="19.95" customHeight="1" x14ac:dyDescent="0.3">
      <c r="L389" s="68">
        <v>386</v>
      </c>
      <c r="M389" s="64">
        <v>-2.4058127232014059</v>
      </c>
      <c r="N389" s="64">
        <v>2.1070790778203645</v>
      </c>
      <c r="O389" s="4">
        <v>0.46254626508388358</v>
      </c>
      <c r="V389" s="84">
        <v>386</v>
      </c>
      <c r="W389" s="64">
        <v>-2.4058127232014059</v>
      </c>
      <c r="X389" s="64">
        <v>1.4258143223464617</v>
      </c>
      <c r="Y389" s="4">
        <v>-0.76825235511556744</v>
      </c>
      <c r="AA389" s="68">
        <v>386</v>
      </c>
      <c r="AB389" s="64">
        <f t="shared" ref="AB389:AB452" si="50">$R$27*EXP(($R$25-($R$26^2/2))*(V389/1000)+($R$26*W389))</f>
        <v>183.34640260670594</v>
      </c>
      <c r="AC389" s="64">
        <f t="shared" ref="AC389:AC452" si="51">$S$27*EXP(($S$25-($S$26^2/2))*(V389/1000)+($S$26*X389))</f>
        <v>315.75320681227009</v>
      </c>
      <c r="AD389" s="4">
        <f t="shared" ref="AD389:AD452" si="52">$T$27*EXP(($T$25-($T$26^2/2))*(V389/1000)+($T$26*Y389))</f>
        <v>119.07807956958955</v>
      </c>
      <c r="AK389" s="91">
        <v>386</v>
      </c>
      <c r="AL389" s="65">
        <f t="shared" si="46"/>
        <v>-4.9395866166710616E-3</v>
      </c>
      <c r="AM389" s="65">
        <f t="shared" si="47"/>
        <v>4.3228594219763194E-3</v>
      </c>
      <c r="AN389" s="65">
        <f t="shared" si="48"/>
        <v>-1.5165610138960694E-3</v>
      </c>
      <c r="AO389" s="26">
        <f t="shared" si="49"/>
        <v>-6.2049128382810092E-4</v>
      </c>
      <c r="AQ389" s="68">
        <v>386</v>
      </c>
      <c r="AR389" s="17">
        <v>-1.2394044923991876E-3</v>
      </c>
    </row>
    <row r="390" spans="12:44" ht="19.95" customHeight="1" x14ac:dyDescent="0.3">
      <c r="L390" s="68">
        <v>387</v>
      </c>
      <c r="M390" s="64">
        <v>2.3399327929516303</v>
      </c>
      <c r="N390" s="64">
        <v>0.8377897738009612</v>
      </c>
      <c r="O390" s="4">
        <v>1.6009648800845109</v>
      </c>
      <c r="V390" s="84">
        <v>387</v>
      </c>
      <c r="W390" s="64">
        <v>2.3399327929516303</v>
      </c>
      <c r="X390" s="64">
        <v>1.4054338574005731</v>
      </c>
      <c r="Y390" s="4">
        <v>2.4366121099303135</v>
      </c>
      <c r="AA390" s="68">
        <v>387</v>
      </c>
      <c r="AB390" s="64">
        <f t="shared" si="50"/>
        <v>190.02346882836315</v>
      </c>
      <c r="AC390" s="64">
        <f t="shared" si="51"/>
        <v>315.71900188314567</v>
      </c>
      <c r="AD390" s="4">
        <f t="shared" si="52"/>
        <v>123.94042934919833</v>
      </c>
      <c r="AK390" s="90">
        <v>387</v>
      </c>
      <c r="AL390" s="65">
        <f t="shared" ref="AL390:AL453" si="53">LOG(AB390/AB389)</f>
        <v>1.5534848561008563E-2</v>
      </c>
      <c r="AM390" s="65">
        <f t="shared" ref="AM390:AM453" si="54">LOG(AC390/AC389)</f>
        <v>-4.7048822680112246E-5</v>
      </c>
      <c r="AN390" s="65">
        <f t="shared" ref="AN390:AN453" si="55">LOG(AD390/AD389)</f>
        <v>1.7381174329144204E-2</v>
      </c>
      <c r="AO390" s="26">
        <f t="shared" ref="AO390:AO453" si="56">SUMPRODUCT(AL390:AN390,$AG$4:$AI$4)</f>
        <v>1.1691125941563E-2</v>
      </c>
      <c r="AQ390" s="68">
        <v>387</v>
      </c>
      <c r="AR390" s="17">
        <v>-1.2352533350338687E-3</v>
      </c>
    </row>
    <row r="391" spans="12:44" ht="19.95" customHeight="1" x14ac:dyDescent="0.3">
      <c r="L391" s="68">
        <v>388</v>
      </c>
      <c r="M391" s="64">
        <v>-0.35560067660409728</v>
      </c>
      <c r="N391" s="64">
        <v>-1.1762611086567518</v>
      </c>
      <c r="O391" s="4">
        <v>-1.2232082334483116</v>
      </c>
      <c r="V391" s="84">
        <v>388</v>
      </c>
      <c r="W391" s="64">
        <v>-0.35560067660409728</v>
      </c>
      <c r="X391" s="64">
        <v>-1.22802431131945</v>
      </c>
      <c r="Y391" s="4">
        <v>-1.193675517627679</v>
      </c>
      <c r="AA391" s="68">
        <v>388</v>
      </c>
      <c r="AB391" s="64">
        <f t="shared" si="50"/>
        <v>186.21627741277126</v>
      </c>
      <c r="AC391" s="64">
        <f t="shared" si="51"/>
        <v>309.34196941045604</v>
      </c>
      <c r="AD391" s="4">
        <f t="shared" si="52"/>
        <v>118.45975592556917</v>
      </c>
      <c r="AK391" s="91">
        <v>388</v>
      </c>
      <c r="AL391" s="65">
        <f t="shared" si="53"/>
        <v>-8.7896011957239503E-3</v>
      </c>
      <c r="AM391" s="65">
        <f t="shared" si="54"/>
        <v>-8.8618750365674695E-3</v>
      </c>
      <c r="AN391" s="65">
        <f t="shared" si="55"/>
        <v>-1.9642162795178868E-2</v>
      </c>
      <c r="AO391" s="26">
        <f t="shared" si="56"/>
        <v>-1.3694936067731719E-2</v>
      </c>
      <c r="AQ391" s="68">
        <v>388</v>
      </c>
      <c r="AR391" s="17">
        <v>-1.2208667064727966E-3</v>
      </c>
    </row>
    <row r="392" spans="12:44" ht="19.95" customHeight="1" x14ac:dyDescent="0.3">
      <c r="L392" s="68">
        <v>389</v>
      </c>
      <c r="M392" s="64">
        <v>0.38806953938373978</v>
      </c>
      <c r="N392" s="64">
        <v>1.7454942793878063</v>
      </c>
      <c r="O392" s="4">
        <v>0.2731700518140735</v>
      </c>
      <c r="V392" s="84">
        <v>389</v>
      </c>
      <c r="W392" s="64">
        <v>0.38806953938373978</v>
      </c>
      <c r="X392" s="64">
        <v>1.7867931836350677</v>
      </c>
      <c r="Y392" s="4">
        <v>0.33232302622647342</v>
      </c>
      <c r="AA392" s="68">
        <v>389</v>
      </c>
      <c r="AB392" s="64">
        <f t="shared" si="50"/>
        <v>187.27089750215904</v>
      </c>
      <c r="AC392" s="64">
        <f t="shared" si="51"/>
        <v>316.68725303940749</v>
      </c>
      <c r="AD392" s="4">
        <f t="shared" si="52"/>
        <v>120.74196788416562</v>
      </c>
      <c r="AK392" s="90">
        <v>389</v>
      </c>
      <c r="AL392" s="65">
        <f t="shared" si="53"/>
        <v>2.452651300498604E-3</v>
      </c>
      <c r="AM392" s="65">
        <f t="shared" si="54"/>
        <v>1.0191736844743771E-2</v>
      </c>
      <c r="AN392" s="65">
        <f t="shared" si="55"/>
        <v>8.287416334486479E-3</v>
      </c>
      <c r="AO392" s="26">
        <f t="shared" si="56"/>
        <v>7.4000212290666976E-3</v>
      </c>
      <c r="AQ392" s="68">
        <v>389</v>
      </c>
      <c r="AR392" s="17">
        <v>-1.2028670895405321E-3</v>
      </c>
    </row>
    <row r="393" spans="12:44" ht="19.95" customHeight="1" x14ac:dyDescent="0.3">
      <c r="L393" s="68">
        <v>390</v>
      </c>
      <c r="M393" s="64">
        <v>0.36361044649066243</v>
      </c>
      <c r="N393" s="64">
        <v>1.1010773088679877</v>
      </c>
      <c r="O393" s="4">
        <v>-0.37890791106726385</v>
      </c>
      <c r="V393" s="84">
        <v>390</v>
      </c>
      <c r="W393" s="64">
        <v>0.36361044649066243</v>
      </c>
      <c r="X393" s="64">
        <v>1.1573508850812995</v>
      </c>
      <c r="Y393" s="4">
        <v>-0.22917761946926668</v>
      </c>
      <c r="AA393" s="68">
        <v>390</v>
      </c>
      <c r="AB393" s="64">
        <f t="shared" si="50"/>
        <v>187.24578103835702</v>
      </c>
      <c r="AC393" s="64">
        <f t="shared" si="51"/>
        <v>315.15844955991946</v>
      </c>
      <c r="AD393" s="4">
        <f t="shared" si="52"/>
        <v>119.90533369980307</v>
      </c>
      <c r="AK393" s="91">
        <v>390</v>
      </c>
      <c r="AL393" s="65">
        <f t="shared" si="53"/>
        <v>-5.825076572290226E-5</v>
      </c>
      <c r="AM393" s="65">
        <f t="shared" si="54"/>
        <v>-2.1016276853794108E-3</v>
      </c>
      <c r="AN393" s="65">
        <f t="shared" si="55"/>
        <v>-3.0197477482390911E-3</v>
      </c>
      <c r="AO393" s="26">
        <f t="shared" si="56"/>
        <v>-2.0039374837521398E-3</v>
      </c>
      <c r="AQ393" s="68">
        <v>390</v>
      </c>
      <c r="AR393" s="17">
        <v>-1.1713444012504493E-3</v>
      </c>
    </row>
    <row r="394" spans="12:44" ht="19.95" customHeight="1" x14ac:dyDescent="0.3">
      <c r="L394" s="68">
        <v>391</v>
      </c>
      <c r="M394" s="64">
        <v>-0.71665659184091601</v>
      </c>
      <c r="N394" s="64">
        <v>-0.47487558817324621</v>
      </c>
      <c r="O394" s="4">
        <v>-5.5268451500237473E-2</v>
      </c>
      <c r="V394" s="84">
        <v>391</v>
      </c>
      <c r="W394" s="64">
        <v>-0.71665659184091601</v>
      </c>
      <c r="X394" s="64">
        <v>-0.64154942627491007</v>
      </c>
      <c r="Y394" s="4">
        <v>-0.34722870633635883</v>
      </c>
      <c r="AA394" s="68">
        <v>391</v>
      </c>
      <c r="AB394" s="64">
        <f t="shared" si="50"/>
        <v>185.73874594559916</v>
      </c>
      <c r="AC394" s="64">
        <f t="shared" si="51"/>
        <v>310.80094896728656</v>
      </c>
      <c r="AD394" s="4">
        <f t="shared" si="52"/>
        <v>119.73489745666676</v>
      </c>
      <c r="AK394" s="90">
        <v>391</v>
      </c>
      <c r="AL394" s="65">
        <f t="shared" si="53"/>
        <v>-3.5095321073983529E-3</v>
      </c>
      <c r="AM394" s="65">
        <f t="shared" si="54"/>
        <v>-6.0466191153711038E-3</v>
      </c>
      <c r="AN394" s="65">
        <f t="shared" si="55"/>
        <v>-6.1775547481024288E-4</v>
      </c>
      <c r="AO394" s="26">
        <f t="shared" si="56"/>
        <v>-2.9693587251255287E-3</v>
      </c>
      <c r="AQ394" s="68">
        <v>391</v>
      </c>
      <c r="AR394" s="17">
        <v>-1.1653549671022346E-3</v>
      </c>
    </row>
    <row r="395" spans="12:44" ht="19.95" customHeight="1" x14ac:dyDescent="0.3">
      <c r="L395" s="68">
        <v>392</v>
      </c>
      <c r="M395" s="64">
        <v>-0.31148491296364389</v>
      </c>
      <c r="N395" s="64">
        <v>0.51349502546154935</v>
      </c>
      <c r="O395" s="4">
        <v>-0.21170207694104035</v>
      </c>
      <c r="V395" s="84">
        <v>392</v>
      </c>
      <c r="W395" s="64">
        <v>-0.31148491296364389</v>
      </c>
      <c r="X395" s="64">
        <v>0.41737371701500992</v>
      </c>
      <c r="Y395" s="4">
        <v>-0.35367715383185955</v>
      </c>
      <c r="AA395" s="68">
        <v>392</v>
      </c>
      <c r="AB395" s="64">
        <f t="shared" si="50"/>
        <v>186.31535923957355</v>
      </c>
      <c r="AC395" s="64">
        <f t="shared" si="51"/>
        <v>313.38352147137658</v>
      </c>
      <c r="AD395" s="4">
        <f t="shared" si="52"/>
        <v>119.73124510649426</v>
      </c>
      <c r="AK395" s="91">
        <v>392</v>
      </c>
      <c r="AL395" s="65">
        <f t="shared" si="53"/>
        <v>1.3461492227662883E-3</v>
      </c>
      <c r="AM395" s="65">
        <f t="shared" si="54"/>
        <v>3.5938202279719366E-3</v>
      </c>
      <c r="AN395" s="65">
        <f t="shared" si="55"/>
        <v>-1.324776445670387E-5</v>
      </c>
      <c r="AO395" s="26">
        <f t="shared" si="56"/>
        <v>1.4087218800776363E-3</v>
      </c>
      <c r="AQ395" s="68">
        <v>392</v>
      </c>
      <c r="AR395" s="17">
        <v>-1.1635820359472439E-3</v>
      </c>
    </row>
    <row r="396" spans="12:44" ht="19.95" customHeight="1" x14ac:dyDescent="0.3">
      <c r="L396" s="68">
        <v>393</v>
      </c>
      <c r="M396" s="64">
        <v>-0.66630562088656486</v>
      </c>
      <c r="N396" s="64">
        <v>1.2251623275413392</v>
      </c>
      <c r="O396" s="4">
        <v>-1.214101060319992</v>
      </c>
      <c r="V396" s="84">
        <v>393</v>
      </c>
      <c r="W396" s="64">
        <v>-0.66630562088656486</v>
      </c>
      <c r="X396" s="64">
        <v>1.0153782224879864</v>
      </c>
      <c r="Y396" s="4">
        <v>-1.4422819918221175</v>
      </c>
      <c r="AA396" s="68">
        <v>393</v>
      </c>
      <c r="AB396" s="64">
        <f t="shared" si="50"/>
        <v>185.82772230745957</v>
      </c>
      <c r="AC396" s="64">
        <f t="shared" si="51"/>
        <v>314.85829302567845</v>
      </c>
      <c r="AD396" s="4">
        <f t="shared" si="52"/>
        <v>118.12250121872687</v>
      </c>
      <c r="AK396" s="90">
        <v>393</v>
      </c>
      <c r="AL396" s="65">
        <f t="shared" si="53"/>
        <v>-1.1381544384355209E-3</v>
      </c>
      <c r="AM396" s="65">
        <f t="shared" si="54"/>
        <v>2.0389802455136963E-3</v>
      </c>
      <c r="AN396" s="65">
        <f t="shared" si="55"/>
        <v>-5.8748643493870302E-3</v>
      </c>
      <c r="AO396" s="26">
        <f t="shared" si="56"/>
        <v>-2.3165334931789352E-3</v>
      </c>
      <c r="AQ396" s="68">
        <v>393</v>
      </c>
      <c r="AR396" s="17">
        <v>-1.1377143794338127E-3</v>
      </c>
    </row>
    <row r="397" spans="12:44" ht="19.95" customHeight="1" x14ac:dyDescent="0.3">
      <c r="L397" s="68">
        <v>394</v>
      </c>
      <c r="M397" s="64">
        <v>8.0804211295828154E-2</v>
      </c>
      <c r="N397" s="64">
        <v>1.2991476110228612</v>
      </c>
      <c r="O397" s="4">
        <v>-0.96705522585644521</v>
      </c>
      <c r="V397" s="84">
        <v>394</v>
      </c>
      <c r="W397" s="64">
        <v>8.0804211295828154E-2</v>
      </c>
      <c r="X397" s="64">
        <v>1.2769697687567589</v>
      </c>
      <c r="Y397" s="4">
        <v>-0.89060114106518629</v>
      </c>
      <c r="AA397" s="68">
        <v>394</v>
      </c>
      <c r="AB397" s="64">
        <f t="shared" si="50"/>
        <v>186.88498011560679</v>
      </c>
      <c r="AC397" s="64">
        <f t="shared" si="51"/>
        <v>315.51446758433485</v>
      </c>
      <c r="AD397" s="4">
        <f t="shared" si="52"/>
        <v>118.94400403441244</v>
      </c>
      <c r="AK397" s="91">
        <v>394</v>
      </c>
      <c r="AL397" s="65">
        <f t="shared" si="53"/>
        <v>2.463894901426328E-3</v>
      </c>
      <c r="AM397" s="65">
        <f t="shared" si="54"/>
        <v>9.0414151982196142E-4</v>
      </c>
      <c r="AN397" s="65">
        <f t="shared" si="55"/>
        <v>3.0099196630131546E-3</v>
      </c>
      <c r="AO397" s="26">
        <f t="shared" si="56"/>
        <v>2.2416800296590901E-3</v>
      </c>
      <c r="AQ397" s="68">
        <v>394</v>
      </c>
      <c r="AR397" s="17">
        <v>-1.1085356479200092E-3</v>
      </c>
    </row>
    <row r="398" spans="12:44" ht="19.95" customHeight="1" x14ac:dyDescent="0.3">
      <c r="L398" s="68">
        <v>395</v>
      </c>
      <c r="M398" s="64">
        <v>1.0069552554522563</v>
      </c>
      <c r="N398" s="64">
        <v>-0.24673612238892459</v>
      </c>
      <c r="O398" s="4">
        <v>1.2368157640228705</v>
      </c>
      <c r="V398" s="84">
        <v>395</v>
      </c>
      <c r="W398" s="64">
        <v>1.0069552554522563</v>
      </c>
      <c r="X398" s="64">
        <v>1.7515351334355778E-2</v>
      </c>
      <c r="Y398" s="4">
        <v>1.567323986576957</v>
      </c>
      <c r="AA398" s="68">
        <v>395</v>
      </c>
      <c r="AB398" s="64">
        <f t="shared" si="50"/>
        <v>188.20170477245802</v>
      </c>
      <c r="AC398" s="64">
        <f t="shared" si="51"/>
        <v>312.45853986800557</v>
      </c>
      <c r="AD398" s="4">
        <f t="shared" si="52"/>
        <v>122.65290848413383</v>
      </c>
      <c r="AK398" s="90">
        <v>395</v>
      </c>
      <c r="AL398" s="65">
        <f t="shared" si="53"/>
        <v>3.0491543673611238E-3</v>
      </c>
      <c r="AM398" s="65">
        <f t="shared" si="54"/>
        <v>-4.2268791972072421E-3</v>
      </c>
      <c r="AN398" s="65">
        <f t="shared" si="55"/>
        <v>1.3335296998917662E-2</v>
      </c>
      <c r="AO398" s="26">
        <f t="shared" si="56"/>
        <v>5.4951084821910565E-3</v>
      </c>
      <c r="AQ398" s="68">
        <v>395</v>
      </c>
      <c r="AR398" s="17">
        <v>-1.0931589743909528E-3</v>
      </c>
    </row>
    <row r="399" spans="12:44" ht="19.95" customHeight="1" x14ac:dyDescent="0.3">
      <c r="L399" s="68">
        <v>396</v>
      </c>
      <c r="M399" s="64">
        <v>0.49390159706121173</v>
      </c>
      <c r="N399" s="64">
        <v>2.0142724543724473E-3</v>
      </c>
      <c r="O399" s="4">
        <v>-1.1309717074345433</v>
      </c>
      <c r="V399" s="84">
        <v>396</v>
      </c>
      <c r="W399" s="64">
        <v>0.49390159706121173</v>
      </c>
      <c r="X399" s="64">
        <v>0.12758009447794488</v>
      </c>
      <c r="Y399" s="4">
        <v>-0.78833970280385723</v>
      </c>
      <c r="AA399" s="68">
        <v>396</v>
      </c>
      <c r="AB399" s="64">
        <f t="shared" si="50"/>
        <v>187.48570418186191</v>
      </c>
      <c r="AC399" s="64">
        <f t="shared" si="51"/>
        <v>312.74140830490569</v>
      </c>
      <c r="AD399" s="4">
        <f t="shared" si="52"/>
        <v>119.10769663718104</v>
      </c>
      <c r="AK399" s="91">
        <v>396</v>
      </c>
      <c r="AL399" s="65">
        <f t="shared" si="53"/>
        <v>-1.6553947489942862E-3</v>
      </c>
      <c r="AM399" s="65">
        <f t="shared" si="54"/>
        <v>3.9298854707823703E-4</v>
      </c>
      <c r="AN399" s="65">
        <f t="shared" si="55"/>
        <v>-1.2738025018796402E-2</v>
      </c>
      <c r="AO399" s="26">
        <f t="shared" si="56"/>
        <v>-6.028063381583482E-3</v>
      </c>
      <c r="AQ399" s="68">
        <v>396</v>
      </c>
      <c r="AR399" s="17">
        <v>-1.0898819536378215E-3</v>
      </c>
    </row>
    <row r="400" spans="12:44" ht="19.95" customHeight="1" x14ac:dyDescent="0.3">
      <c r="L400" s="68">
        <v>397</v>
      </c>
      <c r="M400" s="64">
        <v>0.48733331432445015</v>
      </c>
      <c r="N400" s="64">
        <v>-0.36920234268850666</v>
      </c>
      <c r="O400" s="4">
        <v>-0.16077080470715793</v>
      </c>
      <c r="V400" s="84">
        <v>397</v>
      </c>
      <c r="W400" s="64">
        <v>0.48733331432445015</v>
      </c>
      <c r="X400" s="64">
        <v>-0.23309716629968605</v>
      </c>
      <c r="Y400" s="4">
        <v>9.2927228016672303E-2</v>
      </c>
      <c r="AA400" s="68">
        <v>397</v>
      </c>
      <c r="AB400" s="64">
        <f t="shared" si="50"/>
        <v>187.48580419382264</v>
      </c>
      <c r="AC400" s="64">
        <f t="shared" si="51"/>
        <v>311.88206309846231</v>
      </c>
      <c r="AD400" s="4">
        <f t="shared" si="52"/>
        <v>120.43008261317294</v>
      </c>
      <c r="AK400" s="90">
        <v>397</v>
      </c>
      <c r="AL400" s="65">
        <f t="shared" si="53"/>
        <v>2.3166902923000842E-7</v>
      </c>
      <c r="AM400" s="65">
        <f t="shared" si="54"/>
        <v>-1.1949890894647215E-3</v>
      </c>
      <c r="AN400" s="65">
        <f t="shared" si="55"/>
        <v>4.7951581461307428E-3</v>
      </c>
      <c r="AO400" s="26">
        <f t="shared" si="56"/>
        <v>1.7993823561767257E-3</v>
      </c>
      <c r="AQ400" s="68">
        <v>397</v>
      </c>
      <c r="AR400" s="17">
        <v>-1.0894733377457861E-3</v>
      </c>
    </row>
    <row r="401" spans="12:44" ht="19.95" customHeight="1" x14ac:dyDescent="0.3">
      <c r="L401" s="68">
        <v>398</v>
      </c>
      <c r="M401" s="64">
        <v>-0.87141643923031631</v>
      </c>
      <c r="N401" s="64">
        <v>2.2663232809453078</v>
      </c>
      <c r="O401" s="4">
        <v>-0.98722994082246673</v>
      </c>
      <c r="V401" s="84">
        <v>398</v>
      </c>
      <c r="W401" s="64">
        <v>-0.87141643923031631</v>
      </c>
      <c r="X401" s="64">
        <v>1.9701198277059597</v>
      </c>
      <c r="Y401" s="4">
        <v>-1.3826236714697617</v>
      </c>
      <c r="AA401" s="68">
        <v>398</v>
      </c>
      <c r="AB401" s="64">
        <f t="shared" si="50"/>
        <v>185.58742186708466</v>
      </c>
      <c r="AC401" s="64">
        <f t="shared" si="51"/>
        <v>317.28118766550091</v>
      </c>
      <c r="AD401" s="4">
        <f t="shared" si="52"/>
        <v>118.23993571316713</v>
      </c>
      <c r="AK401" s="91">
        <v>398</v>
      </c>
      <c r="AL401" s="65">
        <f t="shared" si="53"/>
        <v>-4.4198512645720551E-3</v>
      </c>
      <c r="AM401" s="65">
        <f t="shared" si="54"/>
        <v>7.4539241265702133E-3</v>
      </c>
      <c r="AN401" s="65">
        <f t="shared" si="55"/>
        <v>-7.9707993468252844E-3</v>
      </c>
      <c r="AO401" s="26">
        <f t="shared" si="56"/>
        <v>-2.4556452842433279E-3</v>
      </c>
      <c r="AQ401" s="68">
        <v>398</v>
      </c>
      <c r="AR401" s="17">
        <v>-1.0796119156209487E-3</v>
      </c>
    </row>
    <row r="402" spans="12:44" ht="19.95" customHeight="1" x14ac:dyDescent="0.3">
      <c r="L402" s="68">
        <v>399</v>
      </c>
      <c r="M402" s="64">
        <v>-1.7196586800489191</v>
      </c>
      <c r="N402" s="64">
        <v>-0.11723097783829321</v>
      </c>
      <c r="O402" s="4">
        <v>1.1249665494378986</v>
      </c>
      <c r="V402" s="84">
        <v>399</v>
      </c>
      <c r="W402" s="64">
        <v>-1.7196586800489191</v>
      </c>
      <c r="X402" s="64">
        <v>-0.55079875261613842</v>
      </c>
      <c r="Y402" s="4">
        <v>0.23936033376996735</v>
      </c>
      <c r="AA402" s="68">
        <v>399</v>
      </c>
      <c r="AB402" s="64">
        <f t="shared" si="50"/>
        <v>184.41551750142938</v>
      </c>
      <c r="AC402" s="64">
        <f t="shared" si="51"/>
        <v>311.14446736047614</v>
      </c>
      <c r="AD402" s="4">
        <f t="shared" si="52"/>
        <v>120.66227707781286</v>
      </c>
      <c r="AK402" s="90">
        <v>399</v>
      </c>
      <c r="AL402" s="65">
        <f t="shared" si="53"/>
        <v>-2.7510770702656303E-3</v>
      </c>
      <c r="AM402" s="65">
        <f t="shared" si="54"/>
        <v>-8.4822395927084092E-3</v>
      </c>
      <c r="AN402" s="65">
        <f t="shared" si="55"/>
        <v>8.8073319190653671E-3</v>
      </c>
      <c r="AO402" s="26">
        <f t="shared" si="56"/>
        <v>7.3085821820048549E-4</v>
      </c>
      <c r="AQ402" s="68">
        <v>399</v>
      </c>
      <c r="AR402" s="17">
        <v>-1.0708464264594241E-3</v>
      </c>
    </row>
    <row r="403" spans="12:44" ht="19.95" customHeight="1" x14ac:dyDescent="0.3">
      <c r="L403" s="68">
        <v>400</v>
      </c>
      <c r="M403" s="64">
        <v>-0.56955768817262975</v>
      </c>
      <c r="N403" s="64">
        <v>0.51092768805170086</v>
      </c>
      <c r="O403" s="4">
        <v>-0.31763652813868898</v>
      </c>
      <c r="V403" s="84">
        <v>400</v>
      </c>
      <c r="W403" s="64">
        <v>-0.56955768817262975</v>
      </c>
      <c r="X403" s="64">
        <v>0.34924572741511328</v>
      </c>
      <c r="Y403" s="4">
        <v>-0.5637547865646394</v>
      </c>
      <c r="AA403" s="68">
        <v>400</v>
      </c>
      <c r="AB403" s="64">
        <f t="shared" si="50"/>
        <v>186.02815359289474</v>
      </c>
      <c r="AC403" s="64">
        <f t="shared" si="51"/>
        <v>313.34296586173804</v>
      </c>
      <c r="AD403" s="4">
        <f t="shared" si="52"/>
        <v>119.46564667021798</v>
      </c>
      <c r="AK403" s="91">
        <v>400</v>
      </c>
      <c r="AL403" s="65">
        <f t="shared" si="53"/>
        <v>3.781213904679412E-3</v>
      </c>
      <c r="AM403" s="65">
        <f t="shared" si="54"/>
        <v>3.0578668563223744E-3</v>
      </c>
      <c r="AN403" s="65">
        <f t="shared" si="55"/>
        <v>-4.3284785602938193E-3</v>
      </c>
      <c r="AO403" s="26">
        <f t="shared" si="56"/>
        <v>-8.5151819065653299E-5</v>
      </c>
      <c r="AQ403" s="68">
        <v>400</v>
      </c>
      <c r="AR403" s="17">
        <v>-1.069766464464352E-3</v>
      </c>
    </row>
    <row r="404" spans="12:44" ht="19.95" customHeight="1" x14ac:dyDescent="0.3">
      <c r="L404" s="68">
        <v>401</v>
      </c>
      <c r="M404" s="64">
        <v>0.1826350892738714</v>
      </c>
      <c r="N404" s="64">
        <v>-6.048881413885742E-2</v>
      </c>
      <c r="O404" s="4">
        <v>0.27585065373805101</v>
      </c>
      <c r="V404" s="84">
        <v>401</v>
      </c>
      <c r="W404" s="64">
        <v>0.1826350892738714</v>
      </c>
      <c r="X404" s="64">
        <v>-1.2042939203676127E-2</v>
      </c>
      <c r="Y404" s="4">
        <v>0.33103475489419598</v>
      </c>
      <c r="AA404" s="68">
        <v>401</v>
      </c>
      <c r="AB404" s="64">
        <f t="shared" si="50"/>
        <v>187.09370951014256</v>
      </c>
      <c r="AC404" s="64">
        <f t="shared" si="51"/>
        <v>312.48048371744983</v>
      </c>
      <c r="AD404" s="4">
        <f t="shared" si="52"/>
        <v>120.81238086463502</v>
      </c>
      <c r="AK404" s="90">
        <v>401</v>
      </c>
      <c r="AL404" s="65">
        <f t="shared" si="53"/>
        <v>2.4805103040917457E-3</v>
      </c>
      <c r="AM404" s="65">
        <f t="shared" si="54"/>
        <v>-1.1970515754859544E-3</v>
      </c>
      <c r="AN404" s="65">
        <f t="shared" si="55"/>
        <v>4.8684048223831353E-3</v>
      </c>
      <c r="AO404" s="26">
        <f t="shared" si="56"/>
        <v>2.4517942734495614E-3</v>
      </c>
      <c r="AQ404" s="68">
        <v>401</v>
      </c>
      <c r="AR404" s="17">
        <v>-1.0506228116303191E-3</v>
      </c>
    </row>
    <row r="405" spans="12:44" ht="19.95" customHeight="1" x14ac:dyDescent="0.3">
      <c r="L405" s="68">
        <v>402</v>
      </c>
      <c r="M405" s="64">
        <v>1.2250638556964195</v>
      </c>
      <c r="N405" s="64">
        <v>-1.763173795034253</v>
      </c>
      <c r="O405" s="4">
        <v>0.49158631222425692</v>
      </c>
      <c r="V405" s="84">
        <v>402</v>
      </c>
      <c r="W405" s="64">
        <v>1.2250638556964195</v>
      </c>
      <c r="X405" s="64">
        <v>-1.3935639064349101</v>
      </c>
      <c r="Y405" s="4">
        <v>1.0740368421369473</v>
      </c>
      <c r="AA405" s="68">
        <v>402</v>
      </c>
      <c r="AB405" s="64">
        <f t="shared" si="50"/>
        <v>188.57687520575593</v>
      </c>
      <c r="AC405" s="64">
        <f t="shared" si="51"/>
        <v>309.16067427047579</v>
      </c>
      <c r="AD405" s="4">
        <f t="shared" si="52"/>
        <v>121.94322453250332</v>
      </c>
      <c r="AK405" s="91">
        <v>402</v>
      </c>
      <c r="AL405" s="65">
        <f t="shared" si="53"/>
        <v>3.4292491895712481E-3</v>
      </c>
      <c r="AM405" s="65">
        <f t="shared" si="54"/>
        <v>-4.6386524183172576E-3</v>
      </c>
      <c r="AN405" s="65">
        <f t="shared" si="55"/>
        <v>4.0462317364667018E-3</v>
      </c>
      <c r="AO405" s="26">
        <f t="shared" si="56"/>
        <v>1.2865208533076506E-3</v>
      </c>
      <c r="AQ405" s="68">
        <v>402</v>
      </c>
      <c r="AR405" s="17">
        <v>-1.0496977382548644E-3</v>
      </c>
    </row>
    <row r="406" spans="12:44" ht="19.95" customHeight="1" x14ac:dyDescent="0.3">
      <c r="L406" s="68">
        <v>403</v>
      </c>
      <c r="M406" s="64">
        <v>-8.4233463688064364E-2</v>
      </c>
      <c r="N406" s="64">
        <v>-1.9634124998352078</v>
      </c>
      <c r="O406" s="4">
        <v>0.99834033177294268</v>
      </c>
      <c r="V406" s="84">
        <v>403</v>
      </c>
      <c r="W406" s="64">
        <v>-8.4233463688064364E-2</v>
      </c>
      <c r="X406" s="64">
        <v>-1.9202578559674275</v>
      </c>
      <c r="Y406" s="4">
        <v>0.94949588114587369</v>
      </c>
      <c r="AA406" s="68">
        <v>403</v>
      </c>
      <c r="AB406" s="64">
        <f t="shared" si="50"/>
        <v>186.73693941407518</v>
      </c>
      <c r="AC406" s="64">
        <f t="shared" si="51"/>
        <v>307.9138502353461</v>
      </c>
      <c r="AD406" s="4">
        <f t="shared" si="52"/>
        <v>121.76003556127093</v>
      </c>
      <c r="AK406" s="90">
        <v>403</v>
      </c>
      <c r="AL406" s="65">
        <f t="shared" si="53"/>
        <v>-4.2581985093623625E-3</v>
      </c>
      <c r="AM406" s="65">
        <f t="shared" si="54"/>
        <v>-1.7550215209021539E-3</v>
      </c>
      <c r="AN406" s="65">
        <f t="shared" si="55"/>
        <v>-6.529085766478703E-4</v>
      </c>
      <c r="AO406" s="26">
        <f t="shared" si="56"/>
        <v>-1.8848649431027786E-3</v>
      </c>
      <c r="AQ406" s="68">
        <v>403</v>
      </c>
      <c r="AR406" s="17">
        <v>-1.0462011314534758E-3</v>
      </c>
    </row>
    <row r="407" spans="12:44" ht="19.95" customHeight="1" x14ac:dyDescent="0.3">
      <c r="L407" s="68">
        <v>404</v>
      </c>
      <c r="M407" s="64">
        <v>0.24671646240769038</v>
      </c>
      <c r="N407" s="64">
        <v>-0.39626396697671556</v>
      </c>
      <c r="O407" s="4">
        <v>-0.98051632768510699</v>
      </c>
      <c r="V407" s="84">
        <v>404</v>
      </c>
      <c r="W407" s="64">
        <v>0.24671646240769038</v>
      </c>
      <c r="X407" s="64">
        <v>-0.32047356938064842</v>
      </c>
      <c r="Y407" s="4">
        <v>-0.74530991321428885</v>
      </c>
      <c r="AA407" s="68">
        <v>404</v>
      </c>
      <c r="AB407" s="64">
        <f t="shared" si="50"/>
        <v>187.21203569958419</v>
      </c>
      <c r="AC407" s="64">
        <f t="shared" si="51"/>
        <v>311.77950167391685</v>
      </c>
      <c r="AD407" s="4">
        <f t="shared" si="52"/>
        <v>119.21924006071096</v>
      </c>
      <c r="AK407" s="91">
        <v>404</v>
      </c>
      <c r="AL407" s="65">
        <f t="shared" si="53"/>
        <v>1.1035291973836956E-3</v>
      </c>
      <c r="AM407" s="65">
        <f t="shared" si="54"/>
        <v>5.4183342778680145E-3</v>
      </c>
      <c r="AN407" s="65">
        <f t="shared" si="55"/>
        <v>-9.1584170880386895E-3</v>
      </c>
      <c r="AO407" s="26">
        <f t="shared" si="56"/>
        <v>-2.2199051069110823E-3</v>
      </c>
      <c r="AQ407" s="68">
        <v>404</v>
      </c>
      <c r="AR407" s="17">
        <v>-1.0021669702938081E-3</v>
      </c>
    </row>
    <row r="408" spans="12:44" ht="19.95" customHeight="1" x14ac:dyDescent="0.3">
      <c r="L408" s="68">
        <v>405</v>
      </c>
      <c r="M408" s="64">
        <v>0.30080862206070924</v>
      </c>
      <c r="N408" s="64">
        <v>-0.58657794333341118</v>
      </c>
      <c r="O408" s="4">
        <v>0.48747190745449925</v>
      </c>
      <c r="V408" s="84">
        <v>405</v>
      </c>
      <c r="W408" s="64">
        <v>0.30080862206070924</v>
      </c>
      <c r="X408" s="64">
        <v>-0.49076847379158783</v>
      </c>
      <c r="Y408" s="4">
        <v>0.59863397836697585</v>
      </c>
      <c r="AA408" s="68">
        <v>405</v>
      </c>
      <c r="AB408" s="64">
        <f t="shared" si="50"/>
        <v>187.29763236273413</v>
      </c>
      <c r="AC408" s="64">
        <f t="shared" si="51"/>
        <v>311.38292638726324</v>
      </c>
      <c r="AD408" s="4">
        <f t="shared" si="52"/>
        <v>121.24047994075191</v>
      </c>
      <c r="AK408" s="90">
        <v>405</v>
      </c>
      <c r="AL408" s="65">
        <f t="shared" si="53"/>
        <v>1.9852175947814504E-4</v>
      </c>
      <c r="AM408" s="65">
        <f t="shared" si="54"/>
        <v>-5.5276272813656541E-4</v>
      </c>
      <c r="AN408" s="65">
        <f t="shared" si="55"/>
        <v>7.3012977119843456E-3</v>
      </c>
      <c r="AO408" s="26">
        <f t="shared" si="56"/>
        <v>3.1693855918215222E-3</v>
      </c>
      <c r="AQ408" s="68">
        <v>405</v>
      </c>
      <c r="AR408" s="17">
        <v>-9.366480860107081E-4</v>
      </c>
    </row>
    <row r="409" spans="12:44" ht="19.95" customHeight="1" x14ac:dyDescent="0.3">
      <c r="L409" s="68">
        <v>406</v>
      </c>
      <c r="M409" s="64">
        <v>1.140423871222896</v>
      </c>
      <c r="N409" s="64">
        <v>-0.76344869348654487</v>
      </c>
      <c r="O409" s="4">
        <v>1.367762422481523</v>
      </c>
      <c r="V409" s="84">
        <v>406</v>
      </c>
      <c r="W409" s="64">
        <v>1.140423871222896</v>
      </c>
      <c r="X409" s="64">
        <v>-0.44825148171668544</v>
      </c>
      <c r="Y409" s="4">
        <v>1.7693042562078816</v>
      </c>
      <c r="AA409" s="68">
        <v>406</v>
      </c>
      <c r="AB409" s="64">
        <f t="shared" si="50"/>
        <v>188.494450687968</v>
      </c>
      <c r="AC409" s="64">
        <f t="shared" si="51"/>
        <v>311.50134211029467</v>
      </c>
      <c r="AD409" s="4">
        <f t="shared" si="52"/>
        <v>123.02982022998965</v>
      </c>
      <c r="AK409" s="91">
        <v>406</v>
      </c>
      <c r="AL409" s="65">
        <f t="shared" si="53"/>
        <v>2.7662815438130282E-3</v>
      </c>
      <c r="AM409" s="65">
        <f t="shared" si="54"/>
        <v>1.6512632700366219E-4</v>
      </c>
      <c r="AN409" s="65">
        <f t="shared" si="55"/>
        <v>6.3627425299862556E-3</v>
      </c>
      <c r="AO409" s="26">
        <f t="shared" si="56"/>
        <v>3.6043424225481709E-3</v>
      </c>
      <c r="AQ409" s="68">
        <v>406</v>
      </c>
      <c r="AR409" s="17">
        <v>-9.1843825124381454E-4</v>
      </c>
    </row>
    <row r="410" spans="12:44" ht="19.95" customHeight="1" x14ac:dyDescent="0.3">
      <c r="L410" s="68">
        <v>407</v>
      </c>
      <c r="M410" s="64">
        <v>-0.44898896767933755</v>
      </c>
      <c r="N410" s="64">
        <v>-0.87726917527824921</v>
      </c>
      <c r="O410" s="4">
        <v>-1.4812285882475078</v>
      </c>
      <c r="V410" s="84">
        <v>407</v>
      </c>
      <c r="W410" s="64">
        <v>-0.44898896767933755</v>
      </c>
      <c r="X410" s="64">
        <v>-0.96262172347900476</v>
      </c>
      <c r="Y410" s="4">
        <v>-1.4804738241947448</v>
      </c>
      <c r="AA410" s="68">
        <v>407</v>
      </c>
      <c r="AB410" s="64">
        <f t="shared" si="50"/>
        <v>186.26219387552013</v>
      </c>
      <c r="AC410" s="64">
        <f t="shared" si="51"/>
        <v>310.27477748261845</v>
      </c>
      <c r="AD410" s="4">
        <f t="shared" si="52"/>
        <v>118.14879525303508</v>
      </c>
      <c r="AK410" s="90">
        <v>407</v>
      </c>
      <c r="AL410" s="65">
        <f t="shared" si="53"/>
        <v>-5.1738550643278943E-3</v>
      </c>
      <c r="AM410" s="65">
        <f t="shared" si="54"/>
        <v>-1.7134493387400203E-3</v>
      </c>
      <c r="AN410" s="65">
        <f t="shared" si="55"/>
        <v>-1.7581091870568326E-2</v>
      </c>
      <c r="AO410" s="26">
        <f t="shared" si="56"/>
        <v>-9.7189899094597271E-3</v>
      </c>
      <c r="AQ410" s="68">
        <v>407</v>
      </c>
      <c r="AR410" s="17">
        <v>-9.1582049485509649E-4</v>
      </c>
    </row>
    <row r="411" spans="12:44" ht="19.95" customHeight="1" x14ac:dyDescent="0.3">
      <c r="L411" s="68">
        <v>408</v>
      </c>
      <c r="M411" s="64">
        <v>-1.3983775405313086</v>
      </c>
      <c r="N411" s="64">
        <v>0.49385680344149513</v>
      </c>
      <c r="O411" s="4">
        <v>-0.98784020636722791</v>
      </c>
      <c r="V411" s="84">
        <v>408</v>
      </c>
      <c r="W411" s="64">
        <v>-1.3983775405313086</v>
      </c>
      <c r="X411" s="64">
        <v>0.12191224308245313</v>
      </c>
      <c r="Y411" s="4">
        <v>-1.5325644192165013</v>
      </c>
      <c r="AA411" s="68">
        <v>408</v>
      </c>
      <c r="AB411" s="64">
        <f t="shared" si="50"/>
        <v>184.94517448297117</v>
      </c>
      <c r="AC411" s="64">
        <f t="shared" si="51"/>
        <v>312.91521989953128</v>
      </c>
      <c r="AD411" s="4">
        <f t="shared" si="52"/>
        <v>118.07795532929296</v>
      </c>
      <c r="AK411" s="91">
        <v>408</v>
      </c>
      <c r="AL411" s="65">
        <f t="shared" si="53"/>
        <v>-3.0817095967907156E-3</v>
      </c>
      <c r="AM411" s="65">
        <f t="shared" si="54"/>
        <v>3.680214503965802E-3</v>
      </c>
      <c r="AN411" s="65">
        <f t="shared" si="55"/>
        <v>-2.604733699806473E-4</v>
      </c>
      <c r="AO411" s="26">
        <f t="shared" si="56"/>
        <v>2.1642393550077039E-4</v>
      </c>
      <c r="AQ411" s="68">
        <v>408</v>
      </c>
      <c r="AR411" s="17">
        <v>-9.1361921061597839E-4</v>
      </c>
    </row>
    <row r="412" spans="12:44" ht="19.95" customHeight="1" x14ac:dyDescent="0.3">
      <c r="L412" s="68">
        <v>409</v>
      </c>
      <c r="M412" s="64">
        <v>1.2274937026473003</v>
      </c>
      <c r="N412" s="64">
        <v>-0.33537527991763949</v>
      </c>
      <c r="O412" s="4">
        <v>1.8403536590453478</v>
      </c>
      <c r="V412" s="84">
        <v>409</v>
      </c>
      <c r="W412" s="64">
        <v>1.2274937026473003</v>
      </c>
      <c r="X412" s="64">
        <v>-1.2110657701900618E-2</v>
      </c>
      <c r="Y412" s="4">
        <v>2.2092290280724001</v>
      </c>
      <c r="AA412" s="68">
        <v>409</v>
      </c>
      <c r="AB412" s="64">
        <f t="shared" si="50"/>
        <v>188.64630138000885</v>
      </c>
      <c r="AC412" s="64">
        <f t="shared" si="51"/>
        <v>312.60526104121021</v>
      </c>
      <c r="AD412" s="4">
        <f t="shared" si="52"/>
        <v>123.72524775525261</v>
      </c>
      <c r="AK412" s="90">
        <v>409</v>
      </c>
      <c r="AL412" s="65">
        <f t="shared" si="53"/>
        <v>8.6052904376551307E-3</v>
      </c>
      <c r="AM412" s="65">
        <f t="shared" si="54"/>
        <v>-4.304045571814408E-4</v>
      </c>
      <c r="AN412" s="65">
        <f t="shared" si="55"/>
        <v>2.0289507962702145E-2</v>
      </c>
      <c r="AO412" s="26">
        <f t="shared" si="56"/>
        <v>1.1152479825475316E-2</v>
      </c>
      <c r="AQ412" s="68">
        <v>409</v>
      </c>
      <c r="AR412" s="17">
        <v>-9.0594620364268055E-4</v>
      </c>
    </row>
    <row r="413" spans="12:44" ht="19.95" customHeight="1" x14ac:dyDescent="0.3">
      <c r="L413" s="68">
        <v>410</v>
      </c>
      <c r="M413" s="64">
        <v>-0.52337849718126961</v>
      </c>
      <c r="N413" s="64">
        <v>-1.6261322549873363</v>
      </c>
      <c r="O413" s="4">
        <v>0.99637481835989461</v>
      </c>
      <c r="V413" s="84">
        <v>410</v>
      </c>
      <c r="W413" s="64">
        <v>-0.52337849718126961</v>
      </c>
      <c r="X413" s="64">
        <v>-1.705775311911077</v>
      </c>
      <c r="Y413" s="4">
        <v>0.73445789857009203</v>
      </c>
      <c r="AA413" s="68">
        <v>410</v>
      </c>
      <c r="AB413" s="64">
        <f t="shared" si="50"/>
        <v>186.18584183241614</v>
      </c>
      <c r="AC413" s="64">
        <f t="shared" si="51"/>
        <v>308.53515853296506</v>
      </c>
      <c r="AD413" s="4">
        <f t="shared" si="52"/>
        <v>121.47635623988485</v>
      </c>
      <c r="AK413" s="91">
        <v>410</v>
      </c>
      <c r="AL413" s="65">
        <f t="shared" si="53"/>
        <v>-5.7016420375281939E-3</v>
      </c>
      <c r="AM413" s="65">
        <f t="shared" si="54"/>
        <v>-5.691622389511976E-3</v>
      </c>
      <c r="AN413" s="65">
        <f t="shared" si="55"/>
        <v>-7.9665756387628673E-3</v>
      </c>
      <c r="AO413" s="26">
        <f t="shared" si="56"/>
        <v>-6.7178562636789315E-3</v>
      </c>
      <c r="AQ413" s="68">
        <v>410</v>
      </c>
      <c r="AR413" s="17">
        <v>-9.0218720213315607E-4</v>
      </c>
    </row>
    <row r="414" spans="12:44" ht="19.95" customHeight="1" x14ac:dyDescent="0.3">
      <c r="L414" s="68">
        <v>411</v>
      </c>
      <c r="M414" s="64">
        <v>-1.3767866556783974</v>
      </c>
      <c r="N414" s="64">
        <v>-1.1266091201961217</v>
      </c>
      <c r="O414" s="4">
        <v>-0.54838740014739529</v>
      </c>
      <c r="V414" s="84">
        <v>411</v>
      </c>
      <c r="W414" s="64">
        <v>-1.3767866556783974</v>
      </c>
      <c r="X414" s="64">
        <v>-1.4397611000325508</v>
      </c>
      <c r="Y414" s="4">
        <v>-1.0513189519783248</v>
      </c>
      <c r="AA414" s="68">
        <v>411</v>
      </c>
      <c r="AB414" s="64">
        <f t="shared" si="50"/>
        <v>185.00296511232514</v>
      </c>
      <c r="AC414" s="64">
        <f t="shared" si="51"/>
        <v>309.18877677633441</v>
      </c>
      <c r="AD414" s="4">
        <f t="shared" si="52"/>
        <v>118.80660477386553</v>
      </c>
      <c r="AK414" s="90">
        <v>411</v>
      </c>
      <c r="AL414" s="65">
        <f t="shared" si="53"/>
        <v>-2.7679636975859339E-3</v>
      </c>
      <c r="AM414" s="65">
        <f t="shared" si="54"/>
        <v>9.1906071977385497E-4</v>
      </c>
      <c r="AN414" s="65">
        <f t="shared" si="55"/>
        <v>-9.6511716070577635E-3</v>
      </c>
      <c r="AO414" s="26">
        <f t="shared" si="56"/>
        <v>-4.7592999316403203E-3</v>
      </c>
      <c r="AQ414" s="68">
        <v>411</v>
      </c>
      <c r="AR414" s="17">
        <v>-8.9990404103342555E-4</v>
      </c>
    </row>
    <row r="415" spans="12:44" ht="19.95" customHeight="1" x14ac:dyDescent="0.3">
      <c r="L415" s="68">
        <v>412</v>
      </c>
      <c r="M415" s="64">
        <v>1.1381245401202811</v>
      </c>
      <c r="N415" s="64">
        <v>1.7291061889771184E-2</v>
      </c>
      <c r="O415" s="4">
        <v>1.2864538124561258</v>
      </c>
      <c r="V415" s="84">
        <v>412</v>
      </c>
      <c r="W415" s="64">
        <v>1.1381245401202811</v>
      </c>
      <c r="X415" s="64">
        <v>0.30622320491004168</v>
      </c>
      <c r="Y415" s="4">
        <v>1.6574897846107919</v>
      </c>
      <c r="AA415" s="68">
        <v>412</v>
      </c>
      <c r="AB415" s="64">
        <f t="shared" si="50"/>
        <v>188.54771230566553</v>
      </c>
      <c r="AC415" s="64">
        <f t="shared" si="51"/>
        <v>313.42615810130627</v>
      </c>
      <c r="AD415" s="4">
        <f t="shared" si="52"/>
        <v>122.89517149972828</v>
      </c>
      <c r="AK415" s="91">
        <v>412</v>
      </c>
      <c r="AL415" s="65">
        <f t="shared" si="53"/>
        <v>8.2425783148222607E-3</v>
      </c>
      <c r="AM415" s="65">
        <f t="shared" si="54"/>
        <v>5.9115181401054118E-3</v>
      </c>
      <c r="AN415" s="65">
        <f t="shared" si="55"/>
        <v>1.4694235074788953E-2</v>
      </c>
      <c r="AO415" s="26">
        <f t="shared" si="56"/>
        <v>1.0446505804392218E-2</v>
      </c>
      <c r="AQ415" s="68">
        <v>412</v>
      </c>
      <c r="AR415" s="17">
        <v>-8.9594562466892584E-4</v>
      </c>
    </row>
    <row r="416" spans="12:44" ht="19.95" customHeight="1" x14ac:dyDescent="0.3">
      <c r="L416" s="68">
        <v>413</v>
      </c>
      <c r="M416" s="64">
        <v>-0.17118250717529288</v>
      </c>
      <c r="N416" s="64">
        <v>0.25056807801636971</v>
      </c>
      <c r="O416" s="4">
        <v>-0.89584767960041389</v>
      </c>
      <c r="V416" s="84">
        <v>413</v>
      </c>
      <c r="W416" s="64">
        <v>-0.17118250717529288</v>
      </c>
      <c r="X416" s="64">
        <v>0.19878324520129287</v>
      </c>
      <c r="Y416" s="4">
        <v>-0.88864153523341338</v>
      </c>
      <c r="AA416" s="68">
        <v>413</v>
      </c>
      <c r="AB416" s="64">
        <f t="shared" si="50"/>
        <v>186.70804738424818</v>
      </c>
      <c r="AC416" s="64">
        <f t="shared" si="51"/>
        <v>313.18035225651073</v>
      </c>
      <c r="AD416" s="4">
        <f t="shared" si="52"/>
        <v>119.05978844536166</v>
      </c>
      <c r="AK416" s="90">
        <v>413</v>
      </c>
      <c r="AL416" s="65">
        <f t="shared" si="53"/>
        <v>-4.2582303084771622E-3</v>
      </c>
      <c r="AM416" s="65">
        <f t="shared" si="54"/>
        <v>-3.4073098739154101E-4</v>
      </c>
      <c r="AN416" s="65">
        <f t="shared" si="55"/>
        <v>-1.3769713443337423E-2</v>
      </c>
      <c r="AO416" s="26">
        <f t="shared" si="56"/>
        <v>-7.3631479228385942E-3</v>
      </c>
      <c r="AQ416" s="68">
        <v>413</v>
      </c>
      <c r="AR416" s="17">
        <v>-8.8713035096237426E-4</v>
      </c>
    </row>
    <row r="417" spans="12:44" ht="19.95" customHeight="1" x14ac:dyDescent="0.3">
      <c r="L417" s="68">
        <v>414</v>
      </c>
      <c r="M417" s="64">
        <v>1.0044481945927164</v>
      </c>
      <c r="N417" s="64">
        <v>-1.5409547677189521</v>
      </c>
      <c r="O417" s="4">
        <v>-0.16396210410092185</v>
      </c>
      <c r="V417" s="84">
        <v>414</v>
      </c>
      <c r="W417" s="64">
        <v>1.0044481945927164</v>
      </c>
      <c r="X417" s="64">
        <v>-1.2347713950639962</v>
      </c>
      <c r="Y417" s="4">
        <v>0.37913371448963407</v>
      </c>
      <c r="AA417" s="68">
        <v>414</v>
      </c>
      <c r="AB417" s="64">
        <f t="shared" si="50"/>
        <v>188.37692521830402</v>
      </c>
      <c r="AC417" s="64">
        <f t="shared" si="51"/>
        <v>309.72790005502469</v>
      </c>
      <c r="AD417" s="4">
        <f t="shared" si="52"/>
        <v>120.96335634205806</v>
      </c>
      <c r="AK417" s="91">
        <v>414</v>
      </c>
      <c r="AL417" s="65">
        <f t="shared" si="53"/>
        <v>3.8646667824384193E-3</v>
      </c>
      <c r="AM417" s="65">
        <f t="shared" si="54"/>
        <v>-4.8141802200366368E-3</v>
      </c>
      <c r="AN417" s="65">
        <f t="shared" si="55"/>
        <v>6.8887220636868474E-3</v>
      </c>
      <c r="AO417" s="26">
        <f t="shared" si="56"/>
        <v>2.6218375582576954E-3</v>
      </c>
      <c r="AQ417" s="68">
        <v>414</v>
      </c>
      <c r="AR417" s="17">
        <v>-8.7419473706062392E-4</v>
      </c>
    </row>
    <row r="418" spans="12:44" ht="19.95" customHeight="1" x14ac:dyDescent="0.3">
      <c r="L418" s="68">
        <v>415</v>
      </c>
      <c r="M418" s="64">
        <v>-0.43801333149255306</v>
      </c>
      <c r="N418" s="64">
        <v>-0.57441525006454064</v>
      </c>
      <c r="O418" s="4">
        <v>-1.5904439718145331</v>
      </c>
      <c r="V418" s="84">
        <v>415</v>
      </c>
      <c r="W418" s="64">
        <v>-0.43801333149255306</v>
      </c>
      <c r="X418" s="64">
        <v>-0.66693747439380036</v>
      </c>
      <c r="Y418" s="4">
        <v>-1.587866007874134</v>
      </c>
      <c r="AA418" s="68">
        <v>415</v>
      </c>
      <c r="AB418" s="64">
        <f t="shared" si="50"/>
        <v>186.35206562915013</v>
      </c>
      <c r="AC418" s="64">
        <f t="shared" si="51"/>
        <v>311.11255130678285</v>
      </c>
      <c r="AD418" s="4">
        <f t="shared" si="52"/>
        <v>118.03778296145711</v>
      </c>
      <c r="AK418" s="90">
        <v>415</v>
      </c>
      <c r="AL418" s="65">
        <f t="shared" si="53"/>
        <v>-4.6934927728229615E-3</v>
      </c>
      <c r="AM418" s="65">
        <f t="shared" si="54"/>
        <v>1.9372042970129287E-3</v>
      </c>
      <c r="AN418" s="65">
        <f t="shared" si="55"/>
        <v>-1.0632784801169158E-2</v>
      </c>
      <c r="AO418" s="26">
        <f t="shared" si="56"/>
        <v>-5.3769650646279827E-3</v>
      </c>
      <c r="AQ418" s="68">
        <v>415</v>
      </c>
      <c r="AR418" s="17">
        <v>-8.6411743744516567E-4</v>
      </c>
    </row>
    <row r="419" spans="12:44" ht="19.95" customHeight="1" x14ac:dyDescent="0.3">
      <c r="L419" s="68">
        <v>416</v>
      </c>
      <c r="M419" s="64">
        <v>1.4618318054010788</v>
      </c>
      <c r="N419" s="64">
        <v>0.20004405820366661</v>
      </c>
      <c r="O419" s="4">
        <v>-0.78806131728775242</v>
      </c>
      <c r="V419" s="84">
        <v>416</v>
      </c>
      <c r="W419" s="64">
        <v>1.4618318054010788</v>
      </c>
      <c r="X419" s="64">
        <v>0.56530538564710597</v>
      </c>
      <c r="Y419" s="4">
        <v>-5.8207030174093455E-2</v>
      </c>
      <c r="AA419" s="68">
        <v>416</v>
      </c>
      <c r="AB419" s="64">
        <f t="shared" si="50"/>
        <v>189.04544980072691</v>
      </c>
      <c r="AC419" s="64">
        <f t="shared" si="51"/>
        <v>314.12031237707902</v>
      </c>
      <c r="AD419" s="4">
        <f t="shared" si="52"/>
        <v>120.31735811172069</v>
      </c>
      <c r="AK419" s="91">
        <v>416</v>
      </c>
      <c r="AL419" s="65">
        <f t="shared" si="53"/>
        <v>6.2320175663756645E-3</v>
      </c>
      <c r="AM419" s="65">
        <f t="shared" si="54"/>
        <v>4.1784883304142387E-3</v>
      </c>
      <c r="AN419" s="65">
        <f t="shared" si="55"/>
        <v>8.3072434684642125E-3</v>
      </c>
      <c r="AO419" s="26">
        <f t="shared" si="56"/>
        <v>6.5498104515270836E-3</v>
      </c>
      <c r="AQ419" s="68">
        <v>416</v>
      </c>
      <c r="AR419" s="17">
        <v>-8.6346995452273511E-4</v>
      </c>
    </row>
    <row r="420" spans="12:44" ht="19.95" customHeight="1" x14ac:dyDescent="0.3">
      <c r="L420" s="68">
        <v>417</v>
      </c>
      <c r="M420" s="64">
        <v>0.88461329242733988</v>
      </c>
      <c r="N420" s="64">
        <v>0.33520992746761741</v>
      </c>
      <c r="O420" s="4">
        <v>-0.86786229986304608</v>
      </c>
      <c r="V420" s="84">
        <v>417</v>
      </c>
      <c r="W420" s="64">
        <v>0.88461329242733988</v>
      </c>
      <c r="X420" s="64">
        <v>0.54920024385843358</v>
      </c>
      <c r="Y420" s="4">
        <v>-0.39470446223479116</v>
      </c>
      <c r="AA420" s="68">
        <v>417</v>
      </c>
      <c r="AB420" s="64">
        <f t="shared" si="50"/>
        <v>188.23530774983385</v>
      </c>
      <c r="AC420" s="64">
        <f t="shared" si="51"/>
        <v>314.09671476709337</v>
      </c>
      <c r="AD420" s="4">
        <f t="shared" si="52"/>
        <v>119.81944224643003</v>
      </c>
      <c r="AK420" s="90">
        <v>417</v>
      </c>
      <c r="AL420" s="65">
        <f t="shared" si="53"/>
        <v>-1.8651402489871813E-3</v>
      </c>
      <c r="AM420" s="65">
        <f t="shared" si="54"/>
        <v>-3.2626660421109221E-5</v>
      </c>
      <c r="AN420" s="65">
        <f t="shared" si="55"/>
        <v>-1.8009936196396999E-3</v>
      </c>
      <c r="AO420" s="26">
        <f t="shared" si="56"/>
        <v>-1.286520189210993E-3</v>
      </c>
      <c r="AQ420" s="68">
        <v>417</v>
      </c>
      <c r="AR420" s="17">
        <v>-8.2741431199479399E-4</v>
      </c>
    </row>
    <row r="421" spans="12:44" ht="19.95" customHeight="1" x14ac:dyDescent="0.3">
      <c r="L421" s="68">
        <v>418</v>
      </c>
      <c r="M421" s="64">
        <v>0.30156447205102016</v>
      </c>
      <c r="N421" s="64">
        <v>0.89586492313913879</v>
      </c>
      <c r="O421" s="4">
        <v>-1.4822398763001936</v>
      </c>
      <c r="V421" s="84">
        <v>418</v>
      </c>
      <c r="W421" s="64">
        <v>0.30156447205102016</v>
      </c>
      <c r="X421" s="64">
        <v>0.94310594810296122</v>
      </c>
      <c r="Y421" s="4">
        <v>-1.2318223821501968</v>
      </c>
      <c r="AA421" s="68">
        <v>418</v>
      </c>
      <c r="AB421" s="64">
        <f t="shared" si="50"/>
        <v>187.42041264113823</v>
      </c>
      <c r="AC421" s="64">
        <f t="shared" si="51"/>
        <v>315.07495109259406</v>
      </c>
      <c r="AD421" s="4">
        <f t="shared" si="52"/>
        <v>118.58087079668199</v>
      </c>
      <c r="AK421" s="91">
        <v>418</v>
      </c>
      <c r="AL421" s="65">
        <f t="shared" si="53"/>
        <v>-1.8841986688841572E-3</v>
      </c>
      <c r="AM421" s="65">
        <f t="shared" si="54"/>
        <v>1.3504835120667158E-3</v>
      </c>
      <c r="AN421" s="65">
        <f t="shared" si="55"/>
        <v>-4.5126583846773821E-3</v>
      </c>
      <c r="AO421" s="26">
        <f t="shared" si="56"/>
        <v>-2.0966008867058464E-3</v>
      </c>
      <c r="AQ421" s="68">
        <v>418</v>
      </c>
      <c r="AR421" s="17">
        <v>-8.2190595809500811E-4</v>
      </c>
    </row>
    <row r="422" spans="12:44" ht="19.95" customHeight="1" x14ac:dyDescent="0.3">
      <c r="L422" s="68">
        <v>419</v>
      </c>
      <c r="M422" s="64">
        <v>9.4277230270945769E-2</v>
      </c>
      <c r="N422" s="64">
        <v>-0.87136542500180025</v>
      </c>
      <c r="O422" s="4">
        <v>-7.6045530676022072E-2</v>
      </c>
      <c r="V422" s="84">
        <v>419</v>
      </c>
      <c r="W422" s="64">
        <v>9.4277230270945769E-2</v>
      </c>
      <c r="X422" s="64">
        <v>-0.81872337813552409</v>
      </c>
      <c r="Y422" s="4">
        <v>1.7002622606313286E-2</v>
      </c>
      <c r="AA422" s="68">
        <v>419</v>
      </c>
      <c r="AB422" s="64">
        <f t="shared" si="50"/>
        <v>187.13757634778042</v>
      </c>
      <c r="AC422" s="64">
        <f t="shared" si="51"/>
        <v>310.80808808388292</v>
      </c>
      <c r="AD422" s="4">
        <f t="shared" si="52"/>
        <v>120.44831012444961</v>
      </c>
      <c r="AK422" s="90">
        <v>419</v>
      </c>
      <c r="AL422" s="65">
        <f t="shared" si="53"/>
        <v>-6.5588917308003511E-4</v>
      </c>
      <c r="AM422" s="65">
        <f t="shared" si="54"/>
        <v>-5.9215657000370415E-3</v>
      </c>
      <c r="AN422" s="65">
        <f t="shared" si="55"/>
        <v>6.7860760218023146E-3</v>
      </c>
      <c r="AO422" s="26">
        <f t="shared" si="56"/>
        <v>1.1132922065299204E-3</v>
      </c>
      <c r="AQ422" s="68">
        <v>419</v>
      </c>
      <c r="AR422" s="17">
        <v>-8.1798008987792156E-4</v>
      </c>
    </row>
    <row r="423" spans="12:44" ht="19.95" customHeight="1" x14ac:dyDescent="0.3">
      <c r="L423" s="68">
        <v>420</v>
      </c>
      <c r="M423" s="64">
        <v>0.3053876162849179</v>
      </c>
      <c r="N423" s="64">
        <v>-1.7535961705042442</v>
      </c>
      <c r="O423" s="4">
        <v>1.3739608065836346</v>
      </c>
      <c r="V423" s="84">
        <v>420</v>
      </c>
      <c r="W423" s="64">
        <v>0.3053876162849179</v>
      </c>
      <c r="X423" s="64">
        <v>-1.6182362392507386</v>
      </c>
      <c r="Y423" s="4">
        <v>1.4491122811782629</v>
      </c>
      <c r="AA423" s="68">
        <v>420</v>
      </c>
      <c r="AB423" s="64">
        <f t="shared" si="50"/>
        <v>187.44453884419653</v>
      </c>
      <c r="AC423" s="64">
        <f t="shared" si="51"/>
        <v>308.89933728487978</v>
      </c>
      <c r="AD423" s="4">
        <f t="shared" si="52"/>
        <v>122.62515472159103</v>
      </c>
      <c r="AK423" s="91">
        <v>420</v>
      </c>
      <c r="AL423" s="65">
        <f t="shared" si="53"/>
        <v>7.1179131506718483E-4</v>
      </c>
      <c r="AM423" s="65">
        <f t="shared" si="54"/>
        <v>-2.6753352528626367E-3</v>
      </c>
      <c r="AN423" s="65">
        <f t="shared" si="55"/>
        <v>7.7788570800711061E-3</v>
      </c>
      <c r="AO423" s="26">
        <f t="shared" si="56"/>
        <v>2.875832938940003E-3</v>
      </c>
      <c r="AQ423" s="68">
        <v>420</v>
      </c>
      <c r="AR423" s="17">
        <v>-8.1792324300965983E-4</v>
      </c>
    </row>
    <row r="424" spans="12:44" ht="19.95" customHeight="1" x14ac:dyDescent="0.3">
      <c r="L424" s="68">
        <v>421</v>
      </c>
      <c r="M424" s="64">
        <v>-0.39627407481059296</v>
      </c>
      <c r="N424" s="64">
        <v>0.30919027009941191</v>
      </c>
      <c r="O424" s="4">
        <v>-0.18768971424231801</v>
      </c>
      <c r="V424" s="84">
        <v>421</v>
      </c>
      <c r="W424" s="64">
        <v>-0.39627407481059296</v>
      </c>
      <c r="X424" s="64">
        <v>0.19822144898559396</v>
      </c>
      <c r="Y424" s="4">
        <v>-0.36023895089885455</v>
      </c>
      <c r="AA424" s="68">
        <v>421</v>
      </c>
      <c r="AB424" s="64">
        <f t="shared" si="50"/>
        <v>186.46651974216903</v>
      </c>
      <c r="AC424" s="64">
        <f t="shared" si="51"/>
        <v>313.30420667279941</v>
      </c>
      <c r="AD424" s="4">
        <f t="shared" si="52"/>
        <v>119.89489828233839</v>
      </c>
      <c r="AK424" s="90">
        <v>421</v>
      </c>
      <c r="AL424" s="65">
        <f t="shared" si="53"/>
        <v>-2.271926748943037E-3</v>
      </c>
      <c r="AM424" s="65">
        <f t="shared" si="54"/>
        <v>6.1492495422529568E-3</v>
      </c>
      <c r="AN424" s="65">
        <f t="shared" si="55"/>
        <v>-9.7788647824267137E-3</v>
      </c>
      <c r="AO424" s="26">
        <f t="shared" si="56"/>
        <v>-3.1236959766518932E-3</v>
      </c>
      <c r="AQ424" s="68">
        <v>421</v>
      </c>
      <c r="AR424" s="17">
        <v>-8.0971634821319074E-4</v>
      </c>
    </row>
    <row r="425" spans="12:44" ht="19.95" customHeight="1" x14ac:dyDescent="0.3">
      <c r="L425" s="68">
        <v>422</v>
      </c>
      <c r="M425" s="64">
        <v>0.56127433170210861</v>
      </c>
      <c r="N425" s="64">
        <v>1.6788124139070444</v>
      </c>
      <c r="O425" s="4">
        <v>-4.1346174266377038E-2</v>
      </c>
      <c r="V425" s="84">
        <v>422</v>
      </c>
      <c r="W425" s="64">
        <v>0.56127433170210861</v>
      </c>
      <c r="X425" s="64">
        <v>1.7663621430728695</v>
      </c>
      <c r="Y425" s="4">
        <v>0.13244698539176275</v>
      </c>
      <c r="AA425" s="68">
        <v>422</v>
      </c>
      <c r="AB425" s="64">
        <f t="shared" si="50"/>
        <v>187.82467795029794</v>
      </c>
      <c r="AC425" s="64">
        <f t="shared" si="51"/>
        <v>317.15956641745566</v>
      </c>
      <c r="AD425" s="4">
        <f t="shared" si="52"/>
        <v>120.63992844476635</v>
      </c>
      <c r="AK425" s="91">
        <v>422</v>
      </c>
      <c r="AL425" s="65">
        <f t="shared" si="53"/>
        <v>3.1517877405481047E-3</v>
      </c>
      <c r="AM425" s="65">
        <f t="shared" si="54"/>
        <v>5.311589358547998E-3</v>
      </c>
      <c r="AN425" s="65">
        <f t="shared" si="55"/>
        <v>2.6903673579122041E-3</v>
      </c>
      <c r="AO425" s="26">
        <f t="shared" si="56"/>
        <v>3.5920890537619174E-3</v>
      </c>
      <c r="AQ425" s="68">
        <v>422</v>
      </c>
      <c r="AR425" s="17">
        <v>-7.8957931674219378E-4</v>
      </c>
    </row>
    <row r="426" spans="12:44" ht="19.95" customHeight="1" x14ac:dyDescent="0.3">
      <c r="L426" s="68">
        <v>423</v>
      </c>
      <c r="M426" s="64">
        <v>-0.82365622876700872</v>
      </c>
      <c r="N426" s="64">
        <v>1.3162353601743531</v>
      </c>
      <c r="O426" s="4">
        <v>0.58737240214530706</v>
      </c>
      <c r="V426" s="84">
        <v>423</v>
      </c>
      <c r="W426" s="64">
        <v>-0.82365622876700872</v>
      </c>
      <c r="X426" s="64">
        <v>1.0634309278703897</v>
      </c>
      <c r="Y426" s="4">
        <v>9.0829948065362709E-2</v>
      </c>
      <c r="AA426" s="68">
        <v>423</v>
      </c>
      <c r="AB426" s="64">
        <f t="shared" si="50"/>
        <v>185.88623038149743</v>
      </c>
      <c r="AC426" s="64">
        <f t="shared" si="51"/>
        <v>315.4483673025909</v>
      </c>
      <c r="AD426" s="4">
        <f t="shared" si="52"/>
        <v>120.58334545117864</v>
      </c>
      <c r="AK426" s="90">
        <v>423</v>
      </c>
      <c r="AL426" s="65">
        <f t="shared" si="53"/>
        <v>-4.5054324830160111E-3</v>
      </c>
      <c r="AM426" s="65">
        <f t="shared" si="54"/>
        <v>-2.3495315375953243E-3</v>
      </c>
      <c r="AN426" s="65">
        <f t="shared" si="55"/>
        <v>-2.0374221722904863E-4</v>
      </c>
      <c r="AO426" s="26">
        <f t="shared" si="56"/>
        <v>-1.922901579785672E-3</v>
      </c>
      <c r="AQ426" s="68">
        <v>423</v>
      </c>
      <c r="AR426" s="17">
        <v>-7.6913472040816182E-4</v>
      </c>
    </row>
    <row r="427" spans="12:44" ht="19.95" customHeight="1" x14ac:dyDescent="0.3">
      <c r="L427" s="68">
        <v>424</v>
      </c>
      <c r="M427" s="64">
        <v>-1.0008946371931031</v>
      </c>
      <c r="N427" s="64">
        <v>-0.94680974244261851</v>
      </c>
      <c r="O427" s="4">
        <v>-0.4015555068776826</v>
      </c>
      <c r="V427" s="84">
        <v>424</v>
      </c>
      <c r="W427" s="64">
        <v>-1.0008946371931031</v>
      </c>
      <c r="X427" s="64">
        <v>-1.1702613281888361</v>
      </c>
      <c r="Y427" s="4">
        <v>-0.76061268276692307</v>
      </c>
      <c r="AA427" s="68">
        <v>424</v>
      </c>
      <c r="AB427" s="64">
        <f t="shared" si="50"/>
        <v>185.64769287649608</v>
      </c>
      <c r="AC427" s="64">
        <f t="shared" si="51"/>
        <v>310.03802330499303</v>
      </c>
      <c r="AD427" s="4">
        <f t="shared" si="52"/>
        <v>119.31555864672902</v>
      </c>
      <c r="AK427" s="91">
        <v>424</v>
      </c>
      <c r="AL427" s="65">
        <f t="shared" si="53"/>
        <v>-5.5766394344252171E-4</v>
      </c>
      <c r="AM427" s="65">
        <f t="shared" si="54"/>
        <v>-7.5133246121956154E-3</v>
      </c>
      <c r="AN427" s="65">
        <f t="shared" si="55"/>
        <v>-4.5902497234359815E-3</v>
      </c>
      <c r="AO427" s="26">
        <f t="shared" si="56"/>
        <v>-4.4590257450655068E-3</v>
      </c>
      <c r="AQ427" s="68">
        <v>424</v>
      </c>
      <c r="AR427" s="17">
        <v>-7.6684280551190783E-4</v>
      </c>
    </row>
    <row r="428" spans="12:44" ht="19.95" customHeight="1" x14ac:dyDescent="0.3">
      <c r="L428" s="68">
        <v>425</v>
      </c>
      <c r="M428" s="64">
        <v>0.76365541358519118</v>
      </c>
      <c r="N428" s="64">
        <v>-1.2733005327011466</v>
      </c>
      <c r="O428" s="4">
        <v>-0.73740135661072537</v>
      </c>
      <c r="V428" s="84">
        <v>425</v>
      </c>
      <c r="W428" s="64">
        <v>0.76365541358519118</v>
      </c>
      <c r="X428" s="64">
        <v>-1.0371705224975862</v>
      </c>
      <c r="Y428" s="4">
        <v>-0.25373965705370449</v>
      </c>
      <c r="AA428" s="68">
        <v>425</v>
      </c>
      <c r="AB428" s="64">
        <f t="shared" si="50"/>
        <v>188.13920918569349</v>
      </c>
      <c r="AC428" s="64">
        <f t="shared" si="51"/>
        <v>310.37420691736094</v>
      </c>
      <c r="AD428" s="4">
        <f t="shared" si="52"/>
        <v>120.07823404633976</v>
      </c>
      <c r="AK428" s="90">
        <v>425</v>
      </c>
      <c r="AL428" s="65">
        <f t="shared" si="53"/>
        <v>5.7897577705979366E-3</v>
      </c>
      <c r="AM428" s="65">
        <f t="shared" si="54"/>
        <v>4.7066351994818126E-4</v>
      </c>
      <c r="AN428" s="65">
        <f t="shared" si="55"/>
        <v>2.7672132550318786E-3</v>
      </c>
      <c r="AO428" s="26">
        <f t="shared" si="56"/>
        <v>2.8338844633982838E-3</v>
      </c>
      <c r="AQ428" s="68">
        <v>425</v>
      </c>
      <c r="AR428" s="17">
        <v>-7.1951246259420215E-4</v>
      </c>
    </row>
    <row r="429" spans="12:44" ht="19.95" customHeight="1" x14ac:dyDescent="0.3">
      <c r="L429" s="68">
        <v>426</v>
      </c>
      <c r="M429" s="64">
        <v>-0.95773248130958288</v>
      </c>
      <c r="N429" s="64">
        <v>-0.19713492695305196</v>
      </c>
      <c r="O429" s="4">
        <v>1.6327210106204526</v>
      </c>
      <c r="V429" s="84">
        <v>426</v>
      </c>
      <c r="W429" s="64">
        <v>-0.95773248130958288</v>
      </c>
      <c r="X429" s="64">
        <v>-0.43426590491586831</v>
      </c>
      <c r="Y429" s="4">
        <v>1.0379310000093107</v>
      </c>
      <c r="AA429" s="68">
        <v>426</v>
      </c>
      <c r="AB429" s="64">
        <f t="shared" si="50"/>
        <v>185.72657589382825</v>
      </c>
      <c r="AC429" s="64">
        <f t="shared" si="51"/>
        <v>311.84668579705743</v>
      </c>
      <c r="AD429" s="4">
        <f t="shared" si="52"/>
        <v>122.03444949394496</v>
      </c>
      <c r="AK429" s="91">
        <v>426</v>
      </c>
      <c r="AL429" s="65">
        <f t="shared" si="53"/>
        <v>-5.6052621685095177E-3</v>
      </c>
      <c r="AM429" s="65">
        <f t="shared" si="54"/>
        <v>2.0555100397118774E-3</v>
      </c>
      <c r="AN429" s="65">
        <f t="shared" si="55"/>
        <v>7.0181541099213875E-3</v>
      </c>
      <c r="AO429" s="26">
        <f t="shared" si="56"/>
        <v>2.3735068192508083E-3</v>
      </c>
      <c r="AQ429" s="68">
        <v>426</v>
      </c>
      <c r="AR429" s="17">
        <v>-7.186528876073823E-4</v>
      </c>
    </row>
    <row r="430" spans="12:44" ht="19.95" customHeight="1" x14ac:dyDescent="0.3">
      <c r="L430" s="68">
        <v>427</v>
      </c>
      <c r="M430" s="64">
        <v>0.63472666116975573</v>
      </c>
      <c r="N430" s="64">
        <v>0.66298136892208781</v>
      </c>
      <c r="O430" s="4">
        <v>0.10082198438557514</v>
      </c>
      <c r="V430" s="84">
        <v>427</v>
      </c>
      <c r="W430" s="64">
        <v>0.63472666116975573</v>
      </c>
      <c r="X430" s="64">
        <v>0.80262776785089729</v>
      </c>
      <c r="Y430" s="4">
        <v>0.34197468016893628</v>
      </c>
      <c r="AA430" s="68">
        <v>427</v>
      </c>
      <c r="AB430" s="64">
        <f t="shared" si="50"/>
        <v>187.97550916467975</v>
      </c>
      <c r="AC430" s="64">
        <f t="shared" si="51"/>
        <v>314.87291883182536</v>
      </c>
      <c r="AD430" s="4">
        <f t="shared" si="52"/>
        <v>120.98580123688031</v>
      </c>
      <c r="AK430" s="90">
        <v>427</v>
      </c>
      <c r="AL430" s="65">
        <f t="shared" si="53"/>
        <v>5.2272178281299406E-3</v>
      </c>
      <c r="AM430" s="65">
        <f t="shared" si="54"/>
        <v>4.1941771504875056E-3</v>
      </c>
      <c r="AN430" s="65">
        <f t="shared" si="55"/>
        <v>-3.7480413816055225E-3</v>
      </c>
      <c r="AO430" s="26">
        <f t="shared" si="56"/>
        <v>8.7843898045625139E-4</v>
      </c>
      <c r="AQ430" s="68">
        <v>427</v>
      </c>
      <c r="AR430" s="17">
        <v>-7.1075256228755532E-4</v>
      </c>
    </row>
    <row r="431" spans="12:44" ht="19.95" customHeight="1" x14ac:dyDescent="0.3">
      <c r="L431" s="68">
        <v>428</v>
      </c>
      <c r="M431" s="64">
        <v>0.16328022782384646</v>
      </c>
      <c r="N431" s="64">
        <v>-1.502008770748013</v>
      </c>
      <c r="O431" s="4">
        <v>8.6406804231076967E-2</v>
      </c>
      <c r="V431" s="84">
        <v>428</v>
      </c>
      <c r="W431" s="64">
        <v>0.16328022782384646</v>
      </c>
      <c r="X431" s="64">
        <v>-1.4110714605444763</v>
      </c>
      <c r="Y431" s="4">
        <v>0.22379454012594674</v>
      </c>
      <c r="AA431" s="68">
        <v>428</v>
      </c>
      <c r="AB431" s="64">
        <f t="shared" si="50"/>
        <v>187.31902259645122</v>
      </c>
      <c r="AC431" s="64">
        <f t="shared" si="51"/>
        <v>309.52050757075222</v>
      </c>
      <c r="AD431" s="4">
        <f t="shared" si="52"/>
        <v>120.81363473293237</v>
      </c>
      <c r="AK431" s="91">
        <v>428</v>
      </c>
      <c r="AL431" s="65">
        <f t="shared" si="53"/>
        <v>-1.5193868319317977E-3</v>
      </c>
      <c r="AM431" s="65">
        <f t="shared" si="54"/>
        <v>-7.4458811281799941E-3</v>
      </c>
      <c r="AN431" s="65">
        <f t="shared" si="55"/>
        <v>-6.1845450523033494E-4</v>
      </c>
      <c r="AO431" s="26">
        <f t="shared" si="56"/>
        <v>-2.891915573790598E-3</v>
      </c>
      <c r="AQ431" s="68">
        <v>428</v>
      </c>
      <c r="AR431" s="17">
        <v>-7.0668735918229177E-4</v>
      </c>
    </row>
    <row r="432" spans="12:44" ht="19.95" customHeight="1" x14ac:dyDescent="0.3">
      <c r="L432" s="68">
        <v>429</v>
      </c>
      <c r="M432" s="64">
        <v>-0.26667331588843202</v>
      </c>
      <c r="N432" s="64">
        <v>0.4894102277864022</v>
      </c>
      <c r="O432" s="4">
        <v>0.67758105390061718</v>
      </c>
      <c r="V432" s="84">
        <v>429</v>
      </c>
      <c r="W432" s="64">
        <v>-0.26667331588843202</v>
      </c>
      <c r="X432" s="64">
        <v>0.40547969381392068</v>
      </c>
      <c r="Y432" s="4">
        <v>0.46139562441447257</v>
      </c>
      <c r="AA432" s="68">
        <v>429</v>
      </c>
      <c r="AB432" s="64">
        <f t="shared" si="50"/>
        <v>186.72313499664429</v>
      </c>
      <c r="AC432" s="64">
        <f t="shared" si="51"/>
        <v>313.93446268980858</v>
      </c>
      <c r="AD432" s="4">
        <f t="shared" si="52"/>
        <v>121.1782351950349</v>
      </c>
      <c r="AK432" s="90">
        <v>429</v>
      </c>
      <c r="AL432" s="65">
        <f t="shared" si="53"/>
        <v>-1.3837526605623145E-3</v>
      </c>
      <c r="AM432" s="65">
        <f t="shared" si="54"/>
        <v>6.149564836215299E-3</v>
      </c>
      <c r="AN432" s="65">
        <f t="shared" si="55"/>
        <v>1.3086727967625284E-3</v>
      </c>
      <c r="AO432" s="26">
        <f t="shared" si="56"/>
        <v>2.0878340442671488E-3</v>
      </c>
      <c r="AQ432" s="68">
        <v>429</v>
      </c>
      <c r="AR432" s="17">
        <v>-7.0255111076479755E-4</v>
      </c>
    </row>
    <row r="433" spans="12:44" ht="19.95" customHeight="1" x14ac:dyDescent="0.3">
      <c r="L433" s="68">
        <v>430</v>
      </c>
      <c r="M433" s="64">
        <v>-1.0048483868873013</v>
      </c>
      <c r="N433" s="64">
        <v>6.5979901289914281E-2</v>
      </c>
      <c r="O433" s="4">
        <v>0.17118169184660675</v>
      </c>
      <c r="V433" s="84">
        <v>430</v>
      </c>
      <c r="W433" s="64">
        <v>-1.0048483868873013</v>
      </c>
      <c r="X433" s="64">
        <v>-0.19179019779297837</v>
      </c>
      <c r="Y433" s="4">
        <v>-0.30069267365683527</v>
      </c>
      <c r="AA433" s="68">
        <v>430</v>
      </c>
      <c r="AB433" s="64">
        <f t="shared" si="50"/>
        <v>185.69783768825346</v>
      </c>
      <c r="AC433" s="64">
        <f t="shared" si="51"/>
        <v>312.49703051614432</v>
      </c>
      <c r="AD433" s="4">
        <f t="shared" si="52"/>
        <v>120.03789498069757</v>
      </c>
      <c r="AK433" s="91">
        <v>430</v>
      </c>
      <c r="AL433" s="65">
        <f t="shared" si="53"/>
        <v>-2.3912836332384722E-3</v>
      </c>
      <c r="AM433" s="65">
        <f t="shared" si="54"/>
        <v>-1.9930988897337376E-3</v>
      </c>
      <c r="AN433" s="65">
        <f t="shared" si="55"/>
        <v>-4.1062523609035435E-3</v>
      </c>
      <c r="AO433" s="26">
        <f t="shared" si="56"/>
        <v>-3.0435641376363341E-3</v>
      </c>
      <c r="AQ433" s="68">
        <v>430</v>
      </c>
      <c r="AR433" s="17">
        <v>-6.9967497204062373E-4</v>
      </c>
    </row>
    <row r="434" spans="12:44" ht="19.95" customHeight="1" x14ac:dyDescent="0.3">
      <c r="L434" s="68">
        <v>431</v>
      </c>
      <c r="M434" s="64">
        <v>-0.37092892203304578</v>
      </c>
      <c r="N434" s="64">
        <v>0.95442534319909156</v>
      </c>
      <c r="O434" s="4">
        <v>-0.53751362983535356</v>
      </c>
      <c r="V434" s="84">
        <v>431</v>
      </c>
      <c r="W434" s="64">
        <v>-0.37092892203304578</v>
      </c>
      <c r="X434" s="64">
        <v>0.82868032503109679</v>
      </c>
      <c r="Y434" s="4">
        <v>-0.69272420760364684</v>
      </c>
      <c r="AA434" s="68">
        <v>431</v>
      </c>
      <c r="AB434" s="64">
        <f t="shared" si="50"/>
        <v>186.59531653075663</v>
      </c>
      <c r="AC434" s="64">
        <f t="shared" si="51"/>
        <v>314.99959899297056</v>
      </c>
      <c r="AD434" s="4">
        <f t="shared" si="52"/>
        <v>119.45836623362653</v>
      </c>
      <c r="AK434" s="90">
        <v>431</v>
      </c>
      <c r="AL434" s="65">
        <f t="shared" si="53"/>
        <v>2.0938921897544383E-3</v>
      </c>
      <c r="AM434" s="65">
        <f t="shared" si="54"/>
        <v>3.4641060727497266E-3</v>
      </c>
      <c r="AN434" s="65">
        <f t="shared" si="55"/>
        <v>-2.1018000608380052E-3</v>
      </c>
      <c r="AO434" s="26">
        <f t="shared" si="56"/>
        <v>6.1689484188642493E-4</v>
      </c>
      <c r="AQ434" s="68">
        <v>431</v>
      </c>
      <c r="AR434" s="17">
        <v>-6.9324798479469352E-4</v>
      </c>
    </row>
    <row r="435" spans="12:44" ht="19.95" customHeight="1" x14ac:dyDescent="0.3">
      <c r="L435" s="68">
        <v>432</v>
      </c>
      <c r="M435" s="64">
        <v>1.9402631232685879</v>
      </c>
      <c r="N435" s="64">
        <v>-0.29900903428588266</v>
      </c>
      <c r="O435" s="4">
        <v>-1.0244188034964874</v>
      </c>
      <c r="V435" s="84">
        <v>432</v>
      </c>
      <c r="W435" s="64">
        <v>1.9402631232685879</v>
      </c>
      <c r="X435" s="64">
        <v>0.20436416697252069</v>
      </c>
      <c r="Y435" s="4">
        <v>-3.0386775146418743E-2</v>
      </c>
      <c r="AA435" s="68">
        <v>432</v>
      </c>
      <c r="AB435" s="64">
        <f t="shared" si="50"/>
        <v>189.87919822250961</v>
      </c>
      <c r="AC435" s="64">
        <f t="shared" si="51"/>
        <v>313.49142465419067</v>
      </c>
      <c r="AD435" s="4">
        <f t="shared" si="52"/>
        <v>120.45528896189907</v>
      </c>
      <c r="AK435" s="91">
        <v>432</v>
      </c>
      <c r="AL435" s="65">
        <f t="shared" si="53"/>
        <v>7.5766502868226029E-3</v>
      </c>
      <c r="AM435" s="65">
        <f t="shared" si="54"/>
        <v>-2.0843354182768985E-3</v>
      </c>
      <c r="AN435" s="65">
        <f t="shared" si="55"/>
        <v>3.6093029501454853E-3</v>
      </c>
      <c r="AO435" s="26">
        <f t="shared" si="56"/>
        <v>2.8930482737880496E-3</v>
      </c>
      <c r="AQ435" s="68">
        <v>432</v>
      </c>
      <c r="AR435" s="17">
        <v>-6.8872794381989993E-4</v>
      </c>
    </row>
    <row r="436" spans="12:44" ht="19.95" customHeight="1" x14ac:dyDescent="0.3">
      <c r="L436" s="68">
        <v>433</v>
      </c>
      <c r="M436" s="64">
        <v>-0.74263241728923857</v>
      </c>
      <c r="N436" s="64">
        <v>0.11675349727682149</v>
      </c>
      <c r="O436" s="4">
        <v>0.46921300728022564</v>
      </c>
      <c r="V436" s="84">
        <v>433</v>
      </c>
      <c r="W436" s="64">
        <v>-0.74263241728923857</v>
      </c>
      <c r="X436" s="64">
        <v>-7.5987665954971834E-2</v>
      </c>
      <c r="Y436" s="4">
        <v>8.0356947148460756E-2</v>
      </c>
      <c r="AA436" s="68">
        <v>433</v>
      </c>
      <c r="AB436" s="64">
        <f t="shared" si="50"/>
        <v>186.09259822798865</v>
      </c>
      <c r="AC436" s="64">
        <f t="shared" si="51"/>
        <v>312.82513611571954</v>
      </c>
      <c r="AD436" s="4">
        <f t="shared" si="52"/>
        <v>120.62780076849359</v>
      </c>
      <c r="AK436" s="90">
        <v>433</v>
      </c>
      <c r="AL436" s="65">
        <f t="shared" si="53"/>
        <v>-8.7482896591549765E-3</v>
      </c>
      <c r="AM436" s="65">
        <f t="shared" si="54"/>
        <v>-9.2402329076991026E-4</v>
      </c>
      <c r="AN436" s="65">
        <f t="shared" si="55"/>
        <v>6.2153623913199926E-4</v>
      </c>
      <c r="AO436" s="26">
        <f t="shared" si="56"/>
        <v>-2.1845880944103176E-3</v>
      </c>
      <c r="AQ436" s="68">
        <v>433</v>
      </c>
      <c r="AR436" s="17">
        <v>-6.8860136603188259E-4</v>
      </c>
    </row>
    <row r="437" spans="12:44" ht="19.95" customHeight="1" x14ac:dyDescent="0.3">
      <c r="L437" s="68">
        <v>434</v>
      </c>
      <c r="M437" s="64">
        <v>-1.4557251315385513</v>
      </c>
      <c r="N437" s="64">
        <v>0.2789747237499659</v>
      </c>
      <c r="O437" s="4">
        <v>0.20799137958193581</v>
      </c>
      <c r="V437" s="84">
        <v>434</v>
      </c>
      <c r="W437" s="64">
        <v>-1.4557251315385513</v>
      </c>
      <c r="X437" s="64">
        <v>-0.10048921912695441</v>
      </c>
      <c r="Y437" s="4">
        <v>-0.48029335822321906</v>
      </c>
      <c r="AA437" s="68">
        <v>434</v>
      </c>
      <c r="AB437" s="64">
        <f t="shared" si="50"/>
        <v>185.10570604529931</v>
      </c>
      <c r="AC437" s="64">
        <f t="shared" si="51"/>
        <v>312.78123601377973</v>
      </c>
      <c r="AD437" s="4">
        <f t="shared" si="52"/>
        <v>119.79322813452602</v>
      </c>
      <c r="AK437" s="91">
        <v>434</v>
      </c>
      <c r="AL437" s="65">
        <f t="shared" si="53"/>
        <v>-2.3092930872978625E-3</v>
      </c>
      <c r="AM437" s="65">
        <f t="shared" si="54"/>
        <v>-6.0950696502147899E-5</v>
      </c>
      <c r="AN437" s="65">
        <f t="shared" si="55"/>
        <v>-3.0151417883333715E-3</v>
      </c>
      <c r="AO437" s="26">
        <f t="shared" si="56"/>
        <v>-1.9524222855251271E-3</v>
      </c>
      <c r="AQ437" s="68">
        <v>434</v>
      </c>
      <c r="AR437" s="17">
        <v>-6.8405057796301237E-4</v>
      </c>
    </row>
    <row r="438" spans="12:44" ht="19.95" customHeight="1" x14ac:dyDescent="0.3">
      <c r="L438" s="68">
        <v>435</v>
      </c>
      <c r="M438" s="64">
        <v>-0.7858174178248547</v>
      </c>
      <c r="N438" s="64">
        <v>-0.34589880519877503</v>
      </c>
      <c r="O438" s="4">
        <v>-0.25496805561902713</v>
      </c>
      <c r="V438" s="84">
        <v>435</v>
      </c>
      <c r="W438" s="64">
        <v>-0.7858174178248547</v>
      </c>
      <c r="X438" s="64">
        <v>-0.53440716973501168</v>
      </c>
      <c r="Y438" s="4">
        <v>-0.56279158990121347</v>
      </c>
      <c r="AA438" s="68">
        <v>435</v>
      </c>
      <c r="AB438" s="64">
        <f t="shared" si="50"/>
        <v>186.05071311212544</v>
      </c>
      <c r="AC438" s="64">
        <f t="shared" si="51"/>
        <v>311.74438214372026</v>
      </c>
      <c r="AD438" s="4">
        <f t="shared" si="52"/>
        <v>119.67600648969486</v>
      </c>
      <c r="AK438" s="90">
        <v>435</v>
      </c>
      <c r="AL438" s="65">
        <f t="shared" si="53"/>
        <v>2.2115324976767635E-3</v>
      </c>
      <c r="AM438" s="65">
        <f t="shared" si="54"/>
        <v>-1.4420555856918024E-3</v>
      </c>
      <c r="AN438" s="65">
        <f t="shared" si="55"/>
        <v>-4.2517960735847252E-4</v>
      </c>
      <c r="AO438" s="26">
        <f t="shared" si="56"/>
        <v>-7.1064374599662429E-5</v>
      </c>
      <c r="AQ438" s="68">
        <v>435</v>
      </c>
      <c r="AR438" s="17">
        <v>-6.7972248531820165E-4</v>
      </c>
    </row>
    <row r="439" spans="12:44" ht="19.95" customHeight="1" x14ac:dyDescent="0.3">
      <c r="L439" s="68">
        <v>436</v>
      </c>
      <c r="M439" s="64">
        <v>-0.68830158839639588</v>
      </c>
      <c r="N439" s="64">
        <v>1.1719869371382798</v>
      </c>
      <c r="O439" s="4">
        <v>0.29329700422132365</v>
      </c>
      <c r="V439" s="84">
        <v>436</v>
      </c>
      <c r="W439" s="64">
        <v>-0.68830158839639588</v>
      </c>
      <c r="X439" s="64">
        <v>0.95835684436006174</v>
      </c>
      <c r="Y439" s="4">
        <v>-0.10396457652130309</v>
      </c>
      <c r="AA439" s="68">
        <v>436</v>
      </c>
      <c r="AB439" s="64">
        <f t="shared" si="50"/>
        <v>186.19662570194185</v>
      </c>
      <c r="AC439" s="64">
        <f t="shared" si="51"/>
        <v>315.39583459660759</v>
      </c>
      <c r="AD439" s="4">
        <f t="shared" si="52"/>
        <v>120.36883452996034</v>
      </c>
      <c r="AK439" s="91">
        <v>436</v>
      </c>
      <c r="AL439" s="65">
        <f t="shared" si="53"/>
        <v>3.4046736798621545E-4</v>
      </c>
      <c r="AM439" s="65">
        <f t="shared" si="54"/>
        <v>5.0573174194659268E-3</v>
      </c>
      <c r="AN439" s="65">
        <f t="shared" si="55"/>
        <v>2.5069668570005662E-3</v>
      </c>
      <c r="AO439" s="26">
        <f t="shared" si="56"/>
        <v>2.7304471534865867E-3</v>
      </c>
      <c r="AQ439" s="68">
        <v>436</v>
      </c>
      <c r="AR439" s="17">
        <v>-6.7441219849528628E-4</v>
      </c>
    </row>
    <row r="440" spans="12:44" ht="19.95" customHeight="1" x14ac:dyDescent="0.3">
      <c r="L440" s="68">
        <v>437</v>
      </c>
      <c r="M440" s="64">
        <v>-0.27878311039896186</v>
      </c>
      <c r="N440" s="64">
        <v>0.94553867359245314</v>
      </c>
      <c r="O440" s="4">
        <v>-0.8166165559559263</v>
      </c>
      <c r="V440" s="84">
        <v>437</v>
      </c>
      <c r="W440" s="64">
        <v>-0.27878311039896186</v>
      </c>
      <c r="X440" s="64">
        <v>0.84352477482550459</v>
      </c>
      <c r="Y440" s="4">
        <v>-0.90013906923910747</v>
      </c>
      <c r="AA440" s="68">
        <v>437</v>
      </c>
      <c r="AB440" s="64">
        <f t="shared" si="50"/>
        <v>186.78077136061427</v>
      </c>
      <c r="AC440" s="64">
        <f t="shared" si="51"/>
        <v>315.13038945364241</v>
      </c>
      <c r="AD440" s="4">
        <f t="shared" si="52"/>
        <v>119.18543107498907</v>
      </c>
      <c r="AK440" s="90">
        <v>437</v>
      </c>
      <c r="AL440" s="65">
        <f t="shared" si="53"/>
        <v>1.3603582716414154E-3</v>
      </c>
      <c r="AM440" s="65">
        <f t="shared" si="54"/>
        <v>-3.6566716260523323E-4</v>
      </c>
      <c r="AN440" s="65">
        <f t="shared" si="55"/>
        <v>-4.2908839036380425E-3</v>
      </c>
      <c r="AO440" s="26">
        <f t="shared" si="56"/>
        <v>-1.7005083375083354E-3</v>
      </c>
      <c r="AQ440" s="68">
        <v>437</v>
      </c>
      <c r="AR440" s="17">
        <v>-6.6371709160238006E-4</v>
      </c>
    </row>
    <row r="441" spans="12:44" ht="19.95" customHeight="1" x14ac:dyDescent="0.3">
      <c r="L441" s="68">
        <v>438</v>
      </c>
      <c r="M441" s="64">
        <v>-0.29561381647593271</v>
      </c>
      <c r="N441" s="64">
        <v>-0.9867482453588925</v>
      </c>
      <c r="O441" s="4">
        <v>-0.40946051794351301</v>
      </c>
      <c r="V441" s="84">
        <v>438</v>
      </c>
      <c r="W441" s="64">
        <v>-0.29561381647593271</v>
      </c>
      <c r="X441" s="64">
        <v>-1.0294862759264127</v>
      </c>
      <c r="Y441" s="4">
        <v>-0.44968119416863239</v>
      </c>
      <c r="AA441" s="68">
        <v>438</v>
      </c>
      <c r="AB441" s="64">
        <f t="shared" si="50"/>
        <v>186.76644397515335</v>
      </c>
      <c r="AC441" s="64">
        <f t="shared" si="51"/>
        <v>310.59443177535871</v>
      </c>
      <c r="AD441" s="4">
        <f t="shared" si="52"/>
        <v>119.86290694620845</v>
      </c>
      <c r="AK441" s="91">
        <v>438</v>
      </c>
      <c r="AL441" s="65">
        <f t="shared" si="53"/>
        <v>-3.3314687907584899E-5</v>
      </c>
      <c r="AM441" s="65">
        <f t="shared" si="54"/>
        <v>-6.2966205934796224E-3</v>
      </c>
      <c r="AN441" s="65">
        <f t="shared" si="55"/>
        <v>2.4616345183968644E-3</v>
      </c>
      <c r="AO441" s="26">
        <f t="shared" si="56"/>
        <v>-7.8957931674219378E-4</v>
      </c>
      <c r="AQ441" s="68">
        <v>438</v>
      </c>
      <c r="AR441" s="17">
        <v>-6.51203495720073E-4</v>
      </c>
    </row>
    <row r="442" spans="12:44" ht="19.95" customHeight="1" x14ac:dyDescent="0.3">
      <c r="L442" s="68">
        <v>439</v>
      </c>
      <c r="M442" s="64">
        <v>-0.23307318205940766</v>
      </c>
      <c r="N442" s="64">
        <v>0.76249592246179831</v>
      </c>
      <c r="O442" s="4">
        <v>0.52472143487606138</v>
      </c>
      <c r="V442" s="84">
        <v>439</v>
      </c>
      <c r="W442" s="64">
        <v>-0.23307318205940766</v>
      </c>
      <c r="X442" s="64">
        <v>0.67812976975771344</v>
      </c>
      <c r="Y442" s="4">
        <v>0.32663923712498283</v>
      </c>
      <c r="AA442" s="68">
        <v>439</v>
      </c>
      <c r="AB442" s="64">
        <f t="shared" si="50"/>
        <v>186.86371920872361</v>
      </c>
      <c r="AC442" s="64">
        <f t="shared" si="51"/>
        <v>314.75725861154416</v>
      </c>
      <c r="AD442" s="4">
        <f t="shared" si="52"/>
        <v>121.03514930221715</v>
      </c>
      <c r="AK442" s="90">
        <v>439</v>
      </c>
      <c r="AL442" s="65">
        <f t="shared" si="53"/>
        <v>2.2613858452935441E-4</v>
      </c>
      <c r="AM442" s="65">
        <f t="shared" si="54"/>
        <v>5.7820885647795707E-3</v>
      </c>
      <c r="AN442" s="65">
        <f t="shared" si="55"/>
        <v>4.226704133789695E-3</v>
      </c>
      <c r="AO442" s="26">
        <f t="shared" si="56"/>
        <v>3.6931780757715723E-3</v>
      </c>
      <c r="AQ442" s="68">
        <v>439</v>
      </c>
      <c r="AR442" s="17">
        <v>-6.4938920353207661E-4</v>
      </c>
    </row>
    <row r="443" spans="12:44" ht="19.95" customHeight="1" x14ac:dyDescent="0.3">
      <c r="L443" s="68">
        <v>440</v>
      </c>
      <c r="M443" s="64">
        <v>0.97815016007642841</v>
      </c>
      <c r="N443" s="64">
        <v>0.83311084159126469</v>
      </c>
      <c r="O443" s="4">
        <v>-1.0186802621426587</v>
      </c>
      <c r="V443" s="84">
        <v>440</v>
      </c>
      <c r="W443" s="64">
        <v>0.97815016007642841</v>
      </c>
      <c r="X443" s="64">
        <v>1.0545167911011299</v>
      </c>
      <c r="Y443" s="4">
        <v>-0.51178198171215517</v>
      </c>
      <c r="AA443" s="68">
        <v>440</v>
      </c>
      <c r="AB443" s="64">
        <f t="shared" si="50"/>
        <v>188.5845033664107</v>
      </c>
      <c r="AC443" s="64">
        <f t="shared" si="51"/>
        <v>315.69459107632525</v>
      </c>
      <c r="AD443" s="4">
        <f t="shared" si="52"/>
        <v>119.78206403633428</v>
      </c>
      <c r="AK443" s="91">
        <v>440</v>
      </c>
      <c r="AL443" s="65">
        <f t="shared" si="53"/>
        <v>3.9810139042167686E-3</v>
      </c>
      <c r="AM443" s="65">
        <f t="shared" si="54"/>
        <v>1.2913868594696312E-3</v>
      </c>
      <c r="AN443" s="65">
        <f t="shared" si="55"/>
        <v>-4.5197178435892318E-3</v>
      </c>
      <c r="AO443" s="26">
        <f t="shared" si="56"/>
        <v>-6.51203495720073E-4</v>
      </c>
      <c r="AQ443" s="68">
        <v>440</v>
      </c>
      <c r="AR443" s="17">
        <v>-6.4468875223066819E-4</v>
      </c>
    </row>
    <row r="444" spans="12:44" ht="19.95" customHeight="1" x14ac:dyDescent="0.3">
      <c r="L444" s="68">
        <v>441</v>
      </c>
      <c r="M444" s="64">
        <v>-1.6477265181956482</v>
      </c>
      <c r="N444" s="64">
        <v>-0.2691715175147204</v>
      </c>
      <c r="O444" s="4">
        <v>-2.7729158131277583E-2</v>
      </c>
      <c r="V444" s="84">
        <v>441</v>
      </c>
      <c r="W444" s="64">
        <v>-1.6477265181956482</v>
      </c>
      <c r="X444" s="64">
        <v>-0.67944450360892472</v>
      </c>
      <c r="Y444" s="4">
        <v>-0.74992045154979226</v>
      </c>
      <c r="AA444" s="68">
        <v>441</v>
      </c>
      <c r="AB444" s="64">
        <f t="shared" si="50"/>
        <v>184.90306025306677</v>
      </c>
      <c r="AC444" s="64">
        <f t="shared" si="51"/>
        <v>311.48675469069366</v>
      </c>
      <c r="AD444" s="4">
        <f t="shared" si="52"/>
        <v>119.43278806532236</v>
      </c>
      <c r="AK444" s="90">
        <v>441</v>
      </c>
      <c r="AL444" s="65">
        <f t="shared" si="53"/>
        <v>-8.5619033600363593E-3</v>
      </c>
      <c r="AM444" s="65">
        <f t="shared" si="54"/>
        <v>-5.8275570701017479E-3</v>
      </c>
      <c r="AN444" s="65">
        <f t="shared" si="55"/>
        <v>-1.2682217122633849E-3</v>
      </c>
      <c r="AO444" s="26">
        <f t="shared" si="56"/>
        <v>-4.4594427315581371E-3</v>
      </c>
      <c r="AQ444" s="68">
        <v>441</v>
      </c>
      <c r="AR444" s="17">
        <v>-6.3695892081146047E-4</v>
      </c>
    </row>
    <row r="445" spans="12:44" ht="19.95" customHeight="1" x14ac:dyDescent="0.3">
      <c r="L445" s="68">
        <v>442</v>
      </c>
      <c r="M445" s="64">
        <v>1.6143824839913783</v>
      </c>
      <c r="N445" s="64">
        <v>0.33576677197201704</v>
      </c>
      <c r="O445" s="4">
        <v>-0.97948072496426708</v>
      </c>
      <c r="V445" s="84">
        <v>442</v>
      </c>
      <c r="W445" s="64">
        <v>1.6143824839913783</v>
      </c>
      <c r="X445" s="64">
        <v>0.7353676891153702</v>
      </c>
      <c r="Y445" s="4">
        <v>-0.16736069748488369</v>
      </c>
      <c r="AA445" s="68">
        <v>442</v>
      </c>
      <c r="AB445" s="64">
        <f t="shared" si="50"/>
        <v>189.50870217371167</v>
      </c>
      <c r="AC445" s="64">
        <f t="shared" si="51"/>
        <v>314.94443768649933</v>
      </c>
      <c r="AD445" s="4">
        <f t="shared" si="52"/>
        <v>120.30972919858762</v>
      </c>
      <c r="AK445" s="91">
        <v>442</v>
      </c>
      <c r="AL445" s="65">
        <f t="shared" si="53"/>
        <v>1.0685058368955534E-2</v>
      </c>
      <c r="AM445" s="65">
        <f t="shared" si="54"/>
        <v>4.794358626680287E-3</v>
      </c>
      <c r="AN445" s="65">
        <f t="shared" si="55"/>
        <v>3.1771785669426401E-3</v>
      </c>
      <c r="AO445" s="26">
        <f t="shared" si="56"/>
        <v>5.539302535367158E-3</v>
      </c>
      <c r="AQ445" s="68">
        <v>442</v>
      </c>
      <c r="AR445" s="17">
        <v>-6.2348484864038962E-4</v>
      </c>
    </row>
    <row r="446" spans="12:44" ht="19.95" customHeight="1" x14ac:dyDescent="0.3">
      <c r="L446" s="68">
        <v>443</v>
      </c>
      <c r="M446" s="64">
        <v>-0.48661939426307621</v>
      </c>
      <c r="N446" s="64">
        <v>0.20541187553063067</v>
      </c>
      <c r="O446" s="4">
        <v>-1.3533632561438065</v>
      </c>
      <c r="V446" s="84">
        <v>443</v>
      </c>
      <c r="W446" s="64">
        <v>-0.48661939426307621</v>
      </c>
      <c r="X446" s="64">
        <v>7.4875714360045476E-2</v>
      </c>
      <c r="Y446" s="4">
        <v>-1.4361769775462401</v>
      </c>
      <c r="AA446" s="68">
        <v>443</v>
      </c>
      <c r="AB446" s="64">
        <f t="shared" si="50"/>
        <v>186.54473357859189</v>
      </c>
      <c r="AC446" s="64">
        <f t="shared" si="51"/>
        <v>313.34846636273846</v>
      </c>
      <c r="AD446" s="4">
        <f t="shared" si="52"/>
        <v>118.42673341615178</v>
      </c>
      <c r="AK446" s="90">
        <v>443</v>
      </c>
      <c r="AL446" s="65">
        <f t="shared" si="53"/>
        <v>-6.8461646105384974E-3</v>
      </c>
      <c r="AM446" s="65">
        <f t="shared" si="54"/>
        <v>-2.2063691170325184E-3</v>
      </c>
      <c r="AN446" s="65">
        <f t="shared" si="55"/>
        <v>-6.8509990254066802E-3</v>
      </c>
      <c r="AO446" s="26">
        <f t="shared" si="56"/>
        <v>-5.4564014491773859E-3</v>
      </c>
      <c r="AQ446" s="68">
        <v>443</v>
      </c>
      <c r="AR446" s="17">
        <v>-6.2075486113337712E-4</v>
      </c>
    </row>
    <row r="447" spans="12:44" ht="19.95" customHeight="1" x14ac:dyDescent="0.3">
      <c r="L447" s="68">
        <v>444</v>
      </c>
      <c r="M447" s="64">
        <v>-1.9006794610597422</v>
      </c>
      <c r="N447" s="64">
        <v>-0.2687795719972611</v>
      </c>
      <c r="O447" s="4">
        <v>0.75772122044410151</v>
      </c>
      <c r="V447" s="84">
        <v>444</v>
      </c>
      <c r="W447" s="64">
        <v>-1.9006794610597422</v>
      </c>
      <c r="X447" s="64">
        <v>-0.74340823300257974</v>
      </c>
      <c r="Y447" s="4">
        <v>-0.16215832040505851</v>
      </c>
      <c r="AA447" s="68">
        <v>444</v>
      </c>
      <c r="AB447" s="64">
        <f t="shared" si="50"/>
        <v>184.57902187542342</v>
      </c>
      <c r="AC447" s="64">
        <f t="shared" si="51"/>
        <v>311.3787111936856</v>
      </c>
      <c r="AD447" s="4">
        <f t="shared" si="52"/>
        <v>120.3295493963922</v>
      </c>
      <c r="AK447" s="91">
        <v>444</v>
      </c>
      <c r="AL447" s="65">
        <f t="shared" si="53"/>
        <v>-4.6006525674214382E-3</v>
      </c>
      <c r="AM447" s="65">
        <f t="shared" si="54"/>
        <v>-2.7386567005479451E-3</v>
      </c>
      <c r="AN447" s="65">
        <f t="shared" si="55"/>
        <v>6.9225401520796358E-3</v>
      </c>
      <c r="AO447" s="26">
        <f t="shared" si="56"/>
        <v>1.1433829164160933E-3</v>
      </c>
      <c r="AQ447" s="68">
        <v>444</v>
      </c>
      <c r="AR447" s="17">
        <v>-6.2049128382810092E-4</v>
      </c>
    </row>
    <row r="448" spans="12:44" ht="19.95" customHeight="1" x14ac:dyDescent="0.3">
      <c r="L448" s="68">
        <v>445</v>
      </c>
      <c r="M448" s="64">
        <v>0.87810905317501209</v>
      </c>
      <c r="N448" s="64">
        <v>0.36082702992412896</v>
      </c>
      <c r="O448" s="4">
        <v>-0.37596853640521788</v>
      </c>
      <c r="V448" s="84">
        <v>445</v>
      </c>
      <c r="W448" s="64">
        <v>0.87810905317501209</v>
      </c>
      <c r="X448" s="64">
        <v>0.57232028387984279</v>
      </c>
      <c r="Y448" s="4">
        <v>4.0214087207654958E-2</v>
      </c>
      <c r="AA448" s="68">
        <v>445</v>
      </c>
      <c r="AB448" s="64">
        <f t="shared" si="50"/>
        <v>188.48964426999569</v>
      </c>
      <c r="AC448" s="64">
        <f t="shared" si="51"/>
        <v>314.59298299085708</v>
      </c>
      <c r="AD448" s="4">
        <f t="shared" si="52"/>
        <v>120.63967075246279</v>
      </c>
      <c r="AK448" s="90">
        <v>445</v>
      </c>
      <c r="AL448" s="65">
        <f t="shared" si="53"/>
        <v>9.1051545717490308E-3</v>
      </c>
      <c r="AM448" s="65">
        <f t="shared" si="54"/>
        <v>4.4601146882326456E-3</v>
      </c>
      <c r="AN448" s="65">
        <f t="shared" si="55"/>
        <v>1.1178528771261785E-3</v>
      </c>
      <c r="AO448" s="26">
        <f t="shared" si="56"/>
        <v>4.1173568441138318E-3</v>
      </c>
      <c r="AQ448" s="68">
        <v>445</v>
      </c>
      <c r="AR448" s="17">
        <v>-6.0576028947504994E-4</v>
      </c>
    </row>
    <row r="449" spans="12:44" ht="19.95" customHeight="1" x14ac:dyDescent="0.3">
      <c r="L449" s="68">
        <v>446</v>
      </c>
      <c r="M449" s="64">
        <v>-0.16510021095077118</v>
      </c>
      <c r="N449" s="64">
        <v>1.7113916432449356</v>
      </c>
      <c r="O449" s="4">
        <v>0.9303124318053918</v>
      </c>
      <c r="V449" s="84">
        <v>446</v>
      </c>
      <c r="W449" s="64">
        <v>-0.16510021095077118</v>
      </c>
      <c r="X449" s="64">
        <v>1.6131043408594523</v>
      </c>
      <c r="Y449" s="4">
        <v>0.67271362706955828</v>
      </c>
      <c r="AA449" s="68">
        <v>446</v>
      </c>
      <c r="AB449" s="64">
        <f t="shared" si="50"/>
        <v>187.02475699549464</v>
      </c>
      <c r="AC449" s="64">
        <f t="shared" si="51"/>
        <v>317.16237563355577</v>
      </c>
      <c r="AD449" s="4">
        <f t="shared" si="52"/>
        <v>121.60119029399969</v>
      </c>
      <c r="AK449" s="91">
        <v>446</v>
      </c>
      <c r="AL449" s="65">
        <f t="shared" si="53"/>
        <v>-3.3883956779623653E-3</v>
      </c>
      <c r="AM449" s="65">
        <f t="shared" si="54"/>
        <v>3.5326307374056102E-3</v>
      </c>
      <c r="AN449" s="65">
        <f t="shared" si="55"/>
        <v>3.4476827928075176E-3</v>
      </c>
      <c r="AO449" s="26">
        <f t="shared" si="56"/>
        <v>1.7641475584944748E-3</v>
      </c>
      <c r="AQ449" s="68">
        <v>446</v>
      </c>
      <c r="AR449" s="17">
        <v>-6.038793070407743E-4</v>
      </c>
    </row>
    <row r="450" spans="12:44" ht="19.95" customHeight="1" x14ac:dyDescent="0.3">
      <c r="L450" s="68">
        <v>447</v>
      </c>
      <c r="M450" s="64">
        <v>1.3858592172168203</v>
      </c>
      <c r="N450" s="64">
        <v>0.93708516859811652</v>
      </c>
      <c r="O450" s="4">
        <v>-0.48351561168756985</v>
      </c>
      <c r="V450" s="84">
        <v>447</v>
      </c>
      <c r="W450" s="64">
        <v>1.3858592172168203</v>
      </c>
      <c r="X450" s="64">
        <v>1.2587787521501068</v>
      </c>
      <c r="Y450" s="4">
        <v>0.14353514300823644</v>
      </c>
      <c r="AA450" s="68">
        <v>447</v>
      </c>
      <c r="AB450" s="64">
        <f t="shared" si="50"/>
        <v>189.23029241464846</v>
      </c>
      <c r="AC450" s="64">
        <f t="shared" si="51"/>
        <v>316.30648752962855</v>
      </c>
      <c r="AD450" s="4">
        <f t="shared" si="52"/>
        <v>120.80729350822585</v>
      </c>
      <c r="AK450" s="90">
        <v>447</v>
      </c>
      <c r="AL450" s="65">
        <f t="shared" si="53"/>
        <v>5.0915613478886611E-3</v>
      </c>
      <c r="AM450" s="65">
        <f t="shared" si="54"/>
        <v>-1.1735626751762046E-3</v>
      </c>
      <c r="AN450" s="65">
        <f t="shared" si="55"/>
        <v>-2.8446712802153722E-3</v>
      </c>
      <c r="AO450" s="26">
        <f t="shared" si="56"/>
        <v>-3.592805416776137E-4</v>
      </c>
      <c r="AQ450" s="68">
        <v>447</v>
      </c>
      <c r="AR450" s="17">
        <v>-6.0044850312663232E-4</v>
      </c>
    </row>
    <row r="451" spans="12:44" ht="19.95" customHeight="1" x14ac:dyDescent="0.3">
      <c r="L451" s="68">
        <v>448</v>
      </c>
      <c r="M451" s="64">
        <v>-1.1620417195176227</v>
      </c>
      <c r="N451" s="64">
        <v>-0.92539178651993792</v>
      </c>
      <c r="O451" s="4">
        <v>-0.6236706185916796</v>
      </c>
      <c r="V451" s="84">
        <v>448</v>
      </c>
      <c r="W451" s="64">
        <v>-1.1620417195176227</v>
      </c>
      <c r="X451" s="64">
        <v>-1.1905382918265413</v>
      </c>
      <c r="Y451" s="4">
        <v>-1.0321400955102089</v>
      </c>
      <c r="AA451" s="68">
        <v>448</v>
      </c>
      <c r="AB451" s="64">
        <f t="shared" si="50"/>
        <v>185.64516738161436</v>
      </c>
      <c r="AC451" s="64">
        <f t="shared" si="51"/>
        <v>310.36118183667423</v>
      </c>
      <c r="AD451" s="4">
        <f t="shared" si="52"/>
        <v>119.05473268185619</v>
      </c>
      <c r="AK451" s="91">
        <v>448</v>
      </c>
      <c r="AL451" s="65">
        <f t="shared" si="53"/>
        <v>-8.3070120959245018E-3</v>
      </c>
      <c r="AM451" s="65">
        <f t="shared" si="54"/>
        <v>-8.2407025352299636E-3</v>
      </c>
      <c r="AN451" s="65">
        <f t="shared" si="55"/>
        <v>-6.3464905471116873E-3</v>
      </c>
      <c r="AO451" s="26">
        <f t="shared" si="56"/>
        <v>-7.4048845307503738E-3</v>
      </c>
      <c r="AQ451" s="68">
        <v>448</v>
      </c>
      <c r="AR451" s="17">
        <v>-5.9698178207252795E-4</v>
      </c>
    </row>
    <row r="452" spans="12:44" ht="19.95" customHeight="1" x14ac:dyDescent="0.3">
      <c r="L452" s="68">
        <v>449</v>
      </c>
      <c r="M452" s="64">
        <v>-0.14805094563675414</v>
      </c>
      <c r="N452" s="64">
        <v>-1.2707363371280285</v>
      </c>
      <c r="O452" s="4">
        <v>-1.2943530874087608</v>
      </c>
      <c r="V452" s="84">
        <v>449</v>
      </c>
      <c r="W452" s="64">
        <v>-0.14805094563675414</v>
      </c>
      <c r="X452" s="64">
        <v>-1.2665983262147285</v>
      </c>
      <c r="Y452" s="4">
        <v>-1.1595574101621673</v>
      </c>
      <c r="AA452" s="68">
        <v>449</v>
      </c>
      <c r="AB452" s="64">
        <f t="shared" si="50"/>
        <v>187.07680231317863</v>
      </c>
      <c r="AC452" s="64">
        <f t="shared" si="51"/>
        <v>310.19337741940961</v>
      </c>
      <c r="AD452" s="4">
        <f t="shared" si="52"/>
        <v>118.87161841047096</v>
      </c>
      <c r="AK452" s="90">
        <v>449</v>
      </c>
      <c r="AL452" s="65">
        <f t="shared" si="53"/>
        <v>3.3362895623228238E-3</v>
      </c>
      <c r="AM452" s="65">
        <f t="shared" si="54"/>
        <v>-2.3487550980420046E-4</v>
      </c>
      <c r="AN452" s="65">
        <f t="shared" si="55"/>
        <v>-6.6848865589597031E-4</v>
      </c>
      <c r="AO452" s="26">
        <f t="shared" si="56"/>
        <v>4.6278984248625916E-4</v>
      </c>
      <c r="AQ452" s="68">
        <v>449</v>
      </c>
      <c r="AR452" s="17">
        <v>-5.9343563137555927E-4</v>
      </c>
    </row>
    <row r="453" spans="12:44" ht="19.95" customHeight="1" x14ac:dyDescent="0.3">
      <c r="L453" s="68">
        <v>450</v>
      </c>
      <c r="M453" s="64">
        <v>0.68622862446084143</v>
      </c>
      <c r="N453" s="64">
        <v>0.79095574849495842</v>
      </c>
      <c r="O453" s="4">
        <v>-0.47109010075372421</v>
      </c>
      <c r="V453" s="84">
        <v>450</v>
      </c>
      <c r="W453" s="64">
        <v>0.68622862446084143</v>
      </c>
      <c r="X453" s="64">
        <v>0.93949317703694135</v>
      </c>
      <c r="Y453" s="4">
        <v>-0.1517243244928666</v>
      </c>
      <c r="AA453" s="68">
        <v>450</v>
      </c>
      <c r="AB453" s="64">
        <f t="shared" ref="AB453:AB516" si="57">$R$27*EXP(($R$25-($R$26^2/2))*(V453/1000)+($R$26*W453))</f>
        <v>188.26464856627305</v>
      </c>
      <c r="AC453" s="64">
        <f t="shared" ref="AC453:AC516" si="58">$S$27*EXP(($S$25-($S$26^2/2))*(V453/1000)+($S$26*X453))</f>
        <v>315.5703142515689</v>
      </c>
      <c r="AD453" s="4">
        <f t="shared" ref="AD453:AD516" si="59">$T$27*EXP(($T$25-($T$26^2/2))*(V453/1000)+($T$26*Y453))</f>
        <v>120.38126228821194</v>
      </c>
      <c r="AK453" s="91">
        <v>450</v>
      </c>
      <c r="AL453" s="65">
        <f t="shared" si="53"/>
        <v>2.7488399914166917E-3</v>
      </c>
      <c r="AM453" s="65">
        <f t="shared" si="54"/>
        <v>7.4636208529313686E-3</v>
      </c>
      <c r="AN453" s="65">
        <f t="shared" si="55"/>
        <v>5.4807173489121608E-3</v>
      </c>
      <c r="AO453" s="26">
        <f t="shared" si="56"/>
        <v>5.3926190607440552E-3</v>
      </c>
      <c r="AQ453" s="68">
        <v>450</v>
      </c>
      <c r="AR453" s="17">
        <v>-5.9306497483594582E-4</v>
      </c>
    </row>
    <row r="454" spans="12:44" ht="19.95" customHeight="1" x14ac:dyDescent="0.3">
      <c r="L454" s="68">
        <v>451</v>
      </c>
      <c r="M454" s="64">
        <v>-0.52645692147543277</v>
      </c>
      <c r="N454" s="64">
        <v>0.65660213051712923</v>
      </c>
      <c r="O454" s="4">
        <v>-0.38393583639256712</v>
      </c>
      <c r="V454" s="84">
        <v>451</v>
      </c>
      <c r="W454" s="64">
        <v>-0.52645692147543277</v>
      </c>
      <c r="X454" s="64">
        <v>0.50109202276360121</v>
      </c>
      <c r="Y454" s="4">
        <v>-0.61075163995320281</v>
      </c>
      <c r="AA454" s="68">
        <v>451</v>
      </c>
      <c r="AB454" s="64">
        <f t="shared" si="57"/>
        <v>186.56337476309736</v>
      </c>
      <c r="AC454" s="64">
        <f t="shared" si="58"/>
        <v>314.51326225815842</v>
      </c>
      <c r="AD454" s="4">
        <f t="shared" si="59"/>
        <v>119.70001449411151</v>
      </c>
      <c r="AK454" s="90">
        <v>451</v>
      </c>
      <c r="AL454" s="65">
        <f t="shared" ref="AL454:AL517" si="60">LOG(AB454/AB453)</f>
        <v>-3.9423887898689331E-3</v>
      </c>
      <c r="AM454" s="65">
        <f t="shared" ref="AM454:AM517" si="61">LOG(AC454/AC453)</f>
        <v>-1.4571790017057201E-3</v>
      </c>
      <c r="AN454" s="65">
        <f t="shared" ref="AN454:AN517" si="62">LOG(AD454/AD453)</f>
        <v>-2.4646899236059239E-3</v>
      </c>
      <c r="AO454" s="26">
        <f t="shared" ref="AO454:AO517" si="63">SUMPRODUCT(AL454:AN454,$AG$4:$AI$4)</f>
        <v>-2.5318613636016148E-3</v>
      </c>
      <c r="AQ454" s="68">
        <v>451</v>
      </c>
      <c r="AR454" s="17">
        <v>-5.8330311742362819E-4</v>
      </c>
    </row>
    <row r="455" spans="12:44" ht="19.95" customHeight="1" x14ac:dyDescent="0.3">
      <c r="L455" s="68">
        <v>452</v>
      </c>
      <c r="M455" s="64">
        <v>-1.276242189553257</v>
      </c>
      <c r="N455" s="64">
        <v>-0.66071973702241193</v>
      </c>
      <c r="O455" s="4">
        <v>1.1737967450317044</v>
      </c>
      <c r="V455" s="84">
        <v>452</v>
      </c>
      <c r="W455" s="64">
        <v>-1.276242189553257</v>
      </c>
      <c r="X455" s="64">
        <v>-0.96362065713354517</v>
      </c>
      <c r="Y455" s="4">
        <v>0.50823639876028781</v>
      </c>
      <c r="AA455" s="68">
        <v>452</v>
      </c>
      <c r="AB455" s="64">
        <f t="shared" si="57"/>
        <v>185.52274156928294</v>
      </c>
      <c r="AC455" s="64">
        <f t="shared" si="58"/>
        <v>310.97084668419012</v>
      </c>
      <c r="AD455" s="4">
        <f t="shared" si="59"/>
        <v>121.38834857514937</v>
      </c>
      <c r="AK455" s="91">
        <v>452</v>
      </c>
      <c r="AL455" s="65">
        <f t="shared" si="60"/>
        <v>-2.4292356648791709E-3</v>
      </c>
      <c r="AM455" s="65">
        <f t="shared" si="61"/>
        <v>-4.9192871994899233E-3</v>
      </c>
      <c r="AN455" s="65">
        <f t="shared" si="62"/>
        <v>6.082800118079254E-3</v>
      </c>
      <c r="AO455" s="26">
        <f t="shared" si="63"/>
        <v>6.5416497706889459E-4</v>
      </c>
      <c r="AQ455" s="68">
        <v>452</v>
      </c>
      <c r="AR455" s="17">
        <v>-5.7877890575496155E-4</v>
      </c>
    </row>
    <row r="456" spans="12:44" ht="19.95" customHeight="1" x14ac:dyDescent="0.3">
      <c r="L456" s="68">
        <v>453</v>
      </c>
      <c r="M456" s="64">
        <v>-0.53235044432079059</v>
      </c>
      <c r="N456" s="64">
        <v>1.8684170420283821</v>
      </c>
      <c r="O456" s="4">
        <v>0.54506013939942977</v>
      </c>
      <c r="V456" s="84">
        <v>453</v>
      </c>
      <c r="W456" s="64">
        <v>-0.53235044432079059</v>
      </c>
      <c r="X456" s="64">
        <v>1.6715486418831635</v>
      </c>
      <c r="Y456" s="4">
        <v>0.15657283080120443</v>
      </c>
      <c r="AA456" s="68">
        <v>453</v>
      </c>
      <c r="AB456" s="64">
        <f t="shared" si="57"/>
        <v>186.57374497177673</v>
      </c>
      <c r="AC456" s="64">
        <f t="shared" si="58"/>
        <v>317.41739756047639</v>
      </c>
      <c r="AD456" s="4">
        <f t="shared" si="59"/>
        <v>120.86313653309386</v>
      </c>
      <c r="AK456" s="90">
        <v>453</v>
      </c>
      <c r="AL456" s="65">
        <f t="shared" si="60"/>
        <v>2.4533754471125283E-3</v>
      </c>
      <c r="AM456" s="65">
        <f t="shared" si="61"/>
        <v>8.9110505242511774E-3</v>
      </c>
      <c r="AN456" s="65">
        <f t="shared" si="62"/>
        <v>-1.8831426273913123E-3</v>
      </c>
      <c r="AO456" s="26">
        <f t="shared" si="63"/>
        <v>2.439244836727395E-3</v>
      </c>
      <c r="AQ456" s="68">
        <v>453</v>
      </c>
      <c r="AR456" s="17">
        <v>-5.6923273683220075E-4</v>
      </c>
    </row>
    <row r="457" spans="12:44" ht="19.95" customHeight="1" x14ac:dyDescent="0.3">
      <c r="L457" s="68">
        <v>454</v>
      </c>
      <c r="M457" s="64">
        <v>0.1094315086506621</v>
      </c>
      <c r="N457" s="64">
        <v>0.27802486230726081</v>
      </c>
      <c r="O457" s="4">
        <v>2.203962177214688</v>
      </c>
      <c r="V457" s="84">
        <v>454</v>
      </c>
      <c r="W457" s="64">
        <v>0.1094315086506621</v>
      </c>
      <c r="X457" s="64">
        <v>0.29671575368947178</v>
      </c>
      <c r="Y457" s="4">
        <v>2.0027873380859966</v>
      </c>
      <c r="AA457" s="68">
        <v>454</v>
      </c>
      <c r="AB457" s="64">
        <f t="shared" si="57"/>
        <v>187.48655210774891</v>
      </c>
      <c r="AC457" s="64">
        <f t="shared" si="58"/>
        <v>314.0614528799706</v>
      </c>
      <c r="AD457" s="4">
        <f t="shared" si="59"/>
        <v>123.68463764249513</v>
      </c>
      <c r="AK457" s="91">
        <v>454</v>
      </c>
      <c r="AL457" s="65">
        <f t="shared" si="60"/>
        <v>2.1195935103926681E-3</v>
      </c>
      <c r="AM457" s="65">
        <f t="shared" si="61"/>
        <v>-4.6160911855091637E-3</v>
      </c>
      <c r="AN457" s="65">
        <f t="shared" si="62"/>
        <v>1.0021900572154043E-2</v>
      </c>
      <c r="AO457" s="26">
        <f t="shared" si="63"/>
        <v>3.6549262794147372E-3</v>
      </c>
      <c r="AQ457" s="68">
        <v>454</v>
      </c>
      <c r="AR457" s="17">
        <v>-5.6482846683842888E-4</v>
      </c>
    </row>
    <row r="458" spans="12:44" ht="19.95" customHeight="1" x14ac:dyDescent="0.3">
      <c r="L458" s="68">
        <v>455</v>
      </c>
      <c r="M458" s="64">
        <v>-1.4163588060084578</v>
      </c>
      <c r="N458" s="64">
        <v>-0.83684711398661804</v>
      </c>
      <c r="O458" s="4">
        <v>0.21031025169648507</v>
      </c>
      <c r="V458" s="84">
        <v>455</v>
      </c>
      <c r="W458" s="64">
        <v>-1.4163588060084578</v>
      </c>
      <c r="X458" s="64">
        <v>-1.1695958179970036</v>
      </c>
      <c r="Y458" s="4">
        <v>-0.40598235144520967</v>
      </c>
      <c r="AA458" s="68">
        <v>455</v>
      </c>
      <c r="AB458" s="64">
        <f t="shared" si="57"/>
        <v>185.35497197806424</v>
      </c>
      <c r="AC458" s="64">
        <f t="shared" si="58"/>
        <v>310.52026965063351</v>
      </c>
      <c r="AD458" s="4">
        <f t="shared" si="59"/>
        <v>120.0300761625399</v>
      </c>
      <c r="AK458" s="90">
        <v>455</v>
      </c>
      <c r="AL458" s="65">
        <f t="shared" si="60"/>
        <v>-4.9658823626833248E-3</v>
      </c>
      <c r="AM458" s="65">
        <f t="shared" si="61"/>
        <v>-4.9246808214390043E-3</v>
      </c>
      <c r="AN458" s="65">
        <f t="shared" si="62"/>
        <v>-1.3025679385554354E-2</v>
      </c>
      <c r="AO458" s="26">
        <f t="shared" si="63"/>
        <v>-8.5804305606019919E-3</v>
      </c>
      <c r="AQ458" s="68">
        <v>455</v>
      </c>
      <c r="AR458" s="17">
        <v>-5.1745066078390332E-4</v>
      </c>
    </row>
    <row r="459" spans="12:44" ht="19.95" customHeight="1" x14ac:dyDescent="0.3">
      <c r="L459" s="68">
        <v>456</v>
      </c>
      <c r="M459" s="64">
        <v>-0.23512207319231138</v>
      </c>
      <c r="N459" s="64">
        <v>1.5405019760570298</v>
      </c>
      <c r="O459" s="4">
        <v>0.17352405625168105</v>
      </c>
      <c r="V459" s="84">
        <v>456</v>
      </c>
      <c r="W459" s="64">
        <v>-0.23512207319231138</v>
      </c>
      <c r="X459" s="64">
        <v>1.4300243754517974</v>
      </c>
      <c r="Y459" s="4">
        <v>-2.5844159125168353E-2</v>
      </c>
      <c r="AA459" s="68">
        <v>456</v>
      </c>
      <c r="AB459" s="64">
        <f t="shared" si="57"/>
        <v>187.0196466647817</v>
      </c>
      <c r="AC459" s="64">
        <f t="shared" si="58"/>
        <v>316.86997206780677</v>
      </c>
      <c r="AD459" s="4">
        <f t="shared" si="59"/>
        <v>120.60652989132861</v>
      </c>
      <c r="AK459" s="91">
        <v>456</v>
      </c>
      <c r="AL459" s="65">
        <f t="shared" si="60"/>
        <v>3.8829920758223445E-3</v>
      </c>
      <c r="AM459" s="65">
        <f t="shared" si="61"/>
        <v>8.7911309416120863E-3</v>
      </c>
      <c r="AN459" s="65">
        <f t="shared" si="62"/>
        <v>2.0807403867561833E-3</v>
      </c>
      <c r="AO459" s="26">
        <f t="shared" si="63"/>
        <v>4.5444204754794947E-3</v>
      </c>
      <c r="AQ459" s="68">
        <v>456</v>
      </c>
      <c r="AR459" s="17">
        <v>-5.0540599582828648E-4</v>
      </c>
    </row>
    <row r="460" spans="12:44" ht="19.95" customHeight="1" x14ac:dyDescent="0.3">
      <c r="L460" s="68">
        <v>457</v>
      </c>
      <c r="M460" s="64">
        <v>3.3648046588483943E-2</v>
      </c>
      <c r="N460" s="64">
        <v>-0.46099825529178945</v>
      </c>
      <c r="O460" s="4">
        <v>-0.40854755063716747</v>
      </c>
      <c r="V460" s="84">
        <v>457</v>
      </c>
      <c r="W460" s="64">
        <v>3.3648046588483943E-2</v>
      </c>
      <c r="X460" s="64">
        <v>-0.43727609987491906</v>
      </c>
      <c r="Y460" s="4">
        <v>-0.32705215158213241</v>
      </c>
      <c r="AA460" s="68">
        <v>457</v>
      </c>
      <c r="AB460" s="64">
        <f t="shared" si="57"/>
        <v>187.40773191154744</v>
      </c>
      <c r="AC460" s="64">
        <f t="shared" si="58"/>
        <v>312.32282822965118</v>
      </c>
      <c r="AD460" s="4">
        <f t="shared" si="59"/>
        <v>120.16029267839372</v>
      </c>
      <c r="AK460" s="90">
        <v>457</v>
      </c>
      <c r="AL460" s="65">
        <f t="shared" si="60"/>
        <v>9.0027252907497819E-4</v>
      </c>
      <c r="AM460" s="65">
        <f t="shared" si="61"/>
        <v>-6.2773568226848903E-3</v>
      </c>
      <c r="AN460" s="65">
        <f t="shared" si="62"/>
        <v>-1.6098445710630916E-3</v>
      </c>
      <c r="AO460" s="26">
        <f t="shared" si="63"/>
        <v>-2.3825689715151139E-3</v>
      </c>
      <c r="AQ460" s="68">
        <v>457</v>
      </c>
      <c r="AR460" s="17">
        <v>-5.0538781242991907E-4</v>
      </c>
    </row>
    <row r="461" spans="12:44" ht="19.95" customHeight="1" x14ac:dyDescent="0.3">
      <c r="L461" s="68">
        <v>458</v>
      </c>
      <c r="M461" s="64">
        <v>-0.46256678331950968</v>
      </c>
      <c r="N461" s="64">
        <v>0.80227781219989758</v>
      </c>
      <c r="O461" s="4">
        <v>-0.74195573613321353</v>
      </c>
      <c r="V461" s="84">
        <v>458</v>
      </c>
      <c r="W461" s="64">
        <v>-0.46256678331950968</v>
      </c>
      <c r="X461" s="64">
        <v>0.65822763854553634</v>
      </c>
      <c r="Y461" s="4">
        <v>-0.90883590725475671</v>
      </c>
      <c r="AA461" s="68">
        <v>458</v>
      </c>
      <c r="AB461" s="64">
        <f t="shared" si="57"/>
        <v>186.71841563567745</v>
      </c>
      <c r="AC461" s="64">
        <f t="shared" si="58"/>
        <v>315.0075392545121</v>
      </c>
      <c r="AD461" s="4">
        <f t="shared" si="59"/>
        <v>119.29750587982581</v>
      </c>
      <c r="AK461" s="91">
        <v>458</v>
      </c>
      <c r="AL461" s="65">
        <f t="shared" si="60"/>
        <v>-1.600351088061083E-3</v>
      </c>
      <c r="AM461" s="65">
        <f t="shared" si="61"/>
        <v>3.717219386141011E-3</v>
      </c>
      <c r="AN461" s="65">
        <f t="shared" si="62"/>
        <v>-3.1296133969371687E-3</v>
      </c>
      <c r="AO461" s="26">
        <f t="shared" si="63"/>
        <v>-6.9324798479469352E-4</v>
      </c>
      <c r="AQ461" s="68">
        <v>458</v>
      </c>
      <c r="AR461" s="17">
        <v>-4.9610504542967407E-4</v>
      </c>
    </row>
    <row r="462" spans="12:44" ht="19.95" customHeight="1" x14ac:dyDescent="0.3">
      <c r="L462" s="68">
        <v>459</v>
      </c>
      <c r="M462" s="64">
        <v>0.38529339190420908</v>
      </c>
      <c r="N462" s="64">
        <v>-0.61061619881341256</v>
      </c>
      <c r="O462" s="4">
        <v>-0.93984109706663854</v>
      </c>
      <c r="V462" s="84">
        <v>459</v>
      </c>
      <c r="W462" s="64">
        <v>0.38529339190420908</v>
      </c>
      <c r="X462" s="64">
        <v>-0.49252595513850972</v>
      </c>
      <c r="Y462" s="4">
        <v>-0.63641656684754744</v>
      </c>
      <c r="AA462" s="68">
        <v>459</v>
      </c>
      <c r="AB462" s="64">
        <f t="shared" si="57"/>
        <v>187.92319458679879</v>
      </c>
      <c r="AC462" s="64">
        <f t="shared" si="58"/>
        <v>312.22002551349078</v>
      </c>
      <c r="AD462" s="4">
        <f t="shared" si="59"/>
        <v>119.70950464852277</v>
      </c>
      <c r="AK462" s="90">
        <v>459</v>
      </c>
      <c r="AL462" s="65">
        <f t="shared" si="60"/>
        <v>2.7932329980074689E-3</v>
      </c>
      <c r="AM462" s="65">
        <f t="shared" si="61"/>
        <v>-3.8601932509087387E-3</v>
      </c>
      <c r="AN462" s="65">
        <f t="shared" si="62"/>
        <v>1.4972696292686312E-3</v>
      </c>
      <c r="AO462" s="26">
        <f t="shared" si="63"/>
        <v>2.1402160740012965E-4</v>
      </c>
      <c r="AQ462" s="68">
        <v>459</v>
      </c>
      <c r="AR462" s="17">
        <v>-4.8923738565147083E-4</v>
      </c>
    </row>
    <row r="463" spans="12:44" ht="19.95" customHeight="1" x14ac:dyDescent="0.3">
      <c r="L463" s="68">
        <v>460</v>
      </c>
      <c r="M463" s="64">
        <v>-0.60772016618588109</v>
      </c>
      <c r="N463" s="64">
        <v>-0.3849279878304116</v>
      </c>
      <c r="O463" s="4">
        <v>0.70500526862165558</v>
      </c>
      <c r="V463" s="84">
        <v>460</v>
      </c>
      <c r="W463" s="64">
        <v>-0.60772016618588109</v>
      </c>
      <c r="X463" s="64">
        <v>-0.52685060486354407</v>
      </c>
      <c r="Y463" s="4">
        <v>0.37583850369425942</v>
      </c>
      <c r="AA463" s="68">
        <v>460</v>
      </c>
      <c r="AB463" s="64">
        <f t="shared" si="57"/>
        <v>186.53317107091607</v>
      </c>
      <c r="AC463" s="64">
        <f t="shared" si="58"/>
        <v>312.15239213865982</v>
      </c>
      <c r="AD463" s="4">
        <f t="shared" si="59"/>
        <v>121.23647573567008</v>
      </c>
      <c r="AK463" s="91">
        <v>460</v>
      </c>
      <c r="AL463" s="65">
        <f t="shared" si="60"/>
        <v>-3.2243132760239718E-3</v>
      </c>
      <c r="AM463" s="65">
        <f t="shared" si="61"/>
        <v>-9.4087441296366496E-5</v>
      </c>
      <c r="AN463" s="65">
        <f t="shared" si="62"/>
        <v>5.5046695060076787E-3</v>
      </c>
      <c r="AO463" s="26">
        <f t="shared" si="63"/>
        <v>1.6427967263085526E-3</v>
      </c>
      <c r="AQ463" s="68">
        <v>460</v>
      </c>
      <c r="AR463" s="17">
        <v>-4.8275778767934953E-4</v>
      </c>
    </row>
    <row r="464" spans="12:44" ht="19.95" customHeight="1" x14ac:dyDescent="0.3">
      <c r="L464" s="68">
        <v>461</v>
      </c>
      <c r="M464" s="64">
        <v>1.196477661168184</v>
      </c>
      <c r="N464" s="64">
        <v>0.21459189811118842</v>
      </c>
      <c r="O464" s="4">
        <v>-9.5027526181409167E-2</v>
      </c>
      <c r="V464" s="84">
        <v>461</v>
      </c>
      <c r="W464" s="64">
        <v>1.196477661168184</v>
      </c>
      <c r="X464" s="64">
        <v>0.51187748151308166</v>
      </c>
      <c r="Y464" s="4">
        <v>0.44081024931584734</v>
      </c>
      <c r="AA464" s="68">
        <v>461</v>
      </c>
      <c r="AB464" s="64">
        <f t="shared" si="57"/>
        <v>189.09299206663138</v>
      </c>
      <c r="AC464" s="64">
        <f t="shared" si="58"/>
        <v>314.69682598657027</v>
      </c>
      <c r="AD464" s="4">
        <f t="shared" si="59"/>
        <v>121.34081584290921</v>
      </c>
      <c r="AK464" s="90">
        <v>461</v>
      </c>
      <c r="AL464" s="65">
        <f t="shared" si="60"/>
        <v>5.9193605379629539E-3</v>
      </c>
      <c r="AM464" s="65">
        <f t="shared" si="61"/>
        <v>3.5256952285455433E-3</v>
      </c>
      <c r="AN464" s="65">
        <f t="shared" si="62"/>
        <v>3.7360740005659064E-4</v>
      </c>
      <c r="AO464" s="26">
        <f t="shared" si="63"/>
        <v>2.7056720330798675E-3</v>
      </c>
      <c r="AQ464" s="68">
        <v>461</v>
      </c>
      <c r="AR464" s="17">
        <v>-4.8163024885643484E-4</v>
      </c>
    </row>
    <row r="465" spans="12:44" ht="19.95" customHeight="1" x14ac:dyDescent="0.3">
      <c r="L465" s="68">
        <v>462</v>
      </c>
      <c r="M465" s="64">
        <v>-0.540101495146322</v>
      </c>
      <c r="N465" s="64">
        <v>1.4663459351283661</v>
      </c>
      <c r="O465" s="4">
        <v>0.56227519334210274</v>
      </c>
      <c r="V465" s="84">
        <v>462</v>
      </c>
      <c r="W465" s="64">
        <v>-0.540101495146322</v>
      </c>
      <c r="X465" s="64">
        <v>1.2807309026765088</v>
      </c>
      <c r="Y465" s="4">
        <v>0.1881413392640407</v>
      </c>
      <c r="AA465" s="68">
        <v>462</v>
      </c>
      <c r="AB465" s="64">
        <f t="shared" si="57"/>
        <v>186.6467850406529</v>
      </c>
      <c r="AC465" s="64">
        <f t="shared" si="58"/>
        <v>316.59764214453492</v>
      </c>
      <c r="AD465" s="4">
        <f t="shared" si="59"/>
        <v>120.96507059279958</v>
      </c>
      <c r="AK465" s="91">
        <v>462</v>
      </c>
      <c r="AL465" s="65">
        <f t="shared" si="60"/>
        <v>-5.654920174324795E-3</v>
      </c>
      <c r="AM465" s="65">
        <f t="shared" si="61"/>
        <v>2.6153134706862857E-3</v>
      </c>
      <c r="AN465" s="65">
        <f t="shared" si="62"/>
        <v>-1.3469274059079014E-3</v>
      </c>
      <c r="AO465" s="26">
        <f t="shared" si="63"/>
        <v>-1.2352533350338687E-3</v>
      </c>
      <c r="AQ465" s="68">
        <v>462</v>
      </c>
      <c r="AR465" s="17">
        <v>-4.7816084394811781E-4</v>
      </c>
    </row>
    <row r="466" spans="12:44" ht="19.95" customHeight="1" x14ac:dyDescent="0.3">
      <c r="L466" s="68">
        <v>463</v>
      </c>
      <c r="M466" s="64">
        <v>1.0501974013664412</v>
      </c>
      <c r="N466" s="64">
        <v>0.20226001218196293</v>
      </c>
      <c r="O466" s="4">
        <v>0.29157501460898216</v>
      </c>
      <c r="V466" s="84">
        <v>463</v>
      </c>
      <c r="W466" s="64">
        <v>1.0501974013664412</v>
      </c>
      <c r="X466" s="64">
        <v>0.46274240357377383</v>
      </c>
      <c r="Y466" s="4">
        <v>0.72096499670548497</v>
      </c>
      <c r="AA466" s="68">
        <v>463</v>
      </c>
      <c r="AB466" s="64">
        <f t="shared" si="57"/>
        <v>188.90378941958051</v>
      </c>
      <c r="AC466" s="64">
        <f t="shared" si="58"/>
        <v>314.60818415700822</v>
      </c>
      <c r="AD466" s="4">
        <f t="shared" si="59"/>
        <v>121.7776981868051</v>
      </c>
      <c r="AK466" s="90">
        <v>463</v>
      </c>
      <c r="AL466" s="65">
        <f t="shared" si="60"/>
        <v>5.2201563008606022E-3</v>
      </c>
      <c r="AM466" s="65">
        <f t="shared" si="61"/>
        <v>-2.7376600500991378E-3</v>
      </c>
      <c r="AN466" s="65">
        <f t="shared" si="62"/>
        <v>2.9077776454136195E-3</v>
      </c>
      <c r="AO466" s="26">
        <f t="shared" si="63"/>
        <v>1.792241000621538E-3</v>
      </c>
      <c r="AQ466" s="68">
        <v>463</v>
      </c>
      <c r="AR466" s="17">
        <v>-4.517368581227468E-4</v>
      </c>
    </row>
    <row r="467" spans="12:44" ht="19.95" customHeight="1" x14ac:dyDescent="0.3">
      <c r="L467" s="68">
        <v>464</v>
      </c>
      <c r="M467" s="64">
        <v>-1.3293273671627397</v>
      </c>
      <c r="N467" s="64">
        <v>-1.9738844385551089E-2</v>
      </c>
      <c r="O467" s="4">
        <v>-0.51214399316956338</v>
      </c>
      <c r="V467" s="84">
        <v>464</v>
      </c>
      <c r="W467" s="64">
        <v>-1.3293273671627397</v>
      </c>
      <c r="X467" s="64">
        <v>-0.35722608987461896</v>
      </c>
      <c r="Y467" s="4">
        <v>-1.0518632814764026</v>
      </c>
      <c r="AA467" s="68">
        <v>464</v>
      </c>
      <c r="AB467" s="64">
        <f t="shared" si="57"/>
        <v>185.55986799045007</v>
      </c>
      <c r="AC467" s="64">
        <f t="shared" si="58"/>
        <v>312.62641959980414</v>
      </c>
      <c r="AD467" s="4">
        <f t="shared" si="59"/>
        <v>119.12056004788319</v>
      </c>
      <c r="AK467" s="91">
        <v>464</v>
      </c>
      <c r="AL467" s="65">
        <f t="shared" si="60"/>
        <v>-7.7566150940641693E-3</v>
      </c>
      <c r="AM467" s="65">
        <f t="shared" si="61"/>
        <v>-2.7443392644356645E-3</v>
      </c>
      <c r="AN467" s="65">
        <f t="shared" si="62"/>
        <v>-9.5810342709005715E-3</v>
      </c>
      <c r="AO467" s="26">
        <f t="shared" si="63"/>
        <v>-7.0739209747519988E-3</v>
      </c>
      <c r="AQ467" s="68">
        <v>464</v>
      </c>
      <c r="AR467" s="17">
        <v>-4.2560559643827715E-4</v>
      </c>
    </row>
    <row r="468" spans="12:44" ht="19.95" customHeight="1" x14ac:dyDescent="0.3">
      <c r="L468" s="68">
        <v>465</v>
      </c>
      <c r="M468" s="64">
        <v>0.15883865853424373</v>
      </c>
      <c r="N468" s="64">
        <v>-0.13482047291099805</v>
      </c>
      <c r="O468" s="4">
        <v>6.4112273556405031E-2</v>
      </c>
      <c r="V468" s="84">
        <v>465</v>
      </c>
      <c r="W468" s="64">
        <v>0.15883865853424373</v>
      </c>
      <c r="X468" s="64">
        <v>-8.9982688643888226E-2</v>
      </c>
      <c r="Y468" s="4">
        <v>0.13500173487024225</v>
      </c>
      <c r="AA468" s="68">
        <v>465</v>
      </c>
      <c r="AB468" s="64">
        <f t="shared" si="57"/>
        <v>187.65941312643378</v>
      </c>
      <c r="AC468" s="64">
        <f t="shared" si="58"/>
        <v>313.2916961820398</v>
      </c>
      <c r="AD468" s="4">
        <f t="shared" si="59"/>
        <v>120.90303129187001</v>
      </c>
      <c r="AK468" s="90">
        <v>465</v>
      </c>
      <c r="AL468" s="65">
        <f t="shared" si="60"/>
        <v>4.8862989237294799E-3</v>
      </c>
      <c r="AM468" s="65">
        <f t="shared" si="61"/>
        <v>9.232072059298745E-4</v>
      </c>
      <c r="AN468" s="65">
        <f t="shared" si="62"/>
        <v>6.4504630744912118E-3</v>
      </c>
      <c r="AO468" s="26">
        <f t="shared" si="63"/>
        <v>4.4012452762323779E-3</v>
      </c>
      <c r="AQ468" s="68">
        <v>465</v>
      </c>
      <c r="AR468" s="17">
        <v>-4.1310865841433448E-4</v>
      </c>
    </row>
    <row r="469" spans="12:44" ht="19.95" customHeight="1" x14ac:dyDescent="0.3">
      <c r="L469" s="68">
        <v>466</v>
      </c>
      <c r="M469" s="64">
        <v>-0.64229027472406286</v>
      </c>
      <c r="N469" s="64">
        <v>1.2267674873969798</v>
      </c>
      <c r="O469" s="4">
        <v>1.041980258494408</v>
      </c>
      <c r="V469" s="84">
        <v>466</v>
      </c>
      <c r="W469" s="64">
        <v>-0.64229027472406286</v>
      </c>
      <c r="X469" s="64">
        <v>1.0230392874438738</v>
      </c>
      <c r="Y469" s="4">
        <v>0.58228081839004386</v>
      </c>
      <c r="AA469" s="68">
        <v>466</v>
      </c>
      <c r="AB469" s="64">
        <f t="shared" si="57"/>
        <v>186.54056302310269</v>
      </c>
      <c r="AC469" s="64">
        <f t="shared" si="58"/>
        <v>316.02773502425038</v>
      </c>
      <c r="AD469" s="4">
        <f t="shared" si="59"/>
        <v>121.58544983967384</v>
      </c>
      <c r="AK469" s="91">
        <v>466</v>
      </c>
      <c r="AL469" s="65">
        <f t="shared" si="60"/>
        <v>-2.5970705769162101E-3</v>
      </c>
      <c r="AM469" s="65">
        <f t="shared" si="61"/>
        <v>3.7763145368087205E-3</v>
      </c>
      <c r="AN469" s="65">
        <f t="shared" si="62"/>
        <v>2.4444162517609285E-3</v>
      </c>
      <c r="AO469" s="26">
        <f t="shared" si="63"/>
        <v>1.5836140301059814E-3</v>
      </c>
      <c r="AQ469" s="68">
        <v>466</v>
      </c>
      <c r="AR469" s="17">
        <v>-3.9724885841707061E-4</v>
      </c>
    </row>
    <row r="470" spans="12:44" ht="19.95" customHeight="1" x14ac:dyDescent="0.3">
      <c r="L470" s="68">
        <v>467</v>
      </c>
      <c r="M470" s="64">
        <v>0.92764609068567272</v>
      </c>
      <c r="N470" s="64">
        <v>1.7394905288851319</v>
      </c>
      <c r="O470" s="4">
        <v>-0.52103207405633001</v>
      </c>
      <c r="V470" s="84">
        <v>467</v>
      </c>
      <c r="W470" s="64">
        <v>0.92764609068567272</v>
      </c>
      <c r="X470" s="64">
        <v>1.918237168379755</v>
      </c>
      <c r="Y470" s="4">
        <v>-0.13454180811258715</v>
      </c>
      <c r="AA470" s="68">
        <v>467</v>
      </c>
      <c r="AB470" s="64">
        <f t="shared" si="57"/>
        <v>188.76734928657106</v>
      </c>
      <c r="AC470" s="64">
        <f t="shared" si="58"/>
        <v>318.24875704598611</v>
      </c>
      <c r="AD470" s="4">
        <f t="shared" si="59"/>
        <v>120.50929338515951</v>
      </c>
      <c r="AK470" s="90">
        <v>467</v>
      </c>
      <c r="AL470" s="65">
        <f t="shared" si="60"/>
        <v>5.1535941728062529E-3</v>
      </c>
      <c r="AM470" s="65">
        <f t="shared" si="61"/>
        <v>3.0415175802590813E-3</v>
      </c>
      <c r="AN470" s="65">
        <f t="shared" si="62"/>
        <v>-3.8610659779319627E-3</v>
      </c>
      <c r="AO470" s="26">
        <f t="shared" si="63"/>
        <v>4.6337412720990441E-4</v>
      </c>
      <c r="AQ470" s="68">
        <v>467</v>
      </c>
      <c r="AR470" s="17">
        <v>-3.8432414520452398E-4</v>
      </c>
    </row>
    <row r="471" spans="12:44" ht="19.95" customHeight="1" x14ac:dyDescent="0.3">
      <c r="L471" s="68">
        <v>468</v>
      </c>
      <c r="M471" s="64">
        <v>-0.98919006449071312</v>
      </c>
      <c r="N471" s="64">
        <v>-0.7963952906004641</v>
      </c>
      <c r="O471" s="4">
        <v>-0.34049774220288359</v>
      </c>
      <c r="V471" s="84">
        <v>468</v>
      </c>
      <c r="W471" s="64">
        <v>-0.98919006449071312</v>
      </c>
      <c r="X471" s="64">
        <v>-1.0218170759669907</v>
      </c>
      <c r="Y471" s="4">
        <v>-0.70822531054056481</v>
      </c>
      <c r="AA471" s="68">
        <v>468</v>
      </c>
      <c r="AB471" s="64">
        <f t="shared" si="57"/>
        <v>186.07272744106891</v>
      </c>
      <c r="AC471" s="64">
        <f t="shared" si="58"/>
        <v>311.07892191027707</v>
      </c>
      <c r="AD471" s="4">
        <f t="shared" si="59"/>
        <v>119.65608865941842</v>
      </c>
      <c r="AK471" s="91">
        <v>468</v>
      </c>
      <c r="AL471" s="65">
        <f t="shared" si="60"/>
        <v>-6.2441538693032853E-3</v>
      </c>
      <c r="AM471" s="65">
        <f t="shared" si="61"/>
        <v>-9.8961309718601231E-3</v>
      </c>
      <c r="AN471" s="65">
        <f t="shared" si="62"/>
        <v>-3.0857375032326928E-3</v>
      </c>
      <c r="AO471" s="26">
        <f t="shared" si="63"/>
        <v>-5.91845963533857E-3</v>
      </c>
      <c r="AQ471" s="68">
        <v>468</v>
      </c>
      <c r="AR471" s="17">
        <v>-3.6556945037874867E-4</v>
      </c>
    </row>
    <row r="472" spans="12:44" ht="19.95" customHeight="1" x14ac:dyDescent="0.3">
      <c r="L472" s="68">
        <v>469</v>
      </c>
      <c r="M472" s="64">
        <v>0.5703271396658699</v>
      </c>
      <c r="N472" s="64">
        <v>1.2774326773943971</v>
      </c>
      <c r="O472" s="4">
        <v>0.89869840658914113</v>
      </c>
      <c r="V472" s="84">
        <v>469</v>
      </c>
      <c r="W472" s="64">
        <v>0.5703271396658699</v>
      </c>
      <c r="X472" s="64">
        <v>1.3804873742301487</v>
      </c>
      <c r="Y472" s="4">
        <v>0.99527075871700865</v>
      </c>
      <c r="AA472" s="68">
        <v>469</v>
      </c>
      <c r="AB472" s="64">
        <f t="shared" si="57"/>
        <v>188.27916301133135</v>
      </c>
      <c r="AC472" s="64">
        <f t="shared" si="58"/>
        <v>316.95390075856369</v>
      </c>
      <c r="AD472" s="4">
        <f t="shared" si="59"/>
        <v>122.23164406243981</v>
      </c>
      <c r="AK472" s="90">
        <v>469</v>
      </c>
      <c r="AL472" s="65">
        <f t="shared" si="60"/>
        <v>5.1195354626172862E-3</v>
      </c>
      <c r="AM472" s="65">
        <f t="shared" si="61"/>
        <v>8.1255158381976222E-3</v>
      </c>
      <c r="AN472" s="65">
        <f t="shared" si="62"/>
        <v>9.2488507887181874E-3</v>
      </c>
      <c r="AO472" s="26">
        <f t="shared" si="63"/>
        <v>7.879521472036792E-3</v>
      </c>
      <c r="AQ472" s="68">
        <v>469</v>
      </c>
      <c r="AR472" s="17">
        <v>-3.6298402914282781E-4</v>
      </c>
    </row>
    <row r="473" spans="12:44" ht="19.95" customHeight="1" x14ac:dyDescent="0.3">
      <c r="L473" s="68">
        <v>470</v>
      </c>
      <c r="M473" s="64">
        <v>-1.2002538789966903</v>
      </c>
      <c r="N473" s="64">
        <v>-0.58352604640432559</v>
      </c>
      <c r="O473" s="4">
        <v>-0.15895497320904847</v>
      </c>
      <c r="V473" s="84">
        <v>470</v>
      </c>
      <c r="W473" s="64">
        <v>-1.2002538789966903</v>
      </c>
      <c r="X473" s="64">
        <v>-0.86963714255335911</v>
      </c>
      <c r="Y473" s="4">
        <v>-0.65116534092451284</v>
      </c>
      <c r="AA473" s="68">
        <v>470</v>
      </c>
      <c r="AB473" s="64">
        <f t="shared" si="57"/>
        <v>185.79592807816675</v>
      </c>
      <c r="AC473" s="64">
        <f t="shared" si="58"/>
        <v>311.47797647690442</v>
      </c>
      <c r="AD473" s="4">
        <f t="shared" si="59"/>
        <v>119.75322991869605</v>
      </c>
      <c r="AK473" s="91">
        <v>470</v>
      </c>
      <c r="AL473" s="65">
        <f t="shared" si="60"/>
        <v>-5.7660672760406692E-3</v>
      </c>
      <c r="AM473" s="65">
        <f t="shared" si="61"/>
        <v>-7.5687563823174228E-3</v>
      </c>
      <c r="AN473" s="65">
        <f t="shared" si="62"/>
        <v>-8.8964174295224335E-3</v>
      </c>
      <c r="AO473" s="26">
        <f t="shared" si="63"/>
        <v>-7.7155315769904895E-3</v>
      </c>
      <c r="AQ473" s="68">
        <v>470</v>
      </c>
      <c r="AR473" s="17">
        <v>-3.592805416776137E-4</v>
      </c>
    </row>
    <row r="474" spans="12:44" ht="19.95" customHeight="1" x14ac:dyDescent="0.3">
      <c r="L474" s="68">
        <v>471</v>
      </c>
      <c r="M474" s="64">
        <v>-1.3770258710425303</v>
      </c>
      <c r="N474" s="64">
        <v>8.1704414503573769E-2</v>
      </c>
      <c r="O474" s="4">
        <v>0.13014024740753249</v>
      </c>
      <c r="V474" s="84">
        <v>471</v>
      </c>
      <c r="W474" s="64">
        <v>-1.3770258710425303</v>
      </c>
      <c r="X474" s="64">
        <v>-0.27125242293829022</v>
      </c>
      <c r="Y474" s="4">
        <v>-0.5048688262788058</v>
      </c>
      <c r="AA474" s="68">
        <v>471</v>
      </c>
      <c r="AB474" s="64">
        <f t="shared" si="57"/>
        <v>185.55815787779372</v>
      </c>
      <c r="AC474" s="64">
        <f t="shared" si="58"/>
        <v>312.94470481875152</v>
      </c>
      <c r="AD474" s="4">
        <f t="shared" si="59"/>
        <v>119.97792526383998</v>
      </c>
      <c r="AK474" s="90">
        <v>471</v>
      </c>
      <c r="AL474" s="65">
        <f t="shared" si="60"/>
        <v>-5.5613929669443419E-4</v>
      </c>
      <c r="AM474" s="65">
        <f t="shared" si="61"/>
        <v>2.0402628409688863E-3</v>
      </c>
      <c r="AN474" s="65">
        <f t="shared" si="62"/>
        <v>8.1411176621355502E-4</v>
      </c>
      <c r="AO474" s="26">
        <f t="shared" si="63"/>
        <v>8.3939432291315708E-4</v>
      </c>
      <c r="AQ474" s="68">
        <v>471</v>
      </c>
      <c r="AR474" s="17">
        <v>-3.5705139637622518E-4</v>
      </c>
    </row>
    <row r="475" spans="12:44" ht="19.95" customHeight="1" x14ac:dyDescent="0.3">
      <c r="L475" s="68">
        <v>472</v>
      </c>
      <c r="M475" s="64">
        <v>-0.70977391014703983</v>
      </c>
      <c r="N475" s="64">
        <v>-0.3697452915446599</v>
      </c>
      <c r="O475" s="4">
        <v>-0.67597644046204597</v>
      </c>
      <c r="V475" s="84">
        <v>472</v>
      </c>
      <c r="W475" s="64">
        <v>-0.70977391014703983</v>
      </c>
      <c r="X475" s="64">
        <v>-0.53812636489890076</v>
      </c>
      <c r="Y475" s="4">
        <v>-0.9033610195657813</v>
      </c>
      <c r="AA475" s="68">
        <v>472</v>
      </c>
      <c r="AB475" s="64">
        <f t="shared" si="57"/>
        <v>186.50174672810024</v>
      </c>
      <c r="AC475" s="64">
        <f t="shared" si="58"/>
        <v>312.31227206590478</v>
      </c>
      <c r="AD475" s="4">
        <f t="shared" si="59"/>
        <v>119.38906544785711</v>
      </c>
      <c r="AK475" s="91">
        <v>472</v>
      </c>
      <c r="AL475" s="65">
        <f t="shared" si="60"/>
        <v>2.2028512311744199E-3</v>
      </c>
      <c r="AM475" s="65">
        <f t="shared" si="61"/>
        <v>-8.7855764448179765E-4</v>
      </c>
      <c r="AN475" s="65">
        <f t="shared" si="62"/>
        <v>-2.1367949176541155E-3</v>
      </c>
      <c r="AO475" s="26">
        <f t="shared" si="63"/>
        <v>-6.7441219849528628E-4</v>
      </c>
      <c r="AQ475" s="68">
        <v>472</v>
      </c>
      <c r="AR475" s="17">
        <v>-3.5258138830478853E-4</v>
      </c>
    </row>
    <row r="476" spans="12:44" ht="19.95" customHeight="1" x14ac:dyDescent="0.3">
      <c r="L476" s="68">
        <v>473</v>
      </c>
      <c r="M476" s="64">
        <v>-0.72295869387992973</v>
      </c>
      <c r="N476" s="64">
        <v>-6.9968453441205836E-2</v>
      </c>
      <c r="O476" s="4">
        <v>0.22372067569936224</v>
      </c>
      <c r="V476" s="84">
        <v>473</v>
      </c>
      <c r="W476" s="64">
        <v>-0.72295869387992973</v>
      </c>
      <c r="X476" s="64">
        <v>-0.25156359511757376</v>
      </c>
      <c r="Y476" s="4">
        <v>-0.12082791107446739</v>
      </c>
      <c r="AA476" s="68">
        <v>473</v>
      </c>
      <c r="AB476" s="64">
        <f t="shared" si="57"/>
        <v>186.49255843710512</v>
      </c>
      <c r="AC476" s="64">
        <f t="shared" si="58"/>
        <v>313.02384952127721</v>
      </c>
      <c r="AD476" s="4">
        <f t="shared" si="59"/>
        <v>120.56601548725166</v>
      </c>
      <c r="AK476" s="90">
        <v>473</v>
      </c>
      <c r="AL476" s="65">
        <f t="shared" si="60"/>
        <v>-2.1396702431389052E-5</v>
      </c>
      <c r="AM476" s="65">
        <f t="shared" si="61"/>
        <v>9.8837820183605768E-4</v>
      </c>
      <c r="AN476" s="65">
        <f t="shared" si="62"/>
        <v>4.260355768635378E-3</v>
      </c>
      <c r="AO476" s="26">
        <f t="shared" si="63"/>
        <v>2.2083243808288903E-3</v>
      </c>
      <c r="AQ476" s="68">
        <v>473</v>
      </c>
      <c r="AR476" s="17">
        <v>-3.4639567787344053E-4</v>
      </c>
    </row>
    <row r="477" spans="12:44" ht="19.95" customHeight="1" x14ac:dyDescent="0.3">
      <c r="L477" s="68">
        <v>474</v>
      </c>
      <c r="M477" s="64">
        <v>-0.20071170798779372</v>
      </c>
      <c r="N477" s="64">
        <v>0.1169840555422819</v>
      </c>
      <c r="O477" s="4">
        <v>-0.52597754043701528</v>
      </c>
      <c r="V477" s="84">
        <v>474</v>
      </c>
      <c r="W477" s="64">
        <v>-0.20071170798779372</v>
      </c>
      <c r="X477" s="64">
        <v>6.2081843373701762E-2</v>
      </c>
      <c r="Y477" s="4">
        <v>-0.5651738979309392</v>
      </c>
      <c r="AA477" s="68">
        <v>474</v>
      </c>
      <c r="AB477" s="64">
        <f t="shared" si="57"/>
        <v>187.23643269827375</v>
      </c>
      <c r="AC477" s="64">
        <f t="shared" si="58"/>
        <v>313.80305373702919</v>
      </c>
      <c r="AD477" s="4">
        <f t="shared" si="59"/>
        <v>119.90567589358689</v>
      </c>
      <c r="AK477" s="91">
        <v>474</v>
      </c>
      <c r="AL477" s="65">
        <f t="shared" si="60"/>
        <v>1.7288512325559673E-3</v>
      </c>
      <c r="AM477" s="65">
        <f t="shared" si="61"/>
        <v>1.0797375279448761E-3</v>
      </c>
      <c r="AN477" s="65">
        <f t="shared" si="62"/>
        <v>-2.385166926755351E-3</v>
      </c>
      <c r="AO477" s="26">
        <f t="shared" si="63"/>
        <v>-3.1719105051745326E-4</v>
      </c>
      <c r="AQ477" s="68">
        <v>474</v>
      </c>
      <c r="AR477" s="17">
        <v>-3.4460455563832515E-4</v>
      </c>
    </row>
    <row r="478" spans="12:44" ht="19.95" customHeight="1" x14ac:dyDescent="0.3">
      <c r="L478" s="68">
        <v>475</v>
      </c>
      <c r="M478" s="64">
        <v>0.1992509458625415</v>
      </c>
      <c r="N478" s="64">
        <v>-0.18339677337592805</v>
      </c>
      <c r="O478" s="4">
        <v>-0.45485834012920268</v>
      </c>
      <c r="V478" s="84">
        <v>475</v>
      </c>
      <c r="W478" s="64">
        <v>0.1992509458625415</v>
      </c>
      <c r="X478" s="64">
        <v>-0.12668167438739933</v>
      </c>
      <c r="Y478" s="4">
        <v>-0.30776929769845396</v>
      </c>
      <c r="AA478" s="68">
        <v>475</v>
      </c>
      <c r="AB478" s="64">
        <f t="shared" si="57"/>
        <v>187.81033176769296</v>
      </c>
      <c r="AC478" s="64">
        <f t="shared" si="58"/>
        <v>313.35894885635639</v>
      </c>
      <c r="AD478" s="4">
        <f t="shared" si="59"/>
        <v>120.2972452072644</v>
      </c>
      <c r="AK478" s="90">
        <v>475</v>
      </c>
      <c r="AL478" s="65">
        <f t="shared" si="60"/>
        <v>1.3291216838455426E-3</v>
      </c>
      <c r="AM478" s="65">
        <f t="shared" si="61"/>
        <v>-6.1506382881096561E-4</v>
      </c>
      <c r="AN478" s="65">
        <f t="shared" si="62"/>
        <v>1.4159406727522266E-3</v>
      </c>
      <c r="AO478" s="26">
        <f t="shared" si="63"/>
        <v>7.8493457505659798E-4</v>
      </c>
      <c r="AQ478" s="68">
        <v>475</v>
      </c>
      <c r="AR478" s="17">
        <v>-3.1960606229307554E-4</v>
      </c>
    </row>
    <row r="479" spans="12:44" ht="19.95" customHeight="1" x14ac:dyDescent="0.3">
      <c r="L479" s="68">
        <v>476</v>
      </c>
      <c r="M479" s="64">
        <v>0.73035136706390591</v>
      </c>
      <c r="N479" s="64">
        <v>-0.78250512864895427</v>
      </c>
      <c r="O479" s="4">
        <v>-1.7729810735124976</v>
      </c>
      <c r="V479" s="84">
        <v>476</v>
      </c>
      <c r="W479" s="64">
        <v>0.73035136706390591</v>
      </c>
      <c r="X479" s="64">
        <v>-0.57098986350377212</v>
      </c>
      <c r="Y479" s="4">
        <v>-1.2170847257792445</v>
      </c>
      <c r="AA479" s="68">
        <v>476</v>
      </c>
      <c r="AB479" s="64">
        <f t="shared" si="57"/>
        <v>188.57202798463018</v>
      </c>
      <c r="AC479" s="64">
        <f t="shared" si="58"/>
        <v>312.29497498728819</v>
      </c>
      <c r="AD479" s="4">
        <f t="shared" si="59"/>
        <v>118.94657963261011</v>
      </c>
      <c r="AK479" s="91">
        <v>476</v>
      </c>
      <c r="AL479" s="65">
        <f t="shared" si="60"/>
        <v>1.7577918142446644E-3</v>
      </c>
      <c r="AM479" s="65">
        <f t="shared" si="61"/>
        <v>-1.4771054989184795E-3</v>
      </c>
      <c r="AN479" s="65">
        <f t="shared" si="62"/>
        <v>-4.9037239598290674E-3</v>
      </c>
      <c r="AO479" s="26">
        <f t="shared" si="63"/>
        <v>-2.210359478037458E-3</v>
      </c>
      <c r="AQ479" s="68">
        <v>476</v>
      </c>
      <c r="AR479" s="17">
        <v>-3.1731901286878112E-4</v>
      </c>
    </row>
    <row r="480" spans="12:44" ht="19.95" customHeight="1" x14ac:dyDescent="0.3">
      <c r="L480" s="68">
        <v>477</v>
      </c>
      <c r="M480" s="64">
        <v>-2.0816402148766935</v>
      </c>
      <c r="N480" s="64">
        <v>1.0030723119140623</v>
      </c>
      <c r="O480" s="4">
        <v>0.63631556873944006</v>
      </c>
      <c r="V480" s="84">
        <v>477</v>
      </c>
      <c r="W480" s="64">
        <v>-2.0816402148766935</v>
      </c>
      <c r="X480" s="64">
        <v>0.44057935609424626</v>
      </c>
      <c r="Y480" s="4">
        <v>-0.41385458138473041</v>
      </c>
      <c r="AA480" s="68">
        <v>477</v>
      </c>
      <c r="AB480" s="64">
        <f t="shared" si="57"/>
        <v>184.63200503691002</v>
      </c>
      <c r="AC480" s="64">
        <f t="shared" si="58"/>
        <v>314.77416103878863</v>
      </c>
      <c r="AD480" s="4">
        <f t="shared" si="59"/>
        <v>120.15017887269497</v>
      </c>
      <c r="AK480" s="90">
        <v>477</v>
      </c>
      <c r="AL480" s="65">
        <f t="shared" si="60"/>
        <v>-9.1702856867786186E-3</v>
      </c>
      <c r="AM480" s="65">
        <f t="shared" si="61"/>
        <v>3.4340788596662927E-3</v>
      </c>
      <c r="AN480" s="65">
        <f t="shared" si="62"/>
        <v>4.3724634916729749E-3</v>
      </c>
      <c r="AO480" s="26">
        <f t="shared" si="63"/>
        <v>7.0526080745807206E-4</v>
      </c>
      <c r="AQ480" s="68">
        <v>477</v>
      </c>
      <c r="AR480" s="17">
        <v>-3.1719105051745326E-4</v>
      </c>
    </row>
    <row r="481" spans="12:44" ht="19.95" customHeight="1" x14ac:dyDescent="0.3">
      <c r="L481" s="68">
        <v>478</v>
      </c>
      <c r="M481" s="64">
        <v>1.9161882890377637</v>
      </c>
      <c r="N481" s="64">
        <v>-0.38340124657951696</v>
      </c>
      <c r="O481" s="4">
        <v>-0.58973834897489952</v>
      </c>
      <c r="V481" s="84">
        <v>478</v>
      </c>
      <c r="W481" s="64">
        <v>1.9161882890377637</v>
      </c>
      <c r="X481" s="64">
        <v>0.11662396052019108</v>
      </c>
      <c r="Y481" s="4">
        <v>0.35097042691210756</v>
      </c>
      <c r="AA481" s="68">
        <v>478</v>
      </c>
      <c r="AB481" s="64">
        <f t="shared" si="57"/>
        <v>190.28169155284823</v>
      </c>
      <c r="AC481" s="64">
        <f t="shared" si="58"/>
        <v>313.99878074240456</v>
      </c>
      <c r="AD481" s="4">
        <f t="shared" si="59"/>
        <v>121.30783716622027</v>
      </c>
      <c r="AK481" s="91">
        <v>478</v>
      </c>
      <c r="AL481" s="65">
        <f t="shared" si="60"/>
        <v>1.309001752842096E-2</v>
      </c>
      <c r="AM481" s="65">
        <f t="shared" si="61"/>
        <v>-1.0711133778654061E-3</v>
      </c>
      <c r="AN481" s="65">
        <f t="shared" si="62"/>
        <v>4.1644379376274115E-3</v>
      </c>
      <c r="AO481" s="26">
        <f t="shared" si="63"/>
        <v>4.8251674406779533E-3</v>
      </c>
      <c r="AQ481" s="68">
        <v>478</v>
      </c>
      <c r="AR481" s="17">
        <v>-3.0490721975316476E-4</v>
      </c>
    </row>
    <row r="482" spans="12:44" ht="19.95" customHeight="1" x14ac:dyDescent="0.3">
      <c r="L482" s="68">
        <v>479</v>
      </c>
      <c r="M482" s="64">
        <v>0.6223668926448146</v>
      </c>
      <c r="N482" s="64">
        <v>-0.69836549116110913</v>
      </c>
      <c r="O482" s="4">
        <v>0.77873217082845392</v>
      </c>
      <c r="V482" s="84">
        <v>479</v>
      </c>
      <c r="W482" s="64">
        <v>0.6223668926448146</v>
      </c>
      <c r="X482" s="64">
        <v>-0.51708540301333439</v>
      </c>
      <c r="Y482" s="4">
        <v>1.0081852030191603</v>
      </c>
      <c r="AA482" s="68">
        <v>479</v>
      </c>
      <c r="AB482" s="64">
        <f t="shared" si="57"/>
        <v>188.44707180902128</v>
      </c>
      <c r="AC482" s="64">
        <f t="shared" si="58"/>
        <v>312.47259902882848</v>
      </c>
      <c r="AD482" s="4">
        <f t="shared" si="59"/>
        <v>122.31237950514993</v>
      </c>
      <c r="AK482" s="90">
        <v>479</v>
      </c>
      <c r="AL482" s="65">
        <f t="shared" si="60"/>
        <v>-4.2076099866139383E-3</v>
      </c>
      <c r="AM482" s="65">
        <f t="shared" si="61"/>
        <v>-2.1160219899137001E-3</v>
      </c>
      <c r="AN482" s="65">
        <f t="shared" si="62"/>
        <v>3.5815555305629175E-3</v>
      </c>
      <c r="AO482" s="26">
        <f t="shared" si="63"/>
        <v>-7.5009104874281581E-5</v>
      </c>
      <c r="AQ482" s="68">
        <v>479</v>
      </c>
      <c r="AR482" s="17">
        <v>-2.9565610632027012E-4</v>
      </c>
    </row>
    <row r="483" spans="12:44" ht="19.95" customHeight="1" x14ac:dyDescent="0.3">
      <c r="L483" s="68">
        <v>480</v>
      </c>
      <c r="M483" s="64">
        <v>-1.3986557211316846</v>
      </c>
      <c r="N483" s="64">
        <v>0.33958637537139991</v>
      </c>
      <c r="O483" s="4">
        <v>1.0793072162941064</v>
      </c>
      <c r="V483" s="84">
        <v>480</v>
      </c>
      <c r="W483" s="64">
        <v>-1.3986557211316846</v>
      </c>
      <c r="X483" s="64">
        <v>-2.7354661442760109E-2</v>
      </c>
      <c r="Y483" s="4">
        <v>0.32008917587084973</v>
      </c>
      <c r="AA483" s="68">
        <v>480</v>
      </c>
      <c r="AB483" s="64">
        <f t="shared" si="57"/>
        <v>185.61140980265438</v>
      </c>
      <c r="AC483" s="64">
        <f t="shared" si="58"/>
        <v>313.6791660264746</v>
      </c>
      <c r="AD483" s="4">
        <f t="shared" si="59"/>
        <v>121.27323143711033</v>
      </c>
      <c r="AK483" s="91">
        <v>480</v>
      </c>
      <c r="AL483" s="65">
        <f t="shared" si="60"/>
        <v>-6.5847241237471021E-3</v>
      </c>
      <c r="AM483" s="65">
        <f t="shared" si="61"/>
        <v>1.6737349216013162E-3</v>
      </c>
      <c r="AN483" s="65">
        <f t="shared" si="62"/>
        <v>-3.7054652600662669E-3</v>
      </c>
      <c r="AO483" s="26">
        <f t="shared" si="63"/>
        <v>-2.8115199214862009E-3</v>
      </c>
      <c r="AQ483" s="68">
        <v>480</v>
      </c>
      <c r="AR483" s="17">
        <v>-2.8239590398624725E-4</v>
      </c>
    </row>
    <row r="484" spans="12:44" ht="19.95" customHeight="1" x14ac:dyDescent="0.3">
      <c r="L484" s="68">
        <v>481</v>
      </c>
      <c r="M484" s="64">
        <v>0.28345076282874554</v>
      </c>
      <c r="N484" s="64">
        <v>0.54906981875404026</v>
      </c>
      <c r="O484" s="4">
        <v>-1.1095137215096058</v>
      </c>
      <c r="V484" s="84">
        <v>481</v>
      </c>
      <c r="W484" s="64">
        <v>0.28345076282874554</v>
      </c>
      <c r="X484" s="64">
        <v>0.60311015149361868</v>
      </c>
      <c r="Y484" s="4">
        <v>-0.89025691341279534</v>
      </c>
      <c r="AA484" s="68">
        <v>481</v>
      </c>
      <c r="AB484" s="64">
        <f t="shared" si="57"/>
        <v>187.98575079550608</v>
      </c>
      <c r="AC484" s="64">
        <f t="shared" si="58"/>
        <v>315.23479996053379</v>
      </c>
      <c r="AD484" s="4">
        <f t="shared" si="59"/>
        <v>119.46224196619016</v>
      </c>
      <c r="AK484" s="90">
        <v>481</v>
      </c>
      <c r="AL484" s="65">
        <f t="shared" si="60"/>
        <v>5.5202618408419033E-3</v>
      </c>
      <c r="AM484" s="65">
        <f t="shared" si="61"/>
        <v>2.1484802304266169E-3</v>
      </c>
      <c r="AN484" s="65">
        <f t="shared" si="62"/>
        <v>-6.5342889426523495E-3</v>
      </c>
      <c r="AO484" s="26">
        <f t="shared" si="63"/>
        <v>-9.1582049485509649E-4</v>
      </c>
      <c r="AQ484" s="68">
        <v>481</v>
      </c>
      <c r="AR484" s="17">
        <v>-2.742100586199355E-4</v>
      </c>
    </row>
    <row r="485" spans="12:44" ht="19.95" customHeight="1" x14ac:dyDescent="0.3">
      <c r="L485" s="68">
        <v>482</v>
      </c>
      <c r="M485" s="64">
        <v>1.660759407856901</v>
      </c>
      <c r="N485" s="64">
        <v>1.8295335563070989</v>
      </c>
      <c r="O485" s="4">
        <v>1.1118185925810797</v>
      </c>
      <c r="V485" s="84">
        <v>482</v>
      </c>
      <c r="W485" s="64">
        <v>1.660759407856901</v>
      </c>
      <c r="X485" s="64">
        <v>2.191798039044881</v>
      </c>
      <c r="Y485" s="4">
        <v>1.6471135379227895</v>
      </c>
      <c r="AA485" s="68">
        <v>482</v>
      </c>
      <c r="AB485" s="64">
        <f t="shared" si="57"/>
        <v>189.95417951025593</v>
      </c>
      <c r="AC485" s="64">
        <f t="shared" si="58"/>
        <v>319.1648508524604</v>
      </c>
      <c r="AD485" s="4">
        <f t="shared" si="59"/>
        <v>123.3094276949714</v>
      </c>
      <c r="AK485" s="91">
        <v>482</v>
      </c>
      <c r="AL485" s="65">
        <f t="shared" si="60"/>
        <v>4.5239224033195146E-3</v>
      </c>
      <c r="AM485" s="65">
        <f t="shared" si="61"/>
        <v>5.3809022378805997E-3</v>
      </c>
      <c r="AN485" s="65">
        <f t="shared" si="62"/>
        <v>1.3765621147115634E-2</v>
      </c>
      <c r="AO485" s="26">
        <f t="shared" si="63"/>
        <v>8.9397807883960945E-3</v>
      </c>
      <c r="AQ485" s="68">
        <v>482</v>
      </c>
      <c r="AR485" s="17">
        <v>-2.6354614206070123E-4</v>
      </c>
    </row>
    <row r="486" spans="12:44" ht="19.95" customHeight="1" x14ac:dyDescent="0.3">
      <c r="L486" s="68">
        <v>483</v>
      </c>
      <c r="M486" s="64">
        <v>2.4290070752235509</v>
      </c>
      <c r="N486" s="64">
        <v>0.67406246765833944</v>
      </c>
      <c r="O486" s="4">
        <v>0.29244814020837484</v>
      </c>
      <c r="V486" s="84">
        <v>483</v>
      </c>
      <c r="W486" s="64">
        <v>2.4290070752235509</v>
      </c>
      <c r="X486" s="64">
        <v>1.2697494149167072</v>
      </c>
      <c r="Y486" s="4">
        <v>1.3164965117616088</v>
      </c>
      <c r="AA486" s="68">
        <v>483</v>
      </c>
      <c r="AB486" s="64">
        <f t="shared" si="57"/>
        <v>191.06531077103551</v>
      </c>
      <c r="AC486" s="64">
        <f t="shared" si="58"/>
        <v>316.90301116866635</v>
      </c>
      <c r="AD486" s="4">
        <f t="shared" si="59"/>
        <v>122.80813620018449</v>
      </c>
      <c r="AK486" s="90">
        <v>483</v>
      </c>
      <c r="AL486" s="65">
        <f t="shared" si="60"/>
        <v>2.5329913848256059E-3</v>
      </c>
      <c r="AM486" s="65">
        <f t="shared" si="61"/>
        <v>-3.0886912944322266E-3</v>
      </c>
      <c r="AN486" s="65">
        <f t="shared" si="62"/>
        <v>-1.7691417680500434E-3</v>
      </c>
      <c r="AO486" s="26">
        <f t="shared" si="63"/>
        <v>-1.0894733377457861E-3</v>
      </c>
      <c r="AQ486" s="68">
        <v>483</v>
      </c>
      <c r="AR486" s="17">
        <v>-2.4685421321320828E-4</v>
      </c>
    </row>
    <row r="487" spans="12:44" ht="19.95" customHeight="1" x14ac:dyDescent="0.3">
      <c r="L487" s="68">
        <v>484</v>
      </c>
      <c r="M487" s="64">
        <v>0.80964987818428424</v>
      </c>
      <c r="N487" s="64">
        <v>0.22298611806732896</v>
      </c>
      <c r="O487" s="4">
        <v>-0.72118720176381756</v>
      </c>
      <c r="V487" s="84">
        <v>484</v>
      </c>
      <c r="W487" s="64">
        <v>0.80964987818428424</v>
      </c>
      <c r="X487" s="64">
        <v>0.42159952521634197</v>
      </c>
      <c r="Y487" s="4">
        <v>-0.29187493063619258</v>
      </c>
      <c r="AA487" s="68">
        <v>484</v>
      </c>
      <c r="AB487" s="64">
        <f t="shared" si="57"/>
        <v>188.76005980313207</v>
      </c>
      <c r="AC487" s="64">
        <f t="shared" si="58"/>
        <v>314.83786657020607</v>
      </c>
      <c r="AD487" s="4">
        <f t="shared" si="59"/>
        <v>120.37516743774879</v>
      </c>
      <c r="AK487" s="91">
        <v>484</v>
      </c>
      <c r="AL487" s="65">
        <f t="shared" si="60"/>
        <v>-5.2717387798020899E-3</v>
      </c>
      <c r="AM487" s="65">
        <f t="shared" si="61"/>
        <v>-2.8394049833260541E-3</v>
      </c>
      <c r="AN487" s="65">
        <f t="shared" si="62"/>
        <v>-8.6902361158423553E-3</v>
      </c>
      <c r="AO487" s="26">
        <f t="shared" si="63"/>
        <v>-6.0803624420773987E-3</v>
      </c>
      <c r="AQ487" s="68">
        <v>484</v>
      </c>
      <c r="AR487" s="17">
        <v>-2.3767954605573811E-4</v>
      </c>
    </row>
    <row r="488" spans="12:44" ht="19.95" customHeight="1" x14ac:dyDescent="0.3">
      <c r="L488" s="68">
        <v>485</v>
      </c>
      <c r="M488" s="64">
        <v>-2.0313523341096569</v>
      </c>
      <c r="N488" s="64">
        <v>-0.51873385645715853</v>
      </c>
      <c r="O488" s="4">
        <v>1.3179631604643423</v>
      </c>
      <c r="V488" s="84">
        <v>485</v>
      </c>
      <c r="W488" s="64">
        <v>-2.0313523341096569</v>
      </c>
      <c r="X488" s="64">
        <v>-1.0183798039073908</v>
      </c>
      <c r="Y488" s="4">
        <v>0.29161613240263329</v>
      </c>
      <c r="AA488" s="68">
        <v>485</v>
      </c>
      <c r="AB488" s="64">
        <f t="shared" si="57"/>
        <v>184.77575652539446</v>
      </c>
      <c r="AC488" s="64">
        <f t="shared" si="58"/>
        <v>311.35160432643579</v>
      </c>
      <c r="AD488" s="4">
        <f t="shared" si="59"/>
        <v>121.26043652700902</v>
      </c>
      <c r="AK488" s="90">
        <v>485</v>
      </c>
      <c r="AL488" s="65">
        <f t="shared" si="60"/>
        <v>-9.2651171830571977E-3</v>
      </c>
      <c r="AM488" s="65">
        <f t="shared" si="61"/>
        <v>-4.8358529455295434E-3</v>
      </c>
      <c r="AN488" s="65">
        <f t="shared" si="62"/>
        <v>3.1822231022566698E-3</v>
      </c>
      <c r="AO488" s="26">
        <f t="shared" si="63"/>
        <v>-2.3350347834076605E-3</v>
      </c>
      <c r="AQ488" s="68">
        <v>485</v>
      </c>
      <c r="AR488" s="17">
        <v>-2.3762301248216326E-4</v>
      </c>
    </row>
    <row r="489" spans="12:44" ht="19.95" customHeight="1" x14ac:dyDescent="0.3">
      <c r="L489" s="68">
        <v>486</v>
      </c>
      <c r="M489" s="64">
        <v>-0.2989991446667663</v>
      </c>
      <c r="N489" s="64">
        <v>-0.41726294020499122</v>
      </c>
      <c r="O489" s="4">
        <v>9.1379630442774834E-2</v>
      </c>
      <c r="V489" s="84">
        <v>486</v>
      </c>
      <c r="W489" s="64">
        <v>-0.2989991446667663</v>
      </c>
      <c r="X489" s="64">
        <v>-0.47959367149802129</v>
      </c>
      <c r="Y489" s="4">
        <v>-3.1992556372781158E-2</v>
      </c>
      <c r="AA489" s="68">
        <v>486</v>
      </c>
      <c r="AB489" s="64">
        <f t="shared" si="57"/>
        <v>187.21019689421121</v>
      </c>
      <c r="AC489" s="64">
        <f t="shared" si="58"/>
        <v>312.67295913648263</v>
      </c>
      <c r="AD489" s="4">
        <f t="shared" si="59"/>
        <v>120.77803149607155</v>
      </c>
      <c r="AK489" s="91">
        <v>486</v>
      </c>
      <c r="AL489" s="65">
        <f t="shared" si="60"/>
        <v>5.6845109524928106E-3</v>
      </c>
      <c r="AM489" s="65">
        <f t="shared" si="61"/>
        <v>1.8392159344598348E-3</v>
      </c>
      <c r="AN489" s="65">
        <f t="shared" si="62"/>
        <v>-1.7311803541416825E-3</v>
      </c>
      <c r="AO489" s="26">
        <f t="shared" si="63"/>
        <v>1.1938613590973958E-3</v>
      </c>
      <c r="AQ489" s="68">
        <v>486</v>
      </c>
      <c r="AR489" s="17">
        <v>-2.3745208123159868E-4</v>
      </c>
    </row>
    <row r="490" spans="12:44" ht="19.95" customHeight="1" x14ac:dyDescent="0.3">
      <c r="L490" s="68">
        <v>487</v>
      </c>
      <c r="M490" s="64">
        <v>-2.7869426275302098</v>
      </c>
      <c r="N490" s="64">
        <v>-0.336007154590372</v>
      </c>
      <c r="O490" s="4">
        <v>2.3056729452312252</v>
      </c>
      <c r="V490" s="84">
        <v>487</v>
      </c>
      <c r="W490" s="64">
        <v>-2.7869426275302098</v>
      </c>
      <c r="X490" s="64">
        <v>-1.0338603157225348</v>
      </c>
      <c r="Y490" s="4">
        <v>0.82577206350587384</v>
      </c>
      <c r="AA490" s="68">
        <v>487</v>
      </c>
      <c r="AB490" s="64">
        <f t="shared" si="57"/>
        <v>183.74624811681483</v>
      </c>
      <c r="AC490" s="64">
        <f t="shared" si="58"/>
        <v>311.3452826885416</v>
      </c>
      <c r="AD490" s="4">
        <f t="shared" si="59"/>
        <v>122.08317132465585</v>
      </c>
      <c r="AK490" s="90">
        <v>487</v>
      </c>
      <c r="AL490" s="65">
        <f t="shared" si="60"/>
        <v>-8.1110199718517038E-3</v>
      </c>
      <c r="AM490" s="65">
        <f t="shared" si="61"/>
        <v>-1.84803387625903E-3</v>
      </c>
      <c r="AN490" s="65">
        <f t="shared" si="62"/>
        <v>4.6678553488537786E-3</v>
      </c>
      <c r="AO490" s="26">
        <f t="shared" si="63"/>
        <v>-4.8163024885643484E-4</v>
      </c>
      <c r="AQ490" s="68">
        <v>487</v>
      </c>
      <c r="AR490" s="17">
        <v>-2.3105148621109842E-4</v>
      </c>
    </row>
    <row r="491" spans="12:44" ht="19.95" customHeight="1" x14ac:dyDescent="0.3">
      <c r="L491" s="68">
        <v>488</v>
      </c>
      <c r="M491" s="64">
        <v>0.10625196794984407</v>
      </c>
      <c r="N491" s="64">
        <v>0.19980892852058424</v>
      </c>
      <c r="O491" s="4">
        <v>5.6099271917979532E-2</v>
      </c>
      <c r="V491" s="84">
        <v>488</v>
      </c>
      <c r="W491" s="64">
        <v>0.10625196794984407</v>
      </c>
      <c r="X491" s="64">
        <v>0.22026373978644256</v>
      </c>
      <c r="Y491" s="4">
        <v>8.7910458578662226E-2</v>
      </c>
      <c r="AA491" s="68">
        <v>488</v>
      </c>
      <c r="AB491" s="64">
        <f t="shared" si="57"/>
        <v>187.80087497431899</v>
      </c>
      <c r="AC491" s="64">
        <f t="shared" si="58"/>
        <v>314.40872629341408</v>
      </c>
      <c r="AD491" s="4">
        <f t="shared" si="59"/>
        <v>120.9708623190575</v>
      </c>
      <c r="AK491" s="91">
        <v>488</v>
      </c>
      <c r="AL491" s="65">
        <f t="shared" si="60"/>
        <v>9.4791312739342781E-3</v>
      </c>
      <c r="AM491" s="65">
        <f t="shared" si="61"/>
        <v>4.2523012656839358E-3</v>
      </c>
      <c r="AN491" s="65">
        <f t="shared" si="62"/>
        <v>-3.9750258694473944E-3</v>
      </c>
      <c r="AO491" s="26">
        <f t="shared" si="63"/>
        <v>1.8567115569374224E-3</v>
      </c>
      <c r="AQ491" s="68">
        <v>488</v>
      </c>
      <c r="AR491" s="17">
        <v>-1.972730846159581E-4</v>
      </c>
    </row>
    <row r="492" spans="12:44" ht="19.95" customHeight="1" x14ac:dyDescent="0.3">
      <c r="L492" s="68">
        <v>489</v>
      </c>
      <c r="M492" s="64">
        <v>-1.3082480681105892</v>
      </c>
      <c r="N492" s="64">
        <v>5.3597402216586085E-2</v>
      </c>
      <c r="O492" s="4">
        <v>-0.53451983771331313</v>
      </c>
      <c r="V492" s="84">
        <v>489</v>
      </c>
      <c r="W492" s="64">
        <v>-1.3082480681105892</v>
      </c>
      <c r="X492" s="64">
        <v>-0.28094015895595187</v>
      </c>
      <c r="Y492" s="4">
        <v>-1.0659800287909031</v>
      </c>
      <c r="AA492" s="68">
        <v>489</v>
      </c>
      <c r="AB492" s="64">
        <f t="shared" si="57"/>
        <v>185.82131134364386</v>
      </c>
      <c r="AC492" s="64">
        <f t="shared" si="58"/>
        <v>313.20274274456688</v>
      </c>
      <c r="AD492" s="4">
        <f t="shared" si="59"/>
        <v>119.24832440574725</v>
      </c>
      <c r="AK492" s="90">
        <v>489</v>
      </c>
      <c r="AL492" s="65">
        <f t="shared" si="60"/>
        <v>-4.6020907624241113E-3</v>
      </c>
      <c r="AM492" s="65">
        <f t="shared" si="61"/>
        <v>-1.6690346527835215E-3</v>
      </c>
      <c r="AN492" s="65">
        <f t="shared" si="62"/>
        <v>-6.2284910973515618E-3</v>
      </c>
      <c r="AO492" s="26">
        <f t="shared" si="63"/>
        <v>-4.4540540802492871E-3</v>
      </c>
      <c r="AQ492" s="68">
        <v>489</v>
      </c>
      <c r="AR492" s="17">
        <v>-1.7923996356470533E-4</v>
      </c>
    </row>
    <row r="493" spans="12:44" ht="19.95" customHeight="1" x14ac:dyDescent="0.3">
      <c r="L493" s="68">
        <v>490</v>
      </c>
      <c r="M493" s="64">
        <v>-0.82317844506183036</v>
      </c>
      <c r="N493" s="64">
        <v>0.60803497266277617</v>
      </c>
      <c r="O493" s="4">
        <v>0.92872281836296611</v>
      </c>
      <c r="V493" s="84">
        <v>490</v>
      </c>
      <c r="W493" s="64">
        <v>-0.82317844506183036</v>
      </c>
      <c r="X493" s="64">
        <v>0.37864629375050896</v>
      </c>
      <c r="Y493" s="4">
        <v>0.43040365077298193</v>
      </c>
      <c r="AA493" s="68">
        <v>490</v>
      </c>
      <c r="AB493" s="64">
        <f t="shared" si="57"/>
        <v>186.51031022627805</v>
      </c>
      <c r="AC493" s="64">
        <f t="shared" si="58"/>
        <v>314.82721986508056</v>
      </c>
      <c r="AD493" s="4">
        <f t="shared" si="59"/>
        <v>121.500842554893</v>
      </c>
      <c r="AK493" s="91">
        <v>490</v>
      </c>
      <c r="AL493" s="65">
        <f t="shared" si="60"/>
        <v>1.6073238854012631E-3</v>
      </c>
      <c r="AM493" s="65">
        <f t="shared" si="61"/>
        <v>2.2467177199837212E-3</v>
      </c>
      <c r="AN493" s="65">
        <f t="shared" si="62"/>
        <v>8.1270042339721196E-3</v>
      </c>
      <c r="AO493" s="26">
        <f t="shared" si="63"/>
        <v>4.7329981926328858E-3</v>
      </c>
      <c r="AQ493" s="68">
        <v>490</v>
      </c>
      <c r="AR493" s="17">
        <v>-1.7729063658499292E-4</v>
      </c>
    </row>
    <row r="494" spans="12:44" ht="19.95" customHeight="1" x14ac:dyDescent="0.3">
      <c r="L494" s="68">
        <v>491</v>
      </c>
      <c r="M494" s="64">
        <v>-0.76671409587815798</v>
      </c>
      <c r="N494" s="64">
        <v>-5.3897533176970422E-2</v>
      </c>
      <c r="O494" s="4">
        <v>-0.1985370312771593</v>
      </c>
      <c r="V494" s="84">
        <v>491</v>
      </c>
      <c r="W494" s="64">
        <v>-0.76671409587815798</v>
      </c>
      <c r="X494" s="64">
        <v>-0.24715119504465269</v>
      </c>
      <c r="Y494" s="4">
        <v>-0.51814725850998278</v>
      </c>
      <c r="AA494" s="68">
        <v>491</v>
      </c>
      <c r="AB494" s="64">
        <f t="shared" si="57"/>
        <v>186.59891774706583</v>
      </c>
      <c r="AC494" s="64">
        <f t="shared" si="58"/>
        <v>313.31626577622706</v>
      </c>
      <c r="AD494" s="4">
        <f t="shared" si="59"/>
        <v>120.07788848135353</v>
      </c>
      <c r="AK494" s="90">
        <v>491</v>
      </c>
      <c r="AL494" s="65">
        <f t="shared" si="60"/>
        <v>2.0627609917729249E-4</v>
      </c>
      <c r="AM494" s="65">
        <f t="shared" si="61"/>
        <v>-2.0893324656243877E-3</v>
      </c>
      <c r="AN494" s="65">
        <f t="shared" si="62"/>
        <v>-5.1162471675210213E-3</v>
      </c>
      <c r="AO494" s="26">
        <f t="shared" si="63"/>
        <v>-2.8775419402774531E-3</v>
      </c>
      <c r="AQ494" s="68">
        <v>491</v>
      </c>
      <c r="AR494" s="17">
        <v>-1.6938003571709194E-4</v>
      </c>
    </row>
    <row r="495" spans="12:44" ht="19.95" customHeight="1" x14ac:dyDescent="0.3">
      <c r="L495" s="68">
        <v>492</v>
      </c>
      <c r="M495" s="64">
        <v>0.22315765614409494</v>
      </c>
      <c r="N495" s="64">
        <v>0.34099649811649435</v>
      </c>
      <c r="O495" s="4">
        <v>0.10138186835305679</v>
      </c>
      <c r="V495" s="84">
        <v>492</v>
      </c>
      <c r="W495" s="64">
        <v>0.22315765614409494</v>
      </c>
      <c r="X495" s="64">
        <v>0.38654425288896394</v>
      </c>
      <c r="Y495" s="4">
        <v>0.17380790752388664</v>
      </c>
      <c r="AA495" s="68">
        <v>492</v>
      </c>
      <c r="AB495" s="64">
        <f t="shared" si="57"/>
        <v>188.00377450568769</v>
      </c>
      <c r="AC495" s="64">
        <f t="shared" si="58"/>
        <v>314.87800133408649</v>
      </c>
      <c r="AD495" s="4">
        <f t="shared" si="59"/>
        <v>121.12471634503393</v>
      </c>
      <c r="AK495" s="91">
        <v>492</v>
      </c>
      <c r="AL495" s="65">
        <f t="shared" si="60"/>
        <v>3.2574480168698545E-3</v>
      </c>
      <c r="AM495" s="65">
        <f t="shared" si="61"/>
        <v>2.1593782936644231E-3</v>
      </c>
      <c r="AN495" s="65">
        <f t="shared" si="62"/>
        <v>3.7697305924583998E-3</v>
      </c>
      <c r="AO495" s="26">
        <f t="shared" si="63"/>
        <v>3.1585542589230705E-3</v>
      </c>
      <c r="AQ495" s="68">
        <v>492</v>
      </c>
      <c r="AR495" s="17">
        <v>-1.6863211008667181E-4</v>
      </c>
    </row>
    <row r="496" spans="12:44" ht="19.95" customHeight="1" x14ac:dyDescent="0.3">
      <c r="L496" s="68">
        <v>493</v>
      </c>
      <c r="M496" s="64">
        <v>0.3880960920428097</v>
      </c>
      <c r="N496" s="64">
        <v>2.1830304042364701</v>
      </c>
      <c r="O496" s="4">
        <v>0.8011516324074418</v>
      </c>
      <c r="V496" s="84">
        <v>493</v>
      </c>
      <c r="W496" s="64">
        <v>0.3880960920428097</v>
      </c>
      <c r="X496" s="64">
        <v>2.2099445662861101</v>
      </c>
      <c r="Y496" s="4">
        <v>0.78222493244289715</v>
      </c>
      <c r="AA496" s="68">
        <v>493</v>
      </c>
      <c r="AB496" s="64">
        <f t="shared" si="57"/>
        <v>188.24672552201579</v>
      </c>
      <c r="AC496" s="64">
        <f t="shared" si="58"/>
        <v>319.38534860500209</v>
      </c>
      <c r="AD496" s="4">
        <f t="shared" si="59"/>
        <v>122.05343607233986</v>
      </c>
      <c r="AK496" s="90">
        <v>493</v>
      </c>
      <c r="AL496" s="65">
        <f t="shared" si="60"/>
        <v>5.608619811574571E-4</v>
      </c>
      <c r="AM496" s="65">
        <f t="shared" si="61"/>
        <v>6.1726694482789968E-3</v>
      </c>
      <c r="AN496" s="65">
        <f t="shared" si="62"/>
        <v>3.3172372580991794E-3</v>
      </c>
      <c r="AO496" s="26">
        <f t="shared" si="63"/>
        <v>3.484773095917694E-3</v>
      </c>
      <c r="AQ496" s="68">
        <v>493</v>
      </c>
      <c r="AR496" s="17">
        <v>-1.3657063833724258E-4</v>
      </c>
    </row>
    <row r="497" spans="12:44" ht="19.95" customHeight="1" x14ac:dyDescent="0.3">
      <c r="L497" s="68">
        <v>494</v>
      </c>
      <c r="M497" s="64">
        <v>-0.58599728895333847</v>
      </c>
      <c r="N497" s="64">
        <v>-0.32597962584121348</v>
      </c>
      <c r="O497" s="4">
        <v>-0.32862952710470578</v>
      </c>
      <c r="V497" s="84">
        <v>494</v>
      </c>
      <c r="W497" s="64">
        <v>-0.58599728895333847</v>
      </c>
      <c r="X497" s="64">
        <v>-0.46431560554584694</v>
      </c>
      <c r="Y497" s="4">
        <v>-0.53998126346394759</v>
      </c>
      <c r="AA497" s="68">
        <v>494</v>
      </c>
      <c r="AB497" s="64">
        <f t="shared" si="57"/>
        <v>186.88092048604057</v>
      </c>
      <c r="AC497" s="64">
        <f t="shared" si="58"/>
        <v>312.8351001774156</v>
      </c>
      <c r="AD497" s="4">
        <f t="shared" si="59"/>
        <v>120.06317366837288</v>
      </c>
      <c r="AK497" s="91">
        <v>494</v>
      </c>
      <c r="AL497" s="65">
        <f t="shared" si="60"/>
        <v>-3.1624659917071974E-3</v>
      </c>
      <c r="AM497" s="65">
        <f t="shared" si="61"/>
        <v>-8.9995144822260335E-3</v>
      </c>
      <c r="AN497" s="65">
        <f t="shared" si="62"/>
        <v>-7.140191252091004E-3</v>
      </c>
      <c r="AO497" s="26">
        <f t="shared" si="63"/>
        <v>-6.7035569060355611E-3</v>
      </c>
      <c r="AQ497" s="68">
        <v>494</v>
      </c>
      <c r="AR497" s="17">
        <v>-1.3532737914819637E-4</v>
      </c>
    </row>
    <row r="498" spans="12:44" ht="19.95" customHeight="1" x14ac:dyDescent="0.3">
      <c r="L498" s="68">
        <v>495</v>
      </c>
      <c r="M498" s="64">
        <v>-6.6005561736330182E-2</v>
      </c>
      <c r="N498" s="64">
        <v>-0.2552281449611003</v>
      </c>
      <c r="O498" s="4">
        <v>-0.96190430351667111</v>
      </c>
      <c r="V498" s="84">
        <v>495</v>
      </c>
      <c r="W498" s="64">
        <v>-6.6005561736330182E-2</v>
      </c>
      <c r="X498" s="64">
        <v>-0.26362275802188517</v>
      </c>
      <c r="Y498" s="4">
        <v>-0.8757268622882729</v>
      </c>
      <c r="AA498" s="68">
        <v>495</v>
      </c>
      <c r="AB498" s="64">
        <f t="shared" si="57"/>
        <v>187.62315891731271</v>
      </c>
      <c r="AC498" s="64">
        <f t="shared" si="58"/>
        <v>313.33880583513462</v>
      </c>
      <c r="AD498" s="4">
        <f t="shared" si="59"/>
        <v>119.56743088866369</v>
      </c>
      <c r="AK498" s="90">
        <v>495</v>
      </c>
      <c r="AL498" s="65">
        <f t="shared" si="60"/>
        <v>1.7214791226758438E-3</v>
      </c>
      <c r="AM498" s="65">
        <f t="shared" si="61"/>
        <v>6.9870888178282875E-4</v>
      </c>
      <c r="AN498" s="65">
        <f t="shared" si="62"/>
        <v>-1.7969212339788475E-3</v>
      </c>
      <c r="AO498" s="26">
        <f t="shared" si="63"/>
        <v>-1.6863211008667181E-4</v>
      </c>
      <c r="AQ498" s="68">
        <v>495</v>
      </c>
      <c r="AR498" s="17">
        <v>-1.1949164482115383E-4</v>
      </c>
    </row>
    <row r="499" spans="12:44" ht="19.95" customHeight="1" x14ac:dyDescent="0.3">
      <c r="L499" s="68">
        <v>496</v>
      </c>
      <c r="M499" s="64">
        <v>-0.60629594634819539</v>
      </c>
      <c r="N499" s="64">
        <v>-1.4696511003502233</v>
      </c>
      <c r="O499" s="4">
        <v>-0.64842453942513512</v>
      </c>
      <c r="V499" s="84">
        <v>496</v>
      </c>
      <c r="W499" s="64">
        <v>-0.60629594634819539</v>
      </c>
      <c r="X499" s="64">
        <v>-1.5755325867798664</v>
      </c>
      <c r="Y499" s="4">
        <v>-0.77857652960036439</v>
      </c>
      <c r="AA499" s="68">
        <v>496</v>
      </c>
      <c r="AB499" s="64">
        <f t="shared" si="57"/>
        <v>186.8710458000111</v>
      </c>
      <c r="AC499" s="64">
        <f t="shared" si="58"/>
        <v>310.17754499499404</v>
      </c>
      <c r="AD499" s="4">
        <f t="shared" si="59"/>
        <v>119.7183724257192</v>
      </c>
      <c r="AK499" s="91">
        <v>496</v>
      </c>
      <c r="AL499" s="65">
        <f t="shared" si="60"/>
        <v>-1.7444276128027946E-3</v>
      </c>
      <c r="AM499" s="65">
        <f t="shared" si="61"/>
        <v>-4.4038296699135853E-3</v>
      </c>
      <c r="AN499" s="65">
        <f t="shared" si="62"/>
        <v>5.4790618097635534E-4</v>
      </c>
      <c r="AO499" s="26">
        <f t="shared" si="63"/>
        <v>-1.5106980227354142E-3</v>
      </c>
      <c r="AQ499" s="68">
        <v>496</v>
      </c>
      <c r="AR499" s="17">
        <v>-1.0699806722962299E-4</v>
      </c>
    </row>
    <row r="500" spans="12:44" ht="19.95" customHeight="1" x14ac:dyDescent="0.3">
      <c r="L500" s="68">
        <v>497</v>
      </c>
      <c r="M500" s="64">
        <v>-1.4118828345285883</v>
      </c>
      <c r="N500" s="64">
        <v>-1.6575463229725156</v>
      </c>
      <c r="O500" s="4">
        <v>-0.96398906034586973</v>
      </c>
      <c r="V500" s="84">
        <v>497</v>
      </c>
      <c r="W500" s="64">
        <v>-1.4118828345285883</v>
      </c>
      <c r="X500" s="64">
        <v>-1.9621619419424352</v>
      </c>
      <c r="Y500" s="4">
        <v>-1.4120495692893869</v>
      </c>
      <c r="AA500" s="68">
        <v>497</v>
      </c>
      <c r="AB500" s="64">
        <f t="shared" si="57"/>
        <v>185.75066322818867</v>
      </c>
      <c r="AC500" s="64">
        <f t="shared" si="58"/>
        <v>309.26289692732024</v>
      </c>
      <c r="AD500" s="4">
        <f t="shared" si="59"/>
        <v>118.78215768438527</v>
      </c>
      <c r="AK500" s="90">
        <v>497</v>
      </c>
      <c r="AL500" s="65">
        <f t="shared" si="60"/>
        <v>-2.6116429778069968E-3</v>
      </c>
      <c r="AM500" s="65">
        <f t="shared" si="61"/>
        <v>-1.2825345924397517E-3</v>
      </c>
      <c r="AN500" s="65">
        <f t="shared" si="62"/>
        <v>-3.4095939682436799E-3</v>
      </c>
      <c r="AO500" s="26">
        <f t="shared" si="63"/>
        <v>-2.5719884078933305E-3</v>
      </c>
      <c r="AQ500" s="68">
        <v>497</v>
      </c>
      <c r="AR500" s="17">
        <v>-9.8183617549610792E-5</v>
      </c>
    </row>
    <row r="501" spans="12:44" ht="19.95" customHeight="1" x14ac:dyDescent="0.3">
      <c r="L501" s="68">
        <v>498</v>
      </c>
      <c r="M501" s="64">
        <v>5.906611510525088E-2</v>
      </c>
      <c r="N501" s="64">
        <v>1.0735476248150053</v>
      </c>
      <c r="O501" s="4">
        <v>-0.11235344182951927</v>
      </c>
      <c r="V501" s="84">
        <v>498</v>
      </c>
      <c r="W501" s="64">
        <v>5.906611510525088E-2</v>
      </c>
      <c r="X501" s="64">
        <v>1.0532608013747411</v>
      </c>
      <c r="Y501" s="4">
        <v>-0.12635702423879674</v>
      </c>
      <c r="AA501" s="68">
        <v>498</v>
      </c>
      <c r="AB501" s="64">
        <f t="shared" si="57"/>
        <v>187.8280249888262</v>
      </c>
      <c r="AC501" s="64">
        <f t="shared" si="58"/>
        <v>316.60779143070607</v>
      </c>
      <c r="AD501" s="4">
        <f t="shared" si="59"/>
        <v>120.70825815752762</v>
      </c>
      <c r="AK501" s="91">
        <v>498</v>
      </c>
      <c r="AL501" s="65">
        <f t="shared" si="60"/>
        <v>4.8300188269262611E-3</v>
      </c>
      <c r="AM501" s="65">
        <f t="shared" si="61"/>
        <v>1.0193778559433455E-2</v>
      </c>
      <c r="AN501" s="65">
        <f t="shared" si="62"/>
        <v>6.9857730226531804E-3</v>
      </c>
      <c r="AO501" s="26">
        <f t="shared" si="63"/>
        <v>7.4092361347555327E-3</v>
      </c>
      <c r="AQ501" s="68">
        <v>498</v>
      </c>
      <c r="AR501" s="17">
        <v>-8.5151819065653299E-5</v>
      </c>
    </row>
    <row r="502" spans="12:44" ht="19.95" customHeight="1" x14ac:dyDescent="0.3">
      <c r="L502" s="68">
        <v>499</v>
      </c>
      <c r="M502" s="64">
        <v>0.38229592236047572</v>
      </c>
      <c r="N502" s="64">
        <v>0.67494831079159756</v>
      </c>
      <c r="O502" s="4">
        <v>1.6458098044221967</v>
      </c>
      <c r="V502" s="84">
        <v>499</v>
      </c>
      <c r="W502" s="64">
        <v>0.38229592236047572</v>
      </c>
      <c r="X502" s="64">
        <v>0.74999113976855969</v>
      </c>
      <c r="Y502" s="4">
        <v>1.6074018591634727</v>
      </c>
      <c r="AA502" s="68">
        <v>499</v>
      </c>
      <c r="AB502" s="64">
        <f t="shared" si="57"/>
        <v>188.29495547459643</v>
      </c>
      <c r="AC502" s="64">
        <f t="shared" si="58"/>
        <v>315.87864406360802</v>
      </c>
      <c r="AD502" s="4">
        <f t="shared" si="59"/>
        <v>123.35301119305676</v>
      </c>
      <c r="AK502" s="90">
        <v>499</v>
      </c>
      <c r="AL502" s="65">
        <f t="shared" si="60"/>
        <v>1.0782932610329591E-3</v>
      </c>
      <c r="AM502" s="65">
        <f t="shared" si="61"/>
        <v>-1.0013331528954718E-3</v>
      </c>
      <c r="AN502" s="65">
        <f t="shared" si="62"/>
        <v>9.4127725793719703E-3</v>
      </c>
      <c r="AO502" s="26">
        <f t="shared" si="63"/>
        <v>4.204921030106985E-3</v>
      </c>
      <c r="AQ502" s="68">
        <v>499</v>
      </c>
      <c r="AR502" s="17">
        <v>-8.3487719654064133E-5</v>
      </c>
    </row>
    <row r="503" spans="12:44" ht="19.95" customHeight="1" x14ac:dyDescent="0.3">
      <c r="L503" s="68">
        <v>500</v>
      </c>
      <c r="M503" s="64">
        <v>0.12802786043369044</v>
      </c>
      <c r="N503" s="64">
        <v>-1.1719092649040124</v>
      </c>
      <c r="O503" s="4">
        <v>-5.7471579805006723E-2</v>
      </c>
      <c r="V503" s="84">
        <v>500</v>
      </c>
      <c r="W503" s="64">
        <v>0.12802786043369044</v>
      </c>
      <c r="X503" s="64">
        <v>-1.1007966567182219</v>
      </c>
      <c r="Y503" s="4">
        <v>6.3412786683976458E-2</v>
      </c>
      <c r="AA503" s="68">
        <v>500</v>
      </c>
      <c r="AB503" s="64">
        <f t="shared" si="57"/>
        <v>187.94432756316397</v>
      </c>
      <c r="AC503" s="64">
        <f t="shared" si="58"/>
        <v>311.38566204733098</v>
      </c>
      <c r="AD503" s="4">
        <f t="shared" si="59"/>
        <v>121.0063757211182</v>
      </c>
      <c r="AK503" s="91">
        <v>500</v>
      </c>
      <c r="AL503" s="65">
        <f t="shared" si="60"/>
        <v>-8.0946258450338747E-4</v>
      </c>
      <c r="AM503" s="65">
        <f t="shared" si="61"/>
        <v>-6.2216537740959824E-3</v>
      </c>
      <c r="AN503" s="65">
        <f t="shared" si="62"/>
        <v>-8.3415020783178268E-3</v>
      </c>
      <c r="AO503" s="26">
        <f t="shared" si="63"/>
        <v>-5.8225377135976636E-3</v>
      </c>
      <c r="AQ503" s="68">
        <v>500</v>
      </c>
      <c r="AR503" s="17">
        <v>-7.5009104874281581E-5</v>
      </c>
    </row>
    <row r="504" spans="12:44" ht="19.95" customHeight="1" x14ac:dyDescent="0.3">
      <c r="L504" s="68">
        <v>501</v>
      </c>
      <c r="M504" s="64">
        <v>-1.4431784260823726</v>
      </c>
      <c r="N504" s="64">
        <v>0.25499606993832813</v>
      </c>
      <c r="O504" s="4">
        <v>-1.0819157283477101</v>
      </c>
      <c r="V504" s="84">
        <v>501</v>
      </c>
      <c r="W504" s="64">
        <v>-1.4431784260823726</v>
      </c>
      <c r="X504" s="64">
        <v>-0.120487700919468</v>
      </c>
      <c r="Y504" s="4">
        <v>-1.6249272648233655</v>
      </c>
      <c r="AA504" s="68">
        <v>501</v>
      </c>
      <c r="AB504" s="64">
        <f t="shared" si="57"/>
        <v>185.74403773700061</v>
      </c>
      <c r="AC504" s="64">
        <f t="shared" si="58"/>
        <v>313.78143034461556</v>
      </c>
      <c r="AD504" s="4">
        <f t="shared" si="59"/>
        <v>118.49086197829463</v>
      </c>
      <c r="AK504" s="90">
        <v>501</v>
      </c>
      <c r="AL504" s="65">
        <f t="shared" si="60"/>
        <v>-5.1143405145292649E-3</v>
      </c>
      <c r="AM504" s="65">
        <f t="shared" si="61"/>
        <v>3.3286270422967974E-3</v>
      </c>
      <c r="AN504" s="65">
        <f t="shared" si="62"/>
        <v>-9.1233946958290957E-3</v>
      </c>
      <c r="AO504" s="26">
        <f t="shared" si="63"/>
        <v>-4.3855246290663702E-3</v>
      </c>
      <c r="AQ504" s="68">
        <v>501</v>
      </c>
      <c r="AR504" s="17">
        <v>-7.1064374599662429E-5</v>
      </c>
    </row>
    <row r="505" spans="12:44" ht="19.95" customHeight="1" x14ac:dyDescent="0.3">
      <c r="L505" s="68">
        <v>502</v>
      </c>
      <c r="M505" s="64">
        <v>0.26128191229356601</v>
      </c>
      <c r="N505" s="64">
        <v>-1.314036556141077</v>
      </c>
      <c r="O505" s="4">
        <v>-0.23084583267889036</v>
      </c>
      <c r="V505" s="84">
        <v>502</v>
      </c>
      <c r="W505" s="64">
        <v>0.26128191229356601</v>
      </c>
      <c r="X505" s="64">
        <v>-1.2043536965602637</v>
      </c>
      <c r="Y505" s="4">
        <v>-2.4683499266616227E-2</v>
      </c>
      <c r="AA505" s="68">
        <v>502</v>
      </c>
      <c r="AB505" s="64">
        <f t="shared" si="57"/>
        <v>188.15172978926637</v>
      </c>
      <c r="AC505" s="64">
        <f t="shared" si="58"/>
        <v>311.16638927354995</v>
      </c>
      <c r="AD505" s="4">
        <f t="shared" si="59"/>
        <v>120.88556158680439</v>
      </c>
      <c r="AK505" s="91">
        <v>502</v>
      </c>
      <c r="AL505" s="65">
        <f t="shared" si="60"/>
        <v>5.5933333127815687E-3</v>
      </c>
      <c r="AM505" s="65">
        <f t="shared" si="61"/>
        <v>-3.6345579581795015E-3</v>
      </c>
      <c r="AN505" s="65">
        <f t="shared" si="62"/>
        <v>8.6895735704518862E-3</v>
      </c>
      <c r="AO505" s="26">
        <f t="shared" si="63"/>
        <v>4.2182740474448911E-3</v>
      </c>
      <c r="AQ505" s="68">
        <v>502</v>
      </c>
      <c r="AR505" s="17">
        <v>-4.995195418310385E-5</v>
      </c>
    </row>
    <row r="506" spans="12:44" ht="19.95" customHeight="1" x14ac:dyDescent="0.3">
      <c r="L506" s="68">
        <v>503</v>
      </c>
      <c r="M506" s="64">
        <v>0.11816362674869228</v>
      </c>
      <c r="N506" s="64">
        <v>0.66244407362024527</v>
      </c>
      <c r="O506" s="4">
        <v>-0.98813166198601032</v>
      </c>
      <c r="V506" s="84">
        <v>503</v>
      </c>
      <c r="W506" s="64">
        <v>0.11816362674869228</v>
      </c>
      <c r="X506" s="64">
        <v>0.67071175656019988</v>
      </c>
      <c r="Y506" s="4">
        <v>-0.8615181173071691</v>
      </c>
      <c r="AA506" s="68">
        <v>503</v>
      </c>
      <c r="AB506" s="64">
        <f t="shared" si="57"/>
        <v>187.95854961889421</v>
      </c>
      <c r="AC506" s="64">
        <f t="shared" si="58"/>
        <v>315.74729195684915</v>
      </c>
      <c r="AD506" s="4">
        <f t="shared" si="59"/>
        <v>119.63639240254166</v>
      </c>
      <c r="AK506" s="90">
        <v>503</v>
      </c>
      <c r="AL506" s="65">
        <f t="shared" si="60"/>
        <v>-4.4613026538636554E-4</v>
      </c>
      <c r="AM506" s="65">
        <f t="shared" si="61"/>
        <v>6.3469540580781353E-3</v>
      </c>
      <c r="AN506" s="65">
        <f t="shared" si="62"/>
        <v>-4.511123849574329E-3</v>
      </c>
      <c r="AO506" s="26">
        <f t="shared" si="63"/>
        <v>-2.3745208123159868E-4</v>
      </c>
      <c r="AQ506" s="68">
        <v>503</v>
      </c>
      <c r="AR506" s="17">
        <v>-4.5563302720643024E-5</v>
      </c>
    </row>
    <row r="507" spans="12:44" ht="19.95" customHeight="1" x14ac:dyDescent="0.3">
      <c r="L507" s="68">
        <v>504</v>
      </c>
      <c r="M507" s="64">
        <v>-1.8965696026889958</v>
      </c>
      <c r="N507" s="64">
        <v>1.5465513204233505</v>
      </c>
      <c r="O507" s="4">
        <v>-1.0215438880533578</v>
      </c>
      <c r="V507" s="84">
        <v>504</v>
      </c>
      <c r="W507" s="64">
        <v>-1.8965696026889958</v>
      </c>
      <c r="X507" s="64">
        <v>1.0132579654422513</v>
      </c>
      <c r="Y507" s="4">
        <v>-1.8373998619106486</v>
      </c>
      <c r="AA507" s="68">
        <v>504</v>
      </c>
      <c r="AB507" s="64">
        <f t="shared" si="57"/>
        <v>185.13900275382417</v>
      </c>
      <c r="AC507" s="64">
        <f t="shared" si="58"/>
        <v>316.60434040475292</v>
      </c>
      <c r="AD507" s="4">
        <f t="shared" si="59"/>
        <v>118.19497713347749</v>
      </c>
      <c r="AK507" s="91">
        <v>504</v>
      </c>
      <c r="AL507" s="65">
        <f t="shared" si="60"/>
        <v>-6.5641650486682416E-3</v>
      </c>
      <c r="AM507" s="65">
        <f t="shared" si="61"/>
        <v>1.1772299477357416E-3</v>
      </c>
      <c r="AN507" s="65">
        <f t="shared" si="62"/>
        <v>-5.2642875792415023E-3</v>
      </c>
      <c r="AO507" s="26">
        <f t="shared" si="63"/>
        <v>-3.6568016885050137E-3</v>
      </c>
      <c r="AQ507" s="68">
        <v>504</v>
      </c>
      <c r="AR507" s="17">
        <v>-4.3806175185995234E-5</v>
      </c>
    </row>
    <row r="508" spans="12:44" ht="19.95" customHeight="1" x14ac:dyDescent="0.3">
      <c r="L508" s="68">
        <v>505</v>
      </c>
      <c r="M508" s="64">
        <v>-0.40129619757862739</v>
      </c>
      <c r="N508" s="64">
        <v>-0.21355577864650507</v>
      </c>
      <c r="O508" s="4">
        <v>0.57240536420446686</v>
      </c>
      <c r="V508" s="84">
        <v>505</v>
      </c>
      <c r="W508" s="64">
        <v>-0.40129619757862739</v>
      </c>
      <c r="X508" s="64">
        <v>-0.30860782767502215</v>
      </c>
      <c r="Y508" s="4">
        <v>0.34158573224943212</v>
      </c>
      <c r="AA508" s="68">
        <v>505</v>
      </c>
      <c r="AB508" s="64">
        <f t="shared" si="57"/>
        <v>187.24380245731984</v>
      </c>
      <c r="AC508" s="64">
        <f t="shared" si="58"/>
        <v>313.38589797325352</v>
      </c>
      <c r="AD508" s="4">
        <f t="shared" si="59"/>
        <v>121.45724111366788</v>
      </c>
      <c r="AK508" s="90">
        <v>505</v>
      </c>
      <c r="AL508" s="65">
        <f t="shared" si="60"/>
        <v>4.9095319047499026E-3</v>
      </c>
      <c r="AM508" s="65">
        <f t="shared" si="61"/>
        <v>-4.4374146243496915E-3</v>
      </c>
      <c r="AN508" s="65">
        <f t="shared" si="62"/>
        <v>1.1824390987538218E-2</v>
      </c>
      <c r="AO508" s="26">
        <f t="shared" si="63"/>
        <v>5.2171345332747664E-3</v>
      </c>
      <c r="AQ508" s="68">
        <v>505</v>
      </c>
      <c r="AR508" s="17">
        <v>-3.2259074886255485E-5</v>
      </c>
    </row>
    <row r="509" spans="12:44" ht="19.95" customHeight="1" x14ac:dyDescent="0.3">
      <c r="L509" s="68">
        <v>506</v>
      </c>
      <c r="M509" s="64">
        <v>0.37480586608101324</v>
      </c>
      <c r="N509" s="64">
        <v>-0.27931984417263189</v>
      </c>
      <c r="O509" s="4">
        <v>-0.42232067201053791</v>
      </c>
      <c r="V509" s="84">
        <v>506</v>
      </c>
      <c r="W509" s="64">
        <v>0.37480586608101324</v>
      </c>
      <c r="X509" s="64">
        <v>-0.17479432058718047</v>
      </c>
      <c r="Y509" s="4">
        <v>-0.1953653828595926</v>
      </c>
      <c r="AA509" s="68">
        <v>506</v>
      </c>
      <c r="AB509" s="64">
        <f t="shared" si="57"/>
        <v>188.35021411561596</v>
      </c>
      <c r="AC509" s="64">
        <f t="shared" si="58"/>
        <v>313.72747290094765</v>
      </c>
      <c r="AD509" s="4">
        <f t="shared" si="59"/>
        <v>120.65258728079151</v>
      </c>
      <c r="AK509" s="91">
        <v>506</v>
      </c>
      <c r="AL509" s="65">
        <f t="shared" si="60"/>
        <v>2.5586662544770998E-3</v>
      </c>
      <c r="AM509" s="65">
        <f t="shared" si="61"/>
        <v>4.7310144485436322E-4</v>
      </c>
      <c r="AN509" s="65">
        <f t="shared" si="62"/>
        <v>-2.8867725730210825E-3</v>
      </c>
      <c r="AO509" s="26">
        <f t="shared" si="63"/>
        <v>-5.1745066078390332E-4</v>
      </c>
      <c r="AQ509" s="68">
        <v>506</v>
      </c>
      <c r="AR509" s="17">
        <v>-2.9563187018564942E-5</v>
      </c>
    </row>
    <row r="510" spans="12:44" ht="19.95" customHeight="1" x14ac:dyDescent="0.3">
      <c r="L510" s="68">
        <v>507</v>
      </c>
      <c r="M510" s="64">
        <v>0.15085831425977844</v>
      </c>
      <c r="N510" s="64">
        <v>0.82842545985553095</v>
      </c>
      <c r="O510" s="4">
        <v>-1.1074217197713927</v>
      </c>
      <c r="V510" s="84">
        <v>507</v>
      </c>
      <c r="W510" s="64">
        <v>0.15085831425977844</v>
      </c>
      <c r="X510" s="64">
        <v>0.83955009788474488</v>
      </c>
      <c r="Y510" s="4">
        <v>-0.96147352380223761</v>
      </c>
      <c r="AA510" s="68">
        <v>507</v>
      </c>
      <c r="AB510" s="64">
        <f t="shared" si="57"/>
        <v>188.0423928443748</v>
      </c>
      <c r="AC510" s="64">
        <f t="shared" si="58"/>
        <v>316.22484750300799</v>
      </c>
      <c r="AD510" s="4">
        <f t="shared" si="59"/>
        <v>119.51120164552198</v>
      </c>
      <c r="AK510" s="90">
        <v>507</v>
      </c>
      <c r="AL510" s="65">
        <f t="shared" si="60"/>
        <v>-7.103492834058488E-4</v>
      </c>
      <c r="AM510" s="65">
        <f t="shared" si="61"/>
        <v>3.4434405773631728E-3</v>
      </c>
      <c r="AN510" s="65">
        <f t="shared" si="62"/>
        <v>-4.1280262725584393E-3</v>
      </c>
      <c r="AO510" s="26">
        <f t="shared" si="63"/>
        <v>-1.0021669702938081E-3</v>
      </c>
      <c r="AQ510" s="68">
        <v>507</v>
      </c>
      <c r="AR510" s="17">
        <v>-2.2831922679893493E-5</v>
      </c>
    </row>
    <row r="511" spans="12:44" ht="19.95" customHeight="1" x14ac:dyDescent="0.3">
      <c r="L511" s="68">
        <v>508</v>
      </c>
      <c r="M511" s="64">
        <v>0.1838179842493311</v>
      </c>
      <c r="N511" s="64">
        <v>-1.9238470623895012</v>
      </c>
      <c r="O511" s="4">
        <v>1.5783366026804293</v>
      </c>
      <c r="V511" s="84">
        <v>508</v>
      </c>
      <c r="W511" s="64">
        <v>0.1838179842493311</v>
      </c>
      <c r="X511" s="64">
        <v>-1.8138104715792227</v>
      </c>
      <c r="Y511" s="4">
        <v>1.5854034781292323</v>
      </c>
      <c r="AA511" s="68">
        <v>508</v>
      </c>
      <c r="AB511" s="64">
        <f t="shared" si="57"/>
        <v>188.0984477868075</v>
      </c>
      <c r="AC511" s="64">
        <f t="shared" si="58"/>
        <v>309.7897035128488</v>
      </c>
      <c r="AD511" s="4">
        <f t="shared" si="59"/>
        <v>123.37459144363145</v>
      </c>
      <c r="AK511" s="91">
        <v>508</v>
      </c>
      <c r="AL511" s="65">
        <f t="shared" si="60"/>
        <v>1.294427498024042E-4</v>
      </c>
      <c r="AM511" s="65">
        <f t="shared" si="61"/>
        <v>-8.9290128042441956E-3</v>
      </c>
      <c r="AN511" s="65">
        <f t="shared" si="62"/>
        <v>1.3817114401813125E-2</v>
      </c>
      <c r="AO511" s="26">
        <f t="shared" si="63"/>
        <v>3.5713583269932486E-3</v>
      </c>
      <c r="AQ511" s="68">
        <v>508</v>
      </c>
      <c r="AR511" s="17">
        <v>-2.0631583208569342E-5</v>
      </c>
    </row>
    <row r="512" spans="12:44" ht="19.95" customHeight="1" x14ac:dyDescent="0.3">
      <c r="L512" s="68">
        <v>509</v>
      </c>
      <c r="M512" s="64">
        <v>0.84737232441255006</v>
      </c>
      <c r="N512" s="64">
        <v>-0.721510220953268</v>
      </c>
      <c r="O512" s="4">
        <v>0.35023608838608256</v>
      </c>
      <c r="V512" s="84">
        <v>509</v>
      </c>
      <c r="W512" s="64">
        <v>0.84737232441255006</v>
      </c>
      <c r="X512" s="64">
        <v>-0.48223498399532655</v>
      </c>
      <c r="Y512" s="4">
        <v>0.72764682081433096</v>
      </c>
      <c r="AA512" s="68">
        <v>509</v>
      </c>
      <c r="AB512" s="64">
        <f t="shared" si="57"/>
        <v>189.04969279011047</v>
      </c>
      <c r="AC512" s="64">
        <f t="shared" si="58"/>
        <v>313.02610051114829</v>
      </c>
      <c r="AD512" s="4">
        <f t="shared" si="59"/>
        <v>122.06784489495023</v>
      </c>
      <c r="AK512" s="90">
        <v>509</v>
      </c>
      <c r="AL512" s="65">
        <f t="shared" si="60"/>
        <v>2.1907642512487358E-3</v>
      </c>
      <c r="AM512" s="65">
        <f t="shared" si="61"/>
        <v>4.51357207013456E-3</v>
      </c>
      <c r="AN512" s="65">
        <f t="shared" si="62"/>
        <v>-4.6244503275939047E-3</v>
      </c>
      <c r="AO512" s="26">
        <f t="shared" si="63"/>
        <v>-1.7923996356470533E-4</v>
      </c>
      <c r="AQ512" s="68">
        <v>509</v>
      </c>
      <c r="AR512" s="17">
        <v>-2.0516342966387594E-5</v>
      </c>
    </row>
    <row r="513" spans="12:44" ht="19.95" customHeight="1" x14ac:dyDescent="0.3">
      <c r="L513" s="68">
        <v>510</v>
      </c>
      <c r="M513" s="64">
        <v>1.323472981688786</v>
      </c>
      <c r="N513" s="64">
        <v>-1.5137191902506513</v>
      </c>
      <c r="O513" s="4">
        <v>-1.1663042768683884</v>
      </c>
      <c r="V513" s="84">
        <v>510</v>
      </c>
      <c r="W513" s="64">
        <v>1.323472981688786</v>
      </c>
      <c r="X513" s="64">
        <v>-1.1272823996947989</v>
      </c>
      <c r="Y513" s="4">
        <v>-0.37398122141711776</v>
      </c>
      <c r="AA513" s="68">
        <v>510</v>
      </c>
      <c r="AB513" s="64">
        <f t="shared" si="57"/>
        <v>189.73785284630722</v>
      </c>
      <c r="AC513" s="64">
        <f t="shared" si="58"/>
        <v>311.47721425955945</v>
      </c>
      <c r="AD513" s="4">
        <f t="shared" si="59"/>
        <v>120.40814652788468</v>
      </c>
      <c r="AK513" s="91">
        <v>510</v>
      </c>
      <c r="AL513" s="65">
        <f t="shared" si="60"/>
        <v>1.5780056515703957E-3</v>
      </c>
      <c r="AM513" s="65">
        <f t="shared" si="61"/>
        <v>-2.1542692105387617E-3</v>
      </c>
      <c r="AN513" s="65">
        <f t="shared" si="62"/>
        <v>-5.945405937127511E-3</v>
      </c>
      <c r="AO513" s="26">
        <f t="shared" si="63"/>
        <v>-2.9272120219764096E-3</v>
      </c>
      <c r="AQ513" s="68">
        <v>510</v>
      </c>
      <c r="AR513" s="17">
        <v>-1.8433171481044362E-5</v>
      </c>
    </row>
    <row r="514" spans="12:44" ht="19.95" customHeight="1" x14ac:dyDescent="0.3">
      <c r="L514" s="68">
        <v>511</v>
      </c>
      <c r="M514" s="64">
        <v>-2.6488522292591368</v>
      </c>
      <c r="N514" s="64">
        <v>0.41714196103605633</v>
      </c>
      <c r="O514" s="4">
        <v>0.47494227927849109</v>
      </c>
      <c r="V514" s="84">
        <v>511</v>
      </c>
      <c r="W514" s="64">
        <v>-2.6488522292591368</v>
      </c>
      <c r="X514" s="64">
        <v>-0.27035829408659995</v>
      </c>
      <c r="Y514" s="4">
        <v>-0.7833974336911611</v>
      </c>
      <c r="AA514" s="68">
        <v>511</v>
      </c>
      <c r="AB514" s="64">
        <f t="shared" si="57"/>
        <v>184.15806177572333</v>
      </c>
      <c r="AC514" s="64">
        <f t="shared" si="58"/>
        <v>313.57301994426319</v>
      </c>
      <c r="AD514" s="4">
        <f t="shared" si="59"/>
        <v>119.80085159197931</v>
      </c>
      <c r="AK514" s="90">
        <v>511</v>
      </c>
      <c r="AL514" s="65">
        <f t="shared" si="60"/>
        <v>-1.2963246159573907E-2</v>
      </c>
      <c r="AM514" s="65">
        <f t="shared" si="61"/>
        <v>2.9124067323207745E-3</v>
      </c>
      <c r="AN514" s="65">
        <f t="shared" si="62"/>
        <v>-2.1959660424851202E-3</v>
      </c>
      <c r="AO514" s="26">
        <f t="shared" si="63"/>
        <v>-3.3552742393155484E-3</v>
      </c>
      <c r="AQ514" s="68">
        <v>511</v>
      </c>
      <c r="AR514" s="17">
        <v>-4.0031453085392172E-6</v>
      </c>
    </row>
    <row r="515" spans="12:44" ht="19.95" customHeight="1" x14ac:dyDescent="0.3">
      <c r="L515" s="68">
        <v>512</v>
      </c>
      <c r="M515" s="64">
        <v>-1.3422883324807207</v>
      </c>
      <c r="N515" s="64">
        <v>-0.42070370305156102</v>
      </c>
      <c r="O515" s="4">
        <v>1.0405981543949883</v>
      </c>
      <c r="V515" s="84">
        <v>512</v>
      </c>
      <c r="W515" s="64">
        <v>-1.3422883324807207</v>
      </c>
      <c r="X515" s="64">
        <v>-0.7482991960075609</v>
      </c>
      <c r="Y515" s="4">
        <v>0.34799745253349301</v>
      </c>
      <c r="AA515" s="68">
        <v>512</v>
      </c>
      <c r="AB515" s="64">
        <f t="shared" si="57"/>
        <v>185.987348770951</v>
      </c>
      <c r="AC515" s="64">
        <f t="shared" si="58"/>
        <v>312.42669033479041</v>
      </c>
      <c r="AD515" s="4">
        <f t="shared" si="59"/>
        <v>121.50940894548366</v>
      </c>
      <c r="AK515" s="91">
        <v>512</v>
      </c>
      <c r="AL515" s="65">
        <f t="shared" si="60"/>
        <v>4.2926681958561988E-3</v>
      </c>
      <c r="AM515" s="65">
        <f t="shared" si="61"/>
        <v>-1.5905604176319373E-3</v>
      </c>
      <c r="AN515" s="65">
        <f t="shared" si="62"/>
        <v>6.1500031432398863E-3</v>
      </c>
      <c r="AO515" s="26">
        <f t="shared" si="63"/>
        <v>3.3635003381324172E-3</v>
      </c>
      <c r="AQ515" s="68">
        <v>512</v>
      </c>
      <c r="AR515" s="17">
        <v>3.3150185901965933E-6</v>
      </c>
    </row>
    <row r="516" spans="12:44" ht="19.95" customHeight="1" x14ac:dyDescent="0.3">
      <c r="L516" s="68">
        <v>513</v>
      </c>
      <c r="M516" s="64">
        <v>0.90302542905424854</v>
      </c>
      <c r="N516" s="64">
        <v>-0.11317098622583928</v>
      </c>
      <c r="O516" s="4">
        <v>-7.991523597302988E-2</v>
      </c>
      <c r="V516" s="84">
        <v>513</v>
      </c>
      <c r="W516" s="64">
        <v>0.90302542905424854</v>
      </c>
      <c r="X516" s="64">
        <v>0.12025096751430277</v>
      </c>
      <c r="Y516" s="4">
        <v>0.33884400641106971</v>
      </c>
      <c r="AA516" s="68">
        <v>513</v>
      </c>
      <c r="AB516" s="64">
        <f t="shared" si="57"/>
        <v>189.16670863038186</v>
      </c>
      <c r="AC516" s="64">
        <f t="shared" si="58"/>
        <v>314.55728933434193</v>
      </c>
      <c r="AD516" s="4">
        <f t="shared" si="59"/>
        <v>121.50160326301308</v>
      </c>
      <c r="AK516" s="90">
        <v>513</v>
      </c>
      <c r="AL516" s="65">
        <f t="shared" si="60"/>
        <v>7.3613038380978598E-3</v>
      </c>
      <c r="AM516" s="65">
        <f t="shared" si="61"/>
        <v>2.9516254971946407E-3</v>
      </c>
      <c r="AN516" s="65">
        <f t="shared" si="62"/>
        <v>-2.7899680716647009E-5</v>
      </c>
      <c r="AO516" s="26">
        <f t="shared" si="63"/>
        <v>2.7132587523603659E-3</v>
      </c>
      <c r="AQ516" s="68">
        <v>513</v>
      </c>
      <c r="AR516" s="17">
        <v>1.1376857629131348E-5</v>
      </c>
    </row>
    <row r="517" spans="12:44" ht="19.95" customHeight="1" x14ac:dyDescent="0.3">
      <c r="L517" s="68">
        <v>514</v>
      </c>
      <c r="M517" s="64">
        <v>1.1184873076834438</v>
      </c>
      <c r="N517" s="64">
        <v>-1.036937786648009</v>
      </c>
      <c r="O517" s="4">
        <v>-0.62610283104149123</v>
      </c>
      <c r="V517" s="84">
        <v>514</v>
      </c>
      <c r="W517" s="64">
        <v>1.1184873076834438</v>
      </c>
      <c r="X517" s="64">
        <v>-0.71832486465550649</v>
      </c>
      <c r="Y517" s="4">
        <v>-6.9568854073128739E-3</v>
      </c>
      <c r="AA517" s="68">
        <v>514</v>
      </c>
      <c r="AB517" s="64">
        <f t="shared" ref="AB517:AB580" si="64">$R$27*EXP(($R$25-($R$26^2/2))*(V517/1000)+($R$26*W517))</f>
        <v>189.48320553778544</v>
      </c>
      <c r="AC517" s="64">
        <f t="shared" ref="AC517:AC580" si="65">$S$27*EXP(($S$25-($S$26^2/2))*(V517/1000)+($S$26*X517))</f>
        <v>312.53067169741104</v>
      </c>
      <c r="AD517" s="4">
        <f t="shared" ref="AD517:AD580" si="66">$T$27*EXP(($T$25-($T$26^2/2))*(V517/1000)+($T$26*Y517))</f>
        <v>120.98474733901102</v>
      </c>
      <c r="AK517" s="91">
        <v>514</v>
      </c>
      <c r="AL517" s="65">
        <f t="shared" si="60"/>
        <v>7.2601570628914923E-4</v>
      </c>
      <c r="AM517" s="65">
        <f t="shared" si="61"/>
        <v>-2.8071083343700408E-3</v>
      </c>
      <c r="AN517" s="65">
        <f t="shared" si="62"/>
        <v>-1.85138681094899E-3</v>
      </c>
      <c r="AO517" s="26">
        <f t="shared" si="63"/>
        <v>-1.4937526386657705E-3</v>
      </c>
      <c r="AQ517" s="68">
        <v>514</v>
      </c>
      <c r="AR517" s="17">
        <v>1.1515511583489683E-5</v>
      </c>
    </row>
    <row r="518" spans="12:44" ht="19.95" customHeight="1" x14ac:dyDescent="0.3">
      <c r="L518" s="68">
        <v>515</v>
      </c>
      <c r="M518" s="64">
        <v>0.16269732183507191</v>
      </c>
      <c r="N518" s="64">
        <v>-0.16142655940995096</v>
      </c>
      <c r="O518" s="4">
        <v>-0.31659396783214955</v>
      </c>
      <c r="V518" s="84">
        <v>515</v>
      </c>
      <c r="W518" s="64">
        <v>0.16269732183507191</v>
      </c>
      <c r="X518" s="64">
        <v>-0.11473212910399971</v>
      </c>
      <c r="Y518" s="4">
        <v>-0.20180288341476701</v>
      </c>
      <c r="AA518" s="68">
        <v>515</v>
      </c>
      <c r="AB518" s="64">
        <f t="shared" si="64"/>
        <v>188.13434612119502</v>
      </c>
      <c r="AC518" s="64">
        <f t="shared" si="65"/>
        <v>314.01505966449042</v>
      </c>
      <c r="AD518" s="4">
        <f t="shared" si="66"/>
        <v>120.69711753223643</v>
      </c>
      <c r="AK518" s="90">
        <v>515</v>
      </c>
      <c r="AL518" s="65">
        <f t="shared" ref="AL518:AL581" si="67">LOG(AB518/AB517)</f>
        <v>-3.1026348771226032E-3</v>
      </c>
      <c r="AM518" s="65">
        <f t="shared" ref="AM518:AM581" si="68">LOG(AC518/AC517)</f>
        <v>2.0578313026078819E-3</v>
      </c>
      <c r="AN518" s="65">
        <f t="shared" ref="AN518:AN581" si="69">LOG(AD518/AD517)</f>
        <v>-1.033723378093563E-3</v>
      </c>
      <c r="AO518" s="26">
        <f t="shared" ref="AO518:AO581" si="70">SUMPRODUCT(AL518:AN518,$AG$4:$AI$4)</f>
        <v>-6.2348484864038962E-4</v>
      </c>
      <c r="AQ518" s="68">
        <v>515</v>
      </c>
      <c r="AR518" s="17">
        <v>4.9090304493865349E-5</v>
      </c>
    </row>
    <row r="519" spans="12:44" ht="19.95" customHeight="1" x14ac:dyDescent="0.3">
      <c r="L519" s="68">
        <v>516</v>
      </c>
      <c r="M519" s="64">
        <v>6.4383869228778437E-2</v>
      </c>
      <c r="N519" s="64">
        <v>0.38945662355586463</v>
      </c>
      <c r="O519" s="4">
        <v>0.13288657769055548</v>
      </c>
      <c r="V519" s="84">
        <v>516</v>
      </c>
      <c r="W519" s="64">
        <v>6.4383869228778437E-2</v>
      </c>
      <c r="X519" s="64">
        <v>0.39302367124970045</v>
      </c>
      <c r="Y519" s="4">
        <v>0.12841320583005275</v>
      </c>
      <c r="AA519" s="68">
        <v>516</v>
      </c>
      <c r="AB519" s="64">
        <f t="shared" si="64"/>
        <v>188.00457532105995</v>
      </c>
      <c r="AC519" s="64">
        <f t="shared" si="65"/>
        <v>315.27172021745679</v>
      </c>
      <c r="AD519" s="4">
        <f t="shared" si="66"/>
        <v>121.20128669839742</v>
      </c>
      <c r="AK519" s="91">
        <v>516</v>
      </c>
      <c r="AL519" s="65">
        <f t="shared" si="67"/>
        <v>-2.9966983704248152E-4</v>
      </c>
      <c r="AM519" s="65">
        <f t="shared" si="68"/>
        <v>1.7345397573851758E-3</v>
      </c>
      <c r="AN519" s="65">
        <f t="shared" si="69"/>
        <v>1.810331941257379E-3</v>
      </c>
      <c r="AO519" s="26">
        <f t="shared" si="70"/>
        <v>1.2600938415207529E-3</v>
      </c>
      <c r="AQ519" s="68">
        <v>516</v>
      </c>
      <c r="AR519" s="17">
        <v>5.7445724224269466E-5</v>
      </c>
    </row>
    <row r="520" spans="12:44" ht="19.95" customHeight="1" x14ac:dyDescent="0.3">
      <c r="L520" s="68">
        <v>517</v>
      </c>
      <c r="M520" s="64">
        <v>1.6343590571171394</v>
      </c>
      <c r="N520" s="64">
        <v>0.35671409410704058</v>
      </c>
      <c r="O520" s="4">
        <v>-0.24110130517200817</v>
      </c>
      <c r="V520" s="84">
        <v>517</v>
      </c>
      <c r="W520" s="64">
        <v>1.6343590571171394</v>
      </c>
      <c r="X520" s="64">
        <v>0.76070738236836455</v>
      </c>
      <c r="Y520" s="4">
        <v>0.49967654728363398</v>
      </c>
      <c r="AA520" s="68">
        <v>517</v>
      </c>
      <c r="AB520" s="64">
        <f t="shared" si="64"/>
        <v>190.24889349653728</v>
      </c>
      <c r="AC520" s="64">
        <f t="shared" si="65"/>
        <v>316.18920887921888</v>
      </c>
      <c r="AD520" s="4">
        <f t="shared" si="66"/>
        <v>121.76988593383511</v>
      </c>
      <c r="AK520" s="90">
        <v>517</v>
      </c>
      <c r="AL520" s="65">
        <f t="shared" si="67"/>
        <v>5.1537210777955651E-3</v>
      </c>
      <c r="AM520" s="65">
        <f t="shared" si="68"/>
        <v>1.2620275461181878E-3</v>
      </c>
      <c r="AN520" s="65">
        <f t="shared" si="69"/>
        <v>2.0326688016465144E-3</v>
      </c>
      <c r="AO520" s="26">
        <f t="shared" si="70"/>
        <v>2.5817394940252794E-3</v>
      </c>
      <c r="AQ520" s="68">
        <v>517</v>
      </c>
      <c r="AR520" s="17">
        <v>7.6595119352615296E-5</v>
      </c>
    </row>
    <row r="521" spans="12:44" ht="19.95" customHeight="1" x14ac:dyDescent="0.3">
      <c r="L521" s="68">
        <v>518</v>
      </c>
      <c r="M521" s="64">
        <v>-0.17444371317544083</v>
      </c>
      <c r="N521" s="64">
        <v>-1.0403172747445886</v>
      </c>
      <c r="O521" s="4">
        <v>0.92211520540268199</v>
      </c>
      <c r="V521" s="84">
        <v>518</v>
      </c>
      <c r="W521" s="64">
        <v>-0.17444371317544083</v>
      </c>
      <c r="X521" s="64">
        <v>-1.0504716770738332</v>
      </c>
      <c r="Y521" s="4">
        <v>0.79586065873520206</v>
      </c>
      <c r="AA521" s="68">
        <v>518</v>
      </c>
      <c r="AB521" s="64">
        <f t="shared" si="64"/>
        <v>187.68567688746759</v>
      </c>
      <c r="AC521" s="64">
        <f t="shared" si="65"/>
        <v>311.78771867330875</v>
      </c>
      <c r="AD521" s="4">
        <f t="shared" si="66"/>
        <v>122.22664565165397</v>
      </c>
      <c r="AK521" s="91">
        <v>518</v>
      </c>
      <c r="AL521" s="65">
        <f t="shared" si="67"/>
        <v>-5.8910085769814579E-3</v>
      </c>
      <c r="AM521" s="65">
        <f t="shared" si="68"/>
        <v>-6.0880396327731932E-3</v>
      </c>
      <c r="AN521" s="65">
        <f t="shared" si="69"/>
        <v>1.6259940699448704E-3</v>
      </c>
      <c r="AO521" s="26">
        <f t="shared" si="70"/>
        <v>-2.5674667026021306E-3</v>
      </c>
      <c r="AQ521" s="68">
        <v>518</v>
      </c>
      <c r="AR521" s="17">
        <v>9.4354534881929599E-5</v>
      </c>
    </row>
    <row r="522" spans="12:44" ht="19.95" customHeight="1" x14ac:dyDescent="0.3">
      <c r="L522" s="68">
        <v>519</v>
      </c>
      <c r="M522" s="64">
        <v>0.70793396837189215</v>
      </c>
      <c r="N522" s="64">
        <v>-1.2229995730604259</v>
      </c>
      <c r="O522" s="4">
        <v>-0.31081980299723827</v>
      </c>
      <c r="V522" s="84">
        <v>519</v>
      </c>
      <c r="W522" s="64">
        <v>0.70793396837189215</v>
      </c>
      <c r="X522" s="64">
        <v>-1.0026977439155247</v>
      </c>
      <c r="Y522" s="4">
        <v>9.9616357470169725E-2</v>
      </c>
      <c r="AA522" s="68">
        <v>519</v>
      </c>
      <c r="AB522" s="64">
        <f t="shared" si="64"/>
        <v>188.9457800048304</v>
      </c>
      <c r="AC522" s="64">
        <f t="shared" si="65"/>
        <v>311.91902463309395</v>
      </c>
      <c r="AD522" s="4">
        <f t="shared" si="66"/>
        <v>121.17591060738553</v>
      </c>
      <c r="AK522" s="90">
        <v>519</v>
      </c>
      <c r="AL522" s="65">
        <f t="shared" si="67"/>
        <v>2.9060656642613692E-3</v>
      </c>
      <c r="AM522" s="65">
        <f t="shared" si="68"/>
        <v>1.828598302974778E-4</v>
      </c>
      <c r="AN522" s="65">
        <f t="shared" si="69"/>
        <v>-3.7496012639939248E-3</v>
      </c>
      <c r="AO522" s="26">
        <f t="shared" si="70"/>
        <v>-9.0594620364268055E-4</v>
      </c>
      <c r="AQ522" s="68">
        <v>519</v>
      </c>
      <c r="AR522" s="17">
        <v>1.0967109599582456E-4</v>
      </c>
    </row>
    <row r="523" spans="12:44" ht="19.95" customHeight="1" x14ac:dyDescent="0.3">
      <c r="L523" s="68">
        <v>520</v>
      </c>
      <c r="M523" s="64">
        <v>0.69859144828807918</v>
      </c>
      <c r="N523" s="64">
        <v>-0.88256623014120161</v>
      </c>
      <c r="O523" s="4">
        <v>1.6165475895856793</v>
      </c>
      <c r="V523" s="84">
        <v>520</v>
      </c>
      <c r="W523" s="64">
        <v>0.69859144828807918</v>
      </c>
      <c r="X523" s="64">
        <v>-0.67583840488700464</v>
      </c>
      <c r="Y523" s="4">
        <v>1.7992266462176969</v>
      </c>
      <c r="AA523" s="68">
        <v>520</v>
      </c>
      <c r="AB523" s="64">
        <f t="shared" si="64"/>
        <v>188.94193542659221</v>
      </c>
      <c r="AC523" s="64">
        <f t="shared" si="65"/>
        <v>312.72757471316203</v>
      </c>
      <c r="AD523" s="4">
        <f t="shared" si="66"/>
        <v>123.77818068576474</v>
      </c>
      <c r="AK523" s="91">
        <v>520</v>
      </c>
      <c r="AL523" s="65">
        <f t="shared" si="67"/>
        <v>-8.8369060224363694E-6</v>
      </c>
      <c r="AM523" s="65">
        <f t="shared" si="68"/>
        <v>1.1243126420622731E-3</v>
      </c>
      <c r="AN523" s="65">
        <f t="shared" si="69"/>
        <v>9.2278030402753886E-3</v>
      </c>
      <c r="AO523" s="26">
        <f t="shared" si="70"/>
        <v>4.4875959342369973E-3</v>
      </c>
      <c r="AQ523" s="68">
        <v>520</v>
      </c>
      <c r="AR523" s="17">
        <v>1.4022405327053207E-4</v>
      </c>
    </row>
    <row r="524" spans="12:44" ht="19.95" customHeight="1" x14ac:dyDescent="0.3">
      <c r="L524" s="68">
        <v>521</v>
      </c>
      <c r="M524" s="64">
        <v>-0.91071584873874833</v>
      </c>
      <c r="N524" s="64">
        <v>-1.4952630750342044</v>
      </c>
      <c r="O524" s="4">
        <v>-0.47274202045209524</v>
      </c>
      <c r="V524" s="84">
        <v>521</v>
      </c>
      <c r="W524" s="64">
        <v>-0.91071584873874833</v>
      </c>
      <c r="X524" s="64">
        <v>-1.6777363880867764</v>
      </c>
      <c r="Y524" s="4">
        <v>-0.75691042950751286</v>
      </c>
      <c r="AA524" s="68">
        <v>521</v>
      </c>
      <c r="AB524" s="64">
        <f t="shared" si="64"/>
        <v>186.67642388029884</v>
      </c>
      <c r="AC524" s="64">
        <f t="shared" si="65"/>
        <v>310.31882748236325</v>
      </c>
      <c r="AD524" s="4">
        <f t="shared" si="66"/>
        <v>119.90027643042112</v>
      </c>
      <c r="AK524" s="90">
        <v>521</v>
      </c>
      <c r="AL524" s="65">
        <f t="shared" si="67"/>
        <v>-5.2388871304576293E-3</v>
      </c>
      <c r="AM524" s="65">
        <f t="shared" si="68"/>
        <v>-3.3580511464142366E-3</v>
      </c>
      <c r="AN524" s="65">
        <f t="shared" si="69"/>
        <v>-1.3823910697202112E-2</v>
      </c>
      <c r="AO524" s="26">
        <f t="shared" si="70"/>
        <v>-8.5378969402796281E-3</v>
      </c>
      <c r="AQ524" s="68">
        <v>521</v>
      </c>
      <c r="AR524" s="17">
        <v>1.4154500076229116E-4</v>
      </c>
    </row>
    <row r="525" spans="12:44" ht="19.95" customHeight="1" x14ac:dyDescent="0.3">
      <c r="L525" s="68">
        <v>522</v>
      </c>
      <c r="M525" s="64">
        <v>-0.13078971912744489</v>
      </c>
      <c r="N525" s="64">
        <v>-0.88553350997936753</v>
      </c>
      <c r="O525" s="4">
        <v>-0.91245144951755819</v>
      </c>
      <c r="V525" s="84">
        <v>522</v>
      </c>
      <c r="W525" s="64">
        <v>-0.13078971912744489</v>
      </c>
      <c r="X525" s="64">
        <v>-0.88967496189732342</v>
      </c>
      <c r="Y525" s="4">
        <v>-0.82976941915033287</v>
      </c>
      <c r="AA525" s="68">
        <v>522</v>
      </c>
      <c r="AB525" s="64">
        <f t="shared" si="64"/>
        <v>187.78488787500305</v>
      </c>
      <c r="AC525" s="64">
        <f t="shared" si="65"/>
        <v>312.23978155834897</v>
      </c>
      <c r="AD525" s="4">
        <f t="shared" si="66"/>
        <v>119.79735151323598</v>
      </c>
      <c r="AK525" s="91">
        <v>522</v>
      </c>
      <c r="AL525" s="65">
        <f t="shared" si="67"/>
        <v>2.5711665652821195E-3</v>
      </c>
      <c r="AM525" s="65">
        <f t="shared" si="68"/>
        <v>2.680108798423887E-3</v>
      </c>
      <c r="AN525" s="65">
        <f t="shared" si="69"/>
        <v>-3.7296761519562386E-4</v>
      </c>
      <c r="AO525" s="26">
        <f t="shared" si="70"/>
        <v>1.2789888540096653E-3</v>
      </c>
      <c r="AQ525" s="68">
        <v>522</v>
      </c>
      <c r="AR525" s="17">
        <v>1.749812699843174E-4</v>
      </c>
    </row>
    <row r="526" spans="12:44" ht="19.95" customHeight="1" x14ac:dyDescent="0.3">
      <c r="L526" s="68">
        <v>523</v>
      </c>
      <c r="M526" s="64">
        <v>0.30768787327007502</v>
      </c>
      <c r="N526" s="64">
        <v>0.49423466356448648</v>
      </c>
      <c r="O526" s="4">
        <v>0.45864694998663252</v>
      </c>
      <c r="V526" s="84">
        <v>523</v>
      </c>
      <c r="W526" s="64">
        <v>0.30768787327007502</v>
      </c>
      <c r="X526" s="64">
        <v>0.55624375316821051</v>
      </c>
      <c r="Y526" s="4">
        <v>0.52309802792591342</v>
      </c>
      <c r="AA526" s="68">
        <v>523</v>
      </c>
      <c r="AB526" s="64">
        <f t="shared" si="64"/>
        <v>188.4150806408781</v>
      </c>
      <c r="AC526" s="64">
        <f t="shared" si="65"/>
        <v>315.78211288934602</v>
      </c>
      <c r="AD526" s="4">
        <f t="shared" si="66"/>
        <v>121.84195249206167</v>
      </c>
      <c r="AK526" s="90">
        <v>523</v>
      </c>
      <c r="AL526" s="65">
        <f t="shared" si="67"/>
        <v>1.4550213698233858E-3</v>
      </c>
      <c r="AM526" s="65">
        <f t="shared" si="68"/>
        <v>4.8992918202705564E-3</v>
      </c>
      <c r="AN526" s="65">
        <f t="shared" si="69"/>
        <v>7.3496331109575378E-3</v>
      </c>
      <c r="AO526" s="26">
        <f t="shared" si="70"/>
        <v>5.1408777884679058E-3</v>
      </c>
      <c r="AQ526" s="68">
        <v>523</v>
      </c>
      <c r="AR526" s="17">
        <v>1.80039277503952E-4</v>
      </c>
    </row>
    <row r="527" spans="12:44" ht="19.95" customHeight="1" x14ac:dyDescent="0.3">
      <c r="L527" s="68">
        <v>524</v>
      </c>
      <c r="M527" s="64">
        <v>-2.325039642367321</v>
      </c>
      <c r="N527" s="64">
        <v>0.51042580281859884</v>
      </c>
      <c r="O527" s="4">
        <v>0.2038250385942032</v>
      </c>
      <c r="V527" s="84">
        <v>524</v>
      </c>
      <c r="W527" s="64">
        <v>-2.325039642367321</v>
      </c>
      <c r="X527" s="64">
        <v>-9.7775646270436556E-2</v>
      </c>
      <c r="Y527" s="4">
        <v>-0.88487452437940595</v>
      </c>
      <c r="AA527" s="68">
        <v>524</v>
      </c>
      <c r="AB527" s="64">
        <f t="shared" si="64"/>
        <v>184.72741919519839</v>
      </c>
      <c r="AC527" s="64">
        <f t="shared" si="65"/>
        <v>314.19769264227295</v>
      </c>
      <c r="AD527" s="4">
        <f t="shared" si="66"/>
        <v>119.7269987283759</v>
      </c>
      <c r="AK527" s="91">
        <v>524</v>
      </c>
      <c r="AL527" s="65">
        <f t="shared" si="67"/>
        <v>-8.5842977427229572E-3</v>
      </c>
      <c r="AM527" s="65">
        <f t="shared" si="68"/>
        <v>-2.1845348537457942E-3</v>
      </c>
      <c r="AN527" s="65">
        <f t="shared" si="69"/>
        <v>-7.6047539544047815E-3</v>
      </c>
      <c r="AO527" s="26">
        <f t="shared" si="70"/>
        <v>-6.2235741712866298E-3</v>
      </c>
      <c r="AQ527" s="68">
        <v>524</v>
      </c>
      <c r="AR527" s="17">
        <v>2.1402160740012965E-4</v>
      </c>
    </row>
    <row r="528" spans="12:44" ht="19.95" customHeight="1" x14ac:dyDescent="0.3">
      <c r="L528" s="68">
        <v>525</v>
      </c>
      <c r="M528" s="64">
        <v>-0.17273042532516819</v>
      </c>
      <c r="N528" s="64">
        <v>-0.95057703852906772</v>
      </c>
      <c r="O528" s="4">
        <v>0.27657953664626078</v>
      </c>
      <c r="V528" s="84">
        <v>525</v>
      </c>
      <c r="W528" s="64">
        <v>-0.17273042532516819</v>
      </c>
      <c r="X528" s="64">
        <v>-0.9632473853968988</v>
      </c>
      <c r="Y528" s="4">
        <v>0.21600274247789572</v>
      </c>
      <c r="AA528" s="68">
        <v>525</v>
      </c>
      <c r="AB528" s="64">
        <f t="shared" si="64"/>
        <v>187.7537623244439</v>
      </c>
      <c r="AC528" s="64">
        <f t="shared" si="65"/>
        <v>312.10818185643029</v>
      </c>
      <c r="AD528" s="4">
        <f t="shared" si="66"/>
        <v>121.38829098813159</v>
      </c>
      <c r="AK528" s="90">
        <v>525</v>
      </c>
      <c r="AL528" s="65">
        <f t="shared" si="67"/>
        <v>7.0572856210672037E-3</v>
      </c>
      <c r="AM528" s="65">
        <f t="shared" si="68"/>
        <v>-2.8978376476795288E-3</v>
      </c>
      <c r="AN528" s="65">
        <f t="shared" si="69"/>
        <v>5.9847011726676192E-3</v>
      </c>
      <c r="AO528" s="26">
        <f t="shared" si="70"/>
        <v>3.5880856386633709E-3</v>
      </c>
      <c r="AQ528" s="68">
        <v>525</v>
      </c>
      <c r="AR528" s="17">
        <v>2.1456210016713496E-4</v>
      </c>
    </row>
    <row r="529" spans="12:44" ht="19.95" customHeight="1" x14ac:dyDescent="0.3">
      <c r="L529" s="68">
        <v>526</v>
      </c>
      <c r="M529" s="64">
        <v>0.156639987775817</v>
      </c>
      <c r="N529" s="64">
        <v>-1.0113238075557138</v>
      </c>
      <c r="O529" s="4">
        <v>-0.73396875360719094</v>
      </c>
      <c r="V529" s="84">
        <v>526</v>
      </c>
      <c r="W529" s="64">
        <v>0.156639987775817</v>
      </c>
      <c r="X529" s="64">
        <v>-0.9382152276684268</v>
      </c>
      <c r="Y529" s="4">
        <v>-0.53549621786086865</v>
      </c>
      <c r="AA529" s="68">
        <v>526</v>
      </c>
      <c r="AB529" s="64">
        <f t="shared" si="64"/>
        <v>188.22920779800987</v>
      </c>
      <c r="AC529" s="64">
        <f t="shared" si="65"/>
        <v>312.18447206144873</v>
      </c>
      <c r="AD529" s="4">
        <f t="shared" si="66"/>
        <v>120.26185627262861</v>
      </c>
      <c r="AK529" s="91">
        <v>526</v>
      </c>
      <c r="AL529" s="65">
        <f t="shared" si="67"/>
        <v>1.0983660010359629E-3</v>
      </c>
      <c r="AM529" s="65">
        <f t="shared" si="68"/>
        <v>1.0614385743533502E-4</v>
      </c>
      <c r="AN529" s="65">
        <f t="shared" si="69"/>
        <v>-4.0488940731166117E-3</v>
      </c>
      <c r="AO529" s="26">
        <f t="shared" si="70"/>
        <v>-1.515567675412884E-3</v>
      </c>
      <c r="AQ529" s="68">
        <v>526</v>
      </c>
      <c r="AR529" s="17">
        <v>2.1642393550077039E-4</v>
      </c>
    </row>
    <row r="530" spans="12:44" ht="19.95" customHeight="1" x14ac:dyDescent="0.3">
      <c r="L530" s="68">
        <v>527</v>
      </c>
      <c r="M530" s="64">
        <v>-1.0855557073516378</v>
      </c>
      <c r="N530" s="64">
        <v>-0.40918408910445064</v>
      </c>
      <c r="O530" s="4">
        <v>-1.1137104675404865</v>
      </c>
      <c r="V530" s="84">
        <v>527</v>
      </c>
      <c r="W530" s="64">
        <v>-1.0855557073516378</v>
      </c>
      <c r="X530" s="64">
        <v>-0.67185427877375337</v>
      </c>
      <c r="Y530" s="4">
        <v>-1.460558643431136</v>
      </c>
      <c r="AA530" s="68">
        <v>527</v>
      </c>
      <c r="AB530" s="64">
        <f t="shared" si="64"/>
        <v>186.4868276939923</v>
      </c>
      <c r="AC530" s="64">
        <f t="shared" si="65"/>
        <v>312.84666379038941</v>
      </c>
      <c r="AD530" s="4">
        <f t="shared" si="66"/>
        <v>118.88823612825168</v>
      </c>
      <c r="AK530" s="90">
        <v>527</v>
      </c>
      <c r="AL530" s="65">
        <f t="shared" si="67"/>
        <v>-4.0388531399749624E-3</v>
      </c>
      <c r="AM530" s="65">
        <f t="shared" si="68"/>
        <v>9.2023038515908645E-4</v>
      </c>
      <c r="AN530" s="65">
        <f t="shared" si="69"/>
        <v>-4.9890192669194639E-3</v>
      </c>
      <c r="AO530" s="26">
        <f t="shared" si="70"/>
        <v>-2.978702839559773E-3</v>
      </c>
      <c r="AQ530" s="68">
        <v>527</v>
      </c>
      <c r="AR530" s="17">
        <v>2.2614779765684658E-4</v>
      </c>
    </row>
    <row r="531" spans="12:44" ht="19.95" customHeight="1" x14ac:dyDescent="0.3">
      <c r="L531" s="68">
        <v>528</v>
      </c>
      <c r="M531" s="64">
        <v>0.13785997468874023</v>
      </c>
      <c r="N531" s="64">
        <v>-4.539409238231279E-2</v>
      </c>
      <c r="O531" s="4">
        <v>-0.38287973912311724</v>
      </c>
      <c r="V531" s="84">
        <v>528</v>
      </c>
      <c r="W531" s="64">
        <v>0.13785997468874023</v>
      </c>
      <c r="X531" s="64">
        <v>-8.8340092231299419E-3</v>
      </c>
      <c r="Y531" s="4">
        <v>-0.27777996239118197</v>
      </c>
      <c r="AA531" s="68">
        <v>528</v>
      </c>
      <c r="AB531" s="64">
        <f t="shared" si="64"/>
        <v>188.22141333151666</v>
      </c>
      <c r="AC531" s="64">
        <f t="shared" si="65"/>
        <v>314.47768166036479</v>
      </c>
      <c r="AD531" s="4">
        <f t="shared" si="66"/>
        <v>120.66108125224403</v>
      </c>
      <c r="AK531" s="91">
        <v>528</v>
      </c>
      <c r="AL531" s="65">
        <f t="shared" si="67"/>
        <v>4.020868875384281E-3</v>
      </c>
      <c r="AM531" s="65">
        <f t="shared" si="68"/>
        <v>2.258301186747109E-3</v>
      </c>
      <c r="AN531" s="65">
        <f t="shared" si="69"/>
        <v>6.4283289994023288E-3</v>
      </c>
      <c r="AO531" s="26">
        <f t="shared" si="70"/>
        <v>4.5754556246012509E-3</v>
      </c>
      <c r="AQ531" s="68">
        <v>528</v>
      </c>
      <c r="AR531" s="17">
        <v>2.4419986326971316E-4</v>
      </c>
    </row>
    <row r="532" spans="12:44" ht="19.95" customHeight="1" x14ac:dyDescent="0.3">
      <c r="L532" s="68">
        <v>529</v>
      </c>
      <c r="M532" s="64">
        <v>-0.79180290930532315</v>
      </c>
      <c r="N532" s="64">
        <v>-0.74613723675177535</v>
      </c>
      <c r="O532" s="4">
        <v>1.090867803205207</v>
      </c>
      <c r="V532" s="84">
        <v>529</v>
      </c>
      <c r="W532" s="64">
        <v>-0.79180290930532315</v>
      </c>
      <c r="X532" s="64">
        <v>-0.92300341484718018</v>
      </c>
      <c r="Y532" s="4">
        <v>0.65546537250991965</v>
      </c>
      <c r="AA532" s="68">
        <v>529</v>
      </c>
      <c r="AB532" s="64">
        <f t="shared" si="64"/>
        <v>186.91829071728219</v>
      </c>
      <c r="AC532" s="64">
        <f t="shared" si="65"/>
        <v>312.26816936228448</v>
      </c>
      <c r="AD532" s="4">
        <f t="shared" si="66"/>
        <v>122.07983046814505</v>
      </c>
      <c r="AK532" s="90">
        <v>529</v>
      </c>
      <c r="AL532" s="65">
        <f t="shared" si="67"/>
        <v>-3.0172292126441486E-3</v>
      </c>
      <c r="AM532" s="65">
        <f t="shared" si="68"/>
        <v>-3.062111931057297E-3</v>
      </c>
      <c r="AN532" s="65">
        <f t="shared" si="69"/>
        <v>5.0767047673889705E-3</v>
      </c>
      <c r="AO532" s="26">
        <f t="shared" si="70"/>
        <v>6.1157626284681068E-4</v>
      </c>
      <c r="AQ532" s="68">
        <v>529</v>
      </c>
      <c r="AR532" s="17">
        <v>2.5648201651496565E-4</v>
      </c>
    </row>
    <row r="533" spans="12:44" ht="19.95" customHeight="1" x14ac:dyDescent="0.3">
      <c r="L533" s="68">
        <v>530</v>
      </c>
      <c r="M533" s="64">
        <v>-0.86284234851101005</v>
      </c>
      <c r="N533" s="64">
        <v>-1.5981468489960342</v>
      </c>
      <c r="O533" s="4">
        <v>1.3747358369997271</v>
      </c>
      <c r="V533" s="84">
        <v>530</v>
      </c>
      <c r="W533" s="64">
        <v>-0.86284234851101005</v>
      </c>
      <c r="X533" s="64">
        <v>-1.7650586752547088</v>
      </c>
      <c r="Y533" s="4">
        <v>0.91871822315802998</v>
      </c>
      <c r="AA533" s="68">
        <v>530</v>
      </c>
      <c r="AB533" s="64">
        <f t="shared" si="64"/>
        <v>186.82770797546127</v>
      </c>
      <c r="AC533" s="64">
        <f t="shared" si="65"/>
        <v>310.24791504387406</v>
      </c>
      <c r="AD533" s="4">
        <f t="shared" si="66"/>
        <v>122.48743377263948</v>
      </c>
      <c r="AK533" s="91">
        <v>530</v>
      </c>
      <c r="AL533" s="65">
        <f t="shared" si="67"/>
        <v>-2.1051508691125216E-4</v>
      </c>
      <c r="AM533" s="65">
        <f t="shared" si="68"/>
        <v>-2.8188456643372388E-3</v>
      </c>
      <c r="AN533" s="65">
        <f t="shared" si="69"/>
        <v>1.4476183507017252E-3</v>
      </c>
      <c r="AO533" s="26">
        <f t="shared" si="70"/>
        <v>-2.4685421321320828E-4</v>
      </c>
      <c r="AQ533" s="68">
        <v>530</v>
      </c>
      <c r="AR533" s="17">
        <v>2.6252534585492022E-4</v>
      </c>
    </row>
    <row r="534" spans="12:44" ht="19.95" customHeight="1" x14ac:dyDescent="0.3">
      <c r="L534" s="68">
        <v>531</v>
      </c>
      <c r="M534" s="64">
        <v>2.503942516530707</v>
      </c>
      <c r="N534" s="64">
        <v>-1.3303083022573889</v>
      </c>
      <c r="O534" s="4">
        <v>0.16929141096125003</v>
      </c>
      <c r="V534" s="84">
        <v>531</v>
      </c>
      <c r="W534" s="64">
        <v>2.503942516530707</v>
      </c>
      <c r="X534" s="64">
        <v>-0.64963225122785317</v>
      </c>
      <c r="Y534" s="4">
        <v>1.338220604346261</v>
      </c>
      <c r="AA534" s="68">
        <v>531</v>
      </c>
      <c r="AB534" s="64">
        <f t="shared" si="64"/>
        <v>191.63221270902471</v>
      </c>
      <c r="AC534" s="64">
        <f t="shared" si="65"/>
        <v>312.96321690121016</v>
      </c>
      <c r="AD534" s="4">
        <f t="shared" si="66"/>
        <v>123.13612898583486</v>
      </c>
      <c r="AK534" s="90">
        <v>531</v>
      </c>
      <c r="AL534" s="65">
        <f t="shared" si="67"/>
        <v>1.1027228414137523E-2</v>
      </c>
      <c r="AM534" s="65">
        <f t="shared" si="68"/>
        <v>3.7844255817625892E-3</v>
      </c>
      <c r="AN534" s="65">
        <f t="shared" si="69"/>
        <v>2.2939607533767532E-3</v>
      </c>
      <c r="AO534" s="26">
        <f t="shared" si="70"/>
        <v>4.9244171170826963E-3</v>
      </c>
      <c r="AQ534" s="68">
        <v>531</v>
      </c>
      <c r="AR534" s="17">
        <v>2.7361629793606142E-4</v>
      </c>
    </row>
    <row r="535" spans="12:44" ht="19.95" customHeight="1" x14ac:dyDescent="0.3">
      <c r="L535" s="68">
        <v>532</v>
      </c>
      <c r="M535" s="64">
        <v>-1.5956060381430914</v>
      </c>
      <c r="N535" s="64">
        <v>-0.85772301416553376</v>
      </c>
      <c r="O535" s="4">
        <v>1.113576717123856</v>
      </c>
      <c r="V535" s="84">
        <v>532</v>
      </c>
      <c r="W535" s="64">
        <v>-1.5956060381430914</v>
      </c>
      <c r="X535" s="64">
        <v>-1.2353795763841466</v>
      </c>
      <c r="Y535" s="4">
        <v>0.32101569237808503</v>
      </c>
      <c r="AA535" s="68">
        <v>532</v>
      </c>
      <c r="AB535" s="64">
        <f t="shared" si="64"/>
        <v>185.81868984299845</v>
      </c>
      <c r="AC535" s="64">
        <f t="shared" si="65"/>
        <v>311.55811524960819</v>
      </c>
      <c r="AD535" s="4">
        <f t="shared" si="66"/>
        <v>121.58986538618643</v>
      </c>
      <c r="AK535" s="91">
        <v>532</v>
      </c>
      <c r="AL535" s="65">
        <f t="shared" si="67"/>
        <v>-1.3379120613184223E-2</v>
      </c>
      <c r="AM535" s="65">
        <f t="shared" si="68"/>
        <v>-1.9542292378081244E-3</v>
      </c>
      <c r="AN535" s="65">
        <f t="shared" si="69"/>
        <v>-5.4881189637754624E-3</v>
      </c>
      <c r="AO535" s="26">
        <f t="shared" si="70"/>
        <v>-6.4007024583374508E-3</v>
      </c>
      <c r="AQ535" s="68">
        <v>532</v>
      </c>
      <c r="AR535" s="17">
        <v>2.7668541578538815E-4</v>
      </c>
    </row>
    <row r="536" spans="12:44" ht="19.95" customHeight="1" x14ac:dyDescent="0.3">
      <c r="L536" s="68">
        <v>533</v>
      </c>
      <c r="M536" s="64">
        <v>-0.69056441373390953</v>
      </c>
      <c r="N536" s="64">
        <v>-0.77844806813766976</v>
      </c>
      <c r="O536" s="4">
        <v>0.45186884034906633</v>
      </c>
      <c r="V536" s="84">
        <v>533</v>
      </c>
      <c r="W536" s="64">
        <v>-0.69056441373390953</v>
      </c>
      <c r="X536" s="64">
        <v>-0.9284997809888188</v>
      </c>
      <c r="Y536" s="4">
        <v>0.13201166276579057</v>
      </c>
      <c r="AA536" s="68">
        <v>533</v>
      </c>
      <c r="AB536" s="64">
        <f t="shared" si="64"/>
        <v>187.09817203589245</v>
      </c>
      <c r="AC536" s="64">
        <f t="shared" si="65"/>
        <v>312.31725762870445</v>
      </c>
      <c r="AD536" s="4">
        <f t="shared" si="66"/>
        <v>121.30963553315405</v>
      </c>
      <c r="AK536" s="90">
        <v>533</v>
      </c>
      <c r="AL536" s="65">
        <f t="shared" si="67"/>
        <v>2.980150769858231E-3</v>
      </c>
      <c r="AM536" s="65">
        <f t="shared" si="68"/>
        <v>1.0569146444042085E-3</v>
      </c>
      <c r="AN536" s="65">
        <f t="shared" si="69"/>
        <v>-1.0020797273841647E-3</v>
      </c>
      <c r="AO536" s="26">
        <f t="shared" si="70"/>
        <v>6.1117620846294618E-4</v>
      </c>
      <c r="AQ536" s="68">
        <v>533</v>
      </c>
      <c r="AR536" s="17">
        <v>2.9573054675071265E-4</v>
      </c>
    </row>
    <row r="537" spans="12:44" ht="19.95" customHeight="1" x14ac:dyDescent="0.3">
      <c r="L537" s="68">
        <v>534</v>
      </c>
      <c r="M537" s="64">
        <v>-0.17862480754411322</v>
      </c>
      <c r="N537" s="64">
        <v>0.57177168700384484</v>
      </c>
      <c r="O537" s="4">
        <v>-0.10028267294535702</v>
      </c>
      <c r="V537" s="84">
        <v>534</v>
      </c>
      <c r="W537" s="64">
        <v>-0.17862480754411322</v>
      </c>
      <c r="X537" s="64">
        <v>0.50752870970988417</v>
      </c>
      <c r="Y537" s="4">
        <v>-0.19753676038152146</v>
      </c>
      <c r="AA537" s="68">
        <v>534</v>
      </c>
      <c r="AB537" s="64">
        <f t="shared" si="64"/>
        <v>187.82988921395386</v>
      </c>
      <c r="AC537" s="64">
        <f t="shared" si="65"/>
        <v>315.8362039487796</v>
      </c>
      <c r="AD537" s="4">
        <f t="shared" si="66"/>
        <v>120.8180840528825</v>
      </c>
      <c r="AK537" s="91">
        <v>534</v>
      </c>
      <c r="AL537" s="65">
        <f t="shared" si="67"/>
        <v>1.6951579198642203E-3</v>
      </c>
      <c r="AM537" s="65">
        <f t="shared" si="68"/>
        <v>4.8659286298518047E-3</v>
      </c>
      <c r="AN537" s="65">
        <f t="shared" si="69"/>
        <v>-1.7633535647886987E-3</v>
      </c>
      <c r="AO537" s="26">
        <f t="shared" si="70"/>
        <v>1.090058964766682E-3</v>
      </c>
      <c r="AQ537" s="68">
        <v>534</v>
      </c>
      <c r="AR537" s="17">
        <v>3.0877683997888986E-4</v>
      </c>
    </row>
    <row r="538" spans="12:44" ht="19.95" customHeight="1" x14ac:dyDescent="0.3">
      <c r="L538" s="68">
        <v>535</v>
      </c>
      <c r="M538" s="64">
        <v>-0.52437051730897455</v>
      </c>
      <c r="N538" s="64">
        <v>0.15292374595271949</v>
      </c>
      <c r="O538" s="4">
        <v>0.13992165111865343</v>
      </c>
      <c r="V538" s="84">
        <v>535</v>
      </c>
      <c r="W538" s="64">
        <v>-0.52437051730897455</v>
      </c>
      <c r="X538" s="64">
        <v>1.4511406052994807E-2</v>
      </c>
      <c r="Y538" s="4">
        <v>-0.11755105697677248</v>
      </c>
      <c r="AA538" s="68">
        <v>535</v>
      </c>
      <c r="AB538" s="64">
        <f t="shared" si="64"/>
        <v>187.35108508474568</v>
      </c>
      <c r="AC538" s="64">
        <f t="shared" si="65"/>
        <v>314.64475223353986</v>
      </c>
      <c r="AD538" s="4">
        <f t="shared" si="66"/>
        <v>120.94470971186225</v>
      </c>
      <c r="AK538" s="90">
        <v>535</v>
      </c>
      <c r="AL538" s="65">
        <f t="shared" si="67"/>
        <v>-1.1084896002859083E-3</v>
      </c>
      <c r="AM538" s="65">
        <f t="shared" si="68"/>
        <v>-1.6414184005542171E-3</v>
      </c>
      <c r="AN538" s="65">
        <f t="shared" si="69"/>
        <v>4.549321186651405E-4</v>
      </c>
      <c r="AO538" s="26">
        <f t="shared" si="70"/>
        <v>-5.6482846683842888E-4</v>
      </c>
      <c r="AQ538" s="68">
        <v>535</v>
      </c>
      <c r="AR538" s="17">
        <v>3.1931757265589596E-4</v>
      </c>
    </row>
    <row r="539" spans="12:44" ht="19.95" customHeight="1" x14ac:dyDescent="0.3">
      <c r="L539" s="68">
        <v>536</v>
      </c>
      <c r="M539" s="64">
        <v>1.4742255146833338</v>
      </c>
      <c r="N539" s="64">
        <v>0.11647401597399182</v>
      </c>
      <c r="O539" s="4">
        <v>-0.65519659431049904</v>
      </c>
      <c r="V539" s="84">
        <v>536</v>
      </c>
      <c r="W539" s="64">
        <v>1.4742255146833338</v>
      </c>
      <c r="X539" s="64">
        <v>0.4876366861776299</v>
      </c>
      <c r="Y539" s="4">
        <v>7.0036982970230643E-2</v>
      </c>
      <c r="AA539" s="68">
        <v>536</v>
      </c>
      <c r="AB539" s="64">
        <f t="shared" si="64"/>
        <v>190.20022769469381</v>
      </c>
      <c r="AC539" s="64">
        <f t="shared" si="65"/>
        <v>315.81896918947018</v>
      </c>
      <c r="AD539" s="4">
        <f t="shared" si="66"/>
        <v>121.2340596554437</v>
      </c>
      <c r="AK539" s="91">
        <v>536</v>
      </c>
      <c r="AL539" s="65">
        <f t="shared" si="67"/>
        <v>6.5548197608470372E-3</v>
      </c>
      <c r="AM539" s="65">
        <f t="shared" si="68"/>
        <v>1.6177188847893913E-3</v>
      </c>
      <c r="AN539" s="65">
        <f t="shared" si="69"/>
        <v>1.0377717581048029E-3</v>
      </c>
      <c r="AO539" s="26">
        <f t="shared" si="70"/>
        <v>2.5910178967957381E-3</v>
      </c>
      <c r="AQ539" s="68">
        <v>536</v>
      </c>
      <c r="AR539" s="17">
        <v>3.2115849442040868E-4</v>
      </c>
    </row>
    <row r="540" spans="12:44" ht="19.95" customHeight="1" x14ac:dyDescent="0.3">
      <c r="L540" s="68">
        <v>537</v>
      </c>
      <c r="M540" s="64">
        <v>2.0525423948670412</v>
      </c>
      <c r="N540" s="64">
        <v>0.18114686575430536</v>
      </c>
      <c r="O540" s="4">
        <v>-1.3158286360362315</v>
      </c>
      <c r="V540" s="84">
        <v>537</v>
      </c>
      <c r="W540" s="64">
        <v>2.0525423948670412</v>
      </c>
      <c r="X540" s="64">
        <v>0.69728681327795206</v>
      </c>
      <c r="Y540" s="4">
        <v>-0.26369622977116192</v>
      </c>
      <c r="AA540" s="68">
        <v>537</v>
      </c>
      <c r="AB540" s="64">
        <f t="shared" si="64"/>
        <v>191.0394978949395</v>
      </c>
      <c r="AC540" s="64">
        <f t="shared" si="65"/>
        <v>316.34948852047069</v>
      </c>
      <c r="AD540" s="4">
        <f t="shared" si="66"/>
        <v>120.73651258204286</v>
      </c>
      <c r="AK540" s="90">
        <v>537</v>
      </c>
      <c r="AL540" s="65">
        <f t="shared" si="67"/>
        <v>1.9121354944658464E-3</v>
      </c>
      <c r="AM540" s="65">
        <f t="shared" si="68"/>
        <v>7.2892492269922848E-4</v>
      </c>
      <c r="AN540" s="65">
        <f t="shared" si="69"/>
        <v>-1.7860209281241181E-3</v>
      </c>
      <c r="AO540" s="26">
        <f t="shared" si="70"/>
        <v>-1.0699806722962299E-4</v>
      </c>
      <c r="AQ540" s="68">
        <v>537</v>
      </c>
      <c r="AR540" s="17">
        <v>3.3305399291127602E-4</v>
      </c>
    </row>
    <row r="541" spans="12:44" ht="19.95" customHeight="1" x14ac:dyDescent="0.3">
      <c r="L541" s="68">
        <v>538</v>
      </c>
      <c r="M541" s="64">
        <v>-0.66240982407529636</v>
      </c>
      <c r="N541" s="64">
        <v>-0.57531369607858629</v>
      </c>
      <c r="O541" s="4">
        <v>0.40510743987191927</v>
      </c>
      <c r="V541" s="84">
        <v>538</v>
      </c>
      <c r="W541" s="64">
        <v>-0.66240982407529636</v>
      </c>
      <c r="X541" s="64">
        <v>-0.7248853440901315</v>
      </c>
      <c r="Y541" s="4">
        <v>9.2946185361615252E-2</v>
      </c>
      <c r="AA541" s="68">
        <v>538</v>
      </c>
      <c r="AB541" s="64">
        <f t="shared" si="64"/>
        <v>187.18458881472097</v>
      </c>
      <c r="AC541" s="64">
        <f t="shared" si="65"/>
        <v>312.88976241874406</v>
      </c>
      <c r="AD541" s="4">
        <f t="shared" si="66"/>
        <v>121.28081319978196</v>
      </c>
      <c r="AK541" s="91">
        <v>538</v>
      </c>
      <c r="AL541" s="65">
        <f t="shared" si="67"/>
        <v>-8.8530782397510405E-3</v>
      </c>
      <c r="AM541" s="65">
        <f t="shared" si="68"/>
        <v>-4.7757831189951042E-3</v>
      </c>
      <c r="AN541" s="65">
        <f t="shared" si="69"/>
        <v>1.9534729802644269E-3</v>
      </c>
      <c r="AO541" s="26">
        <f t="shared" si="70"/>
        <v>-2.7669416545172991E-3</v>
      </c>
      <c r="AQ541" s="68">
        <v>538</v>
      </c>
      <c r="AR541" s="17">
        <v>3.4656510703630827E-4</v>
      </c>
    </row>
    <row r="542" spans="12:44" ht="19.95" customHeight="1" x14ac:dyDescent="0.3">
      <c r="L542" s="68">
        <v>539</v>
      </c>
      <c r="M542" s="64">
        <v>2.0177381867547188</v>
      </c>
      <c r="N542" s="64">
        <v>0.56218797533944387</v>
      </c>
      <c r="O542" s="4">
        <v>-0.24932881148648672</v>
      </c>
      <c r="V542" s="84">
        <v>539</v>
      </c>
      <c r="W542" s="64">
        <v>2.0177381867547188</v>
      </c>
      <c r="X542" s="64">
        <v>1.0569416396088718</v>
      </c>
      <c r="Y542" s="4">
        <v>0.65406838536240541</v>
      </c>
      <c r="AA542" s="68">
        <v>539</v>
      </c>
      <c r="AB542" s="64">
        <f t="shared" si="64"/>
        <v>191.00854791175652</v>
      </c>
      <c r="AC542" s="64">
        <f t="shared" si="65"/>
        <v>317.26618145141828</v>
      </c>
      <c r="AD542" s="4">
        <f t="shared" si="66"/>
        <v>122.13866254542799</v>
      </c>
      <c r="AK542" s="90">
        <v>539</v>
      </c>
      <c r="AL542" s="65">
        <f t="shared" si="67"/>
        <v>8.7827132315365063E-3</v>
      </c>
      <c r="AM542" s="65">
        <f t="shared" si="68"/>
        <v>6.0324280479208464E-3</v>
      </c>
      <c r="AN542" s="65">
        <f t="shared" si="69"/>
        <v>3.0610597475683038E-3</v>
      </c>
      <c r="AO542" s="26">
        <f t="shared" si="70"/>
        <v>5.3828836086661173E-3</v>
      </c>
      <c r="AQ542" s="68">
        <v>539</v>
      </c>
      <c r="AR542" s="17">
        <v>3.4660218280339991E-4</v>
      </c>
    </row>
    <row r="543" spans="12:44" ht="19.95" customHeight="1" x14ac:dyDescent="0.3">
      <c r="L543" s="68">
        <v>540</v>
      </c>
      <c r="M543" s="64">
        <v>-0.2609143943104823</v>
      </c>
      <c r="N543" s="64">
        <v>9.2069469584014699E-2</v>
      </c>
      <c r="O543" s="4">
        <v>-0.21526376162430769</v>
      </c>
      <c r="V543" s="84">
        <v>540</v>
      </c>
      <c r="W543" s="64">
        <v>-0.2609143943104823</v>
      </c>
      <c r="X543" s="64">
        <v>2.2673197951478277E-2</v>
      </c>
      <c r="Y543" s="4">
        <v>-0.31357415582041537</v>
      </c>
      <c r="AA543" s="68">
        <v>540</v>
      </c>
      <c r="AB543" s="64">
        <f t="shared" si="64"/>
        <v>187.76987808275109</v>
      </c>
      <c r="AC543" s="64">
        <f t="shared" si="65"/>
        <v>314.74332865602798</v>
      </c>
      <c r="AD543" s="4">
        <f t="shared" si="66"/>
        <v>120.67949968052746</v>
      </c>
      <c r="AK543" s="91">
        <v>540</v>
      </c>
      <c r="AL543" s="65">
        <f t="shared" si="67"/>
        <v>-7.4268787059336228E-3</v>
      </c>
      <c r="AM543" s="65">
        <f t="shared" si="68"/>
        <v>-3.4672480391647431E-3</v>
      </c>
      <c r="AN543" s="65">
        <f t="shared" si="69"/>
        <v>-5.2196590469504485E-3</v>
      </c>
      <c r="AO543" s="26">
        <f t="shared" si="70"/>
        <v>-5.2457406593605302E-3</v>
      </c>
      <c r="AQ543" s="68">
        <v>540</v>
      </c>
      <c r="AR543" s="17">
        <v>3.7088317756106635E-4</v>
      </c>
    </row>
    <row r="544" spans="12:44" ht="19.95" customHeight="1" x14ac:dyDescent="0.3">
      <c r="L544" s="68">
        <v>541</v>
      </c>
      <c r="M544" s="64">
        <v>0.74137721386351918</v>
      </c>
      <c r="N544" s="64">
        <v>0.2147427355273773</v>
      </c>
      <c r="O544" s="4">
        <v>-0.81805688601763948</v>
      </c>
      <c r="V544" s="84">
        <v>541</v>
      </c>
      <c r="W544" s="64">
        <v>0.74137721386351918</v>
      </c>
      <c r="X544" s="64">
        <v>0.39626099881667964</v>
      </c>
      <c r="Y544" s="4">
        <v>-0.40853452026266646</v>
      </c>
      <c r="AA544" s="68">
        <v>541</v>
      </c>
      <c r="AB544" s="64">
        <f t="shared" si="64"/>
        <v>189.20123678097551</v>
      </c>
      <c r="AC544" s="64">
        <f t="shared" si="65"/>
        <v>315.67375595177555</v>
      </c>
      <c r="AD544" s="4">
        <f t="shared" si="66"/>
        <v>120.54267336010865</v>
      </c>
      <c r="AK544" s="90">
        <v>541</v>
      </c>
      <c r="AL544" s="65">
        <f t="shared" si="67"/>
        <v>3.2980467052845879E-3</v>
      </c>
      <c r="AM544" s="65">
        <f t="shared" si="68"/>
        <v>1.2819441084889788E-3</v>
      </c>
      <c r="AN544" s="65">
        <f t="shared" si="69"/>
        <v>-4.9268209104400722E-4</v>
      </c>
      <c r="AO544" s="26">
        <f t="shared" si="70"/>
        <v>9.8738796789803727E-4</v>
      </c>
      <c r="AQ544" s="68">
        <v>541</v>
      </c>
      <c r="AR544" s="17">
        <v>3.9494392212755132E-4</v>
      </c>
    </row>
    <row r="545" spans="12:44" ht="19.95" customHeight="1" x14ac:dyDescent="0.3">
      <c r="L545" s="68">
        <v>542</v>
      </c>
      <c r="M545" s="64">
        <v>-2.2660591662718796</v>
      </c>
      <c r="N545" s="64">
        <v>1.3254229085460982</v>
      </c>
      <c r="O545" s="4">
        <v>0.34480220531258793</v>
      </c>
      <c r="V545" s="84">
        <v>542</v>
      </c>
      <c r="W545" s="64">
        <v>-2.2660591662718796</v>
      </c>
      <c r="X545" s="64">
        <v>0.70541713031205744</v>
      </c>
      <c r="Y545" s="4">
        <v>-0.77248376110113737</v>
      </c>
      <c r="AA545" s="68">
        <v>542</v>
      </c>
      <c r="AB545" s="64">
        <f t="shared" si="64"/>
        <v>184.97575342569533</v>
      </c>
      <c r="AC545" s="64">
        <f t="shared" si="65"/>
        <v>316.4485216622769</v>
      </c>
      <c r="AD545" s="4">
        <f t="shared" si="66"/>
        <v>120.00273095680592</v>
      </c>
      <c r="AK545" s="91">
        <v>542</v>
      </c>
      <c r="AL545" s="65">
        <f t="shared" si="67"/>
        <v>-9.809166070518344E-3</v>
      </c>
      <c r="AM545" s="65">
        <f t="shared" si="68"/>
        <v>1.064593523259387E-3</v>
      </c>
      <c r="AN545" s="65">
        <f t="shared" si="69"/>
        <v>-1.9496892971142964E-3</v>
      </c>
      <c r="AO545" s="26">
        <f t="shared" si="70"/>
        <v>-3.0102736443532035E-3</v>
      </c>
      <c r="AQ545" s="68">
        <v>542</v>
      </c>
      <c r="AR545" s="17">
        <v>4.1566604447633307E-4</v>
      </c>
    </row>
    <row r="546" spans="12:44" ht="19.95" customHeight="1" x14ac:dyDescent="0.3">
      <c r="L546" s="68">
        <v>543</v>
      </c>
      <c r="M546" s="64">
        <v>-0.66356904265086281</v>
      </c>
      <c r="N546" s="64">
        <v>-0.34639669133753864</v>
      </c>
      <c r="O546" s="4">
        <v>-0.41918323403637653</v>
      </c>
      <c r="V546" s="84">
        <v>543</v>
      </c>
      <c r="W546" s="64">
        <v>-0.66356904265086281</v>
      </c>
      <c r="X546" s="64">
        <v>-0.50379277436219527</v>
      </c>
      <c r="Y546" s="4">
        <v>-0.65457410891083923</v>
      </c>
      <c r="AA546" s="68">
        <v>543</v>
      </c>
      <c r="AB546" s="64">
        <f t="shared" si="64"/>
        <v>187.22973066593485</v>
      </c>
      <c r="AC546" s="64">
        <f t="shared" si="65"/>
        <v>313.50587536057878</v>
      </c>
      <c r="AD546" s="4">
        <f t="shared" si="66"/>
        <v>120.18533569951676</v>
      </c>
      <c r="AK546" s="90">
        <v>543</v>
      </c>
      <c r="AL546" s="65">
        <f t="shared" si="67"/>
        <v>5.2600076344602687E-3</v>
      </c>
      <c r="AM546" s="65">
        <f t="shared" si="68"/>
        <v>-4.0573868597094031E-3</v>
      </c>
      <c r="AN546" s="65">
        <f t="shared" si="69"/>
        <v>6.6035126983401125E-4</v>
      </c>
      <c r="AO546" s="26">
        <f t="shared" si="70"/>
        <v>3.9494392212755132E-4</v>
      </c>
      <c r="AQ546" s="68">
        <v>543</v>
      </c>
      <c r="AR546" s="17">
        <v>4.3391364377957806E-4</v>
      </c>
    </row>
    <row r="547" spans="12:44" ht="19.95" customHeight="1" x14ac:dyDescent="0.3">
      <c r="L547" s="68">
        <v>544</v>
      </c>
      <c r="M547" s="64">
        <v>-2.7665032835048375</v>
      </c>
      <c r="N547" s="64">
        <v>0.64292878648076357</v>
      </c>
      <c r="O547" s="4">
        <v>-1.2602288508379427</v>
      </c>
      <c r="V547" s="84">
        <v>544</v>
      </c>
      <c r="W547" s="64">
        <v>-2.7665032835048375</v>
      </c>
      <c r="X547" s="64">
        <v>-8.1924578908102452E-2</v>
      </c>
      <c r="Y547" s="4">
        <v>-2.3960571574352425</v>
      </c>
      <c r="AA547" s="68">
        <v>544</v>
      </c>
      <c r="AB547" s="64">
        <f t="shared" si="64"/>
        <v>184.29872525827361</v>
      </c>
      <c r="AC547" s="64">
        <f t="shared" si="65"/>
        <v>314.55058344206327</v>
      </c>
      <c r="AD547" s="4">
        <f t="shared" si="66"/>
        <v>117.60891174915687</v>
      </c>
      <c r="AK547" s="91">
        <v>544</v>
      </c>
      <c r="AL547" s="65">
        <f t="shared" si="67"/>
        <v>-6.8524812204996087E-3</v>
      </c>
      <c r="AM547" s="65">
        <f t="shared" si="68"/>
        <v>1.4448107875869684E-3</v>
      </c>
      <c r="AN547" s="65">
        <f t="shared" si="69"/>
        <v>-9.4112494600981211E-3</v>
      </c>
      <c r="AO547" s="26">
        <f t="shared" si="70"/>
        <v>-5.5147393258929665E-3</v>
      </c>
      <c r="AQ547" s="68">
        <v>544</v>
      </c>
      <c r="AR547" s="17">
        <v>4.6278984248625916E-4</v>
      </c>
    </row>
    <row r="548" spans="12:44" ht="19.95" customHeight="1" x14ac:dyDescent="0.3">
      <c r="L548" s="68">
        <v>545</v>
      </c>
      <c r="M548" s="64">
        <v>-1.2436881417011663</v>
      </c>
      <c r="N548" s="64">
        <v>1.1551178114767502</v>
      </c>
      <c r="O548" s="4">
        <v>1.2600648820325318</v>
      </c>
      <c r="V548" s="84">
        <v>545</v>
      </c>
      <c r="W548" s="64">
        <v>-1.2436881417011663</v>
      </c>
      <c r="X548" s="64">
        <v>0.80077078449077188</v>
      </c>
      <c r="Y548" s="4">
        <v>0.51097510254325429</v>
      </c>
      <c r="AA548" s="68">
        <v>545</v>
      </c>
      <c r="AB548" s="64">
        <f t="shared" si="64"/>
        <v>186.43261580961504</v>
      </c>
      <c r="AC548" s="64">
        <f t="shared" si="65"/>
        <v>316.7304641978717</v>
      </c>
      <c r="AD548" s="4">
        <f t="shared" si="66"/>
        <v>121.95740236800383</v>
      </c>
      <c r="AK548" s="90">
        <v>545</v>
      </c>
      <c r="AL548" s="65">
        <f t="shared" si="67"/>
        <v>4.9995618030639708E-3</v>
      </c>
      <c r="AM548" s="65">
        <f t="shared" si="68"/>
        <v>2.9993422101330103E-3</v>
      </c>
      <c r="AN548" s="65">
        <f t="shared" si="69"/>
        <v>1.5767934128297505E-2</v>
      </c>
      <c r="AO548" s="26">
        <f t="shared" si="70"/>
        <v>9.2452634715397726E-3</v>
      </c>
      <c r="AQ548" s="68">
        <v>545</v>
      </c>
      <c r="AR548" s="17">
        <v>4.6337412720990441E-4</v>
      </c>
    </row>
    <row r="549" spans="12:44" ht="19.95" customHeight="1" x14ac:dyDescent="0.3">
      <c r="L549" s="68">
        <v>546</v>
      </c>
      <c r="M549" s="64">
        <v>0.10051751072598406</v>
      </c>
      <c r="N549" s="64">
        <v>1.0977432599353767</v>
      </c>
      <c r="O549" s="4">
        <v>-0.64388852495568594</v>
      </c>
      <c r="V549" s="84">
        <v>546</v>
      </c>
      <c r="W549" s="64">
        <v>0.10051751072598406</v>
      </c>
      <c r="X549" s="64">
        <v>1.0872044415052713</v>
      </c>
      <c r="Y549" s="4">
        <v>-0.58343904297567906</v>
      </c>
      <c r="AA549" s="68">
        <v>546</v>
      </c>
      <c r="AB549" s="64">
        <f t="shared" si="64"/>
        <v>188.33784928905493</v>
      </c>
      <c r="AC549" s="64">
        <f t="shared" si="65"/>
        <v>317.4517897711446</v>
      </c>
      <c r="AD549" s="4">
        <f t="shared" si="66"/>
        <v>120.31002982234352</v>
      </c>
      <c r="AK549" s="91">
        <v>546</v>
      </c>
      <c r="AL549" s="65">
        <f t="shared" si="67"/>
        <v>4.4157135749894874E-3</v>
      </c>
      <c r="AM549" s="65">
        <f t="shared" si="68"/>
        <v>9.8794265925734675E-4</v>
      </c>
      <c r="AN549" s="65">
        <f t="shared" si="69"/>
        <v>-5.9063310889969668E-3</v>
      </c>
      <c r="AO549" s="26">
        <f t="shared" si="70"/>
        <v>-1.2575377985240591E-3</v>
      </c>
      <c r="AQ549" s="68">
        <v>546</v>
      </c>
      <c r="AR549" s="17">
        <v>4.7007429692583815E-4</v>
      </c>
    </row>
    <row r="550" spans="12:44" ht="19.95" customHeight="1" x14ac:dyDescent="0.3">
      <c r="L550" s="68">
        <v>547</v>
      </c>
      <c r="M550" s="64">
        <v>-1.0380084089176533</v>
      </c>
      <c r="N550" s="64">
        <v>0.84137123435602557</v>
      </c>
      <c r="O550" s="4">
        <v>-1.0006502510622681</v>
      </c>
      <c r="V550" s="84">
        <v>547</v>
      </c>
      <c r="W550" s="64">
        <v>-1.0380084089176533</v>
      </c>
      <c r="X550" s="64">
        <v>0.54966205815530877</v>
      </c>
      <c r="Y550" s="4">
        <v>-1.3995244063499448</v>
      </c>
      <c r="AA550" s="68">
        <v>547</v>
      </c>
      <c r="AB550" s="64">
        <f t="shared" si="64"/>
        <v>186.74012056721307</v>
      </c>
      <c r="AC550" s="64">
        <f t="shared" si="65"/>
        <v>316.14488734591384</v>
      </c>
      <c r="AD550" s="4">
        <f t="shared" si="66"/>
        <v>119.09762503740465</v>
      </c>
      <c r="AK550" s="90">
        <v>547</v>
      </c>
      <c r="AL550" s="65">
        <f t="shared" si="67"/>
        <v>-3.699971846867958E-3</v>
      </c>
      <c r="AM550" s="65">
        <f t="shared" si="68"/>
        <v>-1.7916170873697014E-3</v>
      </c>
      <c r="AN550" s="65">
        <f t="shared" si="69"/>
        <v>-4.3987332779850492E-3</v>
      </c>
      <c r="AO550" s="26">
        <f t="shared" si="70"/>
        <v>-3.4419080630211721E-3</v>
      </c>
      <c r="AQ550" s="68">
        <v>547</v>
      </c>
      <c r="AR550" s="17">
        <v>5.1130834464014566E-4</v>
      </c>
    </row>
    <row r="551" spans="12:44" ht="19.95" customHeight="1" x14ac:dyDescent="0.3">
      <c r="L551" s="68">
        <v>548</v>
      </c>
      <c r="M551" s="64">
        <v>-0.44172397638938149</v>
      </c>
      <c r="N551" s="64">
        <v>1.0689305370818407</v>
      </c>
      <c r="O551" s="4">
        <v>1.2257179202393325</v>
      </c>
      <c r="V551" s="84">
        <v>548</v>
      </c>
      <c r="W551" s="64">
        <v>-0.44172397638938149</v>
      </c>
      <c r="X551" s="64">
        <v>0.92141130077520916</v>
      </c>
      <c r="Y551" s="4">
        <v>0.84388985086063983</v>
      </c>
      <c r="AA551" s="68">
        <v>548</v>
      </c>
      <c r="AB551" s="64">
        <f t="shared" si="64"/>
        <v>187.58949042039197</v>
      </c>
      <c r="AC551" s="64">
        <f t="shared" si="65"/>
        <v>317.07492971748167</v>
      </c>
      <c r="AD551" s="4">
        <f t="shared" si="66"/>
        <v>122.48318666439765</v>
      </c>
      <c r="AK551" s="91">
        <v>548</v>
      </c>
      <c r="AL551" s="65">
        <f t="shared" si="67"/>
        <v>1.9708687881773938E-3</v>
      </c>
      <c r="AM551" s="65">
        <f t="shared" si="68"/>
        <v>1.275742007650932E-3</v>
      </c>
      <c r="AN551" s="65">
        <f t="shared" si="69"/>
        <v>1.2173375776796978E-2</v>
      </c>
      <c r="AO551" s="26">
        <f t="shared" si="70"/>
        <v>6.3534588988982676E-3</v>
      </c>
      <c r="AQ551" s="68">
        <v>548</v>
      </c>
      <c r="AR551" s="17">
        <v>5.689936500776207E-4</v>
      </c>
    </row>
    <row r="552" spans="12:44" ht="19.95" customHeight="1" x14ac:dyDescent="0.3">
      <c r="L552" s="68">
        <v>549</v>
      </c>
      <c r="M552" s="64">
        <v>-3.1242564125183385</v>
      </c>
      <c r="N552" s="64">
        <v>0.50835457177112486</v>
      </c>
      <c r="O552" s="4">
        <v>-1.5966890074353211</v>
      </c>
      <c r="V552" s="84">
        <v>549</v>
      </c>
      <c r="W552" s="64">
        <v>-3.1242564125183385</v>
      </c>
      <c r="X552" s="64">
        <v>-0.30307281192074975</v>
      </c>
      <c r="Y552" s="4">
        <v>-2.8501192531282848</v>
      </c>
      <c r="AA552" s="68">
        <v>549</v>
      </c>
      <c r="AB552" s="64">
        <f t="shared" si="64"/>
        <v>183.84905459114671</v>
      </c>
      <c r="AC552" s="64">
        <f t="shared" si="65"/>
        <v>314.08919231000095</v>
      </c>
      <c r="AD552" s="4">
        <f t="shared" si="66"/>
        <v>116.97395118891143</v>
      </c>
      <c r="AK552" s="90">
        <v>549</v>
      </c>
      <c r="AL552" s="65">
        <f t="shared" si="67"/>
        <v>-8.7471027240254833E-3</v>
      </c>
      <c r="AM552" s="65">
        <f t="shared" si="68"/>
        <v>-4.1089121125068165E-3</v>
      </c>
      <c r="AN552" s="65">
        <f t="shared" si="69"/>
        <v>-1.9987317031982907E-2</v>
      </c>
      <c r="AO552" s="26">
        <f t="shared" si="70"/>
        <v>-1.2413741979150723E-2</v>
      </c>
      <c r="AQ552" s="68">
        <v>549</v>
      </c>
      <c r="AR552" s="17">
        <v>5.7106836247676788E-4</v>
      </c>
    </row>
    <row r="553" spans="12:44" ht="19.95" customHeight="1" x14ac:dyDescent="0.3">
      <c r="L553" s="68">
        <v>550</v>
      </c>
      <c r="M553" s="64">
        <v>0.58416181333188322</v>
      </c>
      <c r="N553" s="64">
        <v>0.93554775246762589</v>
      </c>
      <c r="O553" s="4">
        <v>0.72318995913994899</v>
      </c>
      <c r="V553" s="84">
        <v>550</v>
      </c>
      <c r="W553" s="64">
        <v>0.58416181333188322</v>
      </c>
      <c r="X553" s="64">
        <v>1.0533668527079763</v>
      </c>
      <c r="Y553" s="4">
        <v>0.86153290774123836</v>
      </c>
      <c r="AA553" s="68">
        <v>550</v>
      </c>
      <c r="AB553" s="64">
        <f t="shared" si="64"/>
        <v>189.06249232594854</v>
      </c>
      <c r="AC553" s="64">
        <f t="shared" si="65"/>
        <v>317.43180629270665</v>
      </c>
      <c r="AD553" s="4">
        <f t="shared" si="66"/>
        <v>122.52237434543262</v>
      </c>
      <c r="AK553" s="91">
        <v>550</v>
      </c>
      <c r="AL553" s="65">
        <f t="shared" si="67"/>
        <v>1.2143977770823456E-2</v>
      </c>
      <c r="AM553" s="65">
        <f t="shared" si="68"/>
        <v>4.5974476469246659E-3</v>
      </c>
      <c r="AN553" s="65">
        <f t="shared" si="69"/>
        <v>2.0126244440055254E-2</v>
      </c>
      <c r="AO553" s="26">
        <f t="shared" si="70"/>
        <v>1.347203873480813E-2</v>
      </c>
      <c r="AQ553" s="68">
        <v>550</v>
      </c>
      <c r="AR553" s="17">
        <v>5.7164161185597876E-4</v>
      </c>
    </row>
    <row r="554" spans="12:44" ht="19.95" customHeight="1" x14ac:dyDescent="0.3">
      <c r="L554" s="68">
        <v>551</v>
      </c>
      <c r="M554" s="64">
        <v>-1.0869047236666709</v>
      </c>
      <c r="N554" s="64">
        <v>1.1394289802724715</v>
      </c>
      <c r="O554" s="4">
        <v>1.2430587384749543</v>
      </c>
      <c r="V554" s="84">
        <v>551</v>
      </c>
      <c r="W554" s="64">
        <v>-1.0869047236666709</v>
      </c>
      <c r="X554" s="64">
        <v>0.82547845921612173</v>
      </c>
      <c r="Y554" s="4">
        <v>0.56681638561486425</v>
      </c>
      <c r="AA554" s="68">
        <v>551</v>
      </c>
      <c r="AB554" s="64">
        <f t="shared" si="64"/>
        <v>186.70872346756002</v>
      </c>
      <c r="AC554" s="64">
        <f t="shared" si="65"/>
        <v>316.88624964605441</v>
      </c>
      <c r="AD554" s="4">
        <f t="shared" si="66"/>
        <v>122.07893208466055</v>
      </c>
      <c r="AK554" s="90">
        <v>551</v>
      </c>
      <c r="AL554" s="65">
        <f t="shared" si="67"/>
        <v>-5.4407690290656022E-3</v>
      </c>
      <c r="AM554" s="65">
        <f t="shared" si="68"/>
        <v>-7.470457364705318E-4</v>
      </c>
      <c r="AN554" s="65">
        <f t="shared" si="69"/>
        <v>-1.5746828232005756E-3</v>
      </c>
      <c r="AO554" s="26">
        <f t="shared" si="70"/>
        <v>-2.2929132486478191E-3</v>
      </c>
      <c r="AQ554" s="68">
        <v>551</v>
      </c>
      <c r="AR554" s="17">
        <v>5.7413510473111736E-4</v>
      </c>
    </row>
    <row r="555" spans="12:44" ht="19.95" customHeight="1" x14ac:dyDescent="0.3">
      <c r="L555" s="68">
        <v>552</v>
      </c>
      <c r="M555" s="64">
        <v>-0.44025075064878583</v>
      </c>
      <c r="N555" s="64">
        <v>-1.8882355904041281</v>
      </c>
      <c r="O555" s="4">
        <v>0.24674678959108995</v>
      </c>
      <c r="V555" s="84">
        <v>552</v>
      </c>
      <c r="W555" s="64">
        <v>-0.44025075064878583</v>
      </c>
      <c r="X555" s="64">
        <v>-1.9381125864006259</v>
      </c>
      <c r="Y555" s="4">
        <v>0.1153809041911709</v>
      </c>
      <c r="AA555" s="68">
        <v>552</v>
      </c>
      <c r="AB555" s="64">
        <f t="shared" si="64"/>
        <v>187.62907136122885</v>
      </c>
      <c r="AC555" s="64">
        <f t="shared" si="65"/>
        <v>310.17196104250291</v>
      </c>
      <c r="AD555" s="4">
        <f t="shared" si="66"/>
        <v>121.39957143447856</v>
      </c>
      <c r="AK555" s="91">
        <v>552</v>
      </c>
      <c r="AL555" s="65">
        <f t="shared" si="67"/>
        <v>2.1355194294531005E-3</v>
      </c>
      <c r="AM555" s="65">
        <f t="shared" si="68"/>
        <v>-9.3008588038320083E-3</v>
      </c>
      <c r="AN555" s="65">
        <f t="shared" si="69"/>
        <v>-2.4235679372737492E-3</v>
      </c>
      <c r="AO555" s="26">
        <f t="shared" si="70"/>
        <v>-3.3469833555595145E-3</v>
      </c>
      <c r="AQ555" s="68">
        <v>552</v>
      </c>
      <c r="AR555" s="17">
        <v>5.8091498402196295E-4</v>
      </c>
    </row>
    <row r="556" spans="12:44" ht="19.95" customHeight="1" x14ac:dyDescent="0.3">
      <c r="L556" s="68">
        <v>553</v>
      </c>
      <c r="M556" s="64">
        <v>-0.4362527828917187</v>
      </c>
      <c r="N556" s="64">
        <v>0.73983591418278494</v>
      </c>
      <c r="O556" s="4">
        <v>9.4743312627449727E-2</v>
      </c>
      <c r="V556" s="84">
        <v>553</v>
      </c>
      <c r="W556" s="64">
        <v>-0.4362527828917187</v>
      </c>
      <c r="X556" s="64">
        <v>0.60453299085621226</v>
      </c>
      <c r="Y556" s="4">
        <v>-0.147113806016719</v>
      </c>
      <c r="AA556" s="68">
        <v>553</v>
      </c>
      <c r="AB556" s="64">
        <f t="shared" si="64"/>
        <v>187.64409422701564</v>
      </c>
      <c r="AC556" s="64">
        <f t="shared" si="65"/>
        <v>316.37449974983986</v>
      </c>
      <c r="AD556" s="4">
        <f t="shared" si="66"/>
        <v>121.0088137815994</v>
      </c>
      <c r="AK556" s="90">
        <v>553</v>
      </c>
      <c r="AL556" s="65">
        <f t="shared" si="67"/>
        <v>3.4771192375721408E-5</v>
      </c>
      <c r="AM556" s="65">
        <f t="shared" si="68"/>
        <v>8.59893560826629E-3</v>
      </c>
      <c r="AN556" s="65">
        <f t="shared" si="69"/>
        <v>-1.4001499102159875E-3</v>
      </c>
      <c r="AO556" s="26">
        <f t="shared" si="70"/>
        <v>1.9583060209766227E-3</v>
      </c>
      <c r="AQ556" s="68">
        <v>553</v>
      </c>
      <c r="AR556" s="17">
        <v>5.8165010317749797E-4</v>
      </c>
    </row>
    <row r="557" spans="12:44" ht="19.95" customHeight="1" x14ac:dyDescent="0.3">
      <c r="L557" s="68">
        <v>554</v>
      </c>
      <c r="M557" s="64">
        <v>0.24415878268477167</v>
      </c>
      <c r="N557" s="64">
        <v>5.454037323307815E-2</v>
      </c>
      <c r="O557" s="4">
        <v>0.95894314256141577</v>
      </c>
      <c r="V557" s="84">
        <v>554</v>
      </c>
      <c r="W557" s="64">
        <v>0.24415878268477167</v>
      </c>
      <c r="X557" s="64">
        <v>0.11485226629556257</v>
      </c>
      <c r="Y557" s="4">
        <v>0.96273372001873292</v>
      </c>
      <c r="AA557" s="68">
        <v>554</v>
      </c>
      <c r="AB557" s="64">
        <f t="shared" si="64"/>
        <v>188.61697191552682</v>
      </c>
      <c r="AC557" s="64">
        <f t="shared" si="65"/>
        <v>315.18918591842726</v>
      </c>
      <c r="AD557" s="4">
        <f t="shared" si="66"/>
        <v>122.70161903354416</v>
      </c>
      <c r="AK557" s="91">
        <v>554</v>
      </c>
      <c r="AL557" s="65">
        <f t="shared" si="67"/>
        <v>2.2458680490488646E-3</v>
      </c>
      <c r="AM557" s="65">
        <f t="shared" si="68"/>
        <v>-1.6301629507679432E-3</v>
      </c>
      <c r="AN557" s="65">
        <f t="shared" si="69"/>
        <v>6.0332895471682706E-3</v>
      </c>
      <c r="AO557" s="26">
        <f t="shared" si="70"/>
        <v>2.7873984232575553E-3</v>
      </c>
      <c r="AQ557" s="68">
        <v>554</v>
      </c>
      <c r="AR557" s="17">
        <v>5.9053235655364593E-4</v>
      </c>
    </row>
    <row r="558" spans="12:44" ht="19.95" customHeight="1" x14ac:dyDescent="0.3">
      <c r="L558" s="68">
        <v>555</v>
      </c>
      <c r="M558" s="64">
        <v>-1.0785264914264323</v>
      </c>
      <c r="N558" s="64">
        <v>0.11280911051067379</v>
      </c>
      <c r="O558" s="4">
        <v>0.44648502404432816</v>
      </c>
      <c r="V558" s="84">
        <v>555</v>
      </c>
      <c r="W558" s="64">
        <v>-1.0785264914264323</v>
      </c>
      <c r="X558" s="64">
        <v>-0.16524255094468226</v>
      </c>
      <c r="Y558" s="4">
        <v>-9.0250860583896531E-2</v>
      </c>
      <c r="AA558" s="68">
        <v>555</v>
      </c>
      <c r="AB558" s="64">
        <f t="shared" si="64"/>
        <v>186.75782462344213</v>
      </c>
      <c r="AC558" s="64">
        <f t="shared" si="65"/>
        <v>314.5199168826984</v>
      </c>
      <c r="AD558" s="4">
        <f t="shared" si="66"/>
        <v>121.10675563437253</v>
      </c>
      <c r="AK558" s="90">
        <v>555</v>
      </c>
      <c r="AL558" s="65">
        <f t="shared" si="67"/>
        <v>-4.301961770049309E-3</v>
      </c>
      <c r="AM558" s="65">
        <f t="shared" si="68"/>
        <v>-9.2315628684805384E-4</v>
      </c>
      <c r="AN558" s="65">
        <f t="shared" si="69"/>
        <v>-5.6819233906708882E-3</v>
      </c>
      <c r="AO558" s="26">
        <f t="shared" si="70"/>
        <v>-3.9093028543686435E-3</v>
      </c>
      <c r="AQ558" s="68">
        <v>555</v>
      </c>
      <c r="AR558" s="17">
        <v>6.0088742675703816E-4</v>
      </c>
    </row>
    <row r="559" spans="12:44" ht="19.95" customHeight="1" x14ac:dyDescent="0.3">
      <c r="L559" s="68">
        <v>556</v>
      </c>
      <c r="M559" s="64">
        <v>-8.5848605793828595E-2</v>
      </c>
      <c r="N559" s="64">
        <v>-1.8278723645770445</v>
      </c>
      <c r="O559" s="4">
        <v>0.6290764773718327</v>
      </c>
      <c r="V559" s="84">
        <v>556</v>
      </c>
      <c r="W559" s="64">
        <v>-8.5848605793828595E-2</v>
      </c>
      <c r="X559" s="64">
        <v>-1.7895867630578186</v>
      </c>
      <c r="Y559" s="4">
        <v>0.61251806548680199</v>
      </c>
      <c r="AA559" s="68">
        <v>556</v>
      </c>
      <c r="AB559" s="64">
        <f t="shared" si="64"/>
        <v>188.16785204928789</v>
      </c>
      <c r="AC559" s="64">
        <f t="shared" si="65"/>
        <v>310.59207628194696</v>
      </c>
      <c r="AD559" s="4">
        <f t="shared" si="66"/>
        <v>122.17903040924432</v>
      </c>
      <c r="AK559" s="91">
        <v>556</v>
      </c>
      <c r="AL559" s="65">
        <f t="shared" si="67"/>
        <v>3.2666208561285873E-3</v>
      </c>
      <c r="AM559" s="65">
        <f t="shared" si="68"/>
        <v>-5.457780261792583E-3</v>
      </c>
      <c r="AN559" s="65">
        <f t="shared" si="69"/>
        <v>3.8283044878159641E-3</v>
      </c>
      <c r="AO559" s="26">
        <f t="shared" si="70"/>
        <v>9.0205815501155585E-4</v>
      </c>
      <c r="AQ559" s="68">
        <v>556</v>
      </c>
      <c r="AR559" s="17">
        <v>6.0978739545554991E-4</v>
      </c>
    </row>
    <row r="560" spans="12:44" ht="19.95" customHeight="1" x14ac:dyDescent="0.3">
      <c r="L560" s="68">
        <v>557</v>
      </c>
      <c r="M560" s="64">
        <v>-1.8180564847823062</v>
      </c>
      <c r="N560" s="64">
        <v>-0.59388263218347803</v>
      </c>
      <c r="O560" s="4">
        <v>1.1962564572003547</v>
      </c>
      <c r="V560" s="84">
        <v>557</v>
      </c>
      <c r="W560" s="64">
        <v>-1.8180564847823062</v>
      </c>
      <c r="X560" s="64">
        <v>-1.0368014336497924</v>
      </c>
      <c r="Y560" s="4">
        <v>0.2822295471924946</v>
      </c>
      <c r="AA560" s="68">
        <v>557</v>
      </c>
      <c r="AB560" s="64">
        <f t="shared" si="64"/>
        <v>185.73972419252985</v>
      </c>
      <c r="AC560" s="64">
        <f t="shared" si="65"/>
        <v>312.42910313935971</v>
      </c>
      <c r="AD560" s="4">
        <f t="shared" si="66"/>
        <v>121.6828328937366</v>
      </c>
      <c r="AK560" s="90">
        <v>557</v>
      </c>
      <c r="AL560" s="65">
        <f t="shared" si="67"/>
        <v>-5.6406311097844369E-3</v>
      </c>
      <c r="AM560" s="65">
        <f t="shared" si="68"/>
        <v>2.5611101700310965E-3</v>
      </c>
      <c r="AN560" s="65">
        <f t="shared" si="69"/>
        <v>-1.7673623698247932E-3</v>
      </c>
      <c r="AO560" s="26">
        <f t="shared" si="70"/>
        <v>-1.4371377928579371E-3</v>
      </c>
      <c r="AQ560" s="68">
        <v>557</v>
      </c>
      <c r="AR560" s="17">
        <v>6.1117620846294618E-4</v>
      </c>
    </row>
    <row r="561" spans="12:44" ht="19.95" customHeight="1" x14ac:dyDescent="0.3">
      <c r="L561" s="68">
        <v>558</v>
      </c>
      <c r="M561" s="64">
        <v>-0.90079335917710668</v>
      </c>
      <c r="N561" s="64">
        <v>7.3400011118021163E-2</v>
      </c>
      <c r="O561" s="4">
        <v>0.65272470845215702</v>
      </c>
      <c r="V561" s="84">
        <v>558</v>
      </c>
      <c r="W561" s="64">
        <v>-0.90079335917710668</v>
      </c>
      <c r="X561" s="64">
        <v>-0.15814602637707448</v>
      </c>
      <c r="Y561" s="4">
        <v>0.17541794239157238</v>
      </c>
      <c r="AA561" s="68">
        <v>558</v>
      </c>
      <c r="AB561" s="64">
        <f t="shared" si="64"/>
        <v>187.03586709817526</v>
      </c>
      <c r="AC561" s="64">
        <f t="shared" si="65"/>
        <v>314.5844098992352</v>
      </c>
      <c r="AD561" s="4">
        <f t="shared" si="66"/>
        <v>121.52690464907791</v>
      </c>
      <c r="AK561" s="91">
        <v>558</v>
      </c>
      <c r="AL561" s="65">
        <f t="shared" si="67"/>
        <v>3.0201010650111612E-3</v>
      </c>
      <c r="AM561" s="65">
        <f t="shared" si="68"/>
        <v>2.9857140232971038E-3</v>
      </c>
      <c r="AN561" s="65">
        <f t="shared" si="69"/>
        <v>-5.5687561025112413E-4</v>
      </c>
      <c r="AO561" s="26">
        <f t="shared" si="70"/>
        <v>1.4001454486289155E-3</v>
      </c>
      <c r="AQ561" s="68">
        <v>558</v>
      </c>
      <c r="AR561" s="17">
        <v>6.1157626284681068E-4</v>
      </c>
    </row>
    <row r="562" spans="12:44" ht="19.95" customHeight="1" x14ac:dyDescent="0.3">
      <c r="L562" s="68">
        <v>559</v>
      </c>
      <c r="M562" s="64">
        <v>-1.69647924347478</v>
      </c>
      <c r="N562" s="64">
        <v>8.266601006581184E-2</v>
      </c>
      <c r="O562" s="4">
        <v>1.0116095230701867</v>
      </c>
      <c r="V562" s="84">
        <v>559</v>
      </c>
      <c r="W562" s="64">
        <v>-1.69647924347478</v>
      </c>
      <c r="X562" s="64">
        <v>-0.35158072823561026</v>
      </c>
      <c r="Y562" s="4">
        <v>0.13877766072427244</v>
      </c>
      <c r="AA562" s="68">
        <v>559</v>
      </c>
      <c r="AB562" s="64">
        <f t="shared" si="64"/>
        <v>185.92835176587346</v>
      </c>
      <c r="AC562" s="64">
        <f t="shared" si="65"/>
        <v>314.12780148665752</v>
      </c>
      <c r="AD562" s="4">
        <f t="shared" si="66"/>
        <v>121.4774456462761</v>
      </c>
      <c r="AK562" s="90">
        <v>559</v>
      </c>
      <c r="AL562" s="65">
        <f t="shared" si="67"/>
        <v>-2.5792780480752477E-3</v>
      </c>
      <c r="AM562" s="65">
        <f t="shared" si="68"/>
        <v>-6.3082136865478785E-4</v>
      </c>
      <c r="AN562" s="65">
        <f t="shared" si="69"/>
        <v>-1.76785084446067E-4</v>
      </c>
      <c r="AO562" s="26">
        <f t="shared" si="70"/>
        <v>-9.1361921061597839E-4</v>
      </c>
      <c r="AQ562" s="68">
        <v>559</v>
      </c>
      <c r="AR562" s="17">
        <v>6.1689484188642493E-4</v>
      </c>
    </row>
    <row r="563" spans="12:44" ht="19.95" customHeight="1" x14ac:dyDescent="0.3">
      <c r="L563" s="68">
        <v>560</v>
      </c>
      <c r="M563" s="64">
        <v>-1.7477423861223906</v>
      </c>
      <c r="N563" s="64">
        <v>1.7809478026900625</v>
      </c>
      <c r="O563" s="4">
        <v>0.25584102782075402</v>
      </c>
      <c r="V563" s="84">
        <v>560</v>
      </c>
      <c r="W563" s="64">
        <v>-1.7477423861223906</v>
      </c>
      <c r="X563" s="64">
        <v>1.2778013222964795</v>
      </c>
      <c r="Y563" s="4">
        <v>-0.64192932147650605</v>
      </c>
      <c r="AA563" s="68">
        <v>560</v>
      </c>
      <c r="AB563" s="64">
        <f t="shared" si="64"/>
        <v>185.8659133040351</v>
      </c>
      <c r="AC563" s="64">
        <f t="shared" si="65"/>
        <v>318.14459744599583</v>
      </c>
      <c r="AD563" s="4">
        <f t="shared" si="66"/>
        <v>120.30634943314482</v>
      </c>
      <c r="AK563" s="91">
        <v>560</v>
      </c>
      <c r="AL563" s="65">
        <f t="shared" si="67"/>
        <v>-1.458692736142778E-4</v>
      </c>
      <c r="AM563" s="65">
        <f t="shared" si="68"/>
        <v>5.5181779010104555E-3</v>
      </c>
      <c r="AN563" s="65">
        <f t="shared" si="69"/>
        <v>-4.2071024678211168E-3</v>
      </c>
      <c r="AO563" s="26">
        <f t="shared" si="70"/>
        <v>-2.742100586199355E-4</v>
      </c>
      <c r="AQ563" s="68">
        <v>560</v>
      </c>
      <c r="AR563" s="17">
        <v>6.1757734865014674E-4</v>
      </c>
    </row>
    <row r="564" spans="12:44" ht="19.95" customHeight="1" x14ac:dyDescent="0.3">
      <c r="L564" s="68">
        <v>561</v>
      </c>
      <c r="M564" s="64">
        <v>1.1158322049907787</v>
      </c>
      <c r="N564" s="64">
        <v>0.514926449245797</v>
      </c>
      <c r="O564" s="4">
        <v>0.76844607227136463</v>
      </c>
      <c r="V564" s="84">
        <v>561</v>
      </c>
      <c r="W564" s="64">
        <v>1.1158322049907787</v>
      </c>
      <c r="X564" s="64">
        <v>0.78181987728412095</v>
      </c>
      <c r="Y564" s="4">
        <v>1.1607524590667082</v>
      </c>
      <c r="AA564" s="68">
        <v>561</v>
      </c>
      <c r="AB564" s="64">
        <f t="shared" si="64"/>
        <v>189.92496624470803</v>
      </c>
      <c r="AC564" s="64">
        <f t="shared" si="65"/>
        <v>316.93714044633816</v>
      </c>
      <c r="AD564" s="4">
        <f t="shared" si="66"/>
        <v>123.04802564519993</v>
      </c>
      <c r="AK564" s="90">
        <v>561</v>
      </c>
      <c r="AL564" s="65">
        <f t="shared" si="67"/>
        <v>9.3823078233688344E-3</v>
      </c>
      <c r="AM564" s="65">
        <f t="shared" si="68"/>
        <v>-1.6514174874104079E-3</v>
      </c>
      <c r="AN564" s="65">
        <f t="shared" si="69"/>
        <v>9.7861008713928041E-3</v>
      </c>
      <c r="AO564" s="26">
        <f t="shared" si="70"/>
        <v>6.2538971017458483E-3</v>
      </c>
      <c r="AQ564" s="68">
        <v>561</v>
      </c>
      <c r="AR564" s="17">
        <v>6.5416497706889459E-4</v>
      </c>
    </row>
    <row r="565" spans="12:44" ht="19.95" customHeight="1" x14ac:dyDescent="0.3">
      <c r="L565" s="68">
        <v>562</v>
      </c>
      <c r="M565" s="64">
        <v>0.12189998614334063</v>
      </c>
      <c r="N565" s="64">
        <v>1.2743288756492523</v>
      </c>
      <c r="O565" s="4">
        <v>-0.18810915036510434</v>
      </c>
      <c r="V565" s="84">
        <v>562</v>
      </c>
      <c r="W565" s="64">
        <v>0.12189998614334063</v>
      </c>
      <c r="X565" s="64">
        <v>1.2634207675238156</v>
      </c>
      <c r="Y565" s="4">
        <v>-0.17564933732972055</v>
      </c>
      <c r="AA565" s="68">
        <v>562</v>
      </c>
      <c r="AB565" s="64">
        <f t="shared" si="64"/>
        <v>188.51883256182552</v>
      </c>
      <c r="AC565" s="64">
        <f t="shared" si="65"/>
        <v>318.14085601546515</v>
      </c>
      <c r="AD565" s="4">
        <f t="shared" si="66"/>
        <v>121.02011642909603</v>
      </c>
      <c r="AK565" s="91">
        <v>562</v>
      </c>
      <c r="AL565" s="65">
        <f t="shared" si="67"/>
        <v>-3.2273162433201414E-3</v>
      </c>
      <c r="AM565" s="65">
        <f t="shared" si="68"/>
        <v>1.6463100859286225E-3</v>
      </c>
      <c r="AN565" s="65">
        <f t="shared" si="69"/>
        <v>-7.2170832503212967E-3</v>
      </c>
      <c r="AO565" s="26">
        <f t="shared" si="70"/>
        <v>-3.5606234976960321E-3</v>
      </c>
      <c r="AQ565" s="68">
        <v>562</v>
      </c>
      <c r="AR565" s="17">
        <v>6.5646255950849706E-4</v>
      </c>
    </row>
    <row r="566" spans="12:44" ht="19.95" customHeight="1" x14ac:dyDescent="0.3">
      <c r="L566" s="68">
        <v>563</v>
      </c>
      <c r="M566" s="64">
        <v>-2.1475397709731205</v>
      </c>
      <c r="N566" s="64">
        <v>-0.81060691105778182</v>
      </c>
      <c r="O566" s="4">
        <v>0.91037317245705585</v>
      </c>
      <c r="V566" s="84">
        <v>563</v>
      </c>
      <c r="W566" s="64">
        <v>-2.1475397709731205</v>
      </c>
      <c r="X566" s="64">
        <v>-1.330206735878916</v>
      </c>
      <c r="Y566" s="4">
        <v>-0.10999784374488553</v>
      </c>
      <c r="AA566" s="68">
        <v>563</v>
      </c>
      <c r="AB566" s="64">
        <f t="shared" si="64"/>
        <v>185.33522871223207</v>
      </c>
      <c r="AC566" s="64">
        <f t="shared" si="65"/>
        <v>311.81135967868761</v>
      </c>
      <c r="AD566" s="4">
        <f t="shared" si="66"/>
        <v>121.12529722055612</v>
      </c>
      <c r="AK566" s="90">
        <v>563</v>
      </c>
      <c r="AL566" s="65">
        <f t="shared" si="67"/>
        <v>-7.3967633354859738E-3</v>
      </c>
      <c r="AM566" s="65">
        <f t="shared" si="68"/>
        <v>-8.7275122534599681E-3</v>
      </c>
      <c r="AN566" s="65">
        <f t="shared" si="69"/>
        <v>3.7728932807554996E-4</v>
      </c>
      <c r="AO566" s="26">
        <f t="shared" si="70"/>
        <v>-4.2976643122754864E-3</v>
      </c>
      <c r="AQ566" s="68">
        <v>563</v>
      </c>
      <c r="AR566" s="17">
        <v>6.5857265145206163E-4</v>
      </c>
    </row>
    <row r="567" spans="12:44" ht="19.95" customHeight="1" x14ac:dyDescent="0.3">
      <c r="L567" s="68">
        <v>564</v>
      </c>
      <c r="M567" s="64">
        <v>-2.1180247750085552</v>
      </c>
      <c r="N567" s="64">
        <v>-1.5463982540565995</v>
      </c>
      <c r="O567" s="4">
        <v>4.3195446979708466E-2</v>
      </c>
      <c r="V567" s="84">
        <v>564</v>
      </c>
      <c r="W567" s="64">
        <v>-2.1180247750085552</v>
      </c>
      <c r="X567" s="64">
        <v>-2.0342887028204397</v>
      </c>
      <c r="Y567" s="4">
        <v>-0.83484941019426429</v>
      </c>
      <c r="AA567" s="68">
        <v>564</v>
      </c>
      <c r="AB567" s="64">
        <f t="shared" si="64"/>
        <v>185.38567002223451</v>
      </c>
      <c r="AC567" s="64">
        <f t="shared" si="65"/>
        <v>310.12624417933529</v>
      </c>
      <c r="AD567" s="4">
        <f t="shared" si="66"/>
        <v>120.04119223841245</v>
      </c>
      <c r="AK567" s="91">
        <v>564</v>
      </c>
      <c r="AL567" s="65">
        <f t="shared" si="67"/>
        <v>1.1818261556873013E-4</v>
      </c>
      <c r="AM567" s="65">
        <f t="shared" si="68"/>
        <v>-2.353413426212893E-3</v>
      </c>
      <c r="AN567" s="65">
        <f t="shared" si="69"/>
        <v>-3.9045555954814702E-3</v>
      </c>
      <c r="AO567" s="26">
        <f t="shared" si="70"/>
        <v>-2.4335283919383471E-3</v>
      </c>
      <c r="AQ567" s="68">
        <v>564</v>
      </c>
      <c r="AR567" s="17">
        <v>6.5894557388369249E-4</v>
      </c>
    </row>
    <row r="568" spans="12:44" ht="19.95" customHeight="1" x14ac:dyDescent="0.3">
      <c r="L568" s="68">
        <v>565</v>
      </c>
      <c r="M568" s="64">
        <v>0.56936071690978718</v>
      </c>
      <c r="N568" s="64">
        <v>-0.2388188384231196</v>
      </c>
      <c r="O568" s="4">
        <v>0.64502094669176846</v>
      </c>
      <c r="V568" s="84">
        <v>565</v>
      </c>
      <c r="W568" s="64">
        <v>0.56936071690978718</v>
      </c>
      <c r="X568" s="64">
        <v>-8.6137221107481621E-2</v>
      </c>
      <c r="Y568" s="4">
        <v>0.84258939005405664</v>
      </c>
      <c r="AA568" s="68">
        <v>565</v>
      </c>
      <c r="AB568" s="64">
        <f t="shared" si="64"/>
        <v>189.18318484719214</v>
      </c>
      <c r="AC568" s="64">
        <f t="shared" si="65"/>
        <v>314.87053236689752</v>
      </c>
      <c r="AD568" s="4">
        <f t="shared" si="66"/>
        <v>122.58519124503621</v>
      </c>
      <c r="AK568" s="90">
        <v>565</v>
      </c>
      <c r="AL568" s="65">
        <f t="shared" si="67"/>
        <v>8.8063714958531679E-3</v>
      </c>
      <c r="AM568" s="65">
        <f t="shared" si="68"/>
        <v>6.5934988277861518E-3</v>
      </c>
      <c r="AN568" s="65">
        <f t="shared" si="69"/>
        <v>9.1077087860242569E-3</v>
      </c>
      <c r="AO568" s="26">
        <f t="shared" si="70"/>
        <v>8.278111476010052E-3</v>
      </c>
      <c r="AQ568" s="68">
        <v>565</v>
      </c>
      <c r="AR568" s="17">
        <v>6.8848015130395927E-4</v>
      </c>
    </row>
    <row r="569" spans="12:44" ht="19.95" customHeight="1" x14ac:dyDescent="0.3">
      <c r="L569" s="68">
        <v>566</v>
      </c>
      <c r="M569" s="64">
        <v>1.2388699974830841</v>
      </c>
      <c r="N569" s="64">
        <v>0.6998437819101937</v>
      </c>
      <c r="O569" s="4">
        <v>1.3377210015019836</v>
      </c>
      <c r="V569" s="84">
        <v>566</v>
      </c>
      <c r="W569" s="64">
        <v>1.2388699974830841</v>
      </c>
      <c r="X569" s="64">
        <v>0.99195159087521945</v>
      </c>
      <c r="Y569" s="4">
        <v>1.7149970689393088</v>
      </c>
      <c r="AA569" s="68">
        <v>566</v>
      </c>
      <c r="AB569" s="64">
        <f t="shared" si="64"/>
        <v>190.14843813506593</v>
      </c>
      <c r="AC569" s="64">
        <f t="shared" si="65"/>
        <v>317.53418784084187</v>
      </c>
      <c r="AD569" s="4">
        <f t="shared" si="66"/>
        <v>123.93249129577669</v>
      </c>
      <c r="AK569" s="91">
        <v>566</v>
      </c>
      <c r="AL569" s="65">
        <f t="shared" si="67"/>
        <v>2.2102300781701016E-3</v>
      </c>
      <c r="AM569" s="65">
        <f t="shared" si="68"/>
        <v>3.6584727404311039E-3</v>
      </c>
      <c r="AN569" s="65">
        <f t="shared" si="69"/>
        <v>4.7471710543110935E-3</v>
      </c>
      <c r="AO569" s="26">
        <f t="shared" si="70"/>
        <v>3.7863263161118485E-3</v>
      </c>
      <c r="AQ569" s="68">
        <v>566</v>
      </c>
      <c r="AR569" s="17">
        <v>6.9453056302735765E-4</v>
      </c>
    </row>
    <row r="570" spans="12:44" ht="19.95" customHeight="1" x14ac:dyDescent="0.3">
      <c r="L570" s="68">
        <v>567</v>
      </c>
      <c r="M570" s="64">
        <v>-0.1646508429070126</v>
      </c>
      <c r="N570" s="64">
        <v>-0.5207608570700899</v>
      </c>
      <c r="O570" s="4">
        <v>-1.4098752806819528</v>
      </c>
      <c r="V570" s="84">
        <v>567</v>
      </c>
      <c r="W570" s="64">
        <v>-0.1646508429070126</v>
      </c>
      <c r="X570" s="64">
        <v>-0.54551359883918016</v>
      </c>
      <c r="Y570" s="4">
        <v>-1.3068150926981801</v>
      </c>
      <c r="AA570" s="68">
        <v>567</v>
      </c>
      <c r="AB570" s="64">
        <f t="shared" si="64"/>
        <v>188.15967797190072</v>
      </c>
      <c r="AC570" s="64">
        <f t="shared" si="65"/>
        <v>313.78037975784343</v>
      </c>
      <c r="AD570" s="4">
        <f t="shared" si="66"/>
        <v>119.35452536192486</v>
      </c>
      <c r="AK570" s="90">
        <v>567</v>
      </c>
      <c r="AL570" s="65">
        <f t="shared" si="67"/>
        <v>-4.5662013818532111E-3</v>
      </c>
      <c r="AM570" s="65">
        <f t="shared" si="68"/>
        <v>-5.1647068935682739E-3</v>
      </c>
      <c r="AN570" s="65">
        <f t="shared" si="69"/>
        <v>-1.634628993069184E-2</v>
      </c>
      <c r="AO570" s="26">
        <f t="shared" si="70"/>
        <v>-1.0046792882345112E-2</v>
      </c>
      <c r="AQ570" s="68">
        <v>567</v>
      </c>
      <c r="AR570" s="17">
        <v>6.9899301362429545E-4</v>
      </c>
    </row>
    <row r="571" spans="12:44" ht="19.95" customHeight="1" x14ac:dyDescent="0.3">
      <c r="L571" s="68">
        <v>568</v>
      </c>
      <c r="M571" s="64">
        <v>0.45132115004054313</v>
      </c>
      <c r="N571" s="64">
        <v>-1.0026516165757424</v>
      </c>
      <c r="O571" s="4">
        <v>0.39591672745533246</v>
      </c>
      <c r="V571" s="84">
        <v>568</v>
      </c>
      <c r="W571" s="64">
        <v>0.45132115004054313</v>
      </c>
      <c r="X571" s="64">
        <v>-0.8548712347786378</v>
      </c>
      <c r="Y571" s="4">
        <v>0.60471173357975494</v>
      </c>
      <c r="AA571" s="68">
        <v>568</v>
      </c>
      <c r="AB571" s="64">
        <f t="shared" si="64"/>
        <v>189.04351580785524</v>
      </c>
      <c r="AC571" s="64">
        <f t="shared" si="65"/>
        <v>313.04294042647291</v>
      </c>
      <c r="AD571" s="4">
        <f t="shared" si="66"/>
        <v>122.24034356180849</v>
      </c>
      <c r="AK571" s="91">
        <v>568</v>
      </c>
      <c r="AL571" s="65">
        <f t="shared" si="67"/>
        <v>2.0352245360496959E-3</v>
      </c>
      <c r="AM571" s="65">
        <f t="shared" si="68"/>
        <v>-1.021870022375086E-3</v>
      </c>
      <c r="AN571" s="65">
        <f t="shared" si="69"/>
        <v>1.0375671778952962E-2</v>
      </c>
      <c r="AO571" s="26">
        <f t="shared" si="70"/>
        <v>4.8712974278287318E-3</v>
      </c>
      <c r="AQ571" s="68">
        <v>568</v>
      </c>
      <c r="AR571" s="17">
        <v>6.9985183432975289E-4</v>
      </c>
    </row>
    <row r="572" spans="12:44" ht="19.95" customHeight="1" x14ac:dyDescent="0.3">
      <c r="L572" s="68">
        <v>569</v>
      </c>
      <c r="M572" s="64">
        <v>0.13395892350150079</v>
      </c>
      <c r="N572" s="64">
        <v>-0.29107843599889771</v>
      </c>
      <c r="O572" s="4">
        <v>-0.17351813175763517</v>
      </c>
      <c r="V572" s="84">
        <v>569</v>
      </c>
      <c r="W572" s="64">
        <v>0.13395892350150079</v>
      </c>
      <c r="X572" s="64">
        <v>-0.2474295679638891</v>
      </c>
      <c r="Y572" s="4">
        <v>-8.0620152343584689E-2</v>
      </c>
      <c r="AA572" s="68">
        <v>569</v>
      </c>
      <c r="AB572" s="64">
        <f t="shared" si="64"/>
        <v>188.60190605203115</v>
      </c>
      <c r="AC572" s="64">
        <f t="shared" si="65"/>
        <v>314.53916486548536</v>
      </c>
      <c r="AD572" s="4">
        <f t="shared" si="66"/>
        <v>121.20598599551612</v>
      </c>
      <c r="AK572" s="90">
        <v>569</v>
      </c>
      <c r="AL572" s="65">
        <f t="shared" si="67"/>
        <v>-1.0157081559973515E-3</v>
      </c>
      <c r="AM572" s="65">
        <f t="shared" si="68"/>
        <v>2.070815095682976E-3</v>
      </c>
      <c r="AN572" s="65">
        <f t="shared" si="69"/>
        <v>-3.6904929915572123E-3</v>
      </c>
      <c r="AO572" s="26">
        <f t="shared" si="70"/>
        <v>-1.2934043564951907E-3</v>
      </c>
      <c r="AQ572" s="68">
        <v>569</v>
      </c>
      <c r="AR572" s="17">
        <v>7.0526080745807206E-4</v>
      </c>
    </row>
    <row r="573" spans="12:44" ht="19.95" customHeight="1" x14ac:dyDescent="0.3">
      <c r="L573" s="68">
        <v>570</v>
      </c>
      <c r="M573" s="64">
        <v>-1.5094504738104246</v>
      </c>
      <c r="N573" s="64">
        <v>-9.2488592492889973E-2</v>
      </c>
      <c r="O573" s="4">
        <v>-1.6437943740524312</v>
      </c>
      <c r="V573" s="84">
        <v>570</v>
      </c>
      <c r="W573" s="64">
        <v>-1.5094504738104246</v>
      </c>
      <c r="X573" s="64">
        <v>-0.4734002479292761</v>
      </c>
      <c r="Y573" s="4">
        <v>-2.1391781085141517</v>
      </c>
      <c r="AA573" s="68">
        <v>570</v>
      </c>
      <c r="AB573" s="64">
        <f t="shared" si="64"/>
        <v>186.29264787499542</v>
      </c>
      <c r="AC573" s="64">
        <f t="shared" si="65"/>
        <v>314.00325694231702</v>
      </c>
      <c r="AD573" s="4">
        <f t="shared" si="66"/>
        <v>118.13955999448055</v>
      </c>
      <c r="AK573" s="91">
        <v>570</v>
      </c>
      <c r="AL573" s="65">
        <f t="shared" si="67"/>
        <v>-5.3503618952901472E-3</v>
      </c>
      <c r="AM573" s="65">
        <f t="shared" si="68"/>
        <v>-7.4057661714843517E-4</v>
      </c>
      <c r="AN573" s="65">
        <f t="shared" si="69"/>
        <v>-1.1128719830969646E-2</v>
      </c>
      <c r="AO573" s="26">
        <f t="shared" si="70"/>
        <v>-6.5676873829034078E-3</v>
      </c>
      <c r="AQ573" s="68">
        <v>570</v>
      </c>
      <c r="AR573" s="17">
        <v>7.1712539127237441E-4</v>
      </c>
    </row>
    <row r="574" spans="12:44" ht="19.95" customHeight="1" x14ac:dyDescent="0.3">
      <c r="L574" s="68">
        <v>571</v>
      </c>
      <c r="M574" s="64">
        <v>-1.4095819252534321</v>
      </c>
      <c r="N574" s="64">
        <v>0.84910806519900139</v>
      </c>
      <c r="O574" s="4">
        <v>-0.78374910059088343</v>
      </c>
      <c r="V574" s="84">
        <v>571</v>
      </c>
      <c r="W574" s="64">
        <v>-1.4095819252534321</v>
      </c>
      <c r="X574" s="64">
        <v>0.46262851179611447</v>
      </c>
      <c r="Y574" s="4">
        <v>-1.3727878363195687</v>
      </c>
      <c r="AA574" s="68">
        <v>571</v>
      </c>
      <c r="AB574" s="64">
        <f t="shared" si="64"/>
        <v>186.44205178070217</v>
      </c>
      <c r="AC574" s="64">
        <f t="shared" si="65"/>
        <v>316.31035324931474</v>
      </c>
      <c r="AD574" s="4">
        <f t="shared" si="66"/>
        <v>119.28017438444368</v>
      </c>
      <c r="AK574" s="90">
        <v>571</v>
      </c>
      <c r="AL574" s="65">
        <f t="shared" si="67"/>
        <v>3.4815806179636273E-4</v>
      </c>
      <c r="AM574" s="65">
        <f t="shared" si="68"/>
        <v>3.1792544336905313E-3</v>
      </c>
      <c r="AN574" s="65">
        <f t="shared" si="69"/>
        <v>4.172916358032611E-3</v>
      </c>
      <c r="AO574" s="26">
        <f t="shared" si="70"/>
        <v>2.9186282066709251E-3</v>
      </c>
      <c r="AQ574" s="68">
        <v>571</v>
      </c>
      <c r="AR574" s="17">
        <v>7.3085821820048549E-4</v>
      </c>
    </row>
    <row r="575" spans="12:44" ht="19.95" customHeight="1" x14ac:dyDescent="0.3">
      <c r="L575" s="68">
        <v>572</v>
      </c>
      <c r="M575" s="64">
        <v>-1.0881488060553302</v>
      </c>
      <c r="N575" s="64">
        <v>-0.49759676954625592</v>
      </c>
      <c r="O575" s="4">
        <v>-0.93432254504079526</v>
      </c>
      <c r="V575" s="84">
        <v>572</v>
      </c>
      <c r="W575" s="64">
        <v>-1.0881488060553302</v>
      </c>
      <c r="X575" s="64">
        <v>-0.75801847532342337</v>
      </c>
      <c r="Y575" s="4">
        <v>-1.2972644803963251</v>
      </c>
      <c r="AA575" s="68">
        <v>572</v>
      </c>
      <c r="AB575" s="64">
        <f t="shared" si="64"/>
        <v>186.90300924164927</v>
      </c>
      <c r="AC575" s="64">
        <f t="shared" si="65"/>
        <v>313.3411543443795</v>
      </c>
      <c r="AD575" s="4">
        <f t="shared" si="66"/>
        <v>119.39854286285164</v>
      </c>
      <c r="AK575" s="91">
        <v>572</v>
      </c>
      <c r="AL575" s="65">
        <f t="shared" si="67"/>
        <v>1.0724201512546173E-3</v>
      </c>
      <c r="AM575" s="65">
        <f t="shared" si="68"/>
        <v>-4.0959681441478935E-3</v>
      </c>
      <c r="AN575" s="65">
        <f t="shared" si="69"/>
        <v>4.3076133315290201E-4</v>
      </c>
      <c r="AO575" s="26">
        <f t="shared" si="70"/>
        <v>-7.6684280551190783E-4</v>
      </c>
      <c r="AQ575" s="68">
        <v>572</v>
      </c>
      <c r="AR575" s="17">
        <v>7.7718511319430691E-4</v>
      </c>
    </row>
    <row r="576" spans="12:44" ht="19.95" customHeight="1" x14ac:dyDescent="0.3">
      <c r="L576" s="68">
        <v>573</v>
      </c>
      <c r="M576" s="64">
        <v>0.48966274377009128</v>
      </c>
      <c r="N576" s="64">
        <v>-1.4308415035940225</v>
      </c>
      <c r="O576" s="4">
        <v>0.43858989889264927</v>
      </c>
      <c r="V576" s="84">
        <v>573</v>
      </c>
      <c r="W576" s="64">
        <v>0.48966274377009128</v>
      </c>
      <c r="X576" s="64">
        <v>-1.2592242219021039</v>
      </c>
      <c r="Y576" s="4">
        <v>0.68093732489075132</v>
      </c>
      <c r="AA576" s="68">
        <v>573</v>
      </c>
      <c r="AB576" s="64">
        <f t="shared" si="64"/>
        <v>189.14533339082178</v>
      </c>
      <c r="AC576" s="64">
        <f t="shared" si="65"/>
        <v>312.13926122150787</v>
      </c>
      <c r="AD576" s="4">
        <f t="shared" si="66"/>
        <v>122.38715819893756</v>
      </c>
      <c r="AK576" s="90">
        <v>573</v>
      </c>
      <c r="AL576" s="65">
        <f t="shared" si="67"/>
        <v>5.1793369957822324E-3</v>
      </c>
      <c r="AM576" s="65">
        <f t="shared" si="68"/>
        <v>-1.6690408861824556E-3</v>
      </c>
      <c r="AN576" s="65">
        <f t="shared" si="69"/>
        <v>1.0736823980421015E-2</v>
      </c>
      <c r="AO576" s="26">
        <f t="shared" si="70"/>
        <v>5.6256927742802786E-3</v>
      </c>
      <c r="AQ576" s="68">
        <v>573</v>
      </c>
      <c r="AR576" s="17">
        <v>7.8493457505659798E-4</v>
      </c>
    </row>
    <row r="577" spans="12:44" ht="19.95" customHeight="1" x14ac:dyDescent="0.3">
      <c r="L577" s="68">
        <v>574</v>
      </c>
      <c r="M577" s="64">
        <v>0.11944472382366704</v>
      </c>
      <c r="N577" s="64">
        <v>-0.23037344957395822</v>
      </c>
      <c r="O577" s="4">
        <v>-0.83107787772858555</v>
      </c>
      <c r="V577" s="84">
        <v>574</v>
      </c>
      <c r="W577" s="64">
        <v>0.11944472382366704</v>
      </c>
      <c r="X577" s="64">
        <v>-0.19241322580495643</v>
      </c>
      <c r="Y577" s="4">
        <v>-0.67706197656468503</v>
      </c>
      <c r="AA577" s="68">
        <v>574</v>
      </c>
      <c r="AB577" s="64">
        <f t="shared" si="64"/>
        <v>188.62842774003494</v>
      </c>
      <c r="AC577" s="64">
        <f t="shared" si="65"/>
        <v>314.75223805842523</v>
      </c>
      <c r="AD577" s="4">
        <f t="shared" si="66"/>
        <v>120.33772094999209</v>
      </c>
      <c r="AK577" s="91">
        <v>574</v>
      </c>
      <c r="AL577" s="65">
        <f t="shared" si="67"/>
        <v>-1.1884859934577199E-3</v>
      </c>
      <c r="AM577" s="65">
        <f t="shared" si="68"/>
        <v>3.620428717874919E-3</v>
      </c>
      <c r="AN577" s="65">
        <f t="shared" si="69"/>
        <v>-7.3340684614783651E-3</v>
      </c>
      <c r="AO577" s="26">
        <f t="shared" si="70"/>
        <v>-2.5113236906672189E-3</v>
      </c>
      <c r="AQ577" s="68">
        <v>574</v>
      </c>
      <c r="AR577" s="17">
        <v>7.8908164626538871E-4</v>
      </c>
    </row>
    <row r="578" spans="12:44" ht="19.95" customHeight="1" x14ac:dyDescent="0.3">
      <c r="L578" s="68">
        <v>575</v>
      </c>
      <c r="M578" s="64">
        <v>1.5882689910625809</v>
      </c>
      <c r="N578" s="64">
        <v>0.25553467425383786</v>
      </c>
      <c r="O578" s="4">
        <v>1.5367297095162722</v>
      </c>
      <c r="V578" s="84">
        <v>575</v>
      </c>
      <c r="W578" s="64">
        <v>1.5882689910625809</v>
      </c>
      <c r="X578" s="64">
        <v>0.65113219549222123</v>
      </c>
      <c r="Y578" s="4">
        <v>2.0709471799524426</v>
      </c>
      <c r="AA578" s="68">
        <v>575</v>
      </c>
      <c r="AB578" s="64">
        <f t="shared" si="64"/>
        <v>190.73492300394832</v>
      </c>
      <c r="AC578" s="64">
        <f t="shared" si="65"/>
        <v>316.83715329452968</v>
      </c>
      <c r="AD578" s="4">
        <f t="shared" si="66"/>
        <v>124.5398535234757</v>
      </c>
      <c r="AK578" s="90">
        <v>575</v>
      </c>
      <c r="AL578" s="65">
        <f t="shared" si="67"/>
        <v>4.8230735517573653E-3</v>
      </c>
      <c r="AM578" s="65">
        <f t="shared" si="68"/>
        <v>2.8672757448259104E-3</v>
      </c>
      <c r="AN578" s="65">
        <f t="shared" si="69"/>
        <v>1.4906568369315056E-2</v>
      </c>
      <c r="AO578" s="26">
        <f t="shared" si="70"/>
        <v>8.7739068775788895E-3</v>
      </c>
      <c r="AQ578" s="68">
        <v>575</v>
      </c>
      <c r="AR578" s="17">
        <v>7.9089216873896558E-4</v>
      </c>
    </row>
    <row r="579" spans="12:44" ht="19.95" customHeight="1" x14ac:dyDescent="0.3">
      <c r="L579" s="68">
        <v>576</v>
      </c>
      <c r="M579" s="64">
        <v>0.77056903307033042</v>
      </c>
      <c r="N579" s="64">
        <v>-7.939841463809226E-2</v>
      </c>
      <c r="O579" s="4">
        <v>0.24485695944257752</v>
      </c>
      <c r="V579" s="84">
        <v>576</v>
      </c>
      <c r="W579" s="64">
        <v>0.77056903307033042</v>
      </c>
      <c r="X579" s="64">
        <v>0.11922020255377326</v>
      </c>
      <c r="Y579" s="4">
        <v>0.56774455339083163</v>
      </c>
      <c r="AA579" s="68">
        <v>576</v>
      </c>
      <c r="AB579" s="64">
        <f t="shared" si="64"/>
        <v>189.57408982323494</v>
      </c>
      <c r="AC579" s="64">
        <f t="shared" si="65"/>
        <v>315.5465809363767</v>
      </c>
      <c r="AD579" s="4">
        <f t="shared" si="66"/>
        <v>122.23280348567481</v>
      </c>
      <c r="AK579" s="91">
        <v>576</v>
      </c>
      <c r="AL579" s="65">
        <f t="shared" si="67"/>
        <v>-2.6512388266662977E-3</v>
      </c>
      <c r="AM579" s="65">
        <f t="shared" si="68"/>
        <v>-1.7726238087075715E-3</v>
      </c>
      <c r="AN579" s="65">
        <f t="shared" si="69"/>
        <v>-8.1205779032793527E-3</v>
      </c>
      <c r="AO579" s="26">
        <f t="shared" si="70"/>
        <v>-4.848856905754555E-3</v>
      </c>
      <c r="AQ579" s="68">
        <v>576</v>
      </c>
      <c r="AR579" s="17">
        <v>8.0118400780118833E-4</v>
      </c>
    </row>
    <row r="580" spans="12:44" ht="19.95" customHeight="1" x14ac:dyDescent="0.3">
      <c r="L580" s="68">
        <v>577</v>
      </c>
      <c r="M580" s="64">
        <v>-2.0837221903010485E-2</v>
      </c>
      <c r="N580" s="64">
        <v>1.675698817285225</v>
      </c>
      <c r="O580" s="4">
        <v>-0.45707546071542743</v>
      </c>
      <c r="V580" s="84">
        <v>577</v>
      </c>
      <c r="W580" s="64">
        <v>-2.0837221903010485E-2</v>
      </c>
      <c r="X580" s="64">
        <v>1.6152812157827225</v>
      </c>
      <c r="Y580" s="4">
        <v>-0.49934127645066018</v>
      </c>
      <c r="AA580" s="68">
        <v>577</v>
      </c>
      <c r="AB580" s="64">
        <f t="shared" si="64"/>
        <v>188.45761513650203</v>
      </c>
      <c r="AC580" s="64">
        <f t="shared" si="65"/>
        <v>319.25074407825565</v>
      </c>
      <c r="AD580" s="4">
        <f t="shared" si="66"/>
        <v>120.62281746927772</v>
      </c>
      <c r="AK580" s="90">
        <v>577</v>
      </c>
      <c r="AL580" s="65">
        <f t="shared" si="67"/>
        <v>-2.5652885674124592E-3</v>
      </c>
      <c r="AM580" s="65">
        <f t="shared" si="68"/>
        <v>5.068439352177833E-3</v>
      </c>
      <c r="AN580" s="65">
        <f t="shared" si="69"/>
        <v>-5.7583043251946053E-3</v>
      </c>
      <c r="AO580" s="26">
        <f t="shared" si="70"/>
        <v>-1.7120272825373374E-3</v>
      </c>
      <c r="AQ580" s="68">
        <v>577</v>
      </c>
      <c r="AR580" s="17">
        <v>8.2072931088709522E-4</v>
      </c>
    </row>
    <row r="581" spans="12:44" ht="19.95" customHeight="1" x14ac:dyDescent="0.3">
      <c r="L581" s="68">
        <v>578</v>
      </c>
      <c r="M581" s="64">
        <v>5.5175177514602727E-2</v>
      </c>
      <c r="N581" s="64">
        <v>0.8571832670752485</v>
      </c>
      <c r="O581" s="4">
        <v>-0.54422494121652709</v>
      </c>
      <c r="V581" s="84">
        <v>578</v>
      </c>
      <c r="W581" s="64">
        <v>5.5175177514602727E-2</v>
      </c>
      <c r="X581" s="64">
        <v>0.84302340420400934</v>
      </c>
      <c r="Y581" s="4">
        <v>-0.50302107412924513</v>
      </c>
      <c r="AA581" s="68">
        <v>578</v>
      </c>
      <c r="AB581" s="64">
        <f t="shared" ref="AB581:AB644" si="71">$R$27*EXP(($R$25-($R$26^2/2))*(V581/1000)+($R$26*W581))</f>
        <v>188.57489161983673</v>
      </c>
      <c r="AC581" s="64">
        <f t="shared" ref="AC581:AC644" si="72">$S$27*EXP(($S$25-($S$26^2/2))*(V581/1000)+($S$26*X581))</f>
        <v>317.3573227358965</v>
      </c>
      <c r="AD581" s="4">
        <f t="shared" ref="AD581:AD644" si="73">$T$27*EXP(($T$25-($T$26^2/2))*(V581/1000)+($T$26*Y581))</f>
        <v>120.62330322429865</v>
      </c>
      <c r="AK581" s="91">
        <v>578</v>
      </c>
      <c r="AL581" s="65">
        <f t="shared" si="67"/>
        <v>2.7017580871249773E-4</v>
      </c>
      <c r="AM581" s="65">
        <f t="shared" si="68"/>
        <v>-2.5833944258570841E-3</v>
      </c>
      <c r="AN581" s="65">
        <f t="shared" si="69"/>
        <v>1.7489253260201027E-6</v>
      </c>
      <c r="AO581" s="26">
        <f t="shared" si="70"/>
        <v>-7.0668735918229177E-4</v>
      </c>
      <c r="AQ581" s="68">
        <v>578</v>
      </c>
      <c r="AR581" s="17">
        <v>8.2398745085194951E-4</v>
      </c>
    </row>
    <row r="582" spans="12:44" ht="19.95" customHeight="1" x14ac:dyDescent="0.3">
      <c r="L582" s="68">
        <v>579</v>
      </c>
      <c r="M582" s="64">
        <v>-0.2130667237343507</v>
      </c>
      <c r="N582" s="64">
        <v>1.0992480050466285</v>
      </c>
      <c r="O582" s="4">
        <v>-0.75861612043472015</v>
      </c>
      <c r="V582" s="84">
        <v>579</v>
      </c>
      <c r="W582" s="64">
        <v>-0.2130667237343507</v>
      </c>
      <c r="X582" s="64">
        <v>1.0088943331492004</v>
      </c>
      <c r="Y582" s="4">
        <v>-0.82643955905514588</v>
      </c>
      <c r="AA582" s="68">
        <v>579</v>
      </c>
      <c r="AB582" s="64">
        <f t="shared" si="71"/>
        <v>188.2039463883487</v>
      </c>
      <c r="AC582" s="64">
        <f t="shared" si="72"/>
        <v>317.78234543027781</v>
      </c>
      <c r="AD582" s="4">
        <f t="shared" si="73"/>
        <v>120.14371788445031</v>
      </c>
      <c r="AK582" s="90">
        <v>579</v>
      </c>
      <c r="AL582" s="65">
        <f t="shared" ref="AL582:AL645" si="74">LOG(AB582/AB581)</f>
        <v>-8.5514101601401413E-4</v>
      </c>
      <c r="AM582" s="65">
        <f t="shared" ref="AM582:AM645" si="75">LOG(AC582/AC581)</f>
        <v>5.8124235552441009E-4</v>
      </c>
      <c r="AN582" s="65">
        <f t="shared" ref="AN582:AN645" si="76">LOG(AD582/AD581)</f>
        <v>-1.7301500945149802E-3</v>
      </c>
      <c r="AO582" s="26">
        <f t="shared" ref="AO582:AO645" si="77">SUMPRODUCT(AL582:AN582,$AG$4:$AI$4)</f>
        <v>-8.1798008987792156E-4</v>
      </c>
      <c r="AQ582" s="68">
        <v>579</v>
      </c>
      <c r="AR582" s="17">
        <v>8.3034810592170724E-4</v>
      </c>
    </row>
    <row r="583" spans="12:44" ht="19.95" customHeight="1" x14ac:dyDescent="0.3">
      <c r="L583" s="68">
        <v>580</v>
      </c>
      <c r="M583" s="64">
        <v>9.7932135463339967E-2</v>
      </c>
      <c r="N583" s="64">
        <v>0.3781290115450473</v>
      </c>
      <c r="O583" s="4">
        <v>0.48298632443383327</v>
      </c>
      <c r="V583" s="84">
        <v>580</v>
      </c>
      <c r="W583" s="64">
        <v>9.7932135463339967E-2</v>
      </c>
      <c r="X583" s="64">
        <v>0.39060220736637369</v>
      </c>
      <c r="Y583" s="4">
        <v>0.45651521191758393</v>
      </c>
      <c r="AA583" s="68">
        <v>580</v>
      </c>
      <c r="AB583" s="64">
        <f t="shared" si="71"/>
        <v>188.65444305615426</v>
      </c>
      <c r="AC583" s="64">
        <f t="shared" si="72"/>
        <v>316.27564626646034</v>
      </c>
      <c r="AD583" s="4">
        <f t="shared" si="73"/>
        <v>122.0877277172182</v>
      </c>
      <c r="AK583" s="91">
        <v>580</v>
      </c>
      <c r="AL583" s="65">
        <f t="shared" si="74"/>
        <v>1.0383120854749832E-3</v>
      </c>
      <c r="AM583" s="65">
        <f t="shared" si="75"/>
        <v>-2.0640142477504082E-3</v>
      </c>
      <c r="AN583" s="65">
        <f t="shared" si="76"/>
        <v>6.9709435746346995E-3</v>
      </c>
      <c r="AO583" s="26">
        <f t="shared" si="77"/>
        <v>2.777298355629238E-3</v>
      </c>
      <c r="AQ583" s="68">
        <v>580</v>
      </c>
      <c r="AR583" s="17">
        <v>8.3939432291315708E-4</v>
      </c>
    </row>
    <row r="584" spans="12:44" ht="19.95" customHeight="1" x14ac:dyDescent="0.3">
      <c r="L584" s="68">
        <v>581</v>
      </c>
      <c r="M584" s="64">
        <v>1.3666956410767972</v>
      </c>
      <c r="N584" s="64">
        <v>3.3423055402280659</v>
      </c>
      <c r="O584" s="4">
        <v>0.32707363237843712</v>
      </c>
      <c r="V584" s="84">
        <v>581</v>
      </c>
      <c r="W584" s="64">
        <v>1.3666956410767972</v>
      </c>
      <c r="X584" s="64">
        <v>3.580011722059754</v>
      </c>
      <c r="Y584" s="4">
        <v>0.74082052487230032</v>
      </c>
      <c r="AA584" s="68">
        <v>581</v>
      </c>
      <c r="AB584" s="64">
        <f t="shared" si="71"/>
        <v>190.4741929483516</v>
      </c>
      <c r="AC584" s="64">
        <f t="shared" si="72"/>
        <v>324.22496250411319</v>
      </c>
      <c r="AD584" s="4">
        <f t="shared" si="73"/>
        <v>122.52752528205718</v>
      </c>
      <c r="AK584" s="90">
        <v>581</v>
      </c>
      <c r="AL584" s="65">
        <f t="shared" si="74"/>
        <v>4.1691042604839294E-3</v>
      </c>
      <c r="AM584" s="65">
        <f t="shared" si="75"/>
        <v>1.0780696870734126E-2</v>
      </c>
      <c r="AN584" s="65">
        <f t="shared" si="76"/>
        <v>1.5616512791156718E-3</v>
      </c>
      <c r="AO584" s="26">
        <f t="shared" si="77"/>
        <v>4.9792282019432725E-3</v>
      </c>
      <c r="AQ584" s="68">
        <v>581</v>
      </c>
      <c r="AR584" s="17">
        <v>8.4292916048347218E-4</v>
      </c>
    </row>
    <row r="585" spans="12:44" ht="19.95" customHeight="1" x14ac:dyDescent="0.3">
      <c r="L585" s="68">
        <v>582</v>
      </c>
      <c r="M585" s="64">
        <v>0.46868172714072759</v>
      </c>
      <c r="N585" s="64">
        <v>-1.0199938274498428</v>
      </c>
      <c r="O585" s="4">
        <v>-1.5557605685101659</v>
      </c>
      <c r="V585" s="84">
        <v>582</v>
      </c>
      <c r="W585" s="64">
        <v>0.46868172714072759</v>
      </c>
      <c r="X585" s="64">
        <v>-0.86722707217671824</v>
      </c>
      <c r="Y585" s="4">
        <v>-1.1288158278080622</v>
      </c>
      <c r="AA585" s="68">
        <v>582</v>
      </c>
      <c r="AB585" s="64">
        <f t="shared" si="71"/>
        <v>189.20053875850743</v>
      </c>
      <c r="AC585" s="64">
        <f t="shared" si="72"/>
        <v>313.23195162929761</v>
      </c>
      <c r="AD585" s="4">
        <f t="shared" si="73"/>
        <v>119.70940064986894</v>
      </c>
      <c r="AK585" s="91">
        <v>582</v>
      </c>
      <c r="AL585" s="65">
        <f t="shared" si="74"/>
        <v>-2.9137733707779129E-3</v>
      </c>
      <c r="AM585" s="65">
        <f t="shared" si="75"/>
        <v>-1.4980392285767996E-2</v>
      </c>
      <c r="AN585" s="65">
        <f t="shared" si="76"/>
        <v>-1.0105405627960985E-2</v>
      </c>
      <c r="AO585" s="26">
        <f t="shared" si="77"/>
        <v>-9.7699935610073198E-3</v>
      </c>
      <c r="AQ585" s="68">
        <v>582</v>
      </c>
      <c r="AR585" s="17">
        <v>8.469306331444844E-4</v>
      </c>
    </row>
    <row r="586" spans="12:44" ht="19.95" customHeight="1" x14ac:dyDescent="0.3">
      <c r="L586" s="68">
        <v>583</v>
      </c>
      <c r="M586" s="64">
        <v>-0.89449178864638601</v>
      </c>
      <c r="N586" s="64">
        <v>-2.2813435423957471</v>
      </c>
      <c r="O586" s="4">
        <v>-0.77572052399344671</v>
      </c>
      <c r="V586" s="84">
        <v>583</v>
      </c>
      <c r="W586" s="64">
        <v>-0.89449178864638601</v>
      </c>
      <c r="X586" s="64">
        <v>-2.4338341331595776</v>
      </c>
      <c r="Y586" s="4">
        <v>-0.98162705207828427</v>
      </c>
      <c r="AA586" s="68">
        <v>583</v>
      </c>
      <c r="AB586" s="64">
        <f t="shared" si="71"/>
        <v>187.27855804801487</v>
      </c>
      <c r="AC586" s="64">
        <f t="shared" si="72"/>
        <v>309.45894725588789</v>
      </c>
      <c r="AD586" s="4">
        <f t="shared" si="73"/>
        <v>119.93534844544003</v>
      </c>
      <c r="AK586" s="90">
        <v>583</v>
      </c>
      <c r="AL586" s="65">
        <f t="shared" si="74"/>
        <v>-4.4343118945743233E-3</v>
      </c>
      <c r="AM586" s="65">
        <f t="shared" si="75"/>
        <v>-5.2630126310546947E-3</v>
      </c>
      <c r="AN586" s="65">
        <f t="shared" si="76"/>
        <v>8.1894479442855088E-4</v>
      </c>
      <c r="AO586" s="26">
        <f t="shared" si="77"/>
        <v>-2.3189566054671413E-3</v>
      </c>
      <c r="AQ586" s="68">
        <v>583</v>
      </c>
      <c r="AR586" s="17">
        <v>8.7843898045625139E-4</v>
      </c>
    </row>
    <row r="587" spans="12:44" ht="19.95" customHeight="1" x14ac:dyDescent="0.3">
      <c r="L587" s="68">
        <v>584</v>
      </c>
      <c r="M587" s="64">
        <v>1.3987893296829395</v>
      </c>
      <c r="N587" s="64">
        <v>0.24733316528806568</v>
      </c>
      <c r="O587" s="4">
        <v>-1.5143499737202077</v>
      </c>
      <c r="V587" s="84">
        <v>584</v>
      </c>
      <c r="W587" s="64">
        <v>1.3987893296829395</v>
      </c>
      <c r="X587" s="64">
        <v>0.59500315220357902</v>
      </c>
      <c r="Y587" s="4">
        <v>-0.73708822659884821</v>
      </c>
      <c r="AA587" s="68">
        <v>584</v>
      </c>
      <c r="AB587" s="64">
        <f t="shared" si="71"/>
        <v>190.54877404256018</v>
      </c>
      <c r="AC587" s="64">
        <f t="shared" si="72"/>
        <v>316.84150993587008</v>
      </c>
      <c r="AD587" s="4">
        <f t="shared" si="73"/>
        <v>120.30770799197776</v>
      </c>
      <c r="AK587" s="91">
        <v>584</v>
      </c>
      <c r="AL587" s="65">
        <f t="shared" si="74"/>
        <v>7.5181020931489899E-3</v>
      </c>
      <c r="AM587" s="65">
        <f t="shared" si="75"/>
        <v>1.0239030507625934E-2</v>
      </c>
      <c r="AN587" s="65">
        <f t="shared" si="76"/>
        <v>1.3462518187818239E-3</v>
      </c>
      <c r="AO587" s="26">
        <f t="shared" si="77"/>
        <v>5.5570479940268485E-3</v>
      </c>
      <c r="AQ587" s="68">
        <v>584</v>
      </c>
      <c r="AR587" s="17">
        <v>8.9899073278995579E-4</v>
      </c>
    </row>
    <row r="588" spans="12:44" ht="19.95" customHeight="1" x14ac:dyDescent="0.3">
      <c r="L588" s="68">
        <v>585</v>
      </c>
      <c r="M588" s="64">
        <v>0.66841650228483551</v>
      </c>
      <c r="N588" s="64">
        <v>-0.33761505987288937</v>
      </c>
      <c r="O588" s="4">
        <v>0.74342359878830711</v>
      </c>
      <c r="V588" s="84">
        <v>585</v>
      </c>
      <c r="W588" s="64">
        <v>0.66841650228483551</v>
      </c>
      <c r="X588" s="64">
        <v>-0.15648733963304948</v>
      </c>
      <c r="Y588" s="4">
        <v>0.97964900341736738</v>
      </c>
      <c r="AA588" s="68">
        <v>585</v>
      </c>
      <c r="AB588" s="64">
        <f t="shared" si="71"/>
        <v>189.51359919265869</v>
      </c>
      <c r="AC588" s="64">
        <f t="shared" si="72"/>
        <v>315.013187591036</v>
      </c>
      <c r="AD588" s="4">
        <f t="shared" si="73"/>
        <v>122.91758699451505</v>
      </c>
      <c r="AK588" s="90">
        <v>585</v>
      </c>
      <c r="AL588" s="65">
        <f t="shared" si="74"/>
        <v>-2.3657792430899598E-3</v>
      </c>
      <c r="AM588" s="65">
        <f t="shared" si="75"/>
        <v>-2.5133389834986965E-3</v>
      </c>
      <c r="AN588" s="65">
        <f t="shared" si="76"/>
        <v>9.3205729613988261E-3</v>
      </c>
      <c r="AO588" s="26">
        <f t="shared" si="77"/>
        <v>2.8488113268073734E-3</v>
      </c>
      <c r="AQ588" s="68">
        <v>585</v>
      </c>
      <c r="AR588" s="17">
        <v>9.0205815501155585E-4</v>
      </c>
    </row>
    <row r="589" spans="12:44" ht="19.95" customHeight="1" x14ac:dyDescent="0.3">
      <c r="L589" s="68">
        <v>586</v>
      </c>
      <c r="M589" s="64">
        <v>-0.19067614088711421</v>
      </c>
      <c r="N589" s="64">
        <v>-1.1324941440266247</v>
      </c>
      <c r="O589" s="4">
        <v>1.1983099614134185</v>
      </c>
      <c r="V589" s="84">
        <v>586</v>
      </c>
      <c r="W589" s="64">
        <v>-0.19067614088711421</v>
      </c>
      <c r="X589" s="64">
        <v>-1.1437456401698018</v>
      </c>
      <c r="Y589" s="4">
        <v>1.0396414440696824</v>
      </c>
      <c r="AA589" s="68">
        <v>586</v>
      </c>
      <c r="AB589" s="64">
        <f t="shared" si="71"/>
        <v>188.301523698316</v>
      </c>
      <c r="AC589" s="64">
        <f t="shared" si="72"/>
        <v>312.62238279540685</v>
      </c>
      <c r="AD589" s="4">
        <f t="shared" si="73"/>
        <v>123.01573405198502</v>
      </c>
      <c r="AK589" s="91">
        <v>586</v>
      </c>
      <c r="AL589" s="65">
        <f t="shared" si="74"/>
        <v>-2.7865454443705396E-3</v>
      </c>
      <c r="AM589" s="65">
        <f t="shared" si="75"/>
        <v>-3.3086663698671014E-3</v>
      </c>
      <c r="AN589" s="65">
        <f t="shared" si="76"/>
        <v>3.466364586608189E-4</v>
      </c>
      <c r="AO589" s="26">
        <f t="shared" si="77"/>
        <v>-1.5332498656553965E-3</v>
      </c>
      <c r="AQ589" s="68">
        <v>586</v>
      </c>
      <c r="AR589" s="17">
        <v>9.0350542270768545E-4</v>
      </c>
    </row>
    <row r="590" spans="12:44" ht="19.95" customHeight="1" x14ac:dyDescent="0.3">
      <c r="L590" s="68">
        <v>587</v>
      </c>
      <c r="M590" s="64">
        <v>0.15183031783955653</v>
      </c>
      <c r="N590" s="64">
        <v>1.4460266896100038</v>
      </c>
      <c r="O590" s="4">
        <v>0.2179724039494568</v>
      </c>
      <c r="V590" s="84">
        <v>587</v>
      </c>
      <c r="W590" s="64">
        <v>0.15183031783955653</v>
      </c>
      <c r="X590" s="64">
        <v>1.4370843512520788</v>
      </c>
      <c r="Y590" s="4">
        <v>0.19184728532627943</v>
      </c>
      <c r="AA590" s="68">
        <v>587</v>
      </c>
      <c r="AB590" s="64">
        <f t="shared" si="71"/>
        <v>188.79702218007387</v>
      </c>
      <c r="AC590" s="64">
        <f t="shared" si="72"/>
        <v>318.96851313636921</v>
      </c>
      <c r="AD590" s="4">
        <f t="shared" si="73"/>
        <v>121.72791268670696</v>
      </c>
      <c r="AK590" s="90">
        <v>587</v>
      </c>
      <c r="AL590" s="65">
        <f t="shared" si="74"/>
        <v>1.1413058078136101E-3</v>
      </c>
      <c r="AM590" s="65">
        <f t="shared" si="75"/>
        <v>8.7277450097080125E-3</v>
      </c>
      <c r="AN590" s="65">
        <f t="shared" si="76"/>
        <v>-4.5704873816029366E-3</v>
      </c>
      <c r="AO590" s="26">
        <f t="shared" si="77"/>
        <v>8.469306331444844E-4</v>
      </c>
      <c r="AQ590" s="68">
        <v>587</v>
      </c>
      <c r="AR590" s="17">
        <v>9.1494120957769142E-4</v>
      </c>
    </row>
    <row r="591" spans="12:44" ht="19.95" customHeight="1" x14ac:dyDescent="0.3">
      <c r="L591" s="68">
        <v>588</v>
      </c>
      <c r="M591" s="64">
        <v>1.9517438214199225</v>
      </c>
      <c r="N591" s="64">
        <v>0.71372975442373976</v>
      </c>
      <c r="O591" s="4">
        <v>-0.53273868924808199</v>
      </c>
      <c r="V591" s="84">
        <v>588</v>
      </c>
      <c r="W591" s="64">
        <v>1.9517438214199225</v>
      </c>
      <c r="X591" s="64">
        <v>1.186712123277027</v>
      </c>
      <c r="Y591" s="4">
        <v>0.364096619087383</v>
      </c>
      <c r="AA591" s="68">
        <v>588</v>
      </c>
      <c r="AB591" s="64">
        <f t="shared" si="71"/>
        <v>191.38173867902441</v>
      </c>
      <c r="AC591" s="64">
        <f t="shared" si="72"/>
        <v>318.36471086475501</v>
      </c>
      <c r="AD591" s="4">
        <f t="shared" si="73"/>
        <v>121.99579544441933</v>
      </c>
      <c r="AK591" s="91">
        <v>588</v>
      </c>
      <c r="AL591" s="65">
        <f t="shared" si="74"/>
        <v>5.9053557118336156E-3</v>
      </c>
      <c r="AM591" s="65">
        <f t="shared" si="75"/>
        <v>-8.2289158418674647E-4</v>
      </c>
      <c r="AN591" s="65">
        <f t="shared" si="76"/>
        <v>9.5468800481331422E-4</v>
      </c>
      <c r="AO591" s="26">
        <f t="shared" si="77"/>
        <v>1.6590810548683713E-3</v>
      </c>
      <c r="AQ591" s="68">
        <v>588</v>
      </c>
      <c r="AR591" s="17">
        <v>9.3658793769458442E-4</v>
      </c>
    </row>
    <row r="592" spans="12:44" ht="19.95" customHeight="1" x14ac:dyDescent="0.3">
      <c r="L592" s="68">
        <v>589</v>
      </c>
      <c r="M592" s="64">
        <v>-0.32914496137528032</v>
      </c>
      <c r="N592" s="64">
        <v>2.2715066290755654</v>
      </c>
      <c r="O592" s="4">
        <v>0.95510023595608695</v>
      </c>
      <c r="V592" s="84">
        <v>589</v>
      </c>
      <c r="W592" s="64">
        <v>-0.32914496137528032</v>
      </c>
      <c r="X592" s="64">
        <v>2.1130684428861013</v>
      </c>
      <c r="Y592" s="4">
        <v>0.59392409845062</v>
      </c>
      <c r="AA592" s="68">
        <v>589</v>
      </c>
      <c r="AB592" s="64">
        <f t="shared" si="71"/>
        <v>188.13357457461288</v>
      </c>
      <c r="AC592" s="64">
        <f t="shared" si="72"/>
        <v>320.6797587992973</v>
      </c>
      <c r="AD592" s="4">
        <f t="shared" si="73"/>
        <v>122.35210042472723</v>
      </c>
      <c r="AK592" s="90">
        <v>589</v>
      </c>
      <c r="AL592" s="65">
        <f t="shared" si="74"/>
        <v>-7.4341885214548415E-3</v>
      </c>
      <c r="AM592" s="65">
        <f t="shared" si="75"/>
        <v>3.146625905818469E-3</v>
      </c>
      <c r="AN592" s="65">
        <f t="shared" si="76"/>
        <v>1.2665662288440991E-3</v>
      </c>
      <c r="AO592" s="26">
        <f t="shared" si="77"/>
        <v>-3.4460455563832515E-4</v>
      </c>
      <c r="AQ592" s="68">
        <v>589</v>
      </c>
      <c r="AR592" s="17">
        <v>9.5436325087970217E-4</v>
      </c>
    </row>
    <row r="593" spans="12:44" ht="19.95" customHeight="1" x14ac:dyDescent="0.3">
      <c r="L593" s="68">
        <v>590</v>
      </c>
      <c r="M593" s="64">
        <v>-0.92057722743583703</v>
      </c>
      <c r="N593" s="64">
        <v>9.3875220309802249E-2</v>
      </c>
      <c r="O593" s="4">
        <v>0.5392769405331137</v>
      </c>
      <c r="V593" s="84">
        <v>590</v>
      </c>
      <c r="W593" s="64">
        <v>-0.92057722743583703</v>
      </c>
      <c r="X593" s="64">
        <v>-0.14337664601900568</v>
      </c>
      <c r="Y593" s="4">
        <v>6.4282337868660111E-2</v>
      </c>
      <c r="AA593" s="68">
        <v>590</v>
      </c>
      <c r="AB593" s="64">
        <f t="shared" si="71"/>
        <v>187.30730030087511</v>
      </c>
      <c r="AC593" s="64">
        <f t="shared" si="72"/>
        <v>315.12399264734654</v>
      </c>
      <c r="AD593" s="4">
        <f t="shared" si="73"/>
        <v>121.55259883521556</v>
      </c>
      <c r="AK593" s="91">
        <v>590</v>
      </c>
      <c r="AL593" s="65">
        <f t="shared" si="74"/>
        <v>-1.911602923411787E-3</v>
      </c>
      <c r="AM593" s="65">
        <f t="shared" si="75"/>
        <v>-7.5900778855945705E-3</v>
      </c>
      <c r="AN593" s="65">
        <f t="shared" si="76"/>
        <v>-2.84718066736191E-3</v>
      </c>
      <c r="AO593" s="26">
        <f t="shared" si="77"/>
        <v>-4.0361553968441769E-3</v>
      </c>
      <c r="AQ593" s="68">
        <v>590</v>
      </c>
      <c r="AR593" s="17">
        <v>9.8738796789803727E-4</v>
      </c>
    </row>
    <row r="594" spans="12:44" ht="19.95" customHeight="1" x14ac:dyDescent="0.3">
      <c r="L594" s="68">
        <v>591</v>
      </c>
      <c r="M594" s="64">
        <v>-1.0227714077200907</v>
      </c>
      <c r="N594" s="64">
        <v>-0.81458649400706762</v>
      </c>
      <c r="O594" s="4">
        <v>4.6053655995777681E-2</v>
      </c>
      <c r="V594" s="84">
        <v>591</v>
      </c>
      <c r="W594" s="64">
        <v>-1.0227714077200907</v>
      </c>
      <c r="X594" s="64">
        <v>-1.0479519043884364</v>
      </c>
      <c r="Y594" s="4">
        <v>-0.37732956261063411</v>
      </c>
      <c r="AA594" s="68">
        <v>591</v>
      </c>
      <c r="AB594" s="64">
        <f t="shared" si="71"/>
        <v>187.17263267714631</v>
      </c>
      <c r="AC594" s="64">
        <f t="shared" si="72"/>
        <v>312.93325887403415</v>
      </c>
      <c r="AD594" s="4">
        <f t="shared" si="73"/>
        <v>120.89097804922</v>
      </c>
      <c r="AK594" s="90">
        <v>591</v>
      </c>
      <c r="AL594" s="65">
        <f t="shared" si="74"/>
        <v>-3.1235536672138438E-4</v>
      </c>
      <c r="AM594" s="65">
        <f t="shared" si="75"/>
        <v>-3.0297475124264586E-3</v>
      </c>
      <c r="AN594" s="65">
        <f t="shared" si="76"/>
        <v>-2.3703574535646446E-3</v>
      </c>
      <c r="AO594" s="26">
        <f t="shared" si="77"/>
        <v>-2.0536739495123739E-3</v>
      </c>
      <c r="AQ594" s="68">
        <v>591</v>
      </c>
      <c r="AR594" s="17">
        <v>1.0236262377946903E-3</v>
      </c>
    </row>
    <row r="595" spans="12:44" ht="19.95" customHeight="1" x14ac:dyDescent="0.3">
      <c r="L595" s="68">
        <v>592</v>
      </c>
      <c r="M595" s="64">
        <v>-0.13174989448161264</v>
      </c>
      <c r="N595" s="64">
        <v>1.2077482561481627</v>
      </c>
      <c r="O595" s="4">
        <v>1.7510084058268887</v>
      </c>
      <c r="V595" s="84">
        <v>592</v>
      </c>
      <c r="W595" s="64">
        <v>-0.13174989448161264</v>
      </c>
      <c r="X595" s="64">
        <v>1.1345100659149714</v>
      </c>
      <c r="Y595" s="4">
        <v>1.4448931841590682</v>
      </c>
      <c r="AA595" s="68">
        <v>592</v>
      </c>
      <c r="AB595" s="64">
        <f t="shared" si="71"/>
        <v>188.44155096990329</v>
      </c>
      <c r="AC595" s="64">
        <f t="shared" si="72"/>
        <v>318.29926299322631</v>
      </c>
      <c r="AD595" s="4">
        <f t="shared" si="73"/>
        <v>123.67611596145724</v>
      </c>
      <c r="AK595" s="91">
        <v>592</v>
      </c>
      <c r="AL595" s="65">
        <f t="shared" si="74"/>
        <v>2.9343210824604575E-3</v>
      </c>
      <c r="AM595" s="65">
        <f t="shared" si="75"/>
        <v>7.3839101630605473E-3</v>
      </c>
      <c r="AN595" s="65">
        <f t="shared" si="76"/>
        <v>9.8919466185738089E-3</v>
      </c>
      <c r="AO595" s="26">
        <f t="shared" si="77"/>
        <v>7.4001292978914928E-3</v>
      </c>
      <c r="AQ595" s="68">
        <v>592</v>
      </c>
      <c r="AR595" s="17">
        <v>1.0286847571332111E-3</v>
      </c>
    </row>
    <row r="596" spans="12:44" ht="19.95" customHeight="1" x14ac:dyDescent="0.3">
      <c r="L596" s="68">
        <v>593</v>
      </c>
      <c r="M596" s="64">
        <v>-1.543799892693803</v>
      </c>
      <c r="N596" s="64">
        <v>-0.53648441179103379</v>
      </c>
      <c r="O596" s="4">
        <v>-0.88355512547365878</v>
      </c>
      <c r="V596" s="84">
        <v>593</v>
      </c>
      <c r="W596" s="64">
        <v>-1.543799892693803</v>
      </c>
      <c r="X596" s="64">
        <v>-0.91152944308647199</v>
      </c>
      <c r="Y596" s="4">
        <v>-1.4542197095454195</v>
      </c>
      <c r="AA596" s="68">
        <v>593</v>
      </c>
      <c r="AB596" s="64">
        <f t="shared" si="71"/>
        <v>186.45867257675044</v>
      </c>
      <c r="AC596" s="64">
        <f t="shared" si="72"/>
        <v>313.29634394732278</v>
      </c>
      <c r="AD596" s="4">
        <f t="shared" si="73"/>
        <v>119.29003380818176</v>
      </c>
      <c r="AK596" s="90">
        <v>593</v>
      </c>
      <c r="AL596" s="65">
        <f t="shared" si="74"/>
        <v>-4.5940819479911091E-3</v>
      </c>
      <c r="AM596" s="65">
        <f t="shared" si="75"/>
        <v>-6.8803061789957471E-3</v>
      </c>
      <c r="AN596" s="65">
        <f t="shared" si="76"/>
        <v>-1.5681676137166152E-2</v>
      </c>
      <c r="AO596" s="26">
        <f t="shared" si="77"/>
        <v>-1.0269366602421271E-2</v>
      </c>
      <c r="AQ596" s="68">
        <v>593</v>
      </c>
      <c r="AR596" s="17">
        <v>1.0569470620615785E-3</v>
      </c>
    </row>
    <row r="597" spans="12:44" ht="19.95" customHeight="1" x14ac:dyDescent="0.3">
      <c r="L597" s="68">
        <v>594</v>
      </c>
      <c r="M597" s="64">
        <v>1.5025390873431885</v>
      </c>
      <c r="N597" s="64">
        <v>0.87317795380998819</v>
      </c>
      <c r="O597" s="4">
        <v>-1.0583155830636615</v>
      </c>
      <c r="V597" s="84">
        <v>594</v>
      </c>
      <c r="W597" s="64">
        <v>1.5025390873431885</v>
      </c>
      <c r="X597" s="64">
        <v>1.2266530451689601</v>
      </c>
      <c r="Y597" s="4">
        <v>-0.31414630143550515</v>
      </c>
      <c r="AA597" s="68">
        <v>594</v>
      </c>
      <c r="AB597" s="64">
        <f t="shared" si="71"/>
        <v>190.79295126492443</v>
      </c>
      <c r="AC597" s="64">
        <f t="shared" si="72"/>
        <v>318.55899078862319</v>
      </c>
      <c r="AD597" s="4">
        <f t="shared" si="73"/>
        <v>121.00440289853778</v>
      </c>
      <c r="AK597" s="91">
        <v>594</v>
      </c>
      <c r="AL597" s="65">
        <f t="shared" si="74"/>
        <v>9.9797378087566595E-3</v>
      </c>
      <c r="AM597" s="65">
        <f t="shared" si="75"/>
        <v>7.2345399631120232E-3</v>
      </c>
      <c r="AN597" s="65">
        <f t="shared" si="76"/>
        <v>6.1970112912878893E-3</v>
      </c>
      <c r="AO597" s="26">
        <f t="shared" si="77"/>
        <v>7.4539515222023216E-3</v>
      </c>
      <c r="AQ597" s="68">
        <v>594</v>
      </c>
      <c r="AR597" s="17">
        <v>1.0644616137918245E-3</v>
      </c>
    </row>
    <row r="598" spans="12:44" ht="19.95" customHeight="1" x14ac:dyDescent="0.3">
      <c r="L598" s="68">
        <v>595</v>
      </c>
      <c r="M598" s="64">
        <v>0.12242867614182276</v>
      </c>
      <c r="N598" s="64">
        <v>1.220636700709399</v>
      </c>
      <c r="O598" s="4">
        <v>-0.10863817073939366</v>
      </c>
      <c r="V598" s="84">
        <v>595</v>
      </c>
      <c r="W598" s="64">
        <v>0.12242867614182276</v>
      </c>
      <c r="X598" s="64">
        <v>1.2116291238140033</v>
      </c>
      <c r="Y598" s="4">
        <v>-0.10184569280993057</v>
      </c>
      <c r="AA598" s="68">
        <v>595</v>
      </c>
      <c r="AB598" s="64">
        <f t="shared" si="71"/>
        <v>188.83072030693324</v>
      </c>
      <c r="AC598" s="64">
        <f t="shared" si="72"/>
        <v>318.53773489660767</v>
      </c>
      <c r="AD598" s="4">
        <f t="shared" si="73"/>
        <v>121.33128663166113</v>
      </c>
      <c r="AK598" s="90">
        <v>595</v>
      </c>
      <c r="AL598" s="65">
        <f t="shared" si="74"/>
        <v>-4.489676121924315E-3</v>
      </c>
      <c r="AM598" s="65">
        <f t="shared" si="75"/>
        <v>-2.8979325246952148E-5</v>
      </c>
      <c r="AN598" s="65">
        <f t="shared" si="76"/>
        <v>1.1716300466986448E-3</v>
      </c>
      <c r="AO598" s="26">
        <f t="shared" si="77"/>
        <v>-6.038793070407743E-4</v>
      </c>
      <c r="AQ598" s="68">
        <v>595</v>
      </c>
      <c r="AR598" s="17">
        <v>1.0778709029766083E-3</v>
      </c>
    </row>
    <row r="599" spans="12:44" ht="19.95" customHeight="1" x14ac:dyDescent="0.3">
      <c r="L599" s="68">
        <v>596</v>
      </c>
      <c r="M599" s="64">
        <v>-1.5971952229221951</v>
      </c>
      <c r="N599" s="64">
        <v>2.5816466714035622E-2</v>
      </c>
      <c r="O599" s="4">
        <v>-4.7057603036417865E-2</v>
      </c>
      <c r="V599" s="84">
        <v>596</v>
      </c>
      <c r="W599" s="64">
        <v>-1.5971952229221951</v>
      </c>
      <c r="X599" s="64">
        <v>-0.381305828959417</v>
      </c>
      <c r="Y599" s="4">
        <v>-0.75896584829690561</v>
      </c>
      <c r="AA599" s="68">
        <v>596</v>
      </c>
      <c r="AB599" s="64">
        <f t="shared" si="71"/>
        <v>186.41169433277406</v>
      </c>
      <c r="AC599" s="64">
        <f t="shared" si="72"/>
        <v>314.63647051606347</v>
      </c>
      <c r="AD599" s="4">
        <f t="shared" si="73"/>
        <v>120.34695932032626</v>
      </c>
      <c r="AK599" s="91">
        <v>596</v>
      </c>
      <c r="AL599" s="65">
        <f t="shared" si="74"/>
        <v>-5.5994959248250112E-3</v>
      </c>
      <c r="AM599" s="65">
        <f t="shared" si="75"/>
        <v>-5.3518258302858862E-3</v>
      </c>
      <c r="AN599" s="65">
        <f t="shared" si="76"/>
        <v>-3.5376811166120594E-3</v>
      </c>
      <c r="AO599" s="26">
        <f t="shared" si="77"/>
        <v>-4.5973782327674451E-3</v>
      </c>
      <c r="AQ599" s="68">
        <v>596</v>
      </c>
      <c r="AR599" s="17">
        <v>1.0836248478227483E-3</v>
      </c>
    </row>
    <row r="600" spans="12:44" ht="19.95" customHeight="1" x14ac:dyDescent="0.3">
      <c r="L600" s="68">
        <v>597</v>
      </c>
      <c r="M600" s="64">
        <v>0.56678406922258262</v>
      </c>
      <c r="N600" s="64">
        <v>-1.4860162290003331</v>
      </c>
      <c r="O600" s="4">
        <v>-0.34024692728655187</v>
      </c>
      <c r="V600" s="84">
        <v>597</v>
      </c>
      <c r="W600" s="64">
        <v>0.56678406922258262</v>
      </c>
      <c r="X600" s="64">
        <v>-1.2929670426726456</v>
      </c>
      <c r="Y600" s="4">
        <v>2.2970021648645034E-2</v>
      </c>
      <c r="AA600" s="68">
        <v>597</v>
      </c>
      <c r="AB600" s="64">
        <f t="shared" si="71"/>
        <v>189.4822736231628</v>
      </c>
      <c r="AC600" s="64">
        <f t="shared" si="72"/>
        <v>312.43192937188991</v>
      </c>
      <c r="AD600" s="4">
        <f t="shared" si="73"/>
        <v>121.53244709505029</v>
      </c>
      <c r="AK600" s="90">
        <v>597</v>
      </c>
      <c r="AL600" s="65">
        <f t="shared" si="74"/>
        <v>7.095433385186263E-3</v>
      </c>
      <c r="AM600" s="65">
        <f t="shared" si="75"/>
        <v>-3.0536509213548555E-3</v>
      </c>
      <c r="AN600" s="65">
        <f t="shared" si="76"/>
        <v>4.2571207617585873E-3</v>
      </c>
      <c r="AO600" s="26">
        <f t="shared" si="77"/>
        <v>2.7734674126814736E-3</v>
      </c>
      <c r="AQ600" s="68">
        <v>597</v>
      </c>
      <c r="AR600" s="17">
        <v>1.0866767672705964E-3</v>
      </c>
    </row>
    <row r="601" spans="12:44" x14ac:dyDescent="0.3">
      <c r="L601" s="68">
        <v>598</v>
      </c>
      <c r="M601" s="64">
        <v>0.17278295962243947</v>
      </c>
      <c r="N601" s="64">
        <v>-0.42322930861369956</v>
      </c>
      <c r="O601" s="4">
        <v>-0.38711984447997522</v>
      </c>
      <c r="V601" s="84">
        <v>598</v>
      </c>
      <c r="W601" s="64">
        <v>0.17278295962243947</v>
      </c>
      <c r="X601" s="64">
        <v>-0.36535817801251874</v>
      </c>
      <c r="Y601" s="4">
        <v>-0.24742718320744428</v>
      </c>
      <c r="AA601" s="68">
        <v>598</v>
      </c>
      <c r="AB601" s="64">
        <f t="shared" si="71"/>
        <v>188.93062350328265</v>
      </c>
      <c r="AC601" s="64">
        <f t="shared" si="72"/>
        <v>314.70689777198317</v>
      </c>
      <c r="AD601" s="4">
        <f t="shared" si="73"/>
        <v>121.12932247023518</v>
      </c>
      <c r="AK601" s="91">
        <v>598</v>
      </c>
      <c r="AL601" s="65">
        <f t="shared" si="74"/>
        <v>-1.2662294257968197E-3</v>
      </c>
      <c r="AM601" s="65">
        <f t="shared" si="75"/>
        <v>3.1508511789261236E-3</v>
      </c>
      <c r="AN601" s="65">
        <f t="shared" si="76"/>
        <v>-1.4429546231937808E-3</v>
      </c>
      <c r="AO601" s="26">
        <f t="shared" si="77"/>
        <v>-2.0631583208569342E-5</v>
      </c>
      <c r="AQ601" s="68">
        <v>598</v>
      </c>
      <c r="AR601" s="17">
        <v>1.090058964766682E-3</v>
      </c>
    </row>
    <row r="602" spans="12:44" x14ac:dyDescent="0.3">
      <c r="L602" s="68">
        <v>599</v>
      </c>
      <c r="M602" s="64">
        <v>-0.50390557756950372</v>
      </c>
      <c r="N602" s="64">
        <v>0.3980665597776355</v>
      </c>
      <c r="O602" s="4">
        <v>0.33111003092039482</v>
      </c>
      <c r="V602" s="84">
        <v>599</v>
      </c>
      <c r="W602" s="64">
        <v>-0.50390557756950372</v>
      </c>
      <c r="X602" s="64">
        <v>0.25679654727892176</v>
      </c>
      <c r="Y602" s="4">
        <v>5.0286870568681585E-2</v>
      </c>
      <c r="AA602" s="68">
        <v>599</v>
      </c>
      <c r="AB602" s="64">
        <f t="shared" si="71"/>
        <v>187.98018152561397</v>
      </c>
      <c r="AC602" s="64">
        <f t="shared" si="72"/>
        <v>316.24721477107744</v>
      </c>
      <c r="AD602" s="4">
        <f t="shared" si="73"/>
        <v>121.58599948100591</v>
      </c>
      <c r="AK602" s="90">
        <v>599</v>
      </c>
      <c r="AL602" s="65">
        <f t="shared" si="74"/>
        <v>-2.190293171091544E-3</v>
      </c>
      <c r="AM602" s="65">
        <f t="shared" si="75"/>
        <v>2.1204473945463016E-3</v>
      </c>
      <c r="AN602" s="65">
        <f t="shared" si="76"/>
        <v>1.6342811672465445E-3</v>
      </c>
      <c r="AO602" s="26">
        <f t="shared" si="77"/>
        <v>8.2398745085194951E-4</v>
      </c>
      <c r="AQ602" s="68">
        <v>599</v>
      </c>
      <c r="AR602" s="17">
        <v>1.1088566152131765E-3</v>
      </c>
    </row>
    <row r="603" spans="12:44" x14ac:dyDescent="0.3">
      <c r="L603" s="68">
        <v>600</v>
      </c>
      <c r="M603" s="64">
        <v>-0.9691564557790181</v>
      </c>
      <c r="N603" s="64">
        <v>0.27527202382279492</v>
      </c>
      <c r="O603" s="4">
        <v>-0.83622926739224535</v>
      </c>
      <c r="V603" s="84">
        <v>600</v>
      </c>
      <c r="W603" s="64">
        <v>-0.9691564557790181</v>
      </c>
      <c r="X603" s="64">
        <v>1.9696696038911943E-2</v>
      </c>
      <c r="Y603" s="4">
        <v>-1.1942012434564577</v>
      </c>
      <c r="AA603" s="68">
        <v>600</v>
      </c>
      <c r="AB603" s="64">
        <f t="shared" si="71"/>
        <v>187.33241426811207</v>
      </c>
      <c r="AC603" s="64">
        <f t="shared" si="72"/>
        <v>315.68110645673585</v>
      </c>
      <c r="AD603" s="4">
        <f t="shared" si="73"/>
        <v>119.71934891618248</v>
      </c>
      <c r="AK603" s="91">
        <v>600</v>
      </c>
      <c r="AL603" s="65">
        <f t="shared" si="74"/>
        <v>-1.4991344707556513E-3</v>
      </c>
      <c r="AM603" s="65">
        <f t="shared" si="75"/>
        <v>-7.7811920937540294E-4</v>
      </c>
      <c r="AN603" s="65">
        <f t="shared" si="76"/>
        <v>-6.7192228951065691E-3</v>
      </c>
      <c r="AO603" s="26">
        <f t="shared" si="77"/>
        <v>-3.6318696832994897E-3</v>
      </c>
      <c r="AQ603" s="68">
        <v>600</v>
      </c>
      <c r="AR603" s="17">
        <v>1.1132922065299204E-3</v>
      </c>
    </row>
    <row r="604" spans="12:44" x14ac:dyDescent="0.3">
      <c r="L604" s="68">
        <v>601</v>
      </c>
      <c r="M604" s="64">
        <v>1.1526109007776291</v>
      </c>
      <c r="N604" s="64">
        <v>0.77121031863784495</v>
      </c>
      <c r="O604" s="4">
        <v>1.5646894073673892</v>
      </c>
      <c r="V604" s="84">
        <v>601</v>
      </c>
      <c r="W604" s="64">
        <v>1.1526109007776291</v>
      </c>
      <c r="X604" s="64">
        <v>1.0390292958476424</v>
      </c>
      <c r="Y604" s="4">
        <v>1.8754547494134102</v>
      </c>
      <c r="AA604" s="68">
        <v>601</v>
      </c>
      <c r="AB604" s="64">
        <f t="shared" si="71"/>
        <v>190.35766938235557</v>
      </c>
      <c r="AC604" s="64">
        <f t="shared" si="72"/>
        <v>318.20636140030581</v>
      </c>
      <c r="AD604" s="4">
        <f t="shared" si="73"/>
        <v>124.39792876650509</v>
      </c>
      <c r="AK604" s="90">
        <v>601</v>
      </c>
      <c r="AL604" s="65">
        <f t="shared" si="74"/>
        <v>6.9574487580382136E-3</v>
      </c>
      <c r="AM604" s="65">
        <f t="shared" si="75"/>
        <v>3.460267459909858E-3</v>
      </c>
      <c r="AN604" s="65">
        <f t="shared" si="76"/>
        <v>1.6648803084201011E-2</v>
      </c>
      <c r="AO604" s="26">
        <f t="shared" si="77"/>
        <v>1.0269403815372967E-2</v>
      </c>
      <c r="AQ604" s="68">
        <v>601</v>
      </c>
      <c r="AR604" s="17">
        <v>1.1352998816994623E-3</v>
      </c>
    </row>
    <row r="605" spans="12:44" x14ac:dyDescent="0.3">
      <c r="L605" s="68">
        <v>602</v>
      </c>
      <c r="M605" s="64">
        <v>0.49825043749477055</v>
      </c>
      <c r="N605" s="64">
        <v>0.98569674786205974</v>
      </c>
      <c r="O605" s="4">
        <v>-1.2857336411135403</v>
      </c>
      <c r="V605" s="84">
        <v>602</v>
      </c>
      <c r="W605" s="64">
        <v>0.49825043749477055</v>
      </c>
      <c r="X605" s="64">
        <v>1.0800133551127238</v>
      </c>
      <c r="Y605" s="4">
        <v>-0.97267363108672522</v>
      </c>
      <c r="AA605" s="68">
        <v>602</v>
      </c>
      <c r="AB605" s="64">
        <f t="shared" si="71"/>
        <v>189.43188155288195</v>
      </c>
      <c r="AC605" s="64">
        <f t="shared" si="72"/>
        <v>318.32358172247154</v>
      </c>
      <c r="AD605" s="4">
        <f t="shared" si="73"/>
        <v>120.06257025956681</v>
      </c>
      <c r="AK605" s="91">
        <v>602</v>
      </c>
      <c r="AL605" s="65">
        <f t="shared" si="74"/>
        <v>-2.1173059718467215E-3</v>
      </c>
      <c r="AM605" s="65">
        <f t="shared" si="75"/>
        <v>1.5995520779189768E-4</v>
      </c>
      <c r="AN605" s="65">
        <f t="shared" si="76"/>
        <v>-1.5405513032832784E-2</v>
      </c>
      <c r="AO605" s="26">
        <f t="shared" si="77"/>
        <v>-7.4138207953988646E-3</v>
      </c>
      <c r="AQ605" s="68">
        <v>602</v>
      </c>
      <c r="AR605" s="17">
        <v>1.1424185705084253E-3</v>
      </c>
    </row>
    <row r="606" spans="12:44" x14ac:dyDescent="0.3">
      <c r="L606" s="68">
        <v>603</v>
      </c>
      <c r="M606" s="64">
        <v>2.8860326259588662</v>
      </c>
      <c r="N606" s="64">
        <v>-0.25570859212310937</v>
      </c>
      <c r="O606" s="4">
        <v>1.1439554174332851</v>
      </c>
      <c r="V606" s="84">
        <v>603</v>
      </c>
      <c r="W606" s="64">
        <v>2.8860326259588662</v>
      </c>
      <c r="X606" s="64">
        <v>0.48681254905868621</v>
      </c>
      <c r="Y606" s="4">
        <v>2.3268787768519612</v>
      </c>
      <c r="AA606" s="68">
        <v>603</v>
      </c>
      <c r="AB606" s="64">
        <f t="shared" si="71"/>
        <v>192.87684134900539</v>
      </c>
      <c r="AC606" s="64">
        <f t="shared" si="72"/>
        <v>316.87606793188559</v>
      </c>
      <c r="AD606" s="4">
        <f t="shared" si="73"/>
        <v>125.1127868893677</v>
      </c>
      <c r="AK606" s="90">
        <v>603</v>
      </c>
      <c r="AL606" s="65">
        <f t="shared" si="74"/>
        <v>7.8270122330410356E-3</v>
      </c>
      <c r="AM606" s="65">
        <f t="shared" si="75"/>
        <v>-1.9793724391401341E-3</v>
      </c>
      <c r="AN606" s="65">
        <f t="shared" si="76"/>
        <v>1.7894061765127232E-2</v>
      </c>
      <c r="AO606" s="26">
        <f t="shared" si="77"/>
        <v>9.4152691208254733E-3</v>
      </c>
      <c r="AQ606" s="68">
        <v>603</v>
      </c>
      <c r="AR606" s="17">
        <v>1.1433829164160933E-3</v>
      </c>
    </row>
    <row r="607" spans="12:44" x14ac:dyDescent="0.3">
      <c r="L607" s="68">
        <v>604</v>
      </c>
      <c r="M607" s="64">
        <v>1.8848514014151003</v>
      </c>
      <c r="N607" s="64">
        <v>-1.0088479587847603</v>
      </c>
      <c r="O607" s="4">
        <v>2.3378757241188364</v>
      </c>
      <c r="V607" s="84">
        <v>604</v>
      </c>
      <c r="W607" s="64">
        <v>1.8848514014151003</v>
      </c>
      <c r="X607" s="64">
        <v>-0.49622153331514535</v>
      </c>
      <c r="Y607" s="4">
        <v>2.9808545237817823</v>
      </c>
      <c r="AA607" s="68">
        <v>604</v>
      </c>
      <c r="AB607" s="64">
        <f t="shared" si="71"/>
        <v>191.43840755255277</v>
      </c>
      <c r="AC607" s="64">
        <f t="shared" si="72"/>
        <v>314.48144310990045</v>
      </c>
      <c r="AD607" s="4">
        <f t="shared" si="73"/>
        <v>126.14374173531466</v>
      </c>
      <c r="AK607" s="91">
        <v>604</v>
      </c>
      <c r="AL607" s="65">
        <f t="shared" si="74"/>
        <v>-3.2510121798903996E-3</v>
      </c>
      <c r="AM607" s="65">
        <f t="shared" si="75"/>
        <v>-3.2944166026514761E-3</v>
      </c>
      <c r="AN607" s="65">
        <f t="shared" si="76"/>
        <v>3.5640109803379656E-3</v>
      </c>
      <c r="AO607" s="26">
        <f t="shared" si="77"/>
        <v>-1.972730846159581E-4</v>
      </c>
      <c r="AQ607" s="68">
        <v>604</v>
      </c>
      <c r="AR607" s="17">
        <v>1.14657452731735E-3</v>
      </c>
    </row>
    <row r="608" spans="12:44" x14ac:dyDescent="0.3">
      <c r="L608" s="68">
        <v>605</v>
      </c>
      <c r="M608" s="64">
        <v>-0.87189444423313112</v>
      </c>
      <c r="N608" s="64">
        <v>-0.12456665055488317</v>
      </c>
      <c r="O608" s="4">
        <v>-0.65147798577070515</v>
      </c>
      <c r="V608" s="84">
        <v>605</v>
      </c>
      <c r="W608" s="64">
        <v>-0.87189444423313112</v>
      </c>
      <c r="X608" s="64">
        <v>-0.3422502232562965</v>
      </c>
      <c r="Y608" s="4">
        <v>-0.96613563075619546</v>
      </c>
      <c r="AA608" s="68">
        <v>605</v>
      </c>
      <c r="AB608" s="64">
        <f t="shared" si="71"/>
        <v>187.51645217830273</v>
      </c>
      <c r="AC608" s="64">
        <f t="shared" si="72"/>
        <v>314.87350934817346</v>
      </c>
      <c r="AD608" s="4">
        <f t="shared" si="73"/>
        <v>120.09034513457971</v>
      </c>
      <c r="AK608" s="90">
        <v>605</v>
      </c>
      <c r="AL608" s="65">
        <f t="shared" si="74"/>
        <v>-8.9896954765073429E-3</v>
      </c>
      <c r="AM608" s="65">
        <f t="shared" si="75"/>
        <v>5.4110077368659535E-4</v>
      </c>
      <c r="AN608" s="65">
        <f t="shared" si="76"/>
        <v>-2.135761612608468E-2</v>
      </c>
      <c r="AO608" s="26">
        <f t="shared" si="77"/>
        <v>-1.1696020893758964E-2</v>
      </c>
      <c r="AQ608" s="68">
        <v>605</v>
      </c>
      <c r="AR608" s="17">
        <v>1.151360367039466E-3</v>
      </c>
    </row>
    <row r="609" spans="12:44" x14ac:dyDescent="0.3">
      <c r="L609" s="68">
        <v>606</v>
      </c>
      <c r="M609" s="64">
        <v>-6.15059033229289E-2</v>
      </c>
      <c r="N609" s="64">
        <v>-1.3348497021510108</v>
      </c>
      <c r="O609" s="4">
        <v>-0.16049488935389528</v>
      </c>
      <c r="V609" s="84">
        <v>606</v>
      </c>
      <c r="W609" s="64">
        <v>-6.15059033229289E-2</v>
      </c>
      <c r="X609" s="64">
        <v>-1.3065886967536304</v>
      </c>
      <c r="Y609" s="4">
        <v>-0.10550653797703749</v>
      </c>
      <c r="AA609" s="68">
        <v>606</v>
      </c>
      <c r="AB609" s="64">
        <f t="shared" si="71"/>
        <v>188.67315911064964</v>
      </c>
      <c r="AC609" s="64">
        <f t="shared" si="72"/>
        <v>312.53940047604027</v>
      </c>
      <c r="AD609" s="4">
        <f t="shared" si="73"/>
        <v>121.3923905745683</v>
      </c>
      <c r="AK609" s="91">
        <v>606</v>
      </c>
      <c r="AL609" s="65">
        <f t="shared" si="74"/>
        <v>2.6707437205712105E-3</v>
      </c>
      <c r="AM609" s="65">
        <f t="shared" si="75"/>
        <v>-3.2313497665709405E-3</v>
      </c>
      <c r="AN609" s="65">
        <f t="shared" si="76"/>
        <v>4.6833710746842505E-3</v>
      </c>
      <c r="AO609" s="26">
        <f t="shared" si="77"/>
        <v>1.8057979837794334E-3</v>
      </c>
      <c r="AQ609" s="68">
        <v>606</v>
      </c>
      <c r="AR609" s="17">
        <v>1.1591194754017272E-3</v>
      </c>
    </row>
    <row r="610" spans="12:44" x14ac:dyDescent="0.3">
      <c r="L610" s="68">
        <v>607</v>
      </c>
      <c r="M610" s="64">
        <v>0.70288307441424847</v>
      </c>
      <c r="N610" s="64">
        <v>0.4136295974788507</v>
      </c>
      <c r="O610" s="4">
        <v>1.2668658677290165</v>
      </c>
      <c r="V610" s="84">
        <v>607</v>
      </c>
      <c r="W610" s="64">
        <v>0.70288307441424847</v>
      </c>
      <c r="X610" s="64">
        <v>0.57881442387915827</v>
      </c>
      <c r="Y610" s="4">
        <v>1.4255804613802345</v>
      </c>
      <c r="AA610" s="68">
        <v>607</v>
      </c>
      <c r="AB610" s="64">
        <f t="shared" si="71"/>
        <v>189.77128535308873</v>
      </c>
      <c r="AC610" s="64">
        <f t="shared" si="72"/>
        <v>317.16598271351148</v>
      </c>
      <c r="AD610" s="4">
        <f t="shared" si="73"/>
        <v>123.73895458693801</v>
      </c>
      <c r="AK610" s="90">
        <v>607</v>
      </c>
      <c r="AL610" s="65">
        <f t="shared" si="74"/>
        <v>2.5203778942953945E-3</v>
      </c>
      <c r="AM610" s="65">
        <f t="shared" si="75"/>
        <v>6.381826630924483E-3</v>
      </c>
      <c r="AN610" s="65">
        <f t="shared" si="76"/>
        <v>8.3149785014992577E-3</v>
      </c>
      <c r="AO610" s="26">
        <f t="shared" si="77"/>
        <v>6.2863827885258593E-3</v>
      </c>
      <c r="AQ610" s="68">
        <v>607</v>
      </c>
      <c r="AR610" s="17">
        <v>1.1852189319415877E-3</v>
      </c>
    </row>
    <row r="611" spans="12:44" x14ac:dyDescent="0.3">
      <c r="L611" s="68">
        <v>608</v>
      </c>
      <c r="M611" s="64">
        <v>-0.14942004493282876</v>
      </c>
      <c r="N611" s="64">
        <v>-0.49826625467693342</v>
      </c>
      <c r="O611" s="4">
        <v>1.6173632607459563</v>
      </c>
      <c r="V611" s="84">
        <v>608</v>
      </c>
      <c r="W611" s="64">
        <v>-0.14942004493282876</v>
      </c>
      <c r="X611" s="64">
        <v>-0.51988468542075872</v>
      </c>
      <c r="Y611" s="4">
        <v>1.401158999323413</v>
      </c>
      <c r="AA611" s="68">
        <v>608</v>
      </c>
      <c r="AB611" s="64">
        <f t="shared" si="71"/>
        <v>188.56719796387765</v>
      </c>
      <c r="AC611" s="64">
        <f t="shared" si="72"/>
        <v>314.48649924281182</v>
      </c>
      <c r="AD611" s="4">
        <f t="shared" si="73"/>
        <v>123.70744635377008</v>
      </c>
      <c r="AK611" s="91">
        <v>608</v>
      </c>
      <c r="AL611" s="65">
        <f t="shared" si="74"/>
        <v>-2.7643514866560258E-3</v>
      </c>
      <c r="AM611" s="65">
        <f t="shared" si="75"/>
        <v>-3.6845952452173232E-3</v>
      </c>
      <c r="AN611" s="65">
        <f t="shared" si="76"/>
        <v>-1.1060053265101831E-4</v>
      </c>
      <c r="AO611" s="26">
        <f t="shared" si="77"/>
        <v>-1.8462366849221615E-3</v>
      </c>
      <c r="AQ611" s="68">
        <v>608</v>
      </c>
      <c r="AR611" s="17">
        <v>1.1938613590973958E-3</v>
      </c>
    </row>
    <row r="612" spans="12:44" x14ac:dyDescent="0.3">
      <c r="L612" s="68">
        <v>609</v>
      </c>
      <c r="M612" s="64">
        <v>-0.23636442075064346</v>
      </c>
      <c r="N612" s="64">
        <v>1.4195003662458747</v>
      </c>
      <c r="O612" s="4">
        <v>-0.59557048319519534</v>
      </c>
      <c r="V612" s="84">
        <v>609</v>
      </c>
      <c r="W612" s="64">
        <v>-0.23636442075064346</v>
      </c>
      <c r="X612" s="64">
        <v>1.3126867549162771</v>
      </c>
      <c r="Y612" s="4">
        <v>-0.70700835962184072</v>
      </c>
      <c r="AA612" s="68">
        <v>609</v>
      </c>
      <c r="AB612" s="64">
        <f t="shared" si="71"/>
        <v>188.45325439670791</v>
      </c>
      <c r="AC612" s="64">
        <f t="shared" si="72"/>
        <v>319.01096659598818</v>
      </c>
      <c r="AD612" s="4">
        <f t="shared" si="73"/>
        <v>120.50315217082465</v>
      </c>
      <c r="AK612" s="90">
        <v>609</v>
      </c>
      <c r="AL612" s="65">
        <f t="shared" si="74"/>
        <v>-2.6250599227162886E-4</v>
      </c>
      <c r="AM612" s="65">
        <f t="shared" si="75"/>
        <v>6.2036068712433591E-3</v>
      </c>
      <c r="AN612" s="65">
        <f t="shared" si="76"/>
        <v>-1.1397434501627914E-2</v>
      </c>
      <c r="AO612" s="26">
        <f t="shared" si="77"/>
        <v>-3.3333899624274615E-3</v>
      </c>
      <c r="AQ612" s="68">
        <v>609</v>
      </c>
      <c r="AR612" s="17">
        <v>1.2360732551736052E-3</v>
      </c>
    </row>
    <row r="613" spans="12:44" x14ac:dyDescent="0.3">
      <c r="L613" s="68">
        <v>610</v>
      </c>
      <c r="M613" s="64">
        <v>-0.23419387591541169</v>
      </c>
      <c r="N613" s="64">
        <v>1.9350393103081824</v>
      </c>
      <c r="O613" s="4">
        <v>-0.16665305440343575</v>
      </c>
      <c r="V613" s="84">
        <v>610</v>
      </c>
      <c r="W613" s="64">
        <v>-0.23419387591541169</v>
      </c>
      <c r="X613" s="64">
        <v>1.8118206377207142</v>
      </c>
      <c r="Y613" s="4">
        <v>-0.34839183835182463</v>
      </c>
      <c r="AA613" s="68">
        <v>610</v>
      </c>
      <c r="AB613" s="64">
        <f t="shared" si="71"/>
        <v>188.46575095006872</v>
      </c>
      <c r="AC613" s="64">
        <f t="shared" si="72"/>
        <v>320.26617134998662</v>
      </c>
      <c r="AD613" s="4">
        <f t="shared" si="73"/>
        <v>121.04938113455044</v>
      </c>
      <c r="AK613" s="91">
        <v>610</v>
      </c>
      <c r="AL613" s="65">
        <f t="shared" si="74"/>
        <v>2.8797614831900377E-5</v>
      </c>
      <c r="AM613" s="65">
        <f t="shared" si="75"/>
        <v>1.7054550100325705E-3</v>
      </c>
      <c r="AN613" s="65">
        <f t="shared" si="76"/>
        <v>1.9641659386723928E-3</v>
      </c>
      <c r="AO613" s="26">
        <f t="shared" si="77"/>
        <v>1.402710579120323E-3</v>
      </c>
      <c r="AQ613" s="68">
        <v>610</v>
      </c>
      <c r="AR613" s="17">
        <v>1.2462586363335124E-3</v>
      </c>
    </row>
    <row r="614" spans="12:44" x14ac:dyDescent="0.3">
      <c r="L614" s="68">
        <v>611</v>
      </c>
      <c r="M614" s="64">
        <v>1.4941486962920405</v>
      </c>
      <c r="N614" s="64">
        <v>-0.67757480591681229</v>
      </c>
      <c r="O614" s="4">
        <v>-0.60436499735382831</v>
      </c>
      <c r="V614" s="84">
        <v>611</v>
      </c>
      <c r="W614" s="64">
        <v>1.4941486962920405</v>
      </c>
      <c r="X614" s="64">
        <v>-0.27522638424309559</v>
      </c>
      <c r="Y614" s="4">
        <v>0.16319473266215012</v>
      </c>
      <c r="AA614" s="68">
        <v>611</v>
      </c>
      <c r="AB614" s="64">
        <f t="shared" si="71"/>
        <v>190.94304327403742</v>
      </c>
      <c r="AC614" s="64">
        <f t="shared" si="72"/>
        <v>315.13194440775828</v>
      </c>
      <c r="AD614" s="4">
        <f t="shared" si="73"/>
        <v>121.83030126120815</v>
      </c>
      <c r="AK614" s="90">
        <v>611</v>
      </c>
      <c r="AL614" s="65">
        <f t="shared" si="74"/>
        <v>5.671400832898469E-3</v>
      </c>
      <c r="AM614" s="65">
        <f t="shared" si="75"/>
        <v>-7.0186388813508836E-3</v>
      </c>
      <c r="AN614" s="65">
        <f t="shared" si="76"/>
        <v>2.7927446805739303E-3</v>
      </c>
      <c r="AO614" s="26">
        <f t="shared" si="77"/>
        <v>5.689936500776207E-4</v>
      </c>
      <c r="AQ614" s="68">
        <v>611</v>
      </c>
      <c r="AR614" s="17">
        <v>1.2574684904833628E-3</v>
      </c>
    </row>
    <row r="615" spans="12:44" x14ac:dyDescent="0.3">
      <c r="L615" s="68">
        <v>612</v>
      </c>
      <c r="M615" s="64">
        <v>0.54470138601963181</v>
      </c>
      <c r="N615" s="64">
        <v>0.47765440747250826</v>
      </c>
      <c r="O615" s="4">
        <v>0.90071065554163143</v>
      </c>
      <c r="V615" s="84">
        <v>612</v>
      </c>
      <c r="W615" s="64">
        <v>0.54470138601963181</v>
      </c>
      <c r="X615" s="64">
        <v>0.60049718121787632</v>
      </c>
      <c r="Y615" s="4">
        <v>1.0247202176515287</v>
      </c>
      <c r="AA615" s="68">
        <v>612</v>
      </c>
      <c r="AB615" s="64">
        <f t="shared" si="71"/>
        <v>189.59284279512096</v>
      </c>
      <c r="AC615" s="64">
        <f t="shared" si="72"/>
        <v>317.29867096259278</v>
      </c>
      <c r="AD615" s="4">
        <f t="shared" si="73"/>
        <v>123.15258851718487</v>
      </c>
      <c r="AK615" s="91">
        <v>612</v>
      </c>
      <c r="AL615" s="65">
        <f t="shared" si="74"/>
        <v>-3.0819016008043617E-3</v>
      </c>
      <c r="AM615" s="65">
        <f t="shared" si="75"/>
        <v>2.9758238941135981E-3</v>
      </c>
      <c r="AN615" s="65">
        <f t="shared" si="76"/>
        <v>4.6882264795890137E-3</v>
      </c>
      <c r="AO615" s="26">
        <f t="shared" si="77"/>
        <v>2.231973683848045E-3</v>
      </c>
      <c r="AQ615" s="68">
        <v>612</v>
      </c>
      <c r="AR615" s="17">
        <v>1.2589204904349849E-3</v>
      </c>
    </row>
    <row r="616" spans="12:44" x14ac:dyDescent="0.3">
      <c r="L616" s="68">
        <v>613</v>
      </c>
      <c r="M616" s="64">
        <v>1.0351165593864289</v>
      </c>
      <c r="N616" s="64">
        <v>9.6522056705754505E-2</v>
      </c>
      <c r="O616" s="4">
        <v>-1.0981347335544649</v>
      </c>
      <c r="V616" s="84">
        <v>613</v>
      </c>
      <c r="W616" s="64">
        <v>1.0351165593864289</v>
      </c>
      <c r="X616" s="64">
        <v>0.35664633229175963</v>
      </c>
      <c r="Y616" s="4">
        <v>-0.5211362749615378</v>
      </c>
      <c r="AA616" s="68">
        <v>613</v>
      </c>
      <c r="AB616" s="64">
        <f t="shared" si="71"/>
        <v>190.30348267623717</v>
      </c>
      <c r="AC616" s="64">
        <f t="shared" si="72"/>
        <v>316.71407220773972</v>
      </c>
      <c r="AD616" s="4">
        <f t="shared" si="73"/>
        <v>120.80695210604134</v>
      </c>
      <c r="AK616" s="90">
        <v>613</v>
      </c>
      <c r="AL616" s="65">
        <f t="shared" si="74"/>
        <v>1.6247977054774587E-3</v>
      </c>
      <c r="AM616" s="65">
        <f t="shared" si="75"/>
        <v>-8.008926888199003E-4</v>
      </c>
      <c r="AN616" s="65">
        <f t="shared" si="76"/>
        <v>-8.3516171605019038E-3</v>
      </c>
      <c r="AO616" s="26">
        <f t="shared" si="77"/>
        <v>-3.5922961025024623E-3</v>
      </c>
      <c r="AQ616" s="68">
        <v>613</v>
      </c>
      <c r="AR616" s="17">
        <v>1.2600938415207529E-3</v>
      </c>
    </row>
    <row r="617" spans="12:44" x14ac:dyDescent="0.3">
      <c r="L617" s="68">
        <v>614</v>
      </c>
      <c r="M617" s="64">
        <v>0.6529878563711401</v>
      </c>
      <c r="N617" s="64">
        <v>0.89404339585377179</v>
      </c>
      <c r="O617" s="4">
        <v>-0.10247114783719241</v>
      </c>
      <c r="V617" s="84">
        <v>614</v>
      </c>
      <c r="W617" s="64">
        <v>0.6529878563711401</v>
      </c>
      <c r="X617" s="64">
        <v>1.030734710264376</v>
      </c>
      <c r="Y617" s="4">
        <v>0.15738211129705959</v>
      </c>
      <c r="AA617" s="68">
        <v>614</v>
      </c>
      <c r="AB617" s="64">
        <f t="shared" si="71"/>
        <v>189.76639875587722</v>
      </c>
      <c r="AC617" s="64">
        <f t="shared" si="72"/>
        <v>318.39262397399415</v>
      </c>
      <c r="AD617" s="4">
        <f t="shared" si="73"/>
        <v>121.83971551199549</v>
      </c>
      <c r="AK617" s="91">
        <v>614</v>
      </c>
      <c r="AL617" s="65">
        <f t="shared" si="74"/>
        <v>-1.2274202697338413E-3</v>
      </c>
      <c r="AM617" s="65">
        <f t="shared" si="75"/>
        <v>2.2956377925874693E-3</v>
      </c>
      <c r="AN617" s="65">
        <f t="shared" si="76"/>
        <v>3.6969488283155271E-3</v>
      </c>
      <c r="AO617" s="26">
        <f t="shared" si="77"/>
        <v>2.0454632430847676E-3</v>
      </c>
      <c r="AQ617" s="68">
        <v>614</v>
      </c>
      <c r="AR617" s="17">
        <v>1.2789888540096653E-3</v>
      </c>
    </row>
    <row r="618" spans="12:44" x14ac:dyDescent="0.3">
      <c r="L618" s="68">
        <v>615</v>
      </c>
      <c r="M618" s="64">
        <v>1.0170514362928926</v>
      </c>
      <c r="N618" s="64">
        <v>1.3462137417177094</v>
      </c>
      <c r="O618" s="4">
        <v>-0.5731945361162849</v>
      </c>
      <c r="V618" s="84">
        <v>615</v>
      </c>
      <c r="W618" s="64">
        <v>1.0170514362928926</v>
      </c>
      <c r="X618" s="64">
        <v>1.5606378283356954</v>
      </c>
      <c r="Y618" s="4">
        <v>-0.12179775062638709</v>
      </c>
      <c r="AA618" s="68">
        <v>615</v>
      </c>
      <c r="AB618" s="64">
        <f t="shared" si="71"/>
        <v>190.29662626874938</v>
      </c>
      <c r="AC618" s="64">
        <f t="shared" si="72"/>
        <v>319.72179941195259</v>
      </c>
      <c r="AD618" s="4">
        <f t="shared" si="73"/>
        <v>121.4222704647112</v>
      </c>
      <c r="AK618" s="90">
        <v>615</v>
      </c>
      <c r="AL618" s="65">
        <f t="shared" si="74"/>
        <v>1.2117728756949738E-3</v>
      </c>
      <c r="AM618" s="65">
        <f t="shared" si="75"/>
        <v>1.8092504162006556E-3</v>
      </c>
      <c r="AN618" s="65">
        <f t="shared" si="76"/>
        <v>-1.4905268306658283E-3</v>
      </c>
      <c r="AO618" s="26">
        <f t="shared" si="77"/>
        <v>1.749812699843174E-4</v>
      </c>
      <c r="AQ618" s="68">
        <v>615</v>
      </c>
      <c r="AR618" s="17">
        <v>1.2865208533076506E-3</v>
      </c>
    </row>
    <row r="619" spans="12:44" x14ac:dyDescent="0.3">
      <c r="L619" s="68">
        <v>616</v>
      </c>
      <c r="M619" s="64">
        <v>-0.85437514343667165</v>
      </c>
      <c r="N619" s="64">
        <v>-1.5049517718746812</v>
      </c>
      <c r="O619" s="4">
        <v>1.1634455394789749</v>
      </c>
      <c r="V619" s="84">
        <v>616</v>
      </c>
      <c r="W619" s="64">
        <v>-0.85437514343667165</v>
      </c>
      <c r="X619" s="64">
        <v>-1.6727752087179415</v>
      </c>
      <c r="Y619" s="4">
        <v>0.72934470171627463</v>
      </c>
      <c r="AA619" s="68">
        <v>616</v>
      </c>
      <c r="AB619" s="64">
        <f t="shared" si="71"/>
        <v>187.64429812388883</v>
      </c>
      <c r="AC619" s="64">
        <f t="shared" si="72"/>
        <v>311.80747015221959</v>
      </c>
      <c r="AD619" s="4">
        <f t="shared" si="73"/>
        <v>122.72423542469075</v>
      </c>
      <c r="AK619" s="91">
        <v>616</v>
      </c>
      <c r="AL619" s="65">
        <f t="shared" si="74"/>
        <v>-6.0957166263842476E-3</v>
      </c>
      <c r="AM619" s="65">
        <f t="shared" si="75"/>
        <v>-1.0885732916070317E-2</v>
      </c>
      <c r="AN619" s="65">
        <f t="shared" si="76"/>
        <v>4.6319856655084469E-3</v>
      </c>
      <c r="AO619" s="26">
        <f t="shared" si="77"/>
        <v>-2.7052554819383557E-3</v>
      </c>
      <c r="AQ619" s="68">
        <v>616</v>
      </c>
      <c r="AR619" s="17">
        <v>1.3003837056304495E-3</v>
      </c>
    </row>
    <row r="620" spans="12:44" x14ac:dyDescent="0.3">
      <c r="L620" s="68">
        <v>617</v>
      </c>
      <c r="M620" s="64">
        <v>7.0169595177130686E-2</v>
      </c>
      <c r="N620" s="64">
        <v>0.6679597531925231</v>
      </c>
      <c r="O620" s="4">
        <v>-0.35416265935916719</v>
      </c>
      <c r="V620" s="84">
        <v>617</v>
      </c>
      <c r="W620" s="64">
        <v>7.0169595177130686E-2</v>
      </c>
      <c r="X620" s="64">
        <v>0.66383793447668527</v>
      </c>
      <c r="Y620" s="4">
        <v>-0.31738456207762672</v>
      </c>
      <c r="AA620" s="68">
        <v>617</v>
      </c>
      <c r="AB620" s="64">
        <f t="shared" si="71"/>
        <v>188.96408800562284</v>
      </c>
      <c r="AC620" s="64">
        <f t="shared" si="72"/>
        <v>317.53414433795024</v>
      </c>
      <c r="AD620" s="4">
        <f t="shared" si="73"/>
        <v>121.13852862399335</v>
      </c>
      <c r="AK620" s="90">
        <v>617</v>
      </c>
      <c r="AL620" s="65">
        <f t="shared" si="74"/>
        <v>3.0439035901035469E-3</v>
      </c>
      <c r="AM620" s="65">
        <f t="shared" si="75"/>
        <v>7.9039160540986184E-3</v>
      </c>
      <c r="AN620" s="65">
        <f t="shared" si="76"/>
        <v>-5.6480407937818354E-3</v>
      </c>
      <c r="AO620" s="26">
        <f t="shared" si="77"/>
        <v>5.9053235655364593E-4</v>
      </c>
      <c r="AQ620" s="68">
        <v>617</v>
      </c>
      <c r="AR620" s="17">
        <v>1.3037296934470389E-3</v>
      </c>
    </row>
    <row r="621" spans="12:44" x14ac:dyDescent="0.3">
      <c r="L621" s="68">
        <v>618</v>
      </c>
      <c r="M621" s="64">
        <v>-0.36603868113962779</v>
      </c>
      <c r="N621" s="64">
        <v>-0.84694782242722433</v>
      </c>
      <c r="O621" s="4">
        <v>1.193730443081704</v>
      </c>
      <c r="V621" s="84">
        <v>618</v>
      </c>
      <c r="W621" s="64">
        <v>-0.36603868113962779</v>
      </c>
      <c r="X621" s="64">
        <v>-0.91219792126776211</v>
      </c>
      <c r="Y621" s="4">
        <v>0.94300149339412109</v>
      </c>
      <c r="AA621" s="68">
        <v>618</v>
      </c>
      <c r="AB621" s="64">
        <f t="shared" si="71"/>
        <v>188.35409964505527</v>
      </c>
      <c r="AC621" s="64">
        <f t="shared" si="72"/>
        <v>313.68634389561612</v>
      </c>
      <c r="AD621" s="4">
        <f t="shared" si="73"/>
        <v>123.06399007752906</v>
      </c>
      <c r="AK621" s="91">
        <v>618</v>
      </c>
      <c r="AL621" s="65">
        <f t="shared" si="74"/>
        <v>-1.4041984642033651E-3</v>
      </c>
      <c r="AM621" s="65">
        <f t="shared" si="75"/>
        <v>-5.2948192578188428E-3</v>
      </c>
      <c r="AN621" s="65">
        <f t="shared" si="76"/>
        <v>6.8486976975664872E-3</v>
      </c>
      <c r="AO621" s="26">
        <f t="shared" si="77"/>
        <v>1.1424185705084253E-3</v>
      </c>
      <c r="AQ621" s="68">
        <v>618</v>
      </c>
      <c r="AR621" s="17">
        <v>1.3225095977688237E-3</v>
      </c>
    </row>
    <row r="622" spans="12:44" x14ac:dyDescent="0.3">
      <c r="L622" s="68">
        <v>619</v>
      </c>
      <c r="M622" s="64">
        <v>-1.0160840989565105</v>
      </c>
      <c r="N622" s="64">
        <v>2.417752302285658</v>
      </c>
      <c r="O622" s="4">
        <v>1.5655472560309009</v>
      </c>
      <c r="V622" s="84">
        <v>619</v>
      </c>
      <c r="W622" s="64">
        <v>-1.0160840989565105</v>
      </c>
      <c r="X622" s="64">
        <v>2.0797694031499629</v>
      </c>
      <c r="Y622" s="4">
        <v>0.82386568833366569</v>
      </c>
      <c r="AA622" s="68">
        <v>619</v>
      </c>
      <c r="AB622" s="64">
        <f t="shared" si="71"/>
        <v>187.44414381459157</v>
      </c>
      <c r="AC622" s="64">
        <f t="shared" si="72"/>
        <v>321.07779192114322</v>
      </c>
      <c r="AD622" s="4">
        <f t="shared" si="73"/>
        <v>122.887401513347</v>
      </c>
      <c r="AK622" s="90">
        <v>619</v>
      </c>
      <c r="AL622" s="65">
        <f t="shared" si="74"/>
        <v>-2.1032007210105425E-3</v>
      </c>
      <c r="AM622" s="65">
        <f t="shared" si="75"/>
        <v>1.0114655217225146E-2</v>
      </c>
      <c r="AN622" s="65">
        <f t="shared" si="76"/>
        <v>-6.2363096767624482E-4</v>
      </c>
      <c r="AO622" s="26">
        <f t="shared" si="77"/>
        <v>2.2279624494605981E-3</v>
      </c>
      <c r="AQ622" s="68">
        <v>619</v>
      </c>
      <c r="AR622" s="17">
        <v>1.3301734207152801E-3</v>
      </c>
    </row>
    <row r="623" spans="12:44" x14ac:dyDescent="0.3">
      <c r="L623" s="68">
        <v>620</v>
      </c>
      <c r="M623" s="64">
        <v>-1.358793145559765</v>
      </c>
      <c r="N623" s="64">
        <v>1.5708327665395576</v>
      </c>
      <c r="O623" s="4">
        <v>8.7356047401180997E-2</v>
      </c>
      <c r="V623" s="84">
        <v>620</v>
      </c>
      <c r="W623" s="64">
        <v>-1.358793145559765</v>
      </c>
      <c r="X623" s="64">
        <v>1.1735331182424615</v>
      </c>
      <c r="Y623" s="4">
        <v>-0.60775834180358546</v>
      </c>
      <c r="AA623" s="68">
        <v>620</v>
      </c>
      <c r="AB623" s="64">
        <f t="shared" si="71"/>
        <v>186.9705964283817</v>
      </c>
      <c r="AC623" s="64">
        <f t="shared" si="72"/>
        <v>318.84155380209478</v>
      </c>
      <c r="AD623" s="4">
        <f t="shared" si="73"/>
        <v>120.71868509374072</v>
      </c>
      <c r="AK623" s="91">
        <v>620</v>
      </c>
      <c r="AL623" s="65">
        <f t="shared" si="74"/>
        <v>-1.0985631937306768E-3</v>
      </c>
      <c r="AM623" s="65">
        <f t="shared" si="75"/>
        <v>-3.0353507366431515E-3</v>
      </c>
      <c r="AN623" s="65">
        <f t="shared" si="76"/>
        <v>-7.7328647301997261E-3</v>
      </c>
      <c r="AO623" s="26">
        <f t="shared" si="77"/>
        <v>-4.665035148015491E-3</v>
      </c>
      <c r="AQ623" s="68">
        <v>620</v>
      </c>
      <c r="AR623" s="17">
        <v>1.3454313006058061E-3</v>
      </c>
    </row>
    <row r="624" spans="12:44" x14ac:dyDescent="0.3">
      <c r="L624" s="68">
        <v>621</v>
      </c>
      <c r="M624" s="64">
        <v>-0.76863401856371272</v>
      </c>
      <c r="N624" s="64">
        <v>-0.92418008136877883</v>
      </c>
      <c r="O624" s="4">
        <v>1.7616967131971666</v>
      </c>
      <c r="V624" s="84">
        <v>621</v>
      </c>
      <c r="W624" s="64">
        <v>-0.76863401856371272</v>
      </c>
      <c r="X624" s="64">
        <v>-1.0892966583473844</v>
      </c>
      <c r="Y624" s="4">
        <v>1.2733717491614658</v>
      </c>
      <c r="AA624" s="68">
        <v>621</v>
      </c>
      <c r="AB624" s="64">
        <f t="shared" si="71"/>
        <v>187.81235547336183</v>
      </c>
      <c r="AC624" s="64">
        <f t="shared" si="72"/>
        <v>313.30209664333188</v>
      </c>
      <c r="AD624" s="4">
        <f t="shared" si="73"/>
        <v>123.5906228462901</v>
      </c>
      <c r="AK624" s="90">
        <v>621</v>
      </c>
      <c r="AL624" s="65">
        <f t="shared" si="74"/>
        <v>1.9508460626553445E-3</v>
      </c>
      <c r="AM624" s="65">
        <f t="shared" si="75"/>
        <v>-7.6116156731198059E-3</v>
      </c>
      <c r="AN624" s="65">
        <f t="shared" si="76"/>
        <v>1.0211024589875091E-2</v>
      </c>
      <c r="AO624" s="26">
        <f t="shared" si="77"/>
        <v>2.799187879171685E-3</v>
      </c>
      <c r="AQ624" s="68">
        <v>621</v>
      </c>
      <c r="AR624" s="17">
        <v>1.3484682871646931E-3</v>
      </c>
    </row>
    <row r="625" spans="12:44" x14ac:dyDescent="0.3">
      <c r="L625" s="68">
        <v>622</v>
      </c>
      <c r="M625" s="64">
        <v>1.5872263225564889</v>
      </c>
      <c r="N625" s="64">
        <v>0.74491093161061195</v>
      </c>
      <c r="O625" s="4">
        <v>0.2334704414571297</v>
      </c>
      <c r="V625" s="84">
        <v>622</v>
      </c>
      <c r="W625" s="64">
        <v>1.5872263225564889</v>
      </c>
      <c r="X625" s="64">
        <v>1.1241466039655137</v>
      </c>
      <c r="Y625" s="4">
        <v>0.88318488173524079</v>
      </c>
      <c r="AA625" s="68">
        <v>622</v>
      </c>
      <c r="AB625" s="64">
        <f t="shared" si="71"/>
        <v>191.18192222559651</v>
      </c>
      <c r="AC625" s="64">
        <f t="shared" si="72"/>
        <v>318.75112198584731</v>
      </c>
      <c r="AD625" s="4">
        <f t="shared" si="73"/>
        <v>122.99677170995469</v>
      </c>
      <c r="AK625" s="91">
        <v>622</v>
      </c>
      <c r="AL625" s="65">
        <f t="shared" si="74"/>
        <v>7.7226643953441764E-3</v>
      </c>
      <c r="AM625" s="65">
        <f t="shared" si="75"/>
        <v>7.4884209108851884E-3</v>
      </c>
      <c r="AN625" s="65">
        <f t="shared" si="76"/>
        <v>-2.0918082260481261E-3</v>
      </c>
      <c r="AO625" s="26">
        <f t="shared" si="77"/>
        <v>3.2358786703799445E-3</v>
      </c>
      <c r="AQ625" s="68">
        <v>622</v>
      </c>
      <c r="AR625" s="17">
        <v>1.3560760179104853E-3</v>
      </c>
    </row>
    <row r="626" spans="12:44" x14ac:dyDescent="0.3">
      <c r="L626" s="68">
        <v>623</v>
      </c>
      <c r="M626" s="64">
        <v>-0.92585658484499689</v>
      </c>
      <c r="N626" s="64">
        <v>2.2788522920618868</v>
      </c>
      <c r="O626" s="4">
        <v>-1.540213898033812</v>
      </c>
      <c r="V626" s="84">
        <v>623</v>
      </c>
      <c r="W626" s="64">
        <v>-0.92585658484499689</v>
      </c>
      <c r="X626" s="64">
        <v>1.9683889775469168</v>
      </c>
      <c r="Y626" s="4">
        <v>-1.9012496522320437</v>
      </c>
      <c r="AA626" s="68">
        <v>623</v>
      </c>
      <c r="AB626" s="64">
        <f t="shared" si="71"/>
        <v>187.60898196314648</v>
      </c>
      <c r="AC626" s="64">
        <f t="shared" si="72"/>
        <v>320.86426278557036</v>
      </c>
      <c r="AD626" s="4">
        <f t="shared" si="73"/>
        <v>118.80458571794267</v>
      </c>
      <c r="AK626" s="90">
        <v>623</v>
      </c>
      <c r="AL626" s="65">
        <f t="shared" si="74"/>
        <v>-8.1931970640241915E-3</v>
      </c>
      <c r="AM626" s="65">
        <f t="shared" si="75"/>
        <v>2.8696268089584091E-3</v>
      </c>
      <c r="AN626" s="65">
        <f t="shared" si="76"/>
        <v>-1.5060508456346055E-2</v>
      </c>
      <c r="AO626" s="26">
        <f t="shared" si="77"/>
        <v>-7.964640028674249E-3</v>
      </c>
      <c r="AQ626" s="68">
        <v>623</v>
      </c>
      <c r="AR626" s="17">
        <v>1.3636620842752806E-3</v>
      </c>
    </row>
    <row r="627" spans="12:44" x14ac:dyDescent="0.3">
      <c r="L627" s="68">
        <v>624</v>
      </c>
      <c r="M627" s="64">
        <v>0.80086067500718083</v>
      </c>
      <c r="N627" s="64">
        <v>3.3673413355199328E-2</v>
      </c>
      <c r="O627" s="4">
        <v>2.839352264528908</v>
      </c>
      <c r="V627" s="84">
        <v>624</v>
      </c>
      <c r="W627" s="64">
        <v>0.80086067500718083</v>
      </c>
      <c r="X627" s="64">
        <v>0.23627803929010524</v>
      </c>
      <c r="Y627" s="4">
        <v>2.8917489037868247</v>
      </c>
      <c r="AA627" s="68">
        <v>624</v>
      </c>
      <c r="AB627" s="64">
        <f t="shared" si="71"/>
        <v>190.07268721415033</v>
      </c>
      <c r="AC627" s="64">
        <f t="shared" si="72"/>
        <v>316.59207096510909</v>
      </c>
      <c r="AD627" s="4">
        <f t="shared" si="73"/>
        <v>126.1295010779817</v>
      </c>
      <c r="AK627" s="91">
        <v>624</v>
      </c>
      <c r="AL627" s="65">
        <f t="shared" si="74"/>
        <v>5.6660879251577718E-3</v>
      </c>
      <c r="AM627" s="65">
        <f t="shared" si="75"/>
        <v>-5.8213151697765362E-3</v>
      </c>
      <c r="AN627" s="65">
        <f t="shared" si="76"/>
        <v>2.5983473597999823E-2</v>
      </c>
      <c r="AO627" s="26">
        <f t="shared" si="77"/>
        <v>1.1362690549456402E-2</v>
      </c>
      <c r="AQ627" s="68">
        <v>624</v>
      </c>
      <c r="AR627" s="17">
        <v>1.367562481465181E-3</v>
      </c>
    </row>
    <row r="628" spans="12:44" x14ac:dyDescent="0.3">
      <c r="L628" s="68">
        <v>625</v>
      </c>
      <c r="M628" s="64">
        <v>3.257363903785127</v>
      </c>
      <c r="N628" s="64">
        <v>0.16692372725510687</v>
      </c>
      <c r="O628" s="4">
        <v>-0.78432642310270884</v>
      </c>
      <c r="V628" s="84">
        <v>625</v>
      </c>
      <c r="W628" s="64">
        <v>3.257363903785127</v>
      </c>
      <c r="X628" s="64">
        <v>0.9899978690236142</v>
      </c>
      <c r="Y628" s="4">
        <v>0.75131837728515061</v>
      </c>
      <c r="AA628" s="68">
        <v>625</v>
      </c>
      <c r="AB628" s="64">
        <f t="shared" si="71"/>
        <v>193.62942954385761</v>
      </c>
      <c r="AC628" s="64">
        <f t="shared" si="72"/>
        <v>318.46689700622716</v>
      </c>
      <c r="AD628" s="4">
        <f t="shared" si="73"/>
        <v>122.81304135243512</v>
      </c>
      <c r="AK628" s="90">
        <v>625</v>
      </c>
      <c r="AL628" s="65">
        <f t="shared" si="74"/>
        <v>8.0516512360343569E-3</v>
      </c>
      <c r="AM628" s="65">
        <f t="shared" si="75"/>
        <v>2.5642625668978671E-3</v>
      </c>
      <c r="AN628" s="65">
        <f t="shared" si="76"/>
        <v>-1.157219142187731E-2</v>
      </c>
      <c r="AO628" s="26">
        <f t="shared" si="77"/>
        <v>-2.4252945607668398E-3</v>
      </c>
      <c r="AQ628" s="68">
        <v>625</v>
      </c>
      <c r="AR628" s="17">
        <v>1.3775827492397536E-3</v>
      </c>
    </row>
    <row r="629" spans="12:44" x14ac:dyDescent="0.3">
      <c r="L629" s="68">
        <v>626</v>
      </c>
      <c r="M629" s="64">
        <v>0.85637982739289986</v>
      </c>
      <c r="N629" s="64">
        <v>7.6398659456608717E-2</v>
      </c>
      <c r="O629" s="4">
        <v>-0.12149705999122568</v>
      </c>
      <c r="V629" s="84">
        <v>626</v>
      </c>
      <c r="W629" s="64">
        <v>0.85637982739289986</v>
      </c>
      <c r="X629" s="64">
        <v>0.29172017959926277</v>
      </c>
      <c r="Y629" s="4">
        <v>0.27154815652616665</v>
      </c>
      <c r="AA629" s="68">
        <v>626</v>
      </c>
      <c r="AB629" s="64">
        <f t="shared" si="71"/>
        <v>190.17113720996849</v>
      </c>
      <c r="AC629" s="64">
        <f t="shared" si="72"/>
        <v>316.76009371180635</v>
      </c>
      <c r="AD629" s="4">
        <f t="shared" si="73"/>
        <v>122.08644288528764</v>
      </c>
      <c r="AK629" s="91">
        <v>626</v>
      </c>
      <c r="AL629" s="65">
        <f t="shared" si="74"/>
        <v>-7.8267624245072238E-3</v>
      </c>
      <c r="AM629" s="65">
        <f t="shared" si="75"/>
        <v>-2.3338335654466201E-3</v>
      </c>
      <c r="AN629" s="65">
        <f t="shared" si="76"/>
        <v>-2.577046103162063E-3</v>
      </c>
      <c r="AO629" s="26">
        <f t="shared" si="77"/>
        <v>-3.8165114221837206E-3</v>
      </c>
      <c r="AQ629" s="68">
        <v>626</v>
      </c>
      <c r="AR629" s="17">
        <v>1.4001454486289155E-3</v>
      </c>
    </row>
    <row r="630" spans="12:44" x14ac:dyDescent="0.3">
      <c r="L630" s="68">
        <v>627</v>
      </c>
      <c r="M630" s="64">
        <v>0.86319723020488603</v>
      </c>
      <c r="N630" s="64">
        <v>0.26916905338266262</v>
      </c>
      <c r="O630" s="4">
        <v>0.45830918045317764</v>
      </c>
      <c r="V630" s="84">
        <v>627</v>
      </c>
      <c r="W630" s="64">
        <v>0.86319723020488603</v>
      </c>
      <c r="X630" s="64">
        <v>0.47988406378898751</v>
      </c>
      <c r="Y630" s="4">
        <v>0.78273131901850901</v>
      </c>
      <c r="AA630" s="68">
        <v>627</v>
      </c>
      <c r="AB630" s="64">
        <f t="shared" si="71"/>
        <v>190.19039966711566</v>
      </c>
      <c r="AC630" s="64">
        <f t="shared" si="72"/>
        <v>317.23924459951024</v>
      </c>
      <c r="AD630" s="4">
        <f t="shared" si="73"/>
        <v>122.87343513324524</v>
      </c>
      <c r="AK630" s="90">
        <v>627</v>
      </c>
      <c r="AL630" s="65">
        <f t="shared" si="74"/>
        <v>4.398751210625358E-5</v>
      </c>
      <c r="AM630" s="65">
        <f t="shared" si="75"/>
        <v>6.5644430072127823E-4</v>
      </c>
      <c r="AN630" s="65">
        <f t="shared" si="76"/>
        <v>2.7905595748889882E-3</v>
      </c>
      <c r="AO630" s="26">
        <f t="shared" si="77"/>
        <v>1.4636819769429914E-3</v>
      </c>
      <c r="AQ630" s="68">
        <v>627</v>
      </c>
      <c r="AR630" s="17">
        <v>1.402710579120323E-3</v>
      </c>
    </row>
    <row r="631" spans="12:44" x14ac:dyDescent="0.3">
      <c r="L631" s="68">
        <v>628</v>
      </c>
      <c r="M631" s="64">
        <v>-0.29953006939434634</v>
      </c>
      <c r="N631" s="64">
        <v>-2.2828611132457213</v>
      </c>
      <c r="O631" s="4">
        <v>1.3171299053963612</v>
      </c>
      <c r="V631" s="84">
        <v>628</v>
      </c>
      <c r="W631" s="64">
        <v>-0.29953006939434634</v>
      </c>
      <c r="X631" s="64">
        <v>-2.2839633912709449</v>
      </c>
      <c r="Y631" s="4">
        <v>1.1532200870933969</v>
      </c>
      <c r="AA631" s="68">
        <v>628</v>
      </c>
      <c r="AB631" s="64">
        <f t="shared" si="71"/>
        <v>188.54260727221188</v>
      </c>
      <c r="AC631" s="64">
        <f t="shared" si="72"/>
        <v>310.51685818560048</v>
      </c>
      <c r="AD631" s="4">
        <f t="shared" si="73"/>
        <v>123.44868642567583</v>
      </c>
      <c r="AK631" s="91">
        <v>628</v>
      </c>
      <c r="AL631" s="65">
        <f t="shared" si="74"/>
        <v>-3.7790826088624821E-3</v>
      </c>
      <c r="AM631" s="65">
        <f t="shared" si="75"/>
        <v>-9.3017237626804219E-3</v>
      </c>
      <c r="AN631" s="65">
        <f t="shared" si="76"/>
        <v>2.0284732415567644E-3</v>
      </c>
      <c r="AO631" s="26">
        <f t="shared" si="77"/>
        <v>-2.8224748223192029E-3</v>
      </c>
      <c r="AQ631" s="68">
        <v>628</v>
      </c>
      <c r="AR631" s="17">
        <v>1.403013521435223E-3</v>
      </c>
    </row>
    <row r="632" spans="12:44" x14ac:dyDescent="0.3">
      <c r="L632" s="68">
        <v>629</v>
      </c>
      <c r="M632" s="64">
        <v>0.17122690847710212</v>
      </c>
      <c r="N632" s="64">
        <v>-0.4346766693445171</v>
      </c>
      <c r="O632" s="4">
        <v>-0.57612668707997838</v>
      </c>
      <c r="V632" s="84">
        <v>629</v>
      </c>
      <c r="W632" s="64">
        <v>0.17122690847710212</v>
      </c>
      <c r="X632" s="64">
        <v>-0.37682481809179902</v>
      </c>
      <c r="Y632" s="4">
        <v>-0.41628033502958417</v>
      </c>
      <c r="AA632" s="68">
        <v>629</v>
      </c>
      <c r="AB632" s="64">
        <f t="shared" si="71"/>
        <v>189.22131068583658</v>
      </c>
      <c r="AC632" s="64">
        <f t="shared" si="72"/>
        <v>315.16670496768603</v>
      </c>
      <c r="AD632" s="4">
        <f t="shared" si="73"/>
        <v>121.06170498947392</v>
      </c>
      <c r="AK632" s="90">
        <v>629</v>
      </c>
      <c r="AL632" s="65">
        <f t="shared" si="74"/>
        <v>1.560537947235178E-3</v>
      </c>
      <c r="AM632" s="65">
        <f t="shared" si="75"/>
        <v>6.4551479242789863E-3</v>
      </c>
      <c r="AN632" s="65">
        <f t="shared" si="76"/>
        <v>-8.4796870499981546E-3</v>
      </c>
      <c r="AO632" s="26">
        <f t="shared" si="77"/>
        <v>-1.4891803084066792E-3</v>
      </c>
      <c r="AQ632" s="68">
        <v>629</v>
      </c>
      <c r="AR632" s="17">
        <v>1.4087218800776363E-3</v>
      </c>
    </row>
    <row r="633" spans="12:44" x14ac:dyDescent="0.3">
      <c r="L633" s="68">
        <v>630</v>
      </c>
      <c r="M633" s="64">
        <v>-0.75415134086876434</v>
      </c>
      <c r="N633" s="64">
        <v>1.3544619436315268</v>
      </c>
      <c r="O633" s="4">
        <v>1.6072656789612307</v>
      </c>
      <c r="V633" s="84">
        <v>630</v>
      </c>
      <c r="W633" s="64">
        <v>-0.75415134086876434</v>
      </c>
      <c r="X633" s="64">
        <v>1.1180798802982346</v>
      </c>
      <c r="Y633" s="4">
        <v>1.0305070918524319</v>
      </c>
      <c r="AA633" s="68">
        <v>630</v>
      </c>
      <c r="AB633" s="64">
        <f t="shared" si="71"/>
        <v>187.91732560191565</v>
      </c>
      <c r="AC633" s="64">
        <f t="shared" si="72"/>
        <v>318.86354487708928</v>
      </c>
      <c r="AD633" s="4">
        <f t="shared" si="73"/>
        <v>123.27220002607947</v>
      </c>
      <c r="AK633" s="91">
        <v>630</v>
      </c>
      <c r="AL633" s="65">
        <f t="shared" si="74"/>
        <v>-3.0032233703116292E-3</v>
      </c>
      <c r="AM633" s="65">
        <f t="shared" si="75"/>
        <v>5.064538697276146E-3</v>
      </c>
      <c r="AN633" s="65">
        <f t="shared" si="76"/>
        <v>7.8583607922072425E-3</v>
      </c>
      <c r="AO633" s="26">
        <f t="shared" si="77"/>
        <v>4.3048181230981959E-3</v>
      </c>
      <c r="AQ633" s="68">
        <v>630</v>
      </c>
      <c r="AR633" s="17">
        <v>1.4319594188420125E-3</v>
      </c>
    </row>
    <row r="634" spans="12:44" x14ac:dyDescent="0.3">
      <c r="L634" s="68">
        <v>631</v>
      </c>
      <c r="M634" s="64">
        <v>5.848265697635603E-3</v>
      </c>
      <c r="N634" s="64">
        <v>-0.19863487730338575</v>
      </c>
      <c r="O634" s="4">
        <v>1.8670727489007286</v>
      </c>
      <c r="V634" s="84">
        <v>631</v>
      </c>
      <c r="W634" s="64">
        <v>5.848265697635603E-3</v>
      </c>
      <c r="X634" s="64">
        <v>-0.19061374901794856</v>
      </c>
      <c r="Y634" s="4">
        <v>1.6789740450560484</v>
      </c>
      <c r="AA634" s="68">
        <v>631</v>
      </c>
      <c r="AB634" s="64">
        <f t="shared" si="71"/>
        <v>189.00480825974688</v>
      </c>
      <c r="AC634" s="64">
        <f t="shared" si="72"/>
        <v>315.65443064949739</v>
      </c>
      <c r="AD634" s="4">
        <f t="shared" si="73"/>
        <v>124.2794489276323</v>
      </c>
      <c r="AK634" s="90">
        <v>631</v>
      </c>
      <c r="AL634" s="65">
        <f t="shared" si="74"/>
        <v>2.50602968363005E-3</v>
      </c>
      <c r="AM634" s="65">
        <f t="shared" si="75"/>
        <v>-4.392980302859748E-3</v>
      </c>
      <c r="AN634" s="65">
        <f t="shared" si="76"/>
        <v>3.5341720060897055E-3</v>
      </c>
      <c r="AO634" s="26">
        <f t="shared" si="77"/>
        <v>8.9899073278995579E-4</v>
      </c>
      <c r="AQ634" s="68">
        <v>631</v>
      </c>
      <c r="AR634" s="17">
        <v>1.4544947226952801E-3</v>
      </c>
    </row>
    <row r="635" spans="12:44" x14ac:dyDescent="0.3">
      <c r="L635" s="68">
        <v>632</v>
      </c>
      <c r="M635" s="64">
        <v>1.7352990249746687</v>
      </c>
      <c r="N635" s="64">
        <v>-0.23277456241727101</v>
      </c>
      <c r="O635" s="4">
        <v>0.67521301142110324</v>
      </c>
      <c r="V635" s="84">
        <v>632</v>
      </c>
      <c r="W635" s="64">
        <v>1.7352990249746687</v>
      </c>
      <c r="X635" s="64">
        <v>0.21628402260281329</v>
      </c>
      <c r="Y635" s="4">
        <v>1.3916967312442643</v>
      </c>
      <c r="AA635" s="68">
        <v>632</v>
      </c>
      <c r="AB635" s="64">
        <f t="shared" si="71"/>
        <v>191.4907834750467</v>
      </c>
      <c r="AC635" s="64">
        <f t="shared" si="72"/>
        <v>316.66947345476393</v>
      </c>
      <c r="AD635" s="4">
        <f t="shared" si="73"/>
        <v>123.84113718502084</v>
      </c>
      <c r="AK635" s="91">
        <v>632</v>
      </c>
      <c r="AL635" s="65">
        <f t="shared" si="74"/>
        <v>5.6750233339157973E-3</v>
      </c>
      <c r="AM635" s="65">
        <f t="shared" si="75"/>
        <v>1.3943103052446678E-3</v>
      </c>
      <c r="AN635" s="65">
        <f t="shared" si="76"/>
        <v>-1.5343875505222212E-3</v>
      </c>
      <c r="AO635" s="26">
        <f t="shared" si="77"/>
        <v>1.14657452731735E-3</v>
      </c>
      <c r="AQ635" s="68">
        <v>632</v>
      </c>
      <c r="AR635" s="17">
        <v>1.4636819769429914E-3</v>
      </c>
    </row>
    <row r="636" spans="12:44" x14ac:dyDescent="0.3">
      <c r="L636" s="68">
        <v>633</v>
      </c>
      <c r="M636" s="64">
        <v>0.14362353135023695</v>
      </c>
      <c r="N636" s="64">
        <v>-0.59801792741627735</v>
      </c>
      <c r="O636" s="4">
        <v>-1.2157739985432596</v>
      </c>
      <c r="V636" s="84">
        <v>633</v>
      </c>
      <c r="W636" s="64">
        <v>0.14362353135023695</v>
      </c>
      <c r="X636" s="64">
        <v>-0.54181481132751619</v>
      </c>
      <c r="Y636" s="4">
        <v>-0.99163452862363632</v>
      </c>
      <c r="AA636" s="68">
        <v>633</v>
      </c>
      <c r="AB636" s="64">
        <f t="shared" si="71"/>
        <v>189.21981986172963</v>
      </c>
      <c r="AC636" s="64">
        <f t="shared" si="72"/>
        <v>314.8259834682608</v>
      </c>
      <c r="AD636" s="4">
        <f t="shared" si="73"/>
        <v>120.22008810780511</v>
      </c>
      <c r="AK636" s="90">
        <v>633</v>
      </c>
      <c r="AL636" s="65">
        <f t="shared" si="74"/>
        <v>-5.1812513508012088E-3</v>
      </c>
      <c r="AM636" s="65">
        <f t="shared" si="75"/>
        <v>-2.5356312356708726E-3</v>
      </c>
      <c r="AN636" s="65">
        <f t="shared" si="76"/>
        <v>-1.2887889392796595E-2</v>
      </c>
      <c r="AO636" s="26">
        <f t="shared" si="77"/>
        <v>-7.8555524351600313E-3</v>
      </c>
      <c r="AQ636" s="68">
        <v>633</v>
      </c>
      <c r="AR636" s="17">
        <v>1.4733766935746456E-3</v>
      </c>
    </row>
    <row r="637" spans="12:44" x14ac:dyDescent="0.3">
      <c r="L637" s="68">
        <v>634</v>
      </c>
      <c r="M637" s="64">
        <v>1.2027105516489736</v>
      </c>
      <c r="N637" s="64">
        <v>0.36891659417475131</v>
      </c>
      <c r="O637" s="4">
        <v>-0.26323991528150248</v>
      </c>
      <c r="V637" s="84">
        <v>634</v>
      </c>
      <c r="W637" s="64">
        <v>1.2027105516489736</v>
      </c>
      <c r="X637" s="64">
        <v>0.6627115484174475</v>
      </c>
      <c r="Y637" s="4">
        <v>0.2858975363631111</v>
      </c>
      <c r="AA637" s="68">
        <v>634</v>
      </c>
      <c r="AB637" s="64">
        <f t="shared" si="71"/>
        <v>190.74375470551948</v>
      </c>
      <c r="AC637" s="64">
        <f t="shared" si="72"/>
        <v>317.80121962973533</v>
      </c>
      <c r="AD637" s="4">
        <f t="shared" si="73"/>
        <v>122.15707152686079</v>
      </c>
      <c r="AK637" s="91">
        <v>634</v>
      </c>
      <c r="AL637" s="65">
        <f t="shared" si="74"/>
        <v>3.4837025785954376E-3</v>
      </c>
      <c r="AM637" s="65">
        <f t="shared" si="75"/>
        <v>4.0849908683935595E-3</v>
      </c>
      <c r="AN637" s="65">
        <f t="shared" si="76"/>
        <v>6.9415709038989463E-3</v>
      </c>
      <c r="AO637" s="26">
        <f t="shared" si="77"/>
        <v>5.2201298119214532E-3</v>
      </c>
      <c r="AQ637" s="68">
        <v>634</v>
      </c>
      <c r="AR637" s="17">
        <v>1.4816358878256275E-3</v>
      </c>
    </row>
    <row r="638" spans="12:44" x14ac:dyDescent="0.3">
      <c r="L638" s="68">
        <v>635</v>
      </c>
      <c r="M638" s="64">
        <v>-0.77831809592323531</v>
      </c>
      <c r="N638" s="64">
        <v>0.40933840416891576</v>
      </c>
      <c r="O638" s="4">
        <v>-0.37257952098913527</v>
      </c>
      <c r="V638" s="84">
        <v>635</v>
      </c>
      <c r="W638" s="64">
        <v>-0.77831809592323531</v>
      </c>
      <c r="X638" s="64">
        <v>0.19789625417579579</v>
      </c>
      <c r="Y638" s="4">
        <v>-0.70137296250208458</v>
      </c>
      <c r="AA638" s="68">
        <v>635</v>
      </c>
      <c r="AB638" s="64">
        <f t="shared" si="71"/>
        <v>187.93009684500888</v>
      </c>
      <c r="AC638" s="64">
        <f t="shared" si="72"/>
        <v>316.67171670869453</v>
      </c>
      <c r="AD638" s="4">
        <f t="shared" si="73"/>
        <v>120.66814509578678</v>
      </c>
      <c r="AK638" s="90">
        <v>635</v>
      </c>
      <c r="AL638" s="65">
        <f t="shared" si="74"/>
        <v>-6.4539897132543447E-3</v>
      </c>
      <c r="AM638" s="65">
        <f t="shared" si="75"/>
        <v>-1.5462831462452217E-3</v>
      </c>
      <c r="AN638" s="65">
        <f t="shared" si="76"/>
        <v>-5.3259759927171873E-3</v>
      </c>
      <c r="AO638" s="26">
        <f t="shared" si="77"/>
        <v>-4.4740715689098876E-3</v>
      </c>
      <c r="AQ638" s="68">
        <v>635</v>
      </c>
      <c r="AR638" s="17">
        <v>1.5143041606953118E-3</v>
      </c>
    </row>
    <row r="639" spans="12:44" x14ac:dyDescent="0.3">
      <c r="L639" s="68">
        <v>636</v>
      </c>
      <c r="M639" s="64">
        <v>0.7215263677665642</v>
      </c>
      <c r="N639" s="64">
        <v>-8.5439062217501829E-3</v>
      </c>
      <c r="O639" s="4">
        <v>0.57095620029676508</v>
      </c>
      <c r="V639" s="84">
        <v>636</v>
      </c>
      <c r="W639" s="64">
        <v>0.7215263677665642</v>
      </c>
      <c r="X639" s="64">
        <v>0.17526933847200493</v>
      </c>
      <c r="Y639" s="4">
        <v>0.83339248850115322</v>
      </c>
      <c r="AA639" s="68">
        <v>636</v>
      </c>
      <c r="AB639" s="64">
        <f t="shared" si="71"/>
        <v>190.07316725994875</v>
      </c>
      <c r="AC639" s="64">
        <f t="shared" si="72"/>
        <v>316.63188727691426</v>
      </c>
      <c r="AD639" s="4">
        <f t="shared" si="73"/>
        <v>123.00635235340555</v>
      </c>
      <c r="AK639" s="91">
        <v>636</v>
      </c>
      <c r="AL639" s="65">
        <f t="shared" si="74"/>
        <v>4.9244740249102231E-3</v>
      </c>
      <c r="AM639" s="65">
        <f t="shared" si="75"/>
        <v>-5.4626887810080025E-5</v>
      </c>
      <c r="AN639" s="65">
        <f t="shared" si="76"/>
        <v>8.3349032308306804E-3</v>
      </c>
      <c r="AO639" s="26">
        <f t="shared" si="77"/>
        <v>4.9654368937583383E-3</v>
      </c>
      <c r="AQ639" s="68">
        <v>636</v>
      </c>
      <c r="AR639" s="17">
        <v>1.5237498546628345E-3</v>
      </c>
    </row>
    <row r="640" spans="12:44" x14ac:dyDescent="0.3">
      <c r="L640" s="68">
        <v>637</v>
      </c>
      <c r="M640" s="64">
        <v>-0.47043836106870629</v>
      </c>
      <c r="N640" s="64">
        <v>-0.13841814575293632</v>
      </c>
      <c r="O640" s="4">
        <v>0.90346530352709187</v>
      </c>
      <c r="V640" s="84">
        <v>637</v>
      </c>
      <c r="W640" s="64">
        <v>-0.47043836106870629</v>
      </c>
      <c r="X640" s="64">
        <v>-0.25352908962833937</v>
      </c>
      <c r="Y640" s="4">
        <v>0.60244571735092123</v>
      </c>
      <c r="AA640" s="68">
        <v>637</v>
      </c>
      <c r="AB640" s="64">
        <f t="shared" si="71"/>
        <v>188.38492912823094</v>
      </c>
      <c r="AC640" s="64">
        <f t="shared" si="72"/>
        <v>315.59481823392321</v>
      </c>
      <c r="AD640" s="4">
        <f t="shared" si="73"/>
        <v>122.65867612378005</v>
      </c>
      <c r="AK640" s="90">
        <v>637</v>
      </c>
      <c r="AL640" s="65">
        <f t="shared" si="74"/>
        <v>-3.8746554774289148E-3</v>
      </c>
      <c r="AM640" s="65">
        <f t="shared" si="75"/>
        <v>-1.4247856433787403E-3</v>
      </c>
      <c r="AN640" s="65">
        <f t="shared" si="76"/>
        <v>-1.2292671021256409E-3</v>
      </c>
      <c r="AO640" s="26">
        <f t="shared" si="77"/>
        <v>-1.9492697583273892E-3</v>
      </c>
      <c r="AQ640" s="68">
        <v>637</v>
      </c>
      <c r="AR640" s="17">
        <v>1.5476992637326883E-3</v>
      </c>
    </row>
    <row r="641" spans="12:44" x14ac:dyDescent="0.3">
      <c r="L641" s="68">
        <v>638</v>
      </c>
      <c r="M641" s="64">
        <v>0.8980653984346687</v>
      </c>
      <c r="N641" s="64">
        <v>0.77170805409827981</v>
      </c>
      <c r="O641" s="4">
        <v>0.1917764271624284</v>
      </c>
      <c r="V641" s="84">
        <v>638</v>
      </c>
      <c r="W641" s="64">
        <v>0.8980653984346687</v>
      </c>
      <c r="X641" s="64">
        <v>0.97476278278159856</v>
      </c>
      <c r="Y641" s="4">
        <v>0.53584537737748361</v>
      </c>
      <c r="AA641" s="68">
        <v>638</v>
      </c>
      <c r="AB641" s="64">
        <f t="shared" si="71"/>
        <v>190.34492260775926</v>
      </c>
      <c r="AC641" s="64">
        <f t="shared" si="72"/>
        <v>318.63613400370627</v>
      </c>
      <c r="AD641" s="4">
        <f t="shared" si="73"/>
        <v>122.56295012226563</v>
      </c>
      <c r="AK641" s="91">
        <v>638</v>
      </c>
      <c r="AL641" s="65">
        <f t="shared" si="74"/>
        <v>4.4951405237564895E-3</v>
      </c>
      <c r="AM641" s="65">
        <f t="shared" si="75"/>
        <v>4.1651602654700359E-3</v>
      </c>
      <c r="AN641" s="65">
        <f t="shared" si="76"/>
        <v>-3.3906696550798835E-4</v>
      </c>
      <c r="AO641" s="26">
        <f t="shared" si="77"/>
        <v>2.2207530761015385E-3</v>
      </c>
      <c r="AQ641" s="68">
        <v>638</v>
      </c>
      <c r="AR641" s="17">
        <v>1.5696039486001222E-3</v>
      </c>
    </row>
    <row r="642" spans="12:44" x14ac:dyDescent="0.3">
      <c r="L642" s="68">
        <v>639</v>
      </c>
      <c r="M642" s="64">
        <v>-0.15108390817461731</v>
      </c>
      <c r="N642" s="64">
        <v>1.0376402675611451</v>
      </c>
      <c r="O642" s="4">
        <v>1.1568031034871249</v>
      </c>
      <c r="V642" s="84">
        <v>639</v>
      </c>
      <c r="W642" s="64">
        <v>-0.15108390817461731</v>
      </c>
      <c r="X642" s="64">
        <v>0.96507936431978281</v>
      </c>
      <c r="Y642" s="4">
        <v>0.91413917149410973</v>
      </c>
      <c r="AA642" s="68">
        <v>639</v>
      </c>
      <c r="AB642" s="64">
        <f t="shared" si="71"/>
        <v>188.85717272857158</v>
      </c>
      <c r="AC642" s="64">
        <f t="shared" si="72"/>
        <v>318.62809000800559</v>
      </c>
      <c r="AD642" s="4">
        <f t="shared" si="73"/>
        <v>123.14873526468608</v>
      </c>
      <c r="AK642" s="90">
        <v>639</v>
      </c>
      <c r="AL642" s="65">
        <f t="shared" si="74"/>
        <v>-3.4078128057466375E-3</v>
      </c>
      <c r="AM642" s="65">
        <f t="shared" si="75"/>
        <v>-1.0963938704900986E-5</v>
      </c>
      <c r="AN642" s="65">
        <f t="shared" si="76"/>
        <v>2.0707500053349886E-3</v>
      </c>
      <c r="AO642" s="26">
        <f t="shared" si="77"/>
        <v>7.6595119352615296E-5</v>
      </c>
      <c r="AQ642" s="68">
        <v>639</v>
      </c>
      <c r="AR642" s="17">
        <v>1.572818763696074E-3</v>
      </c>
    </row>
    <row r="643" spans="12:44" x14ac:dyDescent="0.3">
      <c r="L643" s="68">
        <v>640</v>
      </c>
      <c r="M643" s="64">
        <v>1.4439872611011164</v>
      </c>
      <c r="N643" s="64">
        <v>-1.0926749151452244</v>
      </c>
      <c r="O643" s="4">
        <v>-0.70282238066506786</v>
      </c>
      <c r="V643" s="84">
        <v>640</v>
      </c>
      <c r="W643" s="64">
        <v>1.4439872611011164</v>
      </c>
      <c r="X643" s="64">
        <v>-0.68943235987422913</v>
      </c>
      <c r="Y643" s="4">
        <v>7.3142426318255294E-2</v>
      </c>
      <c r="AA643" s="68">
        <v>640</v>
      </c>
      <c r="AB643" s="64">
        <f t="shared" si="71"/>
        <v>191.14777186717285</v>
      </c>
      <c r="AC643" s="64">
        <f t="shared" si="72"/>
        <v>314.57522389278267</v>
      </c>
      <c r="AD643" s="4">
        <f t="shared" si="73"/>
        <v>121.86985307250021</v>
      </c>
      <c r="AK643" s="91">
        <v>640</v>
      </c>
      <c r="AL643" s="65">
        <f t="shared" si="74"/>
        <v>5.2357561606792957E-3</v>
      </c>
      <c r="AM643" s="65">
        <f t="shared" si="75"/>
        <v>-5.5595458449263389E-3</v>
      </c>
      <c r="AN643" s="65">
        <f t="shared" si="76"/>
        <v>-4.5336684592621529E-3</v>
      </c>
      <c r="AO643" s="26">
        <f t="shared" si="77"/>
        <v>-2.3990755199760462E-3</v>
      </c>
      <c r="AQ643" s="68">
        <v>640</v>
      </c>
      <c r="AR643" s="17">
        <v>1.5836140301059814E-3</v>
      </c>
    </row>
    <row r="644" spans="12:44" x14ac:dyDescent="0.3">
      <c r="L644" s="68">
        <v>641</v>
      </c>
      <c r="M644" s="64">
        <v>0.15248753235950963</v>
      </c>
      <c r="N644" s="64">
        <v>-0.96925118404572774</v>
      </c>
      <c r="O644" s="4">
        <v>-0.3761994500756482</v>
      </c>
      <c r="V644" s="84">
        <v>641</v>
      </c>
      <c r="W644" s="64">
        <v>0.15248753235950963</v>
      </c>
      <c r="X644" s="64">
        <v>-0.89858270849099575</v>
      </c>
      <c r="Y644" s="4">
        <v>-0.22005462767703698</v>
      </c>
      <c r="AA644" s="68">
        <v>641</v>
      </c>
      <c r="AB644" s="64">
        <f t="shared" si="71"/>
        <v>189.30810980891025</v>
      </c>
      <c r="AC644" s="64">
        <f t="shared" si="72"/>
        <v>314.08028665439872</v>
      </c>
      <c r="AD644" s="4">
        <f t="shared" si="73"/>
        <v>121.43107369804798</v>
      </c>
      <c r="AK644" s="90">
        <v>641</v>
      </c>
      <c r="AL644" s="65">
        <f t="shared" si="74"/>
        <v>-4.2000207955292072E-3</v>
      </c>
      <c r="AM644" s="65">
        <f t="shared" si="75"/>
        <v>-6.8383574890562343E-4</v>
      </c>
      <c r="AN644" s="65">
        <f t="shared" si="76"/>
        <v>-1.5664524604954472E-3</v>
      </c>
      <c r="AO644" s="26">
        <f t="shared" si="77"/>
        <v>-1.9600595307769403E-3</v>
      </c>
      <c r="AQ644" s="68">
        <v>641</v>
      </c>
      <c r="AR644" s="17">
        <v>1.6009234952152887E-3</v>
      </c>
    </row>
    <row r="645" spans="12:44" x14ac:dyDescent="0.3">
      <c r="L645" s="68">
        <v>642</v>
      </c>
      <c r="M645" s="64">
        <v>0.68606890973970114</v>
      </c>
      <c r="N645" s="64">
        <v>-0.5046113191833802</v>
      </c>
      <c r="O645" s="4">
        <v>-0.98043397283746014</v>
      </c>
      <c r="V645" s="84">
        <v>642</v>
      </c>
      <c r="W645" s="64">
        <v>0.68606890973970114</v>
      </c>
      <c r="X645" s="64">
        <v>-0.31350055273918886</v>
      </c>
      <c r="Y645" s="4">
        <v>-0.54306249314482624</v>
      </c>
      <c r="AA645" s="68">
        <v>642</v>
      </c>
      <c r="AB645" s="64">
        <f t="shared" ref="AB645:AB708" si="78">$R$27*EXP(($R$25-($R$26^2/2))*(V645/1000)+($R$26*W645))</f>
        <v>190.07942996705989</v>
      </c>
      <c r="AC645" s="64">
        <f t="shared" ref="AC645:AC708" si="79">$S$27*EXP(($S$25-($S$26^2/2))*(V645/1000)+($S$26*X645))</f>
        <v>315.52666508879406</v>
      </c>
      <c r="AD645" s="4">
        <f t="shared" ref="AD645:AD708" si="80">$T$27*EXP(($T$25-($T$26^2/2))*(V645/1000)+($T$26*Y645))</f>
        <v>120.94889616665952</v>
      </c>
      <c r="AK645" s="91">
        <v>642</v>
      </c>
      <c r="AL645" s="65">
        <f t="shared" si="74"/>
        <v>1.7659016961663538E-3</v>
      </c>
      <c r="AM645" s="65">
        <f t="shared" si="75"/>
        <v>1.995388634402281E-3</v>
      </c>
      <c r="AN645" s="65">
        <f t="shared" si="76"/>
        <v>-1.7279259300163388E-3</v>
      </c>
      <c r="AO645" s="26">
        <f t="shared" si="77"/>
        <v>2.6252534585492022E-4</v>
      </c>
      <c r="AQ645" s="68">
        <v>642</v>
      </c>
      <c r="AR645" s="17">
        <v>1.6018067743339389E-3</v>
      </c>
    </row>
    <row r="646" spans="12:44" x14ac:dyDescent="0.3">
      <c r="L646" s="68">
        <v>643</v>
      </c>
      <c r="M646" s="64">
        <v>1.195208794790793</v>
      </c>
      <c r="N646" s="64">
        <v>-0.75584666798703071</v>
      </c>
      <c r="O646" s="4">
        <v>-0.98296047227359917</v>
      </c>
      <c r="V646" s="84">
        <v>643</v>
      </c>
      <c r="W646" s="64">
        <v>1.195208794790793</v>
      </c>
      <c r="X646" s="64">
        <v>-0.42696404767086515</v>
      </c>
      <c r="Y646" s="4">
        <v>-0.30488035718771012</v>
      </c>
      <c r="AA646" s="68">
        <v>643</v>
      </c>
      <c r="AB646" s="64">
        <f t="shared" si="78"/>
        <v>190.81878530375926</v>
      </c>
      <c r="AC646" s="64">
        <f t="shared" si="79"/>
        <v>315.26446117412638</v>
      </c>
      <c r="AD646" s="4">
        <f t="shared" si="80"/>
        <v>121.31478399503835</v>
      </c>
      <c r="AK646" s="90">
        <v>643</v>
      </c>
      <c r="AL646" s="65">
        <f t="shared" ref="AL646:AL709" si="81">LOG(AB646/AB645)</f>
        <v>1.6860060420348035E-3</v>
      </c>
      <c r="AM646" s="65">
        <f t="shared" ref="AM646:AM709" si="82">LOG(AC646/AC645)</f>
        <v>-3.6105048118484058E-4</v>
      </c>
      <c r="AN646" s="65">
        <f t="shared" ref="AN646:AN709" si="83">LOG(AD646/AD645)</f>
        <v>1.311820125676526E-3</v>
      </c>
      <c r="AO646" s="26">
        <f t="shared" ref="AO646:AO709" si="84">SUMPRODUCT(AL646:AN646,$AG$4:$AI$4)</f>
        <v>9.0350542270768545E-4</v>
      </c>
      <c r="AQ646" s="68">
        <v>643</v>
      </c>
      <c r="AR646" s="17">
        <v>1.6085929017528645E-3</v>
      </c>
    </row>
    <row r="647" spans="12:44" x14ac:dyDescent="0.3">
      <c r="L647" s="68">
        <v>644</v>
      </c>
      <c r="M647" s="64">
        <v>1.0444294100859945</v>
      </c>
      <c r="N647" s="64">
        <v>0.84406687588003437</v>
      </c>
      <c r="O647" s="4">
        <v>-0.17907020728817893</v>
      </c>
      <c r="V647" s="84">
        <v>644</v>
      </c>
      <c r="W647" s="64">
        <v>1.0444294100859945</v>
      </c>
      <c r="X647" s="64">
        <v>1.0819716863041609</v>
      </c>
      <c r="Y647" s="4">
        <v>0.26685525886519001</v>
      </c>
      <c r="AA647" s="68">
        <v>644</v>
      </c>
      <c r="AB647" s="64">
        <f t="shared" si="78"/>
        <v>190.61187510419191</v>
      </c>
      <c r="AC647" s="64">
        <f t="shared" si="79"/>
        <v>318.9972117695346</v>
      </c>
      <c r="AD647" s="4">
        <f t="shared" si="80"/>
        <v>122.18904704180062</v>
      </c>
      <c r="AK647" s="91">
        <v>644</v>
      </c>
      <c r="AL647" s="65">
        <f t="shared" si="81"/>
        <v>-4.7117327505649562E-4</v>
      </c>
      <c r="AM647" s="65">
        <f t="shared" si="82"/>
        <v>5.1118702940763676E-3</v>
      </c>
      <c r="AN647" s="65">
        <f t="shared" si="83"/>
        <v>3.1185484581652766E-3</v>
      </c>
      <c r="AO647" s="26">
        <f t="shared" si="84"/>
        <v>2.8191145756331607E-3</v>
      </c>
      <c r="AQ647" s="68">
        <v>644</v>
      </c>
      <c r="AR647" s="17">
        <v>1.6123037706908829E-3</v>
      </c>
    </row>
    <row r="648" spans="12:44" x14ac:dyDescent="0.3">
      <c r="L648" s="68">
        <v>645</v>
      </c>
      <c r="M648" s="64">
        <v>-0.44426381900829237</v>
      </c>
      <c r="N648" s="64">
        <v>-0.20489941133621531</v>
      </c>
      <c r="O648" s="4">
        <v>0.97671432230900967</v>
      </c>
      <c r="V648" s="84">
        <v>645</v>
      </c>
      <c r="W648" s="64">
        <v>-0.44426381900829237</v>
      </c>
      <c r="X648" s="64">
        <v>-0.31116571502193913</v>
      </c>
      <c r="Y648" s="4">
        <v>0.68281297869938862</v>
      </c>
      <c r="AA648" s="68">
        <v>645</v>
      </c>
      <c r="AB648" s="64">
        <f t="shared" si="78"/>
        <v>188.49738784443571</v>
      </c>
      <c r="AC648" s="64">
        <f t="shared" si="79"/>
        <v>315.57969227925514</v>
      </c>
      <c r="AD648" s="4">
        <f t="shared" si="80"/>
        <v>122.83073156161433</v>
      </c>
      <c r="AK648" s="90">
        <v>645</v>
      </c>
      <c r="AL648" s="65">
        <f t="shared" si="81"/>
        <v>-4.8446174301796626E-3</v>
      </c>
      <c r="AM648" s="65">
        <f t="shared" si="82"/>
        <v>-4.6778387186800583E-3</v>
      </c>
      <c r="AN648" s="65">
        <f t="shared" si="83"/>
        <v>2.2747607135643875E-3</v>
      </c>
      <c r="AO648" s="26">
        <f t="shared" si="84"/>
        <v>-1.5908636520449587E-3</v>
      </c>
      <c r="AQ648" s="68">
        <v>645</v>
      </c>
      <c r="AR648" s="17">
        <v>1.6427967263085526E-3</v>
      </c>
    </row>
    <row r="649" spans="12:44" x14ac:dyDescent="0.3">
      <c r="L649" s="68">
        <v>646</v>
      </c>
      <c r="M649" s="64">
        <v>1.5674851601389117</v>
      </c>
      <c r="N649" s="64">
        <v>1.5139783693845337</v>
      </c>
      <c r="O649" s="4">
        <v>0.79060569752749299</v>
      </c>
      <c r="V649" s="84">
        <v>646</v>
      </c>
      <c r="W649" s="64">
        <v>1.5674851601389117</v>
      </c>
      <c r="X649" s="64">
        <v>1.8628962808772618</v>
      </c>
      <c r="Y649" s="4">
        <v>1.3340298205608667</v>
      </c>
      <c r="AA649" s="68">
        <v>646</v>
      </c>
      <c r="AB649" s="64">
        <f t="shared" si="78"/>
        <v>191.38290878642962</v>
      </c>
      <c r="AC649" s="64">
        <f t="shared" si="79"/>
        <v>320.97013319721731</v>
      </c>
      <c r="AD649" s="4">
        <f t="shared" si="80"/>
        <v>123.83862049419216</v>
      </c>
      <c r="AK649" s="91">
        <v>646</v>
      </c>
      <c r="AL649" s="65">
        <f t="shared" si="81"/>
        <v>6.5978148162450217E-3</v>
      </c>
      <c r="AM649" s="65">
        <f t="shared" si="82"/>
        <v>7.3555741076621996E-3</v>
      </c>
      <c r="AN649" s="65">
        <f t="shared" si="83"/>
        <v>3.5490670740347509E-3</v>
      </c>
      <c r="AO649" s="26">
        <f t="shared" si="84"/>
        <v>5.4532061196755528E-3</v>
      </c>
      <c r="AQ649" s="68">
        <v>646</v>
      </c>
      <c r="AR649" s="17">
        <v>1.6571639127264349E-3</v>
      </c>
    </row>
    <row r="650" spans="12:44" x14ac:dyDescent="0.3">
      <c r="L650" s="68">
        <v>647</v>
      </c>
      <c r="M650" s="64">
        <v>-0.81464449157346897</v>
      </c>
      <c r="N650" s="64">
        <v>0.71171517556357144</v>
      </c>
      <c r="O650" s="4">
        <v>0.46389136804428682</v>
      </c>
      <c r="V650" s="84">
        <v>647</v>
      </c>
      <c r="W650" s="64">
        <v>-0.81464449157346897</v>
      </c>
      <c r="X650" s="64">
        <v>0.48108698648544368</v>
      </c>
      <c r="Y650" s="4">
        <v>1.4224669249218114E-2</v>
      </c>
      <c r="AA650" s="68">
        <v>647</v>
      </c>
      <c r="AB650" s="64">
        <f t="shared" si="78"/>
        <v>187.99141680379986</v>
      </c>
      <c r="AC650" s="64">
        <f t="shared" si="79"/>
        <v>317.55941806394458</v>
      </c>
      <c r="AD650" s="4">
        <f t="shared" si="80"/>
        <v>121.8228961003939</v>
      </c>
      <c r="AK650" s="90">
        <v>647</v>
      </c>
      <c r="AL650" s="65">
        <f t="shared" si="81"/>
        <v>-7.7651300751895918E-3</v>
      </c>
      <c r="AM650" s="65">
        <f t="shared" si="82"/>
        <v>-4.6396250468042147E-3</v>
      </c>
      <c r="AN650" s="65">
        <f t="shared" si="83"/>
        <v>-7.1271857355649912E-3</v>
      </c>
      <c r="AO650" s="26">
        <f t="shared" si="84"/>
        <v>-6.5404036138429081E-3</v>
      </c>
      <c r="AQ650" s="68">
        <v>647</v>
      </c>
      <c r="AR650" s="17">
        <v>1.6590810548683713E-3</v>
      </c>
    </row>
    <row r="651" spans="12:44" x14ac:dyDescent="0.3">
      <c r="L651" s="68">
        <v>648</v>
      </c>
      <c r="M651" s="64">
        <v>1.1614290302404295</v>
      </c>
      <c r="N651" s="64">
        <v>-0.38561548504957294</v>
      </c>
      <c r="O651" s="4">
        <v>0.77673017208954931</v>
      </c>
      <c r="V651" s="84">
        <v>648</v>
      </c>
      <c r="W651" s="64">
        <v>1.1614290302404295</v>
      </c>
      <c r="X651" s="64">
        <v>-7.7503002207464144E-2</v>
      </c>
      <c r="Y651" s="4">
        <v>1.2326457384513729</v>
      </c>
      <c r="AA651" s="68">
        <v>648</v>
      </c>
      <c r="AB651" s="64">
        <f t="shared" si="78"/>
        <v>190.81794654193286</v>
      </c>
      <c r="AC651" s="64">
        <f t="shared" si="79"/>
        <v>316.20037407875787</v>
      </c>
      <c r="AD651" s="4">
        <f t="shared" si="80"/>
        <v>123.69447727115909</v>
      </c>
      <c r="AK651" s="91">
        <v>648</v>
      </c>
      <c r="AL651" s="65">
        <f t="shared" si="81"/>
        <v>6.4811969779514436E-3</v>
      </c>
      <c r="AM651" s="65">
        <f t="shared" si="82"/>
        <v>-1.8626180312179231E-3</v>
      </c>
      <c r="AN651" s="65">
        <f t="shared" si="83"/>
        <v>6.6213898318413711E-3</v>
      </c>
      <c r="AO651" s="26">
        <f t="shared" si="84"/>
        <v>4.0411392594511012E-3</v>
      </c>
      <c r="AQ651" s="68">
        <v>648</v>
      </c>
      <c r="AR651" s="17">
        <v>1.6636981780713696E-3</v>
      </c>
    </row>
    <row r="652" spans="12:44" x14ac:dyDescent="0.3">
      <c r="L652" s="68">
        <v>649</v>
      </c>
      <c r="M652" s="64">
        <v>-0.93945063752342528</v>
      </c>
      <c r="N652" s="64">
        <v>0.75107148924199674</v>
      </c>
      <c r="O652" s="4">
        <v>0.62390169388884531</v>
      </c>
      <c r="V652" s="84">
        <v>649</v>
      </c>
      <c r="W652" s="64">
        <v>-0.93945063752342528</v>
      </c>
      <c r="X652" s="64">
        <v>0.4874022706089578</v>
      </c>
      <c r="Y652" s="4">
        <v>9.9206136998050254E-2</v>
      </c>
      <c r="AA652" s="68">
        <v>649</v>
      </c>
      <c r="AB652" s="64">
        <f t="shared" si="78"/>
        <v>187.83367378199898</v>
      </c>
      <c r="AC652" s="64">
        <f t="shared" si="79"/>
        <v>317.60673577277055</v>
      </c>
      <c r="AD652" s="4">
        <f t="shared" si="80"/>
        <v>121.96426220064515</v>
      </c>
      <c r="AK652" s="90">
        <v>649</v>
      </c>
      <c r="AL652" s="65">
        <f t="shared" si="81"/>
        <v>-6.8457651223668087E-3</v>
      </c>
      <c r="AM652" s="65">
        <f t="shared" si="82"/>
        <v>1.9273249421681677E-3</v>
      </c>
      <c r="AN652" s="65">
        <f t="shared" si="83"/>
        <v>-6.1177166722165954E-3</v>
      </c>
      <c r="AO652" s="26">
        <f t="shared" si="84"/>
        <v>-3.8862163004387195E-3</v>
      </c>
      <c r="AQ652" s="68">
        <v>649</v>
      </c>
      <c r="AR652" s="17">
        <v>1.6701275689635087E-3</v>
      </c>
    </row>
    <row r="653" spans="12:44" x14ac:dyDescent="0.3">
      <c r="L653" s="68">
        <v>650</v>
      </c>
      <c r="M653" s="64">
        <v>0.10626260800495498</v>
      </c>
      <c r="N653" s="64">
        <v>-1.9585949727046701</v>
      </c>
      <c r="O653" s="4">
        <v>-0.55700660182131212</v>
      </c>
      <c r="V653" s="84">
        <v>650</v>
      </c>
      <c r="W653" s="64">
        <v>0.10626260800495498</v>
      </c>
      <c r="X653" s="64">
        <v>-1.8671429472867487</v>
      </c>
      <c r="Y653" s="4">
        <v>-0.3537523128775078</v>
      </c>
      <c r="AA653" s="68">
        <v>650</v>
      </c>
      <c r="AB653" s="64">
        <f t="shared" si="78"/>
        <v>189.32738589593095</v>
      </c>
      <c r="AC653" s="64">
        <f t="shared" si="79"/>
        <v>311.86648134989895</v>
      </c>
      <c r="AD653" s="4">
        <f t="shared" si="80"/>
        <v>121.28323591157502</v>
      </c>
      <c r="AK653" s="91">
        <v>650</v>
      </c>
      <c r="AL653" s="65">
        <f t="shared" si="81"/>
        <v>3.4399856701065198E-3</v>
      </c>
      <c r="AM653" s="65">
        <f t="shared" si="82"/>
        <v>-7.9210039760674797E-3</v>
      </c>
      <c r="AN653" s="65">
        <f t="shared" si="83"/>
        <v>-2.4318172598432274E-3</v>
      </c>
      <c r="AO653" s="26">
        <f t="shared" si="84"/>
        <v>-2.6106225422230659E-3</v>
      </c>
      <c r="AQ653" s="68">
        <v>650</v>
      </c>
      <c r="AR653" s="17">
        <v>1.6875275900638804E-3</v>
      </c>
    </row>
    <row r="654" spans="12:44" x14ac:dyDescent="0.3">
      <c r="L654" s="68">
        <v>651</v>
      </c>
      <c r="M654" s="64">
        <v>-1.1362316308376739</v>
      </c>
      <c r="N654" s="64">
        <v>-0.9680631507315085</v>
      </c>
      <c r="O654" s="4">
        <v>1.1471515759508584</v>
      </c>
      <c r="V654" s="84">
        <v>651</v>
      </c>
      <c r="W654" s="64">
        <v>-1.1362316308376739</v>
      </c>
      <c r="X654" s="64">
        <v>-1.225240879056946</v>
      </c>
      <c r="Y654" s="4">
        <v>0.56222931015215394</v>
      </c>
      <c r="AA654" s="68">
        <v>651</v>
      </c>
      <c r="AB654" s="64">
        <f t="shared" si="78"/>
        <v>187.57441879802954</v>
      </c>
      <c r="AC654" s="64">
        <f t="shared" si="79"/>
        <v>313.44096985122917</v>
      </c>
      <c r="AD654" s="4">
        <f t="shared" si="80"/>
        <v>122.68288201672945</v>
      </c>
      <c r="AK654" s="90">
        <v>651</v>
      </c>
      <c r="AL654" s="65">
        <f t="shared" si="81"/>
        <v>-4.0398290355991608E-3</v>
      </c>
      <c r="AM654" s="65">
        <f t="shared" si="82"/>
        <v>2.187062097942278E-3</v>
      </c>
      <c r="AN654" s="65">
        <f t="shared" si="83"/>
        <v>4.9831940135720478E-3</v>
      </c>
      <c r="AO654" s="26">
        <f t="shared" si="84"/>
        <v>1.8885986765903146E-3</v>
      </c>
      <c r="AQ654" s="68">
        <v>651</v>
      </c>
      <c r="AR654" s="17">
        <v>1.7035312489630892E-3</v>
      </c>
    </row>
    <row r="655" spans="12:44" x14ac:dyDescent="0.3">
      <c r="L655" s="68">
        <v>652</v>
      </c>
      <c r="M655" s="64">
        <v>1.2897884175323115</v>
      </c>
      <c r="N655" s="64">
        <v>-1.3462182903306319</v>
      </c>
      <c r="O655" s="4">
        <v>0.89272134371291867</v>
      </c>
      <c r="V655" s="84">
        <v>652</v>
      </c>
      <c r="W655" s="64">
        <v>1.2897884175323115</v>
      </c>
      <c r="X655" s="64">
        <v>-0.97385919006293387</v>
      </c>
      <c r="Y655" s="4">
        <v>1.4407077881631822</v>
      </c>
      <c r="AA655" s="68">
        <v>652</v>
      </c>
      <c r="AB655" s="64">
        <f t="shared" si="78"/>
        <v>191.04057457846537</v>
      </c>
      <c r="AC655" s="64">
        <f t="shared" si="79"/>
        <v>314.06928262858838</v>
      </c>
      <c r="AD655" s="4">
        <f t="shared" si="80"/>
        <v>124.04064729333699</v>
      </c>
      <c r="AK655" s="91">
        <v>652</v>
      </c>
      <c r="AL655" s="65">
        <f t="shared" si="81"/>
        <v>7.9520061895735471E-3</v>
      </c>
      <c r="AM655" s="65">
        <f t="shared" si="82"/>
        <v>8.6970009566702036E-4</v>
      </c>
      <c r="AN655" s="65">
        <f t="shared" si="83"/>
        <v>4.7800541913069084E-3</v>
      </c>
      <c r="AO655" s="26">
        <f t="shared" si="84"/>
        <v>4.3999359621816024E-3</v>
      </c>
      <c r="AQ655" s="68">
        <v>652</v>
      </c>
      <c r="AR655" s="17">
        <v>1.7200613384565503E-3</v>
      </c>
    </row>
    <row r="656" spans="12:44" x14ac:dyDescent="0.3">
      <c r="L656" s="68">
        <v>653</v>
      </c>
      <c r="M656" s="64">
        <v>-3.9589479562770126E-2</v>
      </c>
      <c r="N656" s="64">
        <v>0.67602812229338594</v>
      </c>
      <c r="O656" s="4">
        <v>-0.23378283777670256</v>
      </c>
      <c r="V656" s="84">
        <v>653</v>
      </c>
      <c r="W656" s="64">
        <v>-3.9589479562770126E-2</v>
      </c>
      <c r="X656" s="64">
        <v>0.64372187376878176</v>
      </c>
      <c r="Y656" s="4">
        <v>-0.25950550951647949</v>
      </c>
      <c r="AA656" s="68">
        <v>653</v>
      </c>
      <c r="AB656" s="64">
        <f t="shared" si="78"/>
        <v>189.14801007510462</v>
      </c>
      <c r="AC656" s="64">
        <f t="shared" si="79"/>
        <v>318.0561748875997</v>
      </c>
      <c r="AD656" s="4">
        <f t="shared" si="80"/>
        <v>121.44407084269197</v>
      </c>
      <c r="AK656" s="90">
        <v>653</v>
      </c>
      <c r="AL656" s="65">
        <f t="shared" si="81"/>
        <v>-4.3238389731248923E-3</v>
      </c>
      <c r="AM656" s="65">
        <f t="shared" si="82"/>
        <v>5.4783690400776247E-3</v>
      </c>
      <c r="AN656" s="65">
        <f t="shared" si="83"/>
        <v>-9.1877074118948913E-3</v>
      </c>
      <c r="AO656" s="26">
        <f t="shared" si="84"/>
        <v>-3.5719173666106368E-3</v>
      </c>
      <c r="AQ656" s="68">
        <v>653</v>
      </c>
      <c r="AR656" s="17">
        <v>1.7337595175795704E-3</v>
      </c>
    </row>
    <row r="657" spans="12:44" x14ac:dyDescent="0.3">
      <c r="L657" s="68">
        <v>654</v>
      </c>
      <c r="M657" s="64">
        <v>1.3266050678441184</v>
      </c>
      <c r="N657" s="64">
        <v>0.23140966426916476</v>
      </c>
      <c r="O657" s="4">
        <v>-0.66707222514267261</v>
      </c>
      <c r="V657" s="84">
        <v>654</v>
      </c>
      <c r="W657" s="64">
        <v>1.3266050678441184</v>
      </c>
      <c r="X657" s="64">
        <v>0.56124214299475317</v>
      </c>
      <c r="Y657" s="4">
        <v>-1.2336091092267187E-2</v>
      </c>
      <c r="AA657" s="68">
        <v>654</v>
      </c>
      <c r="AB657" s="64">
        <f t="shared" si="78"/>
        <v>191.11262103857769</v>
      </c>
      <c r="AC657" s="64">
        <f t="shared" si="79"/>
        <v>317.86835923574029</v>
      </c>
      <c r="AD657" s="4">
        <f t="shared" si="80"/>
        <v>121.82511140153235</v>
      </c>
      <c r="AK657" s="91">
        <v>654</v>
      </c>
      <c r="AL657" s="65">
        <f t="shared" si="81"/>
        <v>4.4875920480540663E-3</v>
      </c>
      <c r="AM657" s="65">
        <f t="shared" si="82"/>
        <v>-2.5653139393866408E-4</v>
      </c>
      <c r="AN657" s="65">
        <f t="shared" si="83"/>
        <v>1.3605007086544836E-3</v>
      </c>
      <c r="AO657" s="26">
        <f t="shared" si="84"/>
        <v>1.6571639127264349E-3</v>
      </c>
      <c r="AQ657" s="68">
        <v>654</v>
      </c>
      <c r="AR657" s="17">
        <v>1.744091025757498E-3</v>
      </c>
    </row>
    <row r="658" spans="12:44" x14ac:dyDescent="0.3">
      <c r="L658" s="68">
        <v>655</v>
      </c>
      <c r="M658" s="64">
        <v>-1.1546121441314419</v>
      </c>
      <c r="N658" s="64">
        <v>2.6441476700160577E-2</v>
      </c>
      <c r="O658" s="4">
        <v>0.85786292531723751</v>
      </c>
      <c r="V658" s="84">
        <v>655</v>
      </c>
      <c r="W658" s="64">
        <v>-1.1546121441314419</v>
      </c>
      <c r="X658" s="64">
        <v>-0.26812301875231287</v>
      </c>
      <c r="Y658" s="4">
        <v>0.247096253098118</v>
      </c>
      <c r="AA658" s="68">
        <v>655</v>
      </c>
      <c r="AB658" s="64">
        <f t="shared" si="78"/>
        <v>187.58596248441523</v>
      </c>
      <c r="AC658" s="64">
        <f t="shared" si="79"/>
        <v>315.84300477563579</v>
      </c>
      <c r="AD658" s="4">
        <f t="shared" si="80"/>
        <v>122.22604001907088</v>
      </c>
      <c r="AK658" s="90">
        <v>655</v>
      </c>
      <c r="AL658" s="65">
        <f t="shared" si="81"/>
        <v>-8.0890327787124326E-3</v>
      </c>
      <c r="AM658" s="65">
        <f t="shared" si="82"/>
        <v>-2.7760375173894862E-3</v>
      </c>
      <c r="AN658" s="65">
        <f t="shared" si="83"/>
        <v>1.4269241661899958E-3</v>
      </c>
      <c r="AO658" s="26">
        <f t="shared" si="84"/>
        <v>-2.2129535751094559E-3</v>
      </c>
      <c r="AQ658" s="68">
        <v>655</v>
      </c>
      <c r="AR658" s="17">
        <v>1.762481030911269E-3</v>
      </c>
    </row>
    <row r="659" spans="12:44" x14ac:dyDescent="0.3">
      <c r="L659" s="68">
        <v>656</v>
      </c>
      <c r="M659" s="64">
        <v>-0.1384888451664486</v>
      </c>
      <c r="N659" s="64">
        <v>-0.27959475527980981</v>
      </c>
      <c r="O659" s="4">
        <v>1.3497164785926274</v>
      </c>
      <c r="V659" s="84">
        <v>656</v>
      </c>
      <c r="W659" s="64">
        <v>-0.1384888451664486</v>
      </c>
      <c r="X659" s="64">
        <v>-0.30562522576748291</v>
      </c>
      <c r="Y659" s="4">
        <v>1.1564432247227829</v>
      </c>
      <c r="AA659" s="68">
        <v>656</v>
      </c>
      <c r="AB659" s="64">
        <f t="shared" si="78"/>
        <v>189.03559840254289</v>
      </c>
      <c r="AC659" s="64">
        <f t="shared" si="79"/>
        <v>315.76679291228618</v>
      </c>
      <c r="AD659" s="4">
        <f t="shared" si="80"/>
        <v>123.6263360338272</v>
      </c>
      <c r="AK659" s="91">
        <v>656</v>
      </c>
      <c r="AL659" s="65">
        <f t="shared" si="81"/>
        <v>3.3432604740927093E-3</v>
      </c>
      <c r="AM659" s="65">
        <f t="shared" si="82"/>
        <v>-1.048064548399997E-4</v>
      </c>
      <c r="AN659" s="65">
        <f t="shared" si="83"/>
        <v>4.9472567100063798E-3</v>
      </c>
      <c r="AO659" s="26">
        <f t="shared" si="84"/>
        <v>3.0306387015740484E-3</v>
      </c>
      <c r="AQ659" s="68">
        <v>656</v>
      </c>
      <c r="AR659" s="17">
        <v>1.7641475584944748E-3</v>
      </c>
    </row>
    <row r="660" spans="12:44" x14ac:dyDescent="0.3">
      <c r="L660" s="68">
        <v>657</v>
      </c>
      <c r="M660" s="64">
        <v>0.30558689261376049</v>
      </c>
      <c r="N660" s="64">
        <v>9.1497041154921604E-2</v>
      </c>
      <c r="O660" s="4">
        <v>0.88683247228160689</v>
      </c>
      <c r="V660" s="84">
        <v>657</v>
      </c>
      <c r="W660" s="64">
        <v>0.30558689261376049</v>
      </c>
      <c r="X660" s="64">
        <v>0.16621861077325151</v>
      </c>
      <c r="Y660" s="4">
        <v>0.92408174406004051</v>
      </c>
      <c r="AA660" s="68">
        <v>657</v>
      </c>
      <c r="AB660" s="64">
        <f t="shared" si="78"/>
        <v>189.67798060394907</v>
      </c>
      <c r="AC660" s="64">
        <f t="shared" si="79"/>
        <v>316.94204248710872</v>
      </c>
      <c r="AD660" s="4">
        <f t="shared" si="80"/>
        <v>123.27473228136691</v>
      </c>
      <c r="AK660" s="90">
        <v>657</v>
      </c>
      <c r="AL660" s="65">
        <f t="shared" si="81"/>
        <v>1.4733208861234298E-3</v>
      </c>
      <c r="AM660" s="65">
        <f t="shared" si="82"/>
        <v>1.6133961268098844E-3</v>
      </c>
      <c r="AN660" s="65">
        <f t="shared" si="83"/>
        <v>-1.2369300284958001E-3</v>
      </c>
      <c r="AO660" s="26">
        <f t="shared" si="84"/>
        <v>2.9573054675071265E-4</v>
      </c>
      <c r="AQ660" s="68">
        <v>657</v>
      </c>
      <c r="AR660" s="17">
        <v>1.7757332453908795E-3</v>
      </c>
    </row>
    <row r="661" spans="12:44" x14ac:dyDescent="0.3">
      <c r="L661" s="68">
        <v>658</v>
      </c>
      <c r="M661" s="64">
        <v>0.61627019899835767</v>
      </c>
      <c r="N661" s="64">
        <v>1.8421615260917337</v>
      </c>
      <c r="O661" s="4">
        <v>-1.108608907467945</v>
      </c>
      <c r="V661" s="84">
        <v>658</v>
      </c>
      <c r="W661" s="64">
        <v>0.61627019899835767</v>
      </c>
      <c r="X661" s="64">
        <v>1.9383274669924531</v>
      </c>
      <c r="Y661" s="4">
        <v>-0.80358980967063265</v>
      </c>
      <c r="AA661" s="68">
        <v>658</v>
      </c>
      <c r="AB661" s="64">
        <f t="shared" si="78"/>
        <v>190.13155402837819</v>
      </c>
      <c r="AC661" s="64">
        <f t="shared" si="79"/>
        <v>321.35088311470656</v>
      </c>
      <c r="AD661" s="4">
        <f t="shared" si="80"/>
        <v>120.65286249508873</v>
      </c>
      <c r="AK661" s="91">
        <v>658</v>
      </c>
      <c r="AL661" s="65">
        <f t="shared" si="81"/>
        <v>1.0372805896041936E-3</v>
      </c>
      <c r="AM661" s="65">
        <f t="shared" si="82"/>
        <v>5.9996454005716579E-3</v>
      </c>
      <c r="AN661" s="65">
        <f t="shared" si="83"/>
        <v>-9.3364380117189807E-3</v>
      </c>
      <c r="AO661" s="26">
        <f t="shared" si="84"/>
        <v>-2.1421833377009958E-3</v>
      </c>
      <c r="AQ661" s="68">
        <v>658</v>
      </c>
      <c r="AR661" s="17">
        <v>1.7761623986673883E-3</v>
      </c>
    </row>
    <row r="662" spans="12:44" x14ac:dyDescent="0.3">
      <c r="L662" s="68">
        <v>659</v>
      </c>
      <c r="M662" s="64">
        <v>-1.113492541006188</v>
      </c>
      <c r="N662" s="64">
        <v>-1.0661457800294993</v>
      </c>
      <c r="O662" s="4">
        <v>0.73729574370225248</v>
      </c>
      <c r="V662" s="84">
        <v>659</v>
      </c>
      <c r="W662" s="64">
        <v>-1.113492541006188</v>
      </c>
      <c r="X662" s="64">
        <v>-1.3143132962574424</v>
      </c>
      <c r="Y662" s="4">
        <v>0.21136229795112321</v>
      </c>
      <c r="AA662" s="68">
        <v>659</v>
      </c>
      <c r="AB662" s="64">
        <f t="shared" si="78"/>
        <v>187.6815405368157</v>
      </c>
      <c r="AC662" s="64">
        <f t="shared" si="79"/>
        <v>313.34942563162065</v>
      </c>
      <c r="AD662" s="4">
        <f t="shared" si="80"/>
        <v>122.19597707070743</v>
      </c>
      <c r="AK662" s="90">
        <v>659</v>
      </c>
      <c r="AL662" s="65">
        <f t="shared" si="81"/>
        <v>-5.6326383090203654E-3</v>
      </c>
      <c r="AM662" s="65">
        <f t="shared" si="82"/>
        <v>-1.0950594770221587E-2</v>
      </c>
      <c r="AN662" s="65">
        <f t="shared" si="83"/>
        <v>5.5192782976913471E-3</v>
      </c>
      <c r="AO662" s="26">
        <f t="shared" si="84"/>
        <v>-2.209662774360461E-3</v>
      </c>
      <c r="AQ662" s="68">
        <v>659</v>
      </c>
      <c r="AR662" s="17">
        <v>1.792241000621538E-3</v>
      </c>
    </row>
    <row r="663" spans="12:44" x14ac:dyDescent="0.3">
      <c r="L663" s="68">
        <v>660</v>
      </c>
      <c r="M663" s="64">
        <v>-0.35960775527002298</v>
      </c>
      <c r="N663" s="64">
        <v>-0.19879280471236196</v>
      </c>
      <c r="O663" s="4">
        <v>-0.47527774942425299</v>
      </c>
      <c r="V663" s="84">
        <v>660</v>
      </c>
      <c r="W663" s="64">
        <v>-0.35960775527002298</v>
      </c>
      <c r="X663" s="64">
        <v>-0.28372629162386531</v>
      </c>
      <c r="Y663" s="4">
        <v>-0.57566555818529441</v>
      </c>
      <c r="AA663" s="68">
        <v>660</v>
      </c>
      <c r="AB663" s="64">
        <f t="shared" si="78"/>
        <v>188.75897084720745</v>
      </c>
      <c r="AC663" s="64">
        <f t="shared" si="79"/>
        <v>315.88364119282068</v>
      </c>
      <c r="AD663" s="4">
        <f t="shared" si="80"/>
        <v>121.008413798341</v>
      </c>
      <c r="AK663" s="91">
        <v>660</v>
      </c>
      <c r="AL663" s="65">
        <f t="shared" si="81"/>
        <v>2.4860412310613545E-3</v>
      </c>
      <c r="AM663" s="65">
        <f t="shared" si="82"/>
        <v>3.4982325087596234E-3</v>
      </c>
      <c r="AN663" s="65">
        <f t="shared" si="83"/>
        <v>-4.2413401619453084E-3</v>
      </c>
      <c r="AO663" s="26">
        <f t="shared" si="84"/>
        <v>-2.3762301248216326E-4</v>
      </c>
      <c r="AQ663" s="68">
        <v>660</v>
      </c>
      <c r="AR663" s="17">
        <v>1.7993823561767257E-3</v>
      </c>
    </row>
    <row r="664" spans="12:44" x14ac:dyDescent="0.3">
      <c r="L664" s="68">
        <v>661</v>
      </c>
      <c r="M664" s="64">
        <v>1.5218697897106417</v>
      </c>
      <c r="N664" s="64">
        <v>0.78968284081495321</v>
      </c>
      <c r="O664" s="4">
        <v>0.4786594142895107</v>
      </c>
      <c r="V664" s="84">
        <v>661</v>
      </c>
      <c r="W664" s="64">
        <v>1.5218697897106417</v>
      </c>
      <c r="X664" s="64">
        <v>1.150821349778018</v>
      </c>
      <c r="Y664" s="4">
        <v>1.0705747904646659</v>
      </c>
      <c r="AA664" s="68">
        <v>661</v>
      </c>
      <c r="AB664" s="64">
        <f t="shared" si="78"/>
        <v>191.46067134932483</v>
      </c>
      <c r="AC664" s="64">
        <f t="shared" si="79"/>
        <v>319.439096397181</v>
      </c>
      <c r="AD664" s="4">
        <f t="shared" si="80"/>
        <v>123.52483634478789</v>
      </c>
      <c r="AK664" s="90">
        <v>661</v>
      </c>
      <c r="AL664" s="65">
        <f t="shared" si="81"/>
        <v>6.1719766019799329E-3</v>
      </c>
      <c r="AM664" s="65">
        <f t="shared" si="82"/>
        <v>4.8609332065692751E-3</v>
      </c>
      <c r="AN664" s="65">
        <f t="shared" si="83"/>
        <v>8.9387190143798596E-3</v>
      </c>
      <c r="AO664" s="26">
        <f t="shared" si="84"/>
        <v>7.0236976689367027E-3</v>
      </c>
      <c r="AQ664" s="68">
        <v>661</v>
      </c>
      <c r="AR664" s="17">
        <v>1.8057979837794334E-3</v>
      </c>
    </row>
    <row r="665" spans="12:44" x14ac:dyDescent="0.3">
      <c r="L665" s="68">
        <v>662</v>
      </c>
      <c r="M665" s="64">
        <v>0.10997502596198401</v>
      </c>
      <c r="N665" s="64">
        <v>-0.18513385126166571</v>
      </c>
      <c r="O665" s="4">
        <v>1.5231771535223408</v>
      </c>
      <c r="V665" s="84">
        <v>662</v>
      </c>
      <c r="W665" s="64">
        <v>0.10997502596198401</v>
      </c>
      <c r="X665" s="64">
        <v>-0.15107042932510983</v>
      </c>
      <c r="Y665" s="4">
        <v>1.4179954224640821</v>
      </c>
      <c r="AA665" s="68">
        <v>662</v>
      </c>
      <c r="AB665" s="64">
        <f t="shared" si="78"/>
        <v>189.44624557996403</v>
      </c>
      <c r="AC665" s="64">
        <f t="shared" si="79"/>
        <v>316.24089716207942</v>
      </c>
      <c r="AD665" s="4">
        <f t="shared" si="80"/>
        <v>124.06743664610569</v>
      </c>
      <c r="AK665" s="91">
        <v>662</v>
      </c>
      <c r="AL665" s="65">
        <f t="shared" si="81"/>
        <v>-4.5935745092944222E-3</v>
      </c>
      <c r="AM665" s="65">
        <f t="shared" si="82"/>
        <v>-4.3700352800330276E-3</v>
      </c>
      <c r="AN665" s="65">
        <f t="shared" si="83"/>
        <v>1.9035221991832985E-3</v>
      </c>
      <c r="AO665" s="26">
        <f t="shared" si="84"/>
        <v>-1.6028192217010294E-3</v>
      </c>
      <c r="AQ665" s="68">
        <v>662</v>
      </c>
      <c r="AR665" s="17">
        <v>1.8348254334635736E-3</v>
      </c>
    </row>
    <row r="666" spans="12:44" x14ac:dyDescent="0.3">
      <c r="L666" s="68">
        <v>663</v>
      </c>
      <c r="M666" s="64">
        <v>-0.6597052074553037</v>
      </c>
      <c r="N666" s="64">
        <v>-0.38646331654062444</v>
      </c>
      <c r="O666" s="4">
        <v>1.6402408998523716</v>
      </c>
      <c r="V666" s="84">
        <v>663</v>
      </c>
      <c r="W666" s="64">
        <v>-0.6597052074553037</v>
      </c>
      <c r="X666" s="64">
        <v>-0.54155869214297059</v>
      </c>
      <c r="Y666" s="4">
        <v>1.1874529466510562</v>
      </c>
      <c r="AA666" s="68">
        <v>663</v>
      </c>
      <c r="AB666" s="64">
        <f t="shared" si="78"/>
        <v>188.36132359304125</v>
      </c>
      <c r="AC666" s="64">
        <f t="shared" si="79"/>
        <v>315.29891870767216</v>
      </c>
      <c r="AD666" s="4">
        <f t="shared" si="80"/>
        <v>123.71738510973915</v>
      </c>
      <c r="AK666" s="90">
        <v>663</v>
      </c>
      <c r="AL666" s="65">
        <f t="shared" si="81"/>
        <v>-2.4942693890201294E-3</v>
      </c>
      <c r="AM666" s="65">
        <f t="shared" si="82"/>
        <v>-1.2955520393788877E-3</v>
      </c>
      <c r="AN666" s="65">
        <f t="shared" si="83"/>
        <v>-1.2270771929085811E-3</v>
      </c>
      <c r="AO666" s="26">
        <f t="shared" si="84"/>
        <v>-1.5644176958775602E-3</v>
      </c>
      <c r="AQ666" s="68">
        <v>663</v>
      </c>
      <c r="AR666" s="17">
        <v>1.8355880324099484E-3</v>
      </c>
    </row>
    <row r="667" spans="12:44" x14ac:dyDescent="0.3">
      <c r="L667" s="68">
        <v>664</v>
      </c>
      <c r="M667" s="64">
        <v>0.28558036822317062</v>
      </c>
      <c r="N667" s="64">
        <v>-0.93165419949584427</v>
      </c>
      <c r="O667" s="4">
        <v>1.074680394366258</v>
      </c>
      <c r="V667" s="84">
        <v>664</v>
      </c>
      <c r="W667" s="64">
        <v>0.28558036822317062</v>
      </c>
      <c r="X667" s="64">
        <v>-0.82836799525287896</v>
      </c>
      <c r="Y667" s="4">
        <v>1.1328649244523266</v>
      </c>
      <c r="AA667" s="68">
        <v>664</v>
      </c>
      <c r="AB667" s="64">
        <f t="shared" si="78"/>
        <v>189.71577132247873</v>
      </c>
      <c r="AC667" s="64">
        <f t="shared" si="79"/>
        <v>314.613007826515</v>
      </c>
      <c r="AD667" s="4">
        <f t="shared" si="80"/>
        <v>123.63935512873995</v>
      </c>
      <c r="AK667" s="91">
        <v>664</v>
      </c>
      <c r="AL667" s="65">
        <f t="shared" si="81"/>
        <v>3.1117023448687929E-3</v>
      </c>
      <c r="AM667" s="65">
        <f t="shared" si="82"/>
        <v>-9.4580659914878873E-4</v>
      </c>
      <c r="AN667" s="65">
        <f t="shared" si="83"/>
        <v>-2.7400095313665618E-4</v>
      </c>
      <c r="AO667" s="26">
        <f t="shared" si="84"/>
        <v>3.7088317756106635E-4</v>
      </c>
      <c r="AQ667" s="68">
        <v>664</v>
      </c>
      <c r="AR667" s="17">
        <v>1.8442641081145121E-3</v>
      </c>
    </row>
    <row r="668" spans="12:44" x14ac:dyDescent="0.3">
      <c r="L668" s="68">
        <v>665</v>
      </c>
      <c r="M668" s="64">
        <v>-1.6456911843150444</v>
      </c>
      <c r="N668" s="64">
        <v>-0.16810595977277296</v>
      </c>
      <c r="O668" s="4">
        <v>-1.5712214547891137</v>
      </c>
      <c r="V668" s="84">
        <v>665</v>
      </c>
      <c r="W668" s="64">
        <v>-1.6456911843150444</v>
      </c>
      <c r="X668" s="64">
        <v>-0.58118548662726965</v>
      </c>
      <c r="Y668" s="4">
        <v>-2.1317449289478914</v>
      </c>
      <c r="AA668" s="68">
        <v>665</v>
      </c>
      <c r="AB668" s="64">
        <f t="shared" si="78"/>
        <v>186.98729316605355</v>
      </c>
      <c r="AC668" s="64">
        <f t="shared" si="79"/>
        <v>315.23338795100295</v>
      </c>
      <c r="AD668" s="4">
        <f t="shared" si="80"/>
        <v>118.7121857761162</v>
      </c>
      <c r="AK668" s="90">
        <v>665</v>
      </c>
      <c r="AL668" s="65">
        <f t="shared" si="81"/>
        <v>-6.2913410663592738E-3</v>
      </c>
      <c r="AM668" s="65">
        <f t="shared" si="82"/>
        <v>8.5553478970047149E-4</v>
      </c>
      <c r="AN668" s="65">
        <f t="shared" si="83"/>
        <v>-1.7661429765673205E-2</v>
      </c>
      <c r="AO668" s="26">
        <f t="shared" si="84"/>
        <v>-9.2638182242326204E-3</v>
      </c>
      <c r="AQ668" s="68">
        <v>665</v>
      </c>
      <c r="AR668" s="17">
        <v>1.8475639401195527E-3</v>
      </c>
    </row>
    <row r="669" spans="12:44" x14ac:dyDescent="0.3">
      <c r="L669" s="68">
        <v>666</v>
      </c>
      <c r="M669" s="64">
        <v>-0.49748357009647048</v>
      </c>
      <c r="N669" s="64">
        <v>0.14456539902947763</v>
      </c>
      <c r="O669" s="4">
        <v>-0.70746775377160198</v>
      </c>
      <c r="V669" s="84">
        <v>666</v>
      </c>
      <c r="W669" s="64">
        <v>-0.49748357009647048</v>
      </c>
      <c r="X669" s="64">
        <v>1.3267124646908962E-2</v>
      </c>
      <c r="Y669" s="4">
        <v>-0.8615122097353981</v>
      </c>
      <c r="AA669" s="68">
        <v>666</v>
      </c>
      <c r="AB669" s="64">
        <f t="shared" si="78"/>
        <v>188.61973029569407</v>
      </c>
      <c r="AC669" s="64">
        <f t="shared" si="79"/>
        <v>316.70812710546437</v>
      </c>
      <c r="AD669" s="4">
        <f t="shared" si="80"/>
        <v>120.61389284987654</v>
      </c>
      <c r="AK669" s="91">
        <v>666</v>
      </c>
      <c r="AL669" s="65">
        <f t="shared" si="81"/>
        <v>3.7750247307761641E-3</v>
      </c>
      <c r="AM669" s="65">
        <f t="shared" si="82"/>
        <v>2.0269984624817017E-3</v>
      </c>
      <c r="AN669" s="65">
        <f t="shared" si="83"/>
        <v>6.9020332117267795E-3</v>
      </c>
      <c r="AO669" s="26">
        <f t="shared" si="84"/>
        <v>4.6577706667156023E-3</v>
      </c>
      <c r="AQ669" s="68">
        <v>666</v>
      </c>
      <c r="AR669" s="17">
        <v>1.8536746821674918E-3</v>
      </c>
    </row>
    <row r="670" spans="12:44" x14ac:dyDescent="0.3">
      <c r="L670" s="68">
        <v>667</v>
      </c>
      <c r="M670" s="64">
        <v>0.60601485157722756</v>
      </c>
      <c r="N670" s="64">
        <v>0.36368782093392765</v>
      </c>
      <c r="O670" s="4">
        <v>1.1663894619223139</v>
      </c>
      <c r="V670" s="84">
        <v>667</v>
      </c>
      <c r="W670" s="64">
        <v>0.60601485157722756</v>
      </c>
      <c r="X670" s="64">
        <v>0.50587529725772074</v>
      </c>
      <c r="Y670" s="4">
        <v>1.2949282459504301</v>
      </c>
      <c r="AA670" s="68">
        <v>667</v>
      </c>
      <c r="AB670" s="64">
        <f t="shared" si="78"/>
        <v>190.20240168211421</v>
      </c>
      <c r="AC670" s="64">
        <f t="shared" si="79"/>
        <v>317.93815488425753</v>
      </c>
      <c r="AD670" s="4">
        <f t="shared" si="80"/>
        <v>123.90807429680744</v>
      </c>
      <c r="AK670" s="90">
        <v>667</v>
      </c>
      <c r="AL670" s="65">
        <f t="shared" si="81"/>
        <v>3.6288769368537895E-3</v>
      </c>
      <c r="AM670" s="65">
        <f t="shared" si="82"/>
        <v>1.6834415041976957E-3</v>
      </c>
      <c r="AN670" s="65">
        <f t="shared" si="83"/>
        <v>1.17022728179734E-2</v>
      </c>
      <c r="AO670" s="26">
        <f t="shared" si="84"/>
        <v>6.6782744535607858E-3</v>
      </c>
      <c r="AQ670" s="68">
        <v>667</v>
      </c>
      <c r="AR670" s="17">
        <v>1.8567115569374224E-3</v>
      </c>
    </row>
    <row r="671" spans="12:44" x14ac:dyDescent="0.3">
      <c r="L671" s="68">
        <v>668</v>
      </c>
      <c r="M671" s="64">
        <v>-0.47541975887398907</v>
      </c>
      <c r="N671" s="64">
        <v>0.64255891113708963</v>
      </c>
      <c r="O671" s="4">
        <v>0.6913718984984345</v>
      </c>
      <c r="V671" s="84">
        <v>668</v>
      </c>
      <c r="W671" s="64">
        <v>-0.47541975887398907</v>
      </c>
      <c r="X671" s="64">
        <v>0.50049286493978562</v>
      </c>
      <c r="Y671" s="4">
        <v>0.37267338994511501</v>
      </c>
      <c r="AA671" s="68">
        <v>668</v>
      </c>
      <c r="AB671" s="64">
        <f t="shared" si="78"/>
        <v>188.66991236990165</v>
      </c>
      <c r="AC671" s="64">
        <f t="shared" si="79"/>
        <v>317.9407499662704</v>
      </c>
      <c r="AD671" s="4">
        <f t="shared" si="80"/>
        <v>122.49709672990279</v>
      </c>
      <c r="AK671" s="91">
        <v>668</v>
      </c>
      <c r="AL671" s="65">
        <f t="shared" si="81"/>
        <v>-3.513348729435433E-3</v>
      </c>
      <c r="AM671" s="65">
        <f t="shared" si="82"/>
        <v>3.5447937954843546E-6</v>
      </c>
      <c r="AN671" s="65">
        <f t="shared" si="83"/>
        <v>-4.9738117641317872E-3</v>
      </c>
      <c r="AO671" s="26">
        <f t="shared" si="84"/>
        <v>-3.1154890380795173E-3</v>
      </c>
      <c r="AQ671" s="68">
        <v>668</v>
      </c>
      <c r="AR671" s="17">
        <v>1.8653954940651609E-3</v>
      </c>
    </row>
    <row r="672" spans="12:44" x14ac:dyDescent="0.3">
      <c r="L672" s="68">
        <v>669</v>
      </c>
      <c r="M672" s="64">
        <v>1.2627814018572814</v>
      </c>
      <c r="N672" s="64">
        <v>0.74806096284794821</v>
      </c>
      <c r="O672" s="4">
        <v>0.48536055421355151</v>
      </c>
      <c r="V672" s="84">
        <v>669</v>
      </c>
      <c r="W672" s="64">
        <v>1.2627814018572814</v>
      </c>
      <c r="X672" s="64">
        <v>1.0446650688068913</v>
      </c>
      <c r="Y672" s="4">
        <v>0.96249676569016507</v>
      </c>
      <c r="AA672" s="68">
        <v>669</v>
      </c>
      <c r="AB672" s="64">
        <f t="shared" si="78"/>
        <v>191.16407286349229</v>
      </c>
      <c r="AC672" s="64">
        <f t="shared" si="79"/>
        <v>319.30342672785042</v>
      </c>
      <c r="AD672" s="4">
        <f t="shared" si="80"/>
        <v>123.40771711177187</v>
      </c>
      <c r="AK672" s="90">
        <v>669</v>
      </c>
      <c r="AL672" s="65">
        <f t="shared" si="81"/>
        <v>5.7036271130420473E-3</v>
      </c>
      <c r="AM672" s="65">
        <f t="shared" si="82"/>
        <v>1.8573850397285089E-3</v>
      </c>
      <c r="AN672" s="65">
        <f t="shared" si="83"/>
        <v>3.2165227557132674E-3</v>
      </c>
      <c r="AO672" s="26">
        <f t="shared" si="84"/>
        <v>3.4305575302500347E-3</v>
      </c>
      <c r="AQ672" s="68">
        <v>669</v>
      </c>
      <c r="AR672" s="17">
        <v>1.8845774167591302E-3</v>
      </c>
    </row>
    <row r="673" spans="12:44" x14ac:dyDescent="0.3">
      <c r="L673" s="68">
        <v>670</v>
      </c>
      <c r="M673" s="64">
        <v>2.3520409554379369</v>
      </c>
      <c r="N673" s="64">
        <v>-0.18325515128991285</v>
      </c>
      <c r="O673" s="4">
        <v>0.52311729505644688</v>
      </c>
      <c r="V673" s="84">
        <v>670</v>
      </c>
      <c r="W673" s="64">
        <v>2.3520409554379369</v>
      </c>
      <c r="X673" s="64">
        <v>0.42105318980886575</v>
      </c>
      <c r="Y673" s="4">
        <v>1.5298656560610153</v>
      </c>
      <c r="AA673" s="68">
        <v>670</v>
      </c>
      <c r="AB673" s="64">
        <f t="shared" si="78"/>
        <v>192.74743484722188</v>
      </c>
      <c r="AC673" s="64">
        <f t="shared" si="79"/>
        <v>317.77638462994446</v>
      </c>
      <c r="AD673" s="4">
        <f t="shared" si="80"/>
        <v>124.2902936536662</v>
      </c>
      <c r="AK673" s="91">
        <v>670</v>
      </c>
      <c r="AL673" s="65">
        <f t="shared" si="81"/>
        <v>3.5823321651570683E-3</v>
      </c>
      <c r="AM673" s="65">
        <f t="shared" si="82"/>
        <v>-2.0819596383618985E-3</v>
      </c>
      <c r="AN673" s="65">
        <f t="shared" si="83"/>
        <v>3.0948956184237153E-3</v>
      </c>
      <c r="AO673" s="26">
        <f t="shared" si="84"/>
        <v>1.6636981780713696E-3</v>
      </c>
      <c r="AQ673" s="68">
        <v>670</v>
      </c>
      <c r="AR673" s="17">
        <v>1.8885986765903146E-3</v>
      </c>
    </row>
    <row r="674" spans="12:44" x14ac:dyDescent="0.3">
      <c r="L674" s="68">
        <v>671</v>
      </c>
      <c r="M674" s="64">
        <v>0.16269722381306609</v>
      </c>
      <c r="N674" s="64">
        <v>1.6916938175759795</v>
      </c>
      <c r="O674" s="4">
        <v>-1.2214811291654815</v>
      </c>
      <c r="V674" s="84">
        <v>671</v>
      </c>
      <c r="W674" s="64">
        <v>0.16269722381306609</v>
      </c>
      <c r="X674" s="64">
        <v>1.6774351414810305</v>
      </c>
      <c r="Y674" s="4">
        <v>-1.1002259720944201</v>
      </c>
      <c r="AA674" s="68">
        <v>671</v>
      </c>
      <c r="AB674" s="64">
        <f t="shared" si="78"/>
        <v>189.60669397679607</v>
      </c>
      <c r="AC674" s="64">
        <f t="shared" si="79"/>
        <v>320.90873433239676</v>
      </c>
      <c r="AD674" s="4">
        <f t="shared" si="80"/>
        <v>120.28534567639342</v>
      </c>
      <c r="AK674" s="90">
        <v>671</v>
      </c>
      <c r="AL674" s="65">
        <f t="shared" si="81"/>
        <v>-7.1349411740637466E-3</v>
      </c>
      <c r="AM674" s="65">
        <f t="shared" si="82"/>
        <v>4.2599179401741913E-3</v>
      </c>
      <c r="AN674" s="65">
        <f t="shared" si="83"/>
        <v>-1.4224493491762755E-2</v>
      </c>
      <c r="AO674" s="26">
        <f t="shared" si="84"/>
        <v>-6.9067819827569191E-3</v>
      </c>
      <c r="AQ674" s="68">
        <v>671</v>
      </c>
      <c r="AR674" s="17">
        <v>1.9125741577675718E-3</v>
      </c>
    </row>
    <row r="675" spans="12:44" x14ac:dyDescent="0.3">
      <c r="L675" s="68">
        <v>672</v>
      </c>
      <c r="M675" s="64">
        <v>-1.2668158265906553</v>
      </c>
      <c r="N675" s="64">
        <v>2.1449569228601364</v>
      </c>
      <c r="O675" s="4">
        <v>1.3584409675868869</v>
      </c>
      <c r="V675" s="84">
        <v>672</v>
      </c>
      <c r="W675" s="64">
        <v>-1.2668158265906553</v>
      </c>
      <c r="X675" s="64">
        <v>1.7521690655665971</v>
      </c>
      <c r="Y675" s="4">
        <v>0.53999022597338175</v>
      </c>
      <c r="AA675" s="68">
        <v>672</v>
      </c>
      <c r="AB675" s="64">
        <f t="shared" si="78"/>
        <v>187.58689709899812</v>
      </c>
      <c r="AC675" s="64">
        <f t="shared" si="79"/>
        <v>321.1111182602512</v>
      </c>
      <c r="AD675" s="4">
        <f t="shared" si="80"/>
        <v>122.77750654484268</v>
      </c>
      <c r="AK675" s="91">
        <v>672</v>
      </c>
      <c r="AL675" s="65">
        <f t="shared" si="81"/>
        <v>-4.6511661046861417E-3</v>
      </c>
      <c r="AM675" s="65">
        <f t="shared" si="82"/>
        <v>2.738053212824579E-4</v>
      </c>
      <c r="AN675" s="65">
        <f t="shared" si="83"/>
        <v>8.9060885542423772E-3</v>
      </c>
      <c r="AO675" s="26">
        <f t="shared" si="84"/>
        <v>2.9270899196222715E-3</v>
      </c>
      <c r="AQ675" s="68">
        <v>672</v>
      </c>
      <c r="AR675" s="17">
        <v>1.9393343535487257E-3</v>
      </c>
    </row>
    <row r="676" spans="12:44" x14ac:dyDescent="0.3">
      <c r="L676" s="68">
        <v>673</v>
      </c>
      <c r="M676" s="64">
        <v>0.64844321402308525</v>
      </c>
      <c r="N676" s="64">
        <v>-0.40135892519002597</v>
      </c>
      <c r="O676" s="4">
        <v>0.93611064179084635</v>
      </c>
      <c r="V676" s="84">
        <v>673</v>
      </c>
      <c r="W676" s="64">
        <v>0.64844321402308525</v>
      </c>
      <c r="X676" s="64">
        <v>-0.22321507092824508</v>
      </c>
      <c r="Y676" s="4">
        <v>1.1458194349611224</v>
      </c>
      <c r="AA676" s="68">
        <v>673</v>
      </c>
      <c r="AB676" s="64">
        <f t="shared" si="78"/>
        <v>190.32020774744882</v>
      </c>
      <c r="AC676" s="64">
        <f t="shared" si="79"/>
        <v>316.23751024375616</v>
      </c>
      <c r="AD676" s="4">
        <f t="shared" si="80"/>
        <v>123.71490592914607</v>
      </c>
      <c r="AK676" s="90">
        <v>673</v>
      </c>
      <c r="AL676" s="65">
        <f t="shared" si="81"/>
        <v>6.2824033572209774E-3</v>
      </c>
      <c r="AM676" s="65">
        <f t="shared" si="82"/>
        <v>-6.6419608634991278E-3</v>
      </c>
      <c r="AN676" s="65">
        <f t="shared" si="83"/>
        <v>3.303220074525152E-3</v>
      </c>
      <c r="AO676" s="26">
        <f t="shared" si="84"/>
        <v>1.0644616137918245E-3</v>
      </c>
      <c r="AQ676" s="68">
        <v>673</v>
      </c>
      <c r="AR676" s="17">
        <v>1.9421766086002363E-3</v>
      </c>
    </row>
    <row r="677" spans="12:44" x14ac:dyDescent="0.3">
      <c r="L677" s="68">
        <v>674</v>
      </c>
      <c r="M677" s="64">
        <v>1.8400843110782437</v>
      </c>
      <c r="N677" s="64">
        <v>-0.17317877125235179</v>
      </c>
      <c r="O677" s="4">
        <v>-1.8004397938882091</v>
      </c>
      <c r="V677" s="84">
        <v>674</v>
      </c>
      <c r="W677" s="64">
        <v>1.8400843110782437</v>
      </c>
      <c r="X677" s="64">
        <v>0.30057345927111467</v>
      </c>
      <c r="Y677" s="4">
        <v>-0.77414524719575584</v>
      </c>
      <c r="AA677" s="68">
        <v>674</v>
      </c>
      <c r="AB677" s="64">
        <f t="shared" si="78"/>
        <v>192.04451400598006</v>
      </c>
      <c r="AC677" s="64">
        <f t="shared" si="79"/>
        <v>317.54260693209147</v>
      </c>
      <c r="AD677" s="4">
        <f t="shared" si="80"/>
        <v>120.79362506029177</v>
      </c>
      <c r="AK677" s="91">
        <v>674</v>
      </c>
      <c r="AL677" s="65">
        <f t="shared" si="81"/>
        <v>3.9170024167420898E-3</v>
      </c>
      <c r="AM677" s="65">
        <f t="shared" si="82"/>
        <v>1.7886237699347356E-3</v>
      </c>
      <c r="AN677" s="65">
        <f t="shared" si="83"/>
        <v>-1.0378014442493375E-2</v>
      </c>
      <c r="AO677" s="26">
        <f t="shared" si="84"/>
        <v>-3.1542687639560759E-3</v>
      </c>
      <c r="AQ677" s="68">
        <v>674</v>
      </c>
      <c r="AR677" s="17">
        <v>1.9583060209766227E-3</v>
      </c>
    </row>
    <row r="678" spans="12:44" x14ac:dyDescent="0.3">
      <c r="L678" s="68">
        <v>675</v>
      </c>
      <c r="M678" s="64">
        <v>-0.50954186599605633</v>
      </c>
      <c r="N678" s="64">
        <v>-0.54390174226947341</v>
      </c>
      <c r="O678" s="4">
        <v>-0.24008013807367926</v>
      </c>
      <c r="V678" s="84">
        <v>675</v>
      </c>
      <c r="W678" s="64">
        <v>-0.50954186599605633</v>
      </c>
      <c r="X678" s="64">
        <v>-0.65562209190726595</v>
      </c>
      <c r="Y678" s="4">
        <v>-0.41601499115653218</v>
      </c>
      <c r="AA678" s="68">
        <v>675</v>
      </c>
      <c r="AB678" s="64">
        <f t="shared" si="78"/>
        <v>188.68745401486342</v>
      </c>
      <c r="AC678" s="64">
        <f t="shared" si="79"/>
        <v>315.20864862364056</v>
      </c>
      <c r="AD678" s="4">
        <f t="shared" si="80"/>
        <v>121.34043480175706</v>
      </c>
      <c r="AK678" s="90">
        <v>675</v>
      </c>
      <c r="AL678" s="65">
        <f t="shared" si="81"/>
        <v>-7.6588809831623569E-3</v>
      </c>
      <c r="AM678" s="65">
        <f t="shared" si="82"/>
        <v>-3.2038808378778865E-3</v>
      </c>
      <c r="AN678" s="65">
        <f t="shared" si="83"/>
        <v>1.9615320307025635E-3</v>
      </c>
      <c r="AO678" s="26">
        <f t="shared" si="84"/>
        <v>-1.9931950833378016E-3</v>
      </c>
      <c r="AQ678" s="68">
        <v>675</v>
      </c>
      <c r="AR678" s="17">
        <v>1.9738410312250946E-3</v>
      </c>
    </row>
    <row r="679" spans="12:44" x14ac:dyDescent="0.3">
      <c r="L679" s="68">
        <v>676</v>
      </c>
      <c r="M679" s="64">
        <v>-0.89606473499053785</v>
      </c>
      <c r="N679" s="64">
        <v>0.21788890811216832</v>
      </c>
      <c r="O679" s="4">
        <v>-0.74532995381371614</v>
      </c>
      <c r="V679" s="84">
        <v>676</v>
      </c>
      <c r="W679" s="64">
        <v>-0.89606473499053785</v>
      </c>
      <c r="X679" s="64">
        <v>-1.7206873253597044E-2</v>
      </c>
      <c r="Y679" s="4">
        <v>-1.077500335573796</v>
      </c>
      <c r="AA679" s="68">
        <v>676</v>
      </c>
      <c r="AB679" s="64">
        <f t="shared" si="78"/>
        <v>188.14870798506104</v>
      </c>
      <c r="AC679" s="64">
        <f t="shared" si="79"/>
        <v>316.79143033765172</v>
      </c>
      <c r="AD679" s="4">
        <f t="shared" si="80"/>
        <v>120.34948084736457</v>
      </c>
      <c r="AK679" s="91">
        <v>676</v>
      </c>
      <c r="AL679" s="65">
        <f t="shared" si="81"/>
        <v>-1.2417841539248096E-3</v>
      </c>
      <c r="AM679" s="65">
        <f t="shared" si="82"/>
        <v>2.1752997332016269E-3</v>
      </c>
      <c r="AN679" s="65">
        <f t="shared" si="83"/>
        <v>-3.5613256323722242E-3</v>
      </c>
      <c r="AO679" s="26">
        <f t="shared" si="84"/>
        <v>-1.2604526530882152E-3</v>
      </c>
      <c r="AQ679" s="68">
        <v>676</v>
      </c>
      <c r="AR679" s="17">
        <v>1.9909010219043293E-3</v>
      </c>
    </row>
    <row r="680" spans="12:44" x14ac:dyDescent="0.3">
      <c r="L680" s="68">
        <v>677</v>
      </c>
      <c r="M680" s="64">
        <v>0.43483661745421154</v>
      </c>
      <c r="N680" s="64">
        <v>-0.5305237944062644</v>
      </c>
      <c r="O680" s="4">
        <v>0.44923552100618275</v>
      </c>
      <c r="V680" s="84">
        <v>677</v>
      </c>
      <c r="W680" s="64">
        <v>0.43483661745421154</v>
      </c>
      <c r="X680" s="64">
        <v>-0.40246581831637801</v>
      </c>
      <c r="Y680" s="4">
        <v>0.62181693018591089</v>
      </c>
      <c r="AA680" s="68">
        <v>677</v>
      </c>
      <c r="AB680" s="64">
        <f t="shared" si="78"/>
        <v>190.05244632305821</v>
      </c>
      <c r="AC680" s="64">
        <f t="shared" si="79"/>
        <v>315.86064149832873</v>
      </c>
      <c r="AD680" s="4">
        <f t="shared" si="80"/>
        <v>122.93355394912427</v>
      </c>
      <c r="AK680" s="90">
        <v>677</v>
      </c>
      <c r="AL680" s="65">
        <f t="shared" si="81"/>
        <v>4.3722237693938886E-3</v>
      </c>
      <c r="AM680" s="65">
        <f t="shared" si="82"/>
        <v>-1.2779117192454974E-3</v>
      </c>
      <c r="AN680" s="65">
        <f t="shared" si="83"/>
        <v>9.2262158497174278E-3</v>
      </c>
      <c r="AO680" s="26">
        <f t="shared" si="84"/>
        <v>4.8614795589476652E-3</v>
      </c>
      <c r="AQ680" s="68">
        <v>677</v>
      </c>
      <c r="AR680" s="17">
        <v>2.005247641652805E-3</v>
      </c>
    </row>
    <row r="681" spans="12:44" x14ac:dyDescent="0.3">
      <c r="L681" s="68">
        <v>678</v>
      </c>
      <c r="M681" s="64">
        <v>1.1658059650669763</v>
      </c>
      <c r="N681" s="64">
        <v>-1.3081081203324529</v>
      </c>
      <c r="O681" s="4">
        <v>1.2271129105823619</v>
      </c>
      <c r="V681" s="84">
        <v>678</v>
      </c>
      <c r="W681" s="64">
        <v>1.1658059650669763</v>
      </c>
      <c r="X681" s="64">
        <v>-0.96853954117555852</v>
      </c>
      <c r="Y681" s="4">
        <v>1.6817799069516741</v>
      </c>
      <c r="AA681" s="68">
        <v>678</v>
      </c>
      <c r="AB681" s="64">
        <f t="shared" si="78"/>
        <v>191.11052175209539</v>
      </c>
      <c r="AC681" s="64">
        <f t="shared" si="79"/>
        <v>314.49058602178621</v>
      </c>
      <c r="AD681" s="4">
        <f t="shared" si="80"/>
        <v>124.5757531750311</v>
      </c>
      <c r="AK681" s="91">
        <v>678</v>
      </c>
      <c r="AL681" s="65">
        <f t="shared" si="81"/>
        <v>2.41113402433561E-3</v>
      </c>
      <c r="AM681" s="65">
        <f t="shared" si="82"/>
        <v>-1.8878632874195843E-3</v>
      </c>
      <c r="AN681" s="65">
        <f t="shared" si="83"/>
        <v>5.763084515899828E-3</v>
      </c>
      <c r="AO681" s="26">
        <f t="shared" si="84"/>
        <v>2.6298125520129497E-3</v>
      </c>
      <c r="AQ681" s="68">
        <v>678</v>
      </c>
      <c r="AR681" s="17">
        <v>2.0097633144457623E-3</v>
      </c>
    </row>
    <row r="682" spans="12:44" x14ac:dyDescent="0.3">
      <c r="L682" s="68">
        <v>679</v>
      </c>
      <c r="M682" s="64">
        <v>-0.68874652753945187</v>
      </c>
      <c r="N682" s="64">
        <v>0.1807183467448516</v>
      </c>
      <c r="O682" s="4">
        <v>0.1498959163310821</v>
      </c>
      <c r="V682" s="84">
        <v>679</v>
      </c>
      <c r="W682" s="64">
        <v>-0.68874652753945187</v>
      </c>
      <c r="X682" s="64">
        <v>-4.1998561564354775E-4</v>
      </c>
      <c r="Y682" s="4">
        <v>-0.18366390176858413</v>
      </c>
      <c r="AA682" s="68">
        <v>679</v>
      </c>
      <c r="AB682" s="64">
        <f t="shared" si="78"/>
        <v>188.47078544017742</v>
      </c>
      <c r="AC682" s="64">
        <f t="shared" si="79"/>
        <v>316.88023955039165</v>
      </c>
      <c r="AD682" s="4">
        <f t="shared" si="80"/>
        <v>121.71688388205867</v>
      </c>
      <c r="AK682" s="90">
        <v>679</v>
      </c>
      <c r="AL682" s="65">
        <f t="shared" si="81"/>
        <v>-6.040557710127268E-3</v>
      </c>
      <c r="AM682" s="65">
        <f t="shared" si="82"/>
        <v>3.2875079264734768E-3</v>
      </c>
      <c r="AN682" s="65">
        <f t="shared" si="83"/>
        <v>-1.0082696262267252E-2</v>
      </c>
      <c r="AO682" s="26">
        <f t="shared" si="84"/>
        <v>-5.0611003676100377E-3</v>
      </c>
      <c r="AQ682" s="68">
        <v>679</v>
      </c>
      <c r="AR682" s="17">
        <v>2.0169615934033259E-3</v>
      </c>
    </row>
    <row r="683" spans="12:44" x14ac:dyDescent="0.3">
      <c r="L683" s="68">
        <v>680</v>
      </c>
      <c r="M683" s="64">
        <v>-2.5768728965015528</v>
      </c>
      <c r="N683" s="64">
        <v>1.5935309904118353</v>
      </c>
      <c r="O683" s="4">
        <v>-2.1245825102281142</v>
      </c>
      <c r="V683" s="84">
        <v>680</v>
      </c>
      <c r="W683" s="64">
        <v>-2.5768728965015528</v>
      </c>
      <c r="X683" s="64">
        <v>0.88564593013639348</v>
      </c>
      <c r="Y683" s="4">
        <v>-3.1291620792969219</v>
      </c>
      <c r="AA683" s="68">
        <v>680</v>
      </c>
      <c r="AB683" s="64">
        <f t="shared" si="78"/>
        <v>185.82054721015976</v>
      </c>
      <c r="AC683" s="64">
        <f t="shared" si="79"/>
        <v>319.08461884839301</v>
      </c>
      <c r="AD683" s="4">
        <f t="shared" si="80"/>
        <v>117.33238491071093</v>
      </c>
      <c r="AK683" s="91">
        <v>680</v>
      </c>
      <c r="AL683" s="65">
        <f t="shared" si="81"/>
        <v>-6.1503057883972008E-3</v>
      </c>
      <c r="AM683" s="65">
        <f t="shared" si="82"/>
        <v>3.0107122636124496E-3</v>
      </c>
      <c r="AN683" s="65">
        <f t="shared" si="83"/>
        <v>-1.593292702044579E-2</v>
      </c>
      <c r="AO683" s="26">
        <f t="shared" si="84"/>
        <v>-7.8041799272161715E-3</v>
      </c>
      <c r="AQ683" s="68">
        <v>680</v>
      </c>
      <c r="AR683" s="17">
        <v>2.0454632430847676E-3</v>
      </c>
    </row>
    <row r="684" spans="12:44" x14ac:dyDescent="0.3">
      <c r="L684" s="68">
        <v>681</v>
      </c>
      <c r="M684" s="64">
        <v>0.75955503212190822</v>
      </c>
      <c r="N684" s="64">
        <v>3.8794603486142665E-2</v>
      </c>
      <c r="O684" s="4">
        <v>-0.14566254988779859</v>
      </c>
      <c r="V684" s="84">
        <v>681</v>
      </c>
      <c r="W684" s="64">
        <v>0.75955503212190822</v>
      </c>
      <c r="X684" s="64">
        <v>0.23072400613196656</v>
      </c>
      <c r="Y684" s="4">
        <v>0.20843024501184393</v>
      </c>
      <c r="AA684" s="68">
        <v>681</v>
      </c>
      <c r="AB684" s="64">
        <f t="shared" si="78"/>
        <v>190.55560635095176</v>
      </c>
      <c r="AC684" s="64">
        <f t="shared" si="79"/>
        <v>317.48140280491782</v>
      </c>
      <c r="AD684" s="4">
        <f t="shared" si="80"/>
        <v>122.32578384820447</v>
      </c>
      <c r="AK684" s="90">
        <v>681</v>
      </c>
      <c r="AL684" s="65">
        <f t="shared" si="81"/>
        <v>1.0927996040765733E-2</v>
      </c>
      <c r="AM684" s="65">
        <f t="shared" si="82"/>
        <v>-2.1875793851769349E-3</v>
      </c>
      <c r="AN684" s="65">
        <f t="shared" si="83"/>
        <v>1.8100109067201785E-2</v>
      </c>
      <c r="AO684" s="26">
        <f t="shared" si="84"/>
        <v>1.0220774274879156E-2</v>
      </c>
      <c r="AQ684" s="68">
        <v>681</v>
      </c>
      <c r="AR684" s="17">
        <v>2.0801143861114398E-3</v>
      </c>
    </row>
    <row r="685" spans="12:44" x14ac:dyDescent="0.3">
      <c r="L685" s="68">
        <v>682</v>
      </c>
      <c r="M685" s="64">
        <v>-0.30196214918401215</v>
      </c>
      <c r="N685" s="64">
        <v>0.85382187536262233</v>
      </c>
      <c r="O685" s="4">
        <v>-0.72098188488156922</v>
      </c>
      <c r="V685" s="84">
        <v>682</v>
      </c>
      <c r="W685" s="64">
        <v>-0.30196214918401215</v>
      </c>
      <c r="X685" s="64">
        <v>0.74892876414231935</v>
      </c>
      <c r="Y685" s="4">
        <v>-0.82066963994077446</v>
      </c>
      <c r="AA685" s="68">
        <v>682</v>
      </c>
      <c r="AB685" s="64">
        <f t="shared" si="78"/>
        <v>189.048610269318</v>
      </c>
      <c r="AC685" s="64">
        <f t="shared" si="79"/>
        <v>318.77780679363639</v>
      </c>
      <c r="AD685" s="4">
        <f t="shared" si="80"/>
        <v>120.771777431711</v>
      </c>
      <c r="AK685" s="91">
        <v>682</v>
      </c>
      <c r="AL685" s="65">
        <f t="shared" si="81"/>
        <v>-3.448241574407658E-3</v>
      </c>
      <c r="AM685" s="65">
        <f t="shared" si="82"/>
        <v>1.7697877508629518E-3</v>
      </c>
      <c r="AN685" s="65">
        <f t="shared" si="83"/>
        <v>-5.5525493654580418E-3</v>
      </c>
      <c r="AO685" s="26">
        <f t="shared" si="84"/>
        <v>-2.8297712827991478E-3</v>
      </c>
      <c r="AQ685" s="68">
        <v>682</v>
      </c>
      <c r="AR685" s="17">
        <v>2.0878340442671488E-3</v>
      </c>
    </row>
    <row r="686" spans="12:44" x14ac:dyDescent="0.3">
      <c r="L686" s="68">
        <v>683</v>
      </c>
      <c r="M686" s="64">
        <v>0.67916211001404403</v>
      </c>
      <c r="N686" s="64">
        <v>0.20136872574303707</v>
      </c>
      <c r="O686" s="4">
        <v>-0.60269725522569917</v>
      </c>
      <c r="V686" s="84">
        <v>683</v>
      </c>
      <c r="W686" s="64">
        <v>0.67916211001404403</v>
      </c>
      <c r="X686" s="64">
        <v>0.36750144357715331</v>
      </c>
      <c r="Y686" s="4">
        <v>-0.24351867958725021</v>
      </c>
      <c r="AA686" s="68">
        <v>683</v>
      </c>
      <c r="AB686" s="64">
        <f t="shared" si="78"/>
        <v>190.45936975338327</v>
      </c>
      <c r="AC686" s="64">
        <f t="shared" si="79"/>
        <v>317.85064131686721</v>
      </c>
      <c r="AD686" s="4">
        <f t="shared" si="80"/>
        <v>121.65034340530151</v>
      </c>
      <c r="AK686" s="90">
        <v>683</v>
      </c>
      <c r="AL686" s="65">
        <f t="shared" si="81"/>
        <v>3.2288537456285483E-3</v>
      </c>
      <c r="AM686" s="65">
        <f t="shared" si="82"/>
        <v>-1.264986307951824E-3</v>
      </c>
      <c r="AN686" s="65">
        <f t="shared" si="83"/>
        <v>3.1478812535398271E-3</v>
      </c>
      <c r="AO686" s="26">
        <f t="shared" si="84"/>
        <v>1.8442641081145121E-3</v>
      </c>
      <c r="AQ686" s="68">
        <v>683</v>
      </c>
      <c r="AR686" s="17">
        <v>2.1373318627528571E-3</v>
      </c>
    </row>
    <row r="687" spans="12:44" x14ac:dyDescent="0.3">
      <c r="L687" s="68">
        <v>684</v>
      </c>
      <c r="M687" s="64">
        <v>0.32576639371271499</v>
      </c>
      <c r="N687" s="64">
        <v>0.10334654387720425</v>
      </c>
      <c r="O687" s="4">
        <v>0.67062174237237249</v>
      </c>
      <c r="V687" s="84">
        <v>684</v>
      </c>
      <c r="W687" s="64">
        <v>0.32576639371271499</v>
      </c>
      <c r="X687" s="64">
        <v>0.18281134939844443</v>
      </c>
      <c r="Y687" s="4">
        <v>0.73954478745414864</v>
      </c>
      <c r="AA687" s="68">
        <v>684</v>
      </c>
      <c r="AB687" s="64">
        <f t="shared" si="78"/>
        <v>189.96292430578347</v>
      </c>
      <c r="AC687" s="64">
        <f t="shared" si="79"/>
        <v>317.41085087643262</v>
      </c>
      <c r="AD687" s="4">
        <f t="shared" si="80"/>
        <v>123.15722344988032</v>
      </c>
      <c r="AK687" s="91">
        <v>684</v>
      </c>
      <c r="AL687" s="65">
        <f t="shared" si="81"/>
        <v>-1.1334963497965846E-3</v>
      </c>
      <c r="AM687" s="65">
        <f t="shared" si="82"/>
        <v>-6.0132274452477435E-4</v>
      </c>
      <c r="AN687" s="65">
        <f t="shared" si="83"/>
        <v>5.3465500431262546E-3</v>
      </c>
      <c r="AO687" s="26">
        <f t="shared" si="84"/>
        <v>1.9421766086002363E-3</v>
      </c>
      <c r="AQ687" s="68">
        <v>684</v>
      </c>
      <c r="AR687" s="17">
        <v>2.1416011899668299E-3</v>
      </c>
    </row>
    <row r="688" spans="12:44" x14ac:dyDescent="0.3">
      <c r="L688" s="68">
        <v>685</v>
      </c>
      <c r="M688" s="64">
        <v>2.373738652383881</v>
      </c>
      <c r="N688" s="64">
        <v>0.6769005332901763</v>
      </c>
      <c r="O688" s="4">
        <v>1.7041135414710851</v>
      </c>
      <c r="V688" s="84">
        <v>685</v>
      </c>
      <c r="W688" s="64">
        <v>2.373738652383881</v>
      </c>
      <c r="X688" s="64">
        <v>1.2584356890671744</v>
      </c>
      <c r="Y688" s="4">
        <v>2.5517084292221712</v>
      </c>
      <c r="AA688" s="68">
        <v>685</v>
      </c>
      <c r="AB688" s="64">
        <f t="shared" si="78"/>
        <v>192.92347231712415</v>
      </c>
      <c r="AC688" s="64">
        <f t="shared" si="79"/>
        <v>320.0898688280904</v>
      </c>
      <c r="AD688" s="4">
        <f t="shared" si="80"/>
        <v>125.97876590734099</v>
      </c>
      <c r="AK688" s="90">
        <v>685</v>
      </c>
      <c r="AL688" s="65">
        <f t="shared" si="81"/>
        <v>6.7162234049427524E-3</v>
      </c>
      <c r="AM688" s="65">
        <f t="shared" si="82"/>
        <v>3.6501592122396161E-3</v>
      </c>
      <c r="AN688" s="65">
        <f t="shared" si="83"/>
        <v>9.8374603934539648E-3</v>
      </c>
      <c r="AO688" s="26">
        <f t="shared" si="84"/>
        <v>7.2009607919618574E-3</v>
      </c>
      <c r="AQ688" s="68">
        <v>685</v>
      </c>
      <c r="AR688" s="17">
        <v>2.1743298020836552E-3</v>
      </c>
    </row>
    <row r="689" spans="12:44" x14ac:dyDescent="0.3">
      <c r="L689" s="68">
        <v>686</v>
      </c>
      <c r="M689" s="64">
        <v>0.77523766359494728</v>
      </c>
      <c r="N689" s="64">
        <v>-1.4649814188157309</v>
      </c>
      <c r="O689" s="4">
        <v>-0.6642336153072802</v>
      </c>
      <c r="V689" s="84">
        <v>686</v>
      </c>
      <c r="W689" s="64">
        <v>0.77523766359494728</v>
      </c>
      <c r="X689" s="64">
        <v>-1.2196004777673382</v>
      </c>
      <c r="Y689" s="4">
        <v>-0.17385722698298539</v>
      </c>
      <c r="AA689" s="68">
        <v>686</v>
      </c>
      <c r="AB689" s="64">
        <f t="shared" si="78"/>
        <v>190.62572438953501</v>
      </c>
      <c r="AC689" s="64">
        <f t="shared" si="79"/>
        <v>314.0033968932799</v>
      </c>
      <c r="AD689" s="4">
        <f t="shared" si="80"/>
        <v>121.77431936084929</v>
      </c>
      <c r="AK689" s="91">
        <v>686</v>
      </c>
      <c r="AL689" s="65">
        <f t="shared" si="81"/>
        <v>-5.2035628935497968E-3</v>
      </c>
      <c r="AM689" s="65">
        <f t="shared" si="82"/>
        <v>-8.3375821942777914E-3</v>
      </c>
      <c r="AN689" s="65">
        <f t="shared" si="83"/>
        <v>-1.4741638842621434E-2</v>
      </c>
      <c r="AO689" s="26">
        <f t="shared" si="84"/>
        <v>-1.0435902860850433E-2</v>
      </c>
      <c r="AQ689" s="68">
        <v>686</v>
      </c>
      <c r="AR689" s="17">
        <v>2.1940098804783892E-3</v>
      </c>
    </row>
    <row r="690" spans="12:44" x14ac:dyDescent="0.3">
      <c r="L690" s="68">
        <v>687</v>
      </c>
      <c r="M690" s="64">
        <v>-0.25941948239611962</v>
      </c>
      <c r="N690" s="64">
        <v>-0.89221401752300178</v>
      </c>
      <c r="O690" s="4">
        <v>0.90554675774734894</v>
      </c>
      <c r="V690" s="84">
        <v>687</v>
      </c>
      <c r="W690" s="64">
        <v>-0.25941948239611962</v>
      </c>
      <c r="X690" s="64">
        <v>-0.92885485034187065</v>
      </c>
      <c r="Y690" s="4">
        <v>0.73574638390229119</v>
      </c>
      <c r="AA690" s="68">
        <v>687</v>
      </c>
      <c r="AB690" s="64">
        <f t="shared" si="78"/>
        <v>189.15641175806826</v>
      </c>
      <c r="AC690" s="64">
        <f t="shared" si="79"/>
        <v>314.72905282787667</v>
      </c>
      <c r="AD690" s="4">
        <f t="shared" si="80"/>
        <v>123.16983443670486</v>
      </c>
      <c r="AK690" s="90">
        <v>687</v>
      </c>
      <c r="AL690" s="65">
        <f t="shared" si="81"/>
        <v>-3.3604400579297197E-3</v>
      </c>
      <c r="AM690" s="65">
        <f t="shared" si="82"/>
        <v>1.0024884455373398E-3</v>
      </c>
      <c r="AN690" s="65">
        <f t="shared" si="83"/>
        <v>4.9486468241891294E-3</v>
      </c>
      <c r="AO690" s="26">
        <f t="shared" si="84"/>
        <v>1.6875275900638804E-3</v>
      </c>
      <c r="AQ690" s="68">
        <v>687</v>
      </c>
      <c r="AR690" s="17">
        <v>2.2083243808288903E-3</v>
      </c>
    </row>
    <row r="691" spans="12:44" x14ac:dyDescent="0.3">
      <c r="L691" s="68">
        <v>688</v>
      </c>
      <c r="M691" s="64">
        <v>0.3935026145843375</v>
      </c>
      <c r="N691" s="64">
        <v>-2.1188728678510942</v>
      </c>
      <c r="O691" s="4">
        <v>-1.1916230896162887</v>
      </c>
      <c r="V691" s="84">
        <v>688</v>
      </c>
      <c r="W691" s="64">
        <v>0.3935026145843375</v>
      </c>
      <c r="X691" s="64">
        <v>-1.9490846934185628</v>
      </c>
      <c r="Y691" s="4">
        <v>-0.78368560218972294</v>
      </c>
      <c r="AA691" s="68">
        <v>688</v>
      </c>
      <c r="AB691" s="64">
        <f t="shared" si="78"/>
        <v>190.09779351336397</v>
      </c>
      <c r="AC691" s="64">
        <f t="shared" si="79"/>
        <v>312.26042309508642</v>
      </c>
      <c r="AD691" s="4">
        <f t="shared" si="80"/>
        <v>120.86369624402819</v>
      </c>
      <c r="AK691" s="91">
        <v>688</v>
      </c>
      <c r="AL691" s="65">
        <f t="shared" si="81"/>
        <v>2.156009007479847E-3</v>
      </c>
      <c r="AM691" s="65">
        <f t="shared" si="82"/>
        <v>-3.4198909297313992E-3</v>
      </c>
      <c r="AN691" s="65">
        <f t="shared" si="83"/>
        <v>-8.2084859762915664E-3</v>
      </c>
      <c r="AO691" s="26">
        <f t="shared" si="84"/>
        <v>-4.1807837163806635E-3</v>
      </c>
      <c r="AQ691" s="68">
        <v>688</v>
      </c>
      <c r="AR691" s="17">
        <v>2.2207530761015385E-3</v>
      </c>
    </row>
    <row r="692" spans="12:44" x14ac:dyDescent="0.3">
      <c r="L692" s="68">
        <v>689</v>
      </c>
      <c r="M692" s="64">
        <v>0.27182281102984507</v>
      </c>
      <c r="N692" s="64">
        <v>0.4487101852940123</v>
      </c>
      <c r="O692" s="4">
        <v>0.37317502953730447</v>
      </c>
      <c r="V692" s="84">
        <v>689</v>
      </c>
      <c r="W692" s="64">
        <v>0.27182281102984507</v>
      </c>
      <c r="X692" s="64">
        <v>0.50309379772180352</v>
      </c>
      <c r="Y692" s="4">
        <v>0.4329586131692344</v>
      </c>
      <c r="AA692" s="68">
        <v>689</v>
      </c>
      <c r="AB692" s="64">
        <f t="shared" si="78"/>
        <v>189.93326108252319</v>
      </c>
      <c r="AC692" s="64">
        <f t="shared" si="79"/>
        <v>318.28099147790323</v>
      </c>
      <c r="AD692" s="4">
        <f t="shared" si="80"/>
        <v>122.7178214875629</v>
      </c>
      <c r="AK692" s="90">
        <v>689</v>
      </c>
      <c r="AL692" s="65">
        <f t="shared" si="81"/>
        <v>-3.7605101166707884E-4</v>
      </c>
      <c r="AM692" s="65">
        <f t="shared" si="82"/>
        <v>8.2937584445555539E-3</v>
      </c>
      <c r="AN692" s="65">
        <f t="shared" si="83"/>
        <v>6.6117653117185194E-3</v>
      </c>
      <c r="AO692" s="26">
        <f t="shared" si="84"/>
        <v>5.3694091707232302E-3</v>
      </c>
      <c r="AQ692" s="68">
        <v>689</v>
      </c>
      <c r="AR692" s="17">
        <v>2.2279624494605981E-3</v>
      </c>
    </row>
    <row r="693" spans="12:44" x14ac:dyDescent="0.3">
      <c r="L693" s="68">
        <v>690</v>
      </c>
      <c r="M693" s="64">
        <v>-1.5494261228223274</v>
      </c>
      <c r="N693" s="64">
        <v>-2.6244527950895882</v>
      </c>
      <c r="O693" s="4">
        <v>0.47939102342058681</v>
      </c>
      <c r="V693" s="84">
        <v>690</v>
      </c>
      <c r="W693" s="64">
        <v>-1.5494261228223274</v>
      </c>
      <c r="X693" s="64">
        <v>-2.9322512182089135</v>
      </c>
      <c r="Y693" s="4">
        <v>-0.13794163718035418</v>
      </c>
      <c r="AA693" s="68">
        <v>690</v>
      </c>
      <c r="AB693" s="64">
        <f t="shared" si="78"/>
        <v>187.35674458600104</v>
      </c>
      <c r="AC693" s="64">
        <f t="shared" si="79"/>
        <v>309.91584584037565</v>
      </c>
      <c r="AD693" s="4">
        <f t="shared" si="80"/>
        <v>121.85321025327592</v>
      </c>
      <c r="AK693" s="91">
        <v>690</v>
      </c>
      <c r="AL693" s="65">
        <f t="shared" si="81"/>
        <v>-5.9316932604547594E-3</v>
      </c>
      <c r="AM693" s="65">
        <f t="shared" si="82"/>
        <v>-1.1566920198888882E-2</v>
      </c>
      <c r="AN693" s="65">
        <f t="shared" si="83"/>
        <v>-3.0706617187287043E-3</v>
      </c>
      <c r="AO693" s="26">
        <f t="shared" si="84"/>
        <v>-6.3347971482082717E-3</v>
      </c>
      <c r="AQ693" s="68">
        <v>690</v>
      </c>
      <c r="AR693" s="17">
        <v>2.231973683848045E-3</v>
      </c>
    </row>
    <row r="694" spans="12:44" x14ac:dyDescent="0.3">
      <c r="L694" s="68">
        <v>691</v>
      </c>
      <c r="M694" s="64">
        <v>-0.8860839767978943</v>
      </c>
      <c r="N694" s="64">
        <v>0.70360735443772238</v>
      </c>
      <c r="O694" s="4">
        <v>-0.8874210383092167</v>
      </c>
      <c r="V694" s="84">
        <v>691</v>
      </c>
      <c r="W694" s="64">
        <v>-0.8860839767978943</v>
      </c>
      <c r="X694" s="64">
        <v>0.45507402909283851</v>
      </c>
      <c r="Y694" s="4">
        <v>-1.2236328769087557</v>
      </c>
      <c r="AA694" s="68">
        <v>691</v>
      </c>
      <c r="AB694" s="64">
        <f t="shared" si="78"/>
        <v>188.30393792433023</v>
      </c>
      <c r="AC694" s="64">
        <f t="shared" si="79"/>
        <v>318.19409661281549</v>
      </c>
      <c r="AD694" s="4">
        <f t="shared" si="80"/>
        <v>120.22032362825441</v>
      </c>
      <c r="AK694" s="90">
        <v>691</v>
      </c>
      <c r="AL694" s="65">
        <f t="shared" si="81"/>
        <v>2.1900706197269379E-3</v>
      </c>
      <c r="AM694" s="65">
        <f t="shared" si="82"/>
        <v>1.1448335948369345E-2</v>
      </c>
      <c r="AN694" s="65">
        <f t="shared" si="83"/>
        <v>-5.8590825307482932E-3</v>
      </c>
      <c r="AO694" s="26">
        <f t="shared" si="84"/>
        <v>1.3454313006058061E-3</v>
      </c>
      <c r="AQ694" s="68">
        <v>691</v>
      </c>
      <c r="AR694" s="17">
        <v>2.2332049091577464E-3</v>
      </c>
    </row>
    <row r="695" spans="12:44" x14ac:dyDescent="0.3">
      <c r="L695" s="68">
        <v>692</v>
      </c>
      <c r="M695" s="64">
        <v>1.2593314143367065</v>
      </c>
      <c r="N695" s="64">
        <v>0.67900211369361174</v>
      </c>
      <c r="O695" s="4">
        <v>-1.1300557328635623</v>
      </c>
      <c r="V695" s="84">
        <v>692</v>
      </c>
      <c r="W695" s="64">
        <v>1.2593314143367065</v>
      </c>
      <c r="X695" s="64">
        <v>0.97700015085156733</v>
      </c>
      <c r="Y695" s="4">
        <v>-0.47766346742678667</v>
      </c>
      <c r="AA695" s="68">
        <v>692</v>
      </c>
      <c r="AB695" s="64">
        <f t="shared" si="78"/>
        <v>191.37894363451448</v>
      </c>
      <c r="AC695" s="64">
        <f t="shared" si="79"/>
        <v>319.50264604018599</v>
      </c>
      <c r="AD695" s="4">
        <f t="shared" si="80"/>
        <v>121.35011641321593</v>
      </c>
      <c r="AK695" s="91">
        <v>692</v>
      </c>
      <c r="AL695" s="65">
        <f t="shared" si="81"/>
        <v>7.0347507151401634E-3</v>
      </c>
      <c r="AM695" s="65">
        <f t="shared" si="82"/>
        <v>1.7823412140352743E-3</v>
      </c>
      <c r="AN695" s="65">
        <f t="shared" si="83"/>
        <v>4.0623045568121885E-3</v>
      </c>
      <c r="AO695" s="26">
        <f t="shared" si="84"/>
        <v>4.1214270935611072E-3</v>
      </c>
      <c r="AQ695" s="68">
        <v>692</v>
      </c>
      <c r="AR695" s="17">
        <v>2.2416800296590901E-3</v>
      </c>
    </row>
    <row r="696" spans="12:44" x14ac:dyDescent="0.3">
      <c r="L696" s="68">
        <v>693</v>
      </c>
      <c r="M696" s="64">
        <v>-0.8084744152922676</v>
      </c>
      <c r="N696" s="64">
        <v>0.90075119040117491</v>
      </c>
      <c r="O696" s="4">
        <v>-2.2094863704737668</v>
      </c>
      <c r="V696" s="84">
        <v>693</v>
      </c>
      <c r="W696" s="64">
        <v>-0.8084744152922676</v>
      </c>
      <c r="X696" s="64">
        <v>0.6654746650232094</v>
      </c>
      <c r="Y696" s="4">
        <v>-2.3786385820263467</v>
      </c>
      <c r="AA696" s="68">
        <v>693</v>
      </c>
      <c r="AB696" s="64">
        <f t="shared" si="78"/>
        <v>188.43279996769388</v>
      </c>
      <c r="AC696" s="64">
        <f t="shared" si="79"/>
        <v>318.74639107960468</v>
      </c>
      <c r="AD696" s="4">
        <f t="shared" si="80"/>
        <v>118.51274076796818</v>
      </c>
      <c r="AK696" s="90">
        <v>693</v>
      </c>
      <c r="AL696" s="65">
        <f t="shared" si="81"/>
        <v>-6.7376515957110533E-3</v>
      </c>
      <c r="AM696" s="65">
        <f t="shared" si="82"/>
        <v>-1.0291829392473301E-3</v>
      </c>
      <c r="AN696" s="65">
        <f t="shared" si="83"/>
        <v>-1.027515540556276E-2</v>
      </c>
      <c r="AO696" s="26">
        <f t="shared" si="84"/>
        <v>-6.6169877132052045E-3</v>
      </c>
      <c r="AQ696" s="68">
        <v>693</v>
      </c>
      <c r="AR696" s="17">
        <v>2.2431743637486195E-3</v>
      </c>
    </row>
    <row r="697" spans="12:44" x14ac:dyDescent="0.3">
      <c r="L697" s="68">
        <v>694</v>
      </c>
      <c r="M697" s="64">
        <v>0.3550269040838685</v>
      </c>
      <c r="N697" s="64">
        <v>-0.39533861844863871</v>
      </c>
      <c r="O697" s="4">
        <v>0.67938550999509939</v>
      </c>
      <c r="V697" s="84">
        <v>694</v>
      </c>
      <c r="W697" s="64">
        <v>0.3550269040838685</v>
      </c>
      <c r="X697" s="64">
        <v>-0.29202809748206332</v>
      </c>
      <c r="Y697" s="4">
        <v>0.78488170256992917</v>
      </c>
      <c r="AA697" s="68">
        <v>694</v>
      </c>
      <c r="AB697" s="64">
        <f t="shared" si="78"/>
        <v>190.09973833081912</v>
      </c>
      <c r="AC697" s="64">
        <f t="shared" si="79"/>
        <v>316.40037224092578</v>
      </c>
      <c r="AD697" s="4">
        <f t="shared" si="80"/>
        <v>123.28841548274981</v>
      </c>
      <c r="AK697" s="91">
        <v>694</v>
      </c>
      <c r="AL697" s="65">
        <f t="shared" si="81"/>
        <v>3.8250176101473333E-3</v>
      </c>
      <c r="AM697" s="65">
        <f t="shared" si="82"/>
        <v>-3.2082905194784645E-3</v>
      </c>
      <c r="AN697" s="65">
        <f t="shared" si="83"/>
        <v>1.7157229124973812E-2</v>
      </c>
      <c r="AO697" s="26">
        <f t="shared" si="84"/>
        <v>7.7145203529315094E-3</v>
      </c>
      <c r="AQ697" s="68">
        <v>694</v>
      </c>
      <c r="AR697" s="17">
        <v>2.3280429767377972E-3</v>
      </c>
    </row>
    <row r="698" spans="12:44" x14ac:dyDescent="0.3">
      <c r="L698" s="68">
        <v>695</v>
      </c>
      <c r="M698" s="64">
        <v>-0.4884538705536251</v>
      </c>
      <c r="N698" s="64">
        <v>0.54008110034023604</v>
      </c>
      <c r="O698" s="4">
        <v>0.17616279179189645</v>
      </c>
      <c r="V698" s="84">
        <v>695</v>
      </c>
      <c r="W698" s="64">
        <v>-0.4884538705536251</v>
      </c>
      <c r="X698" s="64">
        <v>0.3980703250770028</v>
      </c>
      <c r="Y698" s="4">
        <v>-8.8051474641074379E-2</v>
      </c>
      <c r="AA698" s="68">
        <v>695</v>
      </c>
      <c r="AB698" s="64">
        <f t="shared" si="78"/>
        <v>188.90611065834273</v>
      </c>
      <c r="AC698" s="64">
        <f t="shared" si="79"/>
        <v>318.11681897095013</v>
      </c>
      <c r="AD698" s="4">
        <f t="shared" si="80"/>
        <v>121.9594944458147</v>
      </c>
      <c r="AK698" s="90">
        <v>695</v>
      </c>
      <c r="AL698" s="65">
        <f t="shared" si="81"/>
        <v>-2.7355125355783814E-3</v>
      </c>
      <c r="AM698" s="65">
        <f t="shared" si="82"/>
        <v>2.349645279813197E-3</v>
      </c>
      <c r="AN698" s="65">
        <f t="shared" si="83"/>
        <v>-4.7066555813870181E-3</v>
      </c>
      <c r="AO698" s="26">
        <f t="shared" si="84"/>
        <v>-2.0969795615747946E-3</v>
      </c>
      <c r="AQ698" s="68">
        <v>695</v>
      </c>
      <c r="AR698" s="17">
        <v>2.3504900157767994E-3</v>
      </c>
    </row>
    <row r="699" spans="12:44" x14ac:dyDescent="0.3">
      <c r="L699" s="68">
        <v>696</v>
      </c>
      <c r="M699" s="64">
        <v>-0.3428570963374975</v>
      </c>
      <c r="N699" s="64">
        <v>1.3661428514877474</v>
      </c>
      <c r="O699" s="4">
        <v>-1.0289375579230831</v>
      </c>
      <c r="V699" s="84">
        <v>696</v>
      </c>
      <c r="W699" s="64">
        <v>-0.3428570963374975</v>
      </c>
      <c r="X699" s="64">
        <v>1.2339961015613223</v>
      </c>
      <c r="Y699" s="4">
        <v>-1.1389593696109275</v>
      </c>
      <c r="AA699" s="68">
        <v>696</v>
      </c>
      <c r="AB699" s="64">
        <f t="shared" si="78"/>
        <v>189.12269304528587</v>
      </c>
      <c r="AC699" s="64">
        <f t="shared" si="79"/>
        <v>320.20506924632645</v>
      </c>
      <c r="AD699" s="4">
        <f t="shared" si="80"/>
        <v>120.37739494307614</v>
      </c>
      <c r="AK699" s="91">
        <v>696</v>
      </c>
      <c r="AL699" s="65">
        <f t="shared" si="81"/>
        <v>4.9763692553007335E-4</v>
      </c>
      <c r="AM699" s="65">
        <f t="shared" si="82"/>
        <v>2.8415720144163901E-3</v>
      </c>
      <c r="AN699" s="65">
        <f t="shared" si="83"/>
        <v>-5.6706747993825251E-3</v>
      </c>
      <c r="AO699" s="26">
        <f t="shared" si="84"/>
        <v>-1.574922824014701E-3</v>
      </c>
      <c r="AQ699" s="68">
        <v>696</v>
      </c>
      <c r="AR699" s="17">
        <v>2.3735068192508083E-3</v>
      </c>
    </row>
    <row r="700" spans="12:44" x14ac:dyDescent="0.3">
      <c r="L700" s="68">
        <v>697</v>
      </c>
      <c r="M700" s="64">
        <v>-0.34252377200399037</v>
      </c>
      <c r="N700" s="64">
        <v>-0.27156362412329882</v>
      </c>
      <c r="O700" s="4">
        <v>-0.36978106369462099</v>
      </c>
      <c r="V700" s="84">
        <v>697</v>
      </c>
      <c r="W700" s="64">
        <v>-0.34252377200399037</v>
      </c>
      <c r="X700" s="64">
        <v>-0.34975792864426913</v>
      </c>
      <c r="Y700" s="4">
        <v>-0.47027824412441666</v>
      </c>
      <c r="AA700" s="68">
        <v>697</v>
      </c>
      <c r="AB700" s="64">
        <f t="shared" si="78"/>
        <v>189.13261856744546</v>
      </c>
      <c r="AC700" s="64">
        <f t="shared" si="79"/>
        <v>316.30593997506259</v>
      </c>
      <c r="AD700" s="4">
        <f t="shared" si="80"/>
        <v>121.39159139365222</v>
      </c>
      <c r="AK700" s="90">
        <v>697</v>
      </c>
      <c r="AL700" s="65">
        <f t="shared" si="81"/>
        <v>2.2792010436208814E-5</v>
      </c>
      <c r="AM700" s="65">
        <f t="shared" si="82"/>
        <v>-5.3208553632379009E-3</v>
      </c>
      <c r="AN700" s="65">
        <f t="shared" si="83"/>
        <v>3.6436642463470738E-3</v>
      </c>
      <c r="AO700" s="26">
        <f t="shared" si="84"/>
        <v>4.9090304493865349E-5</v>
      </c>
      <c r="AQ700" s="68">
        <v>697</v>
      </c>
      <c r="AR700" s="17">
        <v>2.3968934077253506E-3</v>
      </c>
    </row>
    <row r="701" spans="12:44" x14ac:dyDescent="0.3">
      <c r="L701" s="68">
        <v>698</v>
      </c>
      <c r="M701" s="64">
        <v>-0.16387154837321899</v>
      </c>
      <c r="N701" s="64">
        <v>-0.79559861721820546</v>
      </c>
      <c r="O701" s="4">
        <v>-2.3749242858484889</v>
      </c>
      <c r="V701" s="84">
        <v>698</v>
      </c>
      <c r="W701" s="64">
        <v>-0.16387154837321899</v>
      </c>
      <c r="X701" s="64">
        <v>-0.81111313238191096</v>
      </c>
      <c r="Y701" s="4">
        <v>-2.1544634608712063</v>
      </c>
      <c r="AA701" s="68">
        <v>698</v>
      </c>
      <c r="AB701" s="64">
        <f t="shared" si="78"/>
        <v>189.39657706843056</v>
      </c>
      <c r="AC701" s="64">
        <f t="shared" si="79"/>
        <v>315.19022239133335</v>
      </c>
      <c r="AD701" s="4">
        <f t="shared" si="80"/>
        <v>118.87422957640396</v>
      </c>
      <c r="AK701" s="91">
        <v>698</v>
      </c>
      <c r="AL701" s="65">
        <f t="shared" si="81"/>
        <v>6.0569034215604816E-4</v>
      </c>
      <c r="AM701" s="65">
        <f t="shared" si="82"/>
        <v>-1.5346110492259946E-3</v>
      </c>
      <c r="AN701" s="65">
        <f t="shared" si="83"/>
        <v>-9.1008895860740808E-3</v>
      </c>
      <c r="AO701" s="26">
        <f t="shared" si="84"/>
        <v>-4.4043610429621224E-3</v>
      </c>
      <c r="AQ701" s="68">
        <v>698</v>
      </c>
      <c r="AR701" s="17">
        <v>2.3987430908362392E-3</v>
      </c>
    </row>
    <row r="702" spans="12:44" x14ac:dyDescent="0.3">
      <c r="L702" s="68">
        <v>699</v>
      </c>
      <c r="M702" s="64">
        <v>1.1733730292303781</v>
      </c>
      <c r="N702" s="64">
        <v>-1.2161063075901202</v>
      </c>
      <c r="O702" s="4">
        <v>0.84566802047932721</v>
      </c>
      <c r="V702" s="84">
        <v>699</v>
      </c>
      <c r="W702" s="64">
        <v>1.1733730292303781</v>
      </c>
      <c r="X702" s="64">
        <v>-0.87763905580097057</v>
      </c>
      <c r="Y702" s="4">
        <v>1.3401737451830926</v>
      </c>
      <c r="AA702" s="68">
        <v>699</v>
      </c>
      <c r="AB702" s="64">
        <f t="shared" si="78"/>
        <v>191.32207599022826</v>
      </c>
      <c r="AC702" s="64">
        <f t="shared" si="79"/>
        <v>315.0431368476639</v>
      </c>
      <c r="AD702" s="4">
        <f t="shared" si="80"/>
        <v>124.17623125022244</v>
      </c>
      <c r="AK702" s="90">
        <v>699</v>
      </c>
      <c r="AL702" s="65">
        <f t="shared" si="81"/>
        <v>4.3929588422177935E-3</v>
      </c>
      <c r="AM702" s="65">
        <f t="shared" si="82"/>
        <v>-2.0271361458960266E-4</v>
      </c>
      <c r="AN702" s="65">
        <f t="shared" si="83"/>
        <v>1.8950759575301773E-2</v>
      </c>
      <c r="AO702" s="26">
        <f t="shared" si="84"/>
        <v>9.5652674350633661E-3</v>
      </c>
      <c r="AQ702" s="68">
        <v>699</v>
      </c>
      <c r="AR702" s="17">
        <v>2.4010627099519894E-3</v>
      </c>
    </row>
    <row r="703" spans="12:44" x14ac:dyDescent="0.3">
      <c r="L703" s="68">
        <v>700</v>
      </c>
      <c r="M703" s="64">
        <v>0.28772927390948549</v>
      </c>
      <c r="N703" s="64">
        <v>-0.72403323788901397</v>
      </c>
      <c r="O703" s="4">
        <v>1.3014559320252972</v>
      </c>
      <c r="V703" s="84">
        <v>700</v>
      </c>
      <c r="W703" s="64">
        <v>0.28772927390948549</v>
      </c>
      <c r="X703" s="64">
        <v>-0.62702952002158008</v>
      </c>
      <c r="Y703" s="4">
        <v>1.326098295480314</v>
      </c>
      <c r="AA703" s="68">
        <v>700</v>
      </c>
      <c r="AB703" s="64">
        <f t="shared" si="78"/>
        <v>190.06044751430488</v>
      </c>
      <c r="AC703" s="64">
        <f t="shared" si="79"/>
        <v>315.67276797459766</v>
      </c>
      <c r="AD703" s="4">
        <f t="shared" si="80"/>
        <v>124.16063201957893</v>
      </c>
      <c r="AK703" s="91">
        <v>700</v>
      </c>
      <c r="AL703" s="65">
        <f t="shared" si="81"/>
        <v>-2.8733371363219725E-3</v>
      </c>
      <c r="AM703" s="65">
        <f t="shared" si="82"/>
        <v>8.6709535246029166E-4</v>
      </c>
      <c r="AN703" s="65">
        <f t="shared" si="83"/>
        <v>-5.4560242970986449E-5</v>
      </c>
      <c r="AO703" s="26">
        <f t="shared" si="84"/>
        <v>-4.8275778767934953E-4</v>
      </c>
      <c r="AQ703" s="68">
        <v>700</v>
      </c>
      <c r="AR703" s="17">
        <v>2.4090338197154983E-3</v>
      </c>
    </row>
    <row r="704" spans="12:44" x14ac:dyDescent="0.3">
      <c r="L704" s="68">
        <v>701</v>
      </c>
      <c r="M704" s="64">
        <v>1.7792422990879293</v>
      </c>
      <c r="N704" s="64">
        <v>-1.2886147424435277</v>
      </c>
      <c r="O704" s="4">
        <v>0.93629394859821835</v>
      </c>
      <c r="V704" s="84">
        <v>701</v>
      </c>
      <c r="W704" s="64">
        <v>1.7792422990879293</v>
      </c>
      <c r="X704" s="64">
        <v>-0.79364962030285091</v>
      </c>
      <c r="Y704" s="4">
        <v>1.6961062488941518</v>
      </c>
      <c r="AA704" s="68">
        <v>701</v>
      </c>
      <c r="AB704" s="64">
        <f t="shared" si="78"/>
        <v>192.21575742100399</v>
      </c>
      <c r="AC704" s="64">
        <f t="shared" si="79"/>
        <v>315.28023971392491</v>
      </c>
      <c r="AD704" s="4">
        <f t="shared" si="80"/>
        <v>124.74116147436236</v>
      </c>
      <c r="AK704" s="90">
        <v>701</v>
      </c>
      <c r="AL704" s="65">
        <f t="shared" si="81"/>
        <v>4.8972397742041854E-3</v>
      </c>
      <c r="AM704" s="65">
        <f t="shared" si="82"/>
        <v>-5.4036632686368751E-4</v>
      </c>
      <c r="AN704" s="65">
        <f t="shared" si="83"/>
        <v>2.0258688571847877E-3</v>
      </c>
      <c r="AO704" s="26">
        <f t="shared" si="84"/>
        <v>1.9738410312250946E-3</v>
      </c>
      <c r="AQ704" s="68">
        <v>701</v>
      </c>
      <c r="AR704" s="17">
        <v>2.4320301332479959E-3</v>
      </c>
    </row>
    <row r="705" spans="12:44" x14ac:dyDescent="0.3">
      <c r="L705" s="68">
        <v>702</v>
      </c>
      <c r="M705" s="64">
        <v>-1.0777580811920551</v>
      </c>
      <c r="N705" s="64">
        <v>0.67175233729145922</v>
      </c>
      <c r="O705" s="4">
        <v>-1.0577911360087273</v>
      </c>
      <c r="V705" s="84">
        <v>702</v>
      </c>
      <c r="W705" s="64">
        <v>-1.0777580811920551</v>
      </c>
      <c r="X705" s="64">
        <v>0.37551129892101487</v>
      </c>
      <c r="Y705" s="4">
        <v>-1.4600425492656506</v>
      </c>
      <c r="AA705" s="68">
        <v>702</v>
      </c>
      <c r="AB705" s="64">
        <f t="shared" si="78"/>
        <v>188.13585630033609</v>
      </c>
      <c r="AC705" s="64">
        <f t="shared" si="79"/>
        <v>318.17235533051939</v>
      </c>
      <c r="AD705" s="4">
        <f t="shared" si="80"/>
        <v>119.93221225523641</v>
      </c>
      <c r="AK705" s="91">
        <v>702</v>
      </c>
      <c r="AL705" s="65">
        <f t="shared" si="81"/>
        <v>-9.3174128481066411E-3</v>
      </c>
      <c r="AM705" s="65">
        <f t="shared" si="82"/>
        <v>3.9656908522781925E-3</v>
      </c>
      <c r="AN705" s="65">
        <f t="shared" si="83"/>
        <v>-1.7073938783962513E-2</v>
      </c>
      <c r="AO705" s="26">
        <f t="shared" si="84"/>
        <v>-8.8229184091263343E-3</v>
      </c>
      <c r="AQ705" s="68">
        <v>702</v>
      </c>
      <c r="AR705" s="17">
        <v>2.439244836727395E-3</v>
      </c>
    </row>
    <row r="706" spans="12:44" x14ac:dyDescent="0.3">
      <c r="L706" s="68">
        <v>703</v>
      </c>
      <c r="M706" s="64">
        <v>1.0638432203633905</v>
      </c>
      <c r="N706" s="64">
        <v>-0.56979224429642639</v>
      </c>
      <c r="O706" s="4">
        <v>0.61057829436738664</v>
      </c>
      <c r="V706" s="84">
        <v>703</v>
      </c>
      <c r="W706" s="64">
        <v>1.0638432203633905</v>
      </c>
      <c r="X706" s="64">
        <v>-0.28044436684218005</v>
      </c>
      <c r="Y706" s="4">
        <v>1.0496156813081527</v>
      </c>
      <c r="AA706" s="68">
        <v>703</v>
      </c>
      <c r="AB706" s="64">
        <f t="shared" si="78"/>
        <v>191.20262812327465</v>
      </c>
      <c r="AC706" s="64">
        <f t="shared" si="79"/>
        <v>316.57118096222632</v>
      </c>
      <c r="AD706" s="4">
        <f t="shared" si="80"/>
        <v>123.75175299721761</v>
      </c>
      <c r="AK706" s="90">
        <v>703</v>
      </c>
      <c r="AL706" s="65">
        <f t="shared" si="81"/>
        <v>7.0222830156338699E-3</v>
      </c>
      <c r="AM706" s="65">
        <f t="shared" si="82"/>
        <v>-2.1910665581531879E-3</v>
      </c>
      <c r="AN706" s="65">
        <f t="shared" si="83"/>
        <v>1.3615514920095859E-2</v>
      </c>
      <c r="AO706" s="26">
        <f t="shared" si="84"/>
        <v>7.2252325005056489E-3</v>
      </c>
      <c r="AQ706" s="68">
        <v>703</v>
      </c>
      <c r="AR706" s="17">
        <v>2.4517942734495614E-3</v>
      </c>
    </row>
    <row r="707" spans="12:44" x14ac:dyDescent="0.3">
      <c r="L707" s="68">
        <v>704</v>
      </c>
      <c r="M707" s="64">
        <v>-1.0244293554242785</v>
      </c>
      <c r="N707" s="64">
        <v>0.86366911668504387</v>
      </c>
      <c r="O707" s="4">
        <v>-1.3592823027592493</v>
      </c>
      <c r="V707" s="84">
        <v>704</v>
      </c>
      <c r="W707" s="64">
        <v>-1.0244293554242785</v>
      </c>
      <c r="X707" s="64">
        <v>0.57468057340513878</v>
      </c>
      <c r="Y707" s="4">
        <v>-1.7146619843293163</v>
      </c>
      <c r="AA707" s="68">
        <v>704</v>
      </c>
      <c r="AB707" s="64">
        <f t="shared" si="78"/>
        <v>188.23019973175701</v>
      </c>
      <c r="AC707" s="64">
        <f t="shared" si="79"/>
        <v>318.69680813100922</v>
      </c>
      <c r="AD707" s="4">
        <f t="shared" si="80"/>
        <v>119.56388908656133</v>
      </c>
      <c r="AK707" s="91">
        <v>704</v>
      </c>
      <c r="AL707" s="65">
        <f t="shared" si="81"/>
        <v>-6.8045543874995064E-3</v>
      </c>
      <c r="AM707" s="65">
        <f t="shared" si="82"/>
        <v>2.9063375174774586E-3</v>
      </c>
      <c r="AN707" s="65">
        <f t="shared" si="83"/>
        <v>-1.4951326609119398E-2</v>
      </c>
      <c r="AO707" s="26">
        <f t="shared" si="84"/>
        <v>-7.5573343157353682E-3</v>
      </c>
      <c r="AQ707" s="68">
        <v>704</v>
      </c>
      <c r="AR707" s="17">
        <v>2.4521277843476174E-3</v>
      </c>
    </row>
    <row r="708" spans="12:44" x14ac:dyDescent="0.3">
      <c r="L708" s="68">
        <v>705</v>
      </c>
      <c r="M708" s="64">
        <v>-0.43251133469525221</v>
      </c>
      <c r="N708" s="64">
        <v>-0.25465613706374257</v>
      </c>
      <c r="O708" s="4">
        <v>0.85024585862493007</v>
      </c>
      <c r="V708" s="84">
        <v>705</v>
      </c>
      <c r="W708" s="64">
        <v>-0.43251133469525221</v>
      </c>
      <c r="X708" s="64">
        <v>-0.35629639630757964</v>
      </c>
      <c r="Y708" s="4">
        <v>0.57762252801408642</v>
      </c>
      <c r="AA708" s="68">
        <v>705</v>
      </c>
      <c r="AB708" s="64">
        <f t="shared" si="78"/>
        <v>189.0801328177993</v>
      </c>
      <c r="AC708" s="64">
        <f t="shared" si="79"/>
        <v>316.41634102899741</v>
      </c>
      <c r="AD708" s="4">
        <f t="shared" si="80"/>
        <v>123.03767612207263</v>
      </c>
      <c r="AK708" s="90">
        <v>705</v>
      </c>
      <c r="AL708" s="65">
        <f t="shared" si="81"/>
        <v>1.956595628330561E-3</v>
      </c>
      <c r="AM708" s="65">
        <f t="shared" si="82"/>
        <v>-3.1188097308611812E-3</v>
      </c>
      <c r="AN708" s="65">
        <f t="shared" si="83"/>
        <v>1.24380867746826E-2</v>
      </c>
      <c r="AO708" s="26">
        <f t="shared" si="84"/>
        <v>5.1506450364314565E-3</v>
      </c>
      <c r="AQ708" s="68">
        <v>705</v>
      </c>
      <c r="AR708" s="17">
        <v>2.4553598435318289E-3</v>
      </c>
    </row>
    <row r="709" spans="12:44" x14ac:dyDescent="0.3">
      <c r="L709" s="68">
        <v>706</v>
      </c>
      <c r="M709" s="64">
        <v>4.1368709200565864E-3</v>
      </c>
      <c r="N709" s="64">
        <v>-1.3596926871207173E-3</v>
      </c>
      <c r="O709" s="4">
        <v>-0.75754427274905356</v>
      </c>
      <c r="V709" s="84">
        <v>706</v>
      </c>
      <c r="W709" s="64">
        <v>4.1368709200565864E-3</v>
      </c>
      <c r="X709" s="64">
        <v>-2.6268765590608677E-4</v>
      </c>
      <c r="Y709" s="4">
        <v>-0.67429801404795742</v>
      </c>
      <c r="AA709" s="68">
        <v>706</v>
      </c>
      <c r="AB709" s="64">
        <f t="shared" ref="AB709:AB772" si="85">$R$27*EXP(($R$25-($R$26^2/2))*(V709/1000)+($R$26*W709))</f>
        <v>189.71206008471233</v>
      </c>
      <c r="AC709" s="64">
        <f t="shared" ref="AC709:AC772" si="86">$S$27*EXP(($S$25-($S$26^2/2))*(V709/1000)+($S$26*X709))</f>
        <v>317.30844600250379</v>
      </c>
      <c r="AD709" s="4">
        <f t="shared" ref="AD709:AD772" si="87">$T$27*EXP(($T$25-($T$26^2/2))*(V709/1000)+($T$26*Y709))</f>
        <v>121.13750885999754</v>
      </c>
      <c r="AK709" s="91">
        <v>706</v>
      </c>
      <c r="AL709" s="65">
        <f t="shared" si="81"/>
        <v>1.4490413727079314E-3</v>
      </c>
      <c r="AM709" s="65">
        <f t="shared" si="82"/>
        <v>1.2227280078803424E-3</v>
      </c>
      <c r="AN709" s="65">
        <f t="shared" si="83"/>
        <v>-6.7594814416809231E-3</v>
      </c>
      <c r="AO709" s="26">
        <f t="shared" si="84"/>
        <v>-2.3126879032153297E-3</v>
      </c>
      <c r="AQ709" s="68">
        <v>706</v>
      </c>
      <c r="AR709" s="17">
        <v>2.4877754792661986E-3</v>
      </c>
    </row>
    <row r="710" spans="12:44" x14ac:dyDescent="0.3">
      <c r="L710" s="68">
        <v>707</v>
      </c>
      <c r="M710" s="64">
        <v>0.10691948779535002</v>
      </c>
      <c r="N710" s="64">
        <v>-0.18746467097325847</v>
      </c>
      <c r="O710" s="4">
        <v>1.0796512703044157</v>
      </c>
      <c r="V710" s="84">
        <v>707</v>
      </c>
      <c r="W710" s="64">
        <v>0.10691948779535002</v>
      </c>
      <c r="X710" s="64">
        <v>-0.15410181029556094</v>
      </c>
      <c r="Y710" s="4">
        <v>1.0208290496139301</v>
      </c>
      <c r="AA710" s="68">
        <v>707</v>
      </c>
      <c r="AB710" s="64">
        <f t="shared" si="85"/>
        <v>189.86837076786276</v>
      </c>
      <c r="AC710" s="64">
        <f t="shared" si="86"/>
        <v>316.94534711390679</v>
      </c>
      <c r="AD710" s="4">
        <f t="shared" si="87"/>
        <v>123.73203550099592</v>
      </c>
      <c r="AK710" s="90">
        <v>707</v>
      </c>
      <c r="AL710" s="65">
        <f t="shared" ref="AL710:AL773" si="88">LOG(AB710/AB709)</f>
        <v>3.5768372378700128E-4</v>
      </c>
      <c r="AM710" s="65">
        <f t="shared" ref="AM710:AM773" si="89">LOG(AC710/AC709)</f>
        <v>-4.972516132860427E-4</v>
      </c>
      <c r="AN710" s="65">
        <f t="shared" ref="AN710:AN773" si="90">LOG(AD710/AD709)</f>
        <v>9.2035191689727788E-3</v>
      </c>
      <c r="AO710" s="26">
        <f t="shared" ref="AO710:AO773" si="91">SUMPRODUCT(AL710:AN710,$AG$4:$AI$4)</f>
        <v>4.0818290729986873E-3</v>
      </c>
      <c r="AQ710" s="68">
        <v>707</v>
      </c>
      <c r="AR710" s="17">
        <v>2.5095585531107684E-3</v>
      </c>
    </row>
    <row r="711" spans="12:44" x14ac:dyDescent="0.3">
      <c r="L711" s="68">
        <v>708</v>
      </c>
      <c r="M711" s="64">
        <v>0.19126681258284162</v>
      </c>
      <c r="N711" s="64">
        <v>1.5996522222392064</v>
      </c>
      <c r="O711" s="4">
        <v>-1.1080555686563438</v>
      </c>
      <c r="V711" s="84">
        <v>708</v>
      </c>
      <c r="W711" s="64">
        <v>0.19126681258284162</v>
      </c>
      <c r="X711" s="64">
        <v>1.5956881400099192</v>
      </c>
      <c r="Y711" s="4">
        <v>-0.98167134342505125</v>
      </c>
      <c r="AA711" s="68">
        <v>708</v>
      </c>
      <c r="AB711" s="64">
        <f t="shared" si="85"/>
        <v>189.99844441846264</v>
      </c>
      <c r="AC711" s="64">
        <f t="shared" si="86"/>
        <v>321.29852842551065</v>
      </c>
      <c r="AD711" s="4">
        <f t="shared" si="87"/>
        <v>120.68605173543882</v>
      </c>
      <c r="AK711" s="91">
        <v>708</v>
      </c>
      <c r="AL711" s="65">
        <f t="shared" si="88"/>
        <v>2.9742145744776226E-4</v>
      </c>
      <c r="AM711" s="65">
        <f t="shared" si="89"/>
        <v>5.9243559146795414E-3</v>
      </c>
      <c r="AN711" s="65">
        <f t="shared" si="90"/>
        <v>-1.0825078005583662E-2</v>
      </c>
      <c r="AO711" s="26">
        <f t="shared" si="91"/>
        <v>-3.0196229637468449E-3</v>
      </c>
      <c r="AQ711" s="68">
        <v>708</v>
      </c>
      <c r="AR711" s="17">
        <v>2.5113215596905721E-3</v>
      </c>
    </row>
    <row r="712" spans="12:44" x14ac:dyDescent="0.3">
      <c r="L712" s="68">
        <v>709</v>
      </c>
      <c r="M712" s="64">
        <v>-1.6746671370785675</v>
      </c>
      <c r="N712" s="64">
        <v>0.10782296786758359</v>
      </c>
      <c r="O712" s="4">
        <v>-0.76013920164204984</v>
      </c>
      <c r="V712" s="84">
        <v>709</v>
      </c>
      <c r="W712" s="64">
        <v>-1.6746671370785675</v>
      </c>
      <c r="X712" s="64">
        <v>-0.32170296483250249</v>
      </c>
      <c r="Y712" s="4">
        <v>-1.4342224488822548</v>
      </c>
      <c r="AA712" s="68">
        <v>709</v>
      </c>
      <c r="AB712" s="64">
        <f t="shared" si="85"/>
        <v>187.35801788608038</v>
      </c>
      <c r="AC712" s="64">
        <f t="shared" si="86"/>
        <v>316.56464253648318</v>
      </c>
      <c r="AD712" s="4">
        <f t="shared" si="87"/>
        <v>120.01277246252835</v>
      </c>
      <c r="AK712" s="90">
        <v>709</v>
      </c>
      <c r="AL712" s="65">
        <f t="shared" si="88"/>
        <v>-6.0777620241737286E-3</v>
      </c>
      <c r="AM712" s="65">
        <f t="shared" si="89"/>
        <v>-6.4463300581487247E-3</v>
      </c>
      <c r="AN712" s="65">
        <f t="shared" si="90"/>
        <v>-2.4296108349499885E-3</v>
      </c>
      <c r="AO712" s="26">
        <f t="shared" si="91"/>
        <v>-4.546664399215544E-3</v>
      </c>
      <c r="AQ712" s="68">
        <v>709</v>
      </c>
      <c r="AR712" s="17">
        <v>2.5323625388284023E-3</v>
      </c>
    </row>
    <row r="713" spans="12:44" x14ac:dyDescent="0.3">
      <c r="L713" s="68">
        <v>710</v>
      </c>
      <c r="M713" s="64">
        <v>-2.1544211374113273</v>
      </c>
      <c r="N713" s="64">
        <v>0.50053854471782233</v>
      </c>
      <c r="O713" s="4">
        <v>0.18108320543282339</v>
      </c>
      <c r="V713" s="84">
        <v>710</v>
      </c>
      <c r="W713" s="64">
        <v>-2.1544211374113273</v>
      </c>
      <c r="X713" s="64">
        <v>-6.3938040372027494E-2</v>
      </c>
      <c r="Y713" s="4">
        <v>-0.82823762172531712</v>
      </c>
      <c r="AA713" s="68">
        <v>710</v>
      </c>
      <c r="AB713" s="64">
        <f t="shared" si="85"/>
        <v>186.69201372349667</v>
      </c>
      <c r="AC713" s="64">
        <f t="shared" si="86"/>
        <v>317.21494446069653</v>
      </c>
      <c r="AD713" s="4">
        <f t="shared" si="87"/>
        <v>120.92929796855721</v>
      </c>
      <c r="AK713" s="91">
        <v>710</v>
      </c>
      <c r="AL713" s="65">
        <f t="shared" si="88"/>
        <v>-1.5465430501248642E-3</v>
      </c>
      <c r="AM713" s="65">
        <f t="shared" si="89"/>
        <v>8.9123298435133487E-4</v>
      </c>
      <c r="AN713" s="65">
        <f t="shared" si="90"/>
        <v>3.3040629970911032E-3</v>
      </c>
      <c r="AO713" s="26">
        <f t="shared" si="91"/>
        <v>1.367562481465181E-3</v>
      </c>
      <c r="AQ713" s="68">
        <v>710</v>
      </c>
      <c r="AR713" s="17">
        <v>2.5817394940252794E-3</v>
      </c>
    </row>
    <row r="714" spans="12:44" x14ac:dyDescent="0.3">
      <c r="L714" s="68">
        <v>711</v>
      </c>
      <c r="M714" s="64">
        <v>2.5118549730909416</v>
      </c>
      <c r="N714" s="64">
        <v>0.19158162687517505</v>
      </c>
      <c r="O714" s="4">
        <v>1.1661776693818038</v>
      </c>
      <c r="V714" s="84">
        <v>711</v>
      </c>
      <c r="W714" s="64">
        <v>2.5118549730909416</v>
      </c>
      <c r="X714" s="64">
        <v>0.82421213706876273</v>
      </c>
      <c r="Y714" s="4">
        <v>2.1571603269050899</v>
      </c>
      <c r="AA714" s="68">
        <v>711</v>
      </c>
      <c r="AB714" s="64">
        <f t="shared" si="85"/>
        <v>193.37521737623308</v>
      </c>
      <c r="AC714" s="64">
        <f t="shared" si="86"/>
        <v>319.42682340564238</v>
      </c>
      <c r="AD714" s="4">
        <f t="shared" si="87"/>
        <v>125.5231825623041</v>
      </c>
      <c r="AK714" s="90">
        <v>711</v>
      </c>
      <c r="AL714" s="65">
        <f t="shared" si="88"/>
        <v>1.5275074727953475E-2</v>
      </c>
      <c r="AM714" s="65">
        <f t="shared" si="89"/>
        <v>3.0177432082124514E-3</v>
      </c>
      <c r="AN714" s="65">
        <f t="shared" si="90"/>
        <v>1.6192410317068692E-2</v>
      </c>
      <c r="AO714" s="26">
        <f t="shared" si="91"/>
        <v>1.2010676287133017E-2</v>
      </c>
      <c r="AQ714" s="68">
        <v>711</v>
      </c>
      <c r="AR714" s="17">
        <v>2.5877469894247328E-3</v>
      </c>
    </row>
    <row r="715" spans="12:44" x14ac:dyDescent="0.3">
      <c r="L715" s="68">
        <v>712</v>
      </c>
      <c r="M715" s="64">
        <v>1.0533771442337059</v>
      </c>
      <c r="N715" s="64">
        <v>1.507924823272939</v>
      </c>
      <c r="O715" s="4">
        <v>-0.79030766521654094</v>
      </c>
      <c r="V715" s="84">
        <v>712</v>
      </c>
      <c r="W715" s="64">
        <v>1.0533771442337059</v>
      </c>
      <c r="X715" s="64">
        <v>1.7262699347722603</v>
      </c>
      <c r="Y715" s="4">
        <v>-0.30723844568023956</v>
      </c>
      <c r="AA715" s="68">
        <v>712</v>
      </c>
      <c r="AB715" s="64">
        <f t="shared" si="85"/>
        <v>191.27357150310556</v>
      </c>
      <c r="AC715" s="64">
        <f t="shared" si="86"/>
        <v>321.68887437533431</v>
      </c>
      <c r="AD715" s="4">
        <f t="shared" si="87"/>
        <v>121.72980930676628</v>
      </c>
      <c r="AK715" s="91">
        <v>712</v>
      </c>
      <c r="AL715" s="65">
        <f t="shared" si="88"/>
        <v>-4.7458477178281156E-3</v>
      </c>
      <c r="AM715" s="65">
        <f t="shared" si="89"/>
        <v>3.0646584819095783E-3</v>
      </c>
      <c r="AN715" s="65">
        <f t="shared" si="90"/>
        <v>-1.3327000302474223E-2</v>
      </c>
      <c r="AO715" s="26">
        <f t="shared" si="91"/>
        <v>-6.2642145209975564E-3</v>
      </c>
      <c r="AQ715" s="68">
        <v>712</v>
      </c>
      <c r="AR715" s="17">
        <v>2.5910178967957381E-3</v>
      </c>
    </row>
    <row r="716" spans="12:44" x14ac:dyDescent="0.3">
      <c r="L716" s="68">
        <v>713</v>
      </c>
      <c r="M716" s="64">
        <v>-0.88965871919926143</v>
      </c>
      <c r="N716" s="64">
        <v>0.93359540173531674</v>
      </c>
      <c r="O716" s="4">
        <v>-0.4202135249459984</v>
      </c>
      <c r="V716" s="84">
        <v>713</v>
      </c>
      <c r="W716" s="64">
        <v>-0.88965871919926143</v>
      </c>
      <c r="X716" s="64">
        <v>0.67658798389238994</v>
      </c>
      <c r="Y716" s="4">
        <v>-0.81943830117281791</v>
      </c>
      <c r="AA716" s="68">
        <v>713</v>
      </c>
      <c r="AB716" s="64">
        <f t="shared" si="85"/>
        <v>188.50599665566401</v>
      </c>
      <c r="AC716" s="64">
        <f t="shared" si="86"/>
        <v>319.09264788441703</v>
      </c>
      <c r="AD716" s="4">
        <f t="shared" si="87"/>
        <v>120.9606848327475</v>
      </c>
      <c r="AK716" s="90">
        <v>713</v>
      </c>
      <c r="AL716" s="65">
        <f t="shared" si="88"/>
        <v>-6.3297968734633654E-3</v>
      </c>
      <c r="AM716" s="65">
        <f t="shared" si="89"/>
        <v>-3.5192432036966485E-3</v>
      </c>
      <c r="AN716" s="65">
        <f t="shared" si="90"/>
        <v>-2.752704710797057E-3</v>
      </c>
      <c r="AO716" s="26">
        <f t="shared" si="91"/>
        <v>-3.8769392993335114E-3</v>
      </c>
      <c r="AQ716" s="68">
        <v>713</v>
      </c>
      <c r="AR716" s="17">
        <v>2.6218375582576954E-3</v>
      </c>
    </row>
    <row r="717" spans="12:44" x14ac:dyDescent="0.3">
      <c r="L717" s="68">
        <v>714</v>
      </c>
      <c r="M717" s="64">
        <v>0.18664065675816091</v>
      </c>
      <c r="N717" s="64">
        <v>1.3550418044317178</v>
      </c>
      <c r="O717" s="4">
        <v>-1.4335328410185393</v>
      </c>
      <c r="V717" s="84">
        <v>714</v>
      </c>
      <c r="W717" s="64">
        <v>0.18664065675816091</v>
      </c>
      <c r="X717" s="64">
        <v>1.3579467409582362</v>
      </c>
      <c r="Y717" s="4">
        <v>-1.2623103633820147</v>
      </c>
      <c r="AA717" s="68">
        <v>714</v>
      </c>
      <c r="AB717" s="64">
        <f t="shared" si="85"/>
        <v>190.04880254660003</v>
      </c>
      <c r="AC717" s="64">
        <f t="shared" si="86"/>
        <v>320.80192171188452</v>
      </c>
      <c r="AD717" s="4">
        <f t="shared" si="87"/>
        <v>120.3003951084518</v>
      </c>
      <c r="AK717" s="91">
        <v>714</v>
      </c>
      <c r="AL717" s="65">
        <f t="shared" si="88"/>
        <v>3.5399672450889038E-3</v>
      </c>
      <c r="AM717" s="65">
        <f t="shared" si="89"/>
        <v>2.3201633274093146E-3</v>
      </c>
      <c r="AN717" s="65">
        <f t="shared" si="90"/>
        <v>-2.3771832552330545E-3</v>
      </c>
      <c r="AO717" s="26">
        <f t="shared" si="91"/>
        <v>5.1130834464014566E-4</v>
      </c>
      <c r="AQ717" s="68">
        <v>714</v>
      </c>
      <c r="AR717" s="17">
        <v>2.6298125520129497E-3</v>
      </c>
    </row>
    <row r="718" spans="12:44" x14ac:dyDescent="0.3">
      <c r="L718" s="68">
        <v>715</v>
      </c>
      <c r="M718" s="64">
        <v>2.9182790406611363E-2</v>
      </c>
      <c r="N718" s="64">
        <v>0.37640443855237299</v>
      </c>
      <c r="O718" s="4">
        <v>1.2415332445255054</v>
      </c>
      <c r="V718" s="84">
        <v>715</v>
      </c>
      <c r="W718" s="64">
        <v>2.9182790406611363E-2</v>
      </c>
      <c r="X718" s="64">
        <v>0.37144682130124368</v>
      </c>
      <c r="Y718" s="4">
        <v>1.1029065664771898</v>
      </c>
      <c r="AA718" s="68">
        <v>715</v>
      </c>
      <c r="AB718" s="64">
        <f t="shared" si="85"/>
        <v>189.83318454700074</v>
      </c>
      <c r="AC718" s="64">
        <f t="shared" si="86"/>
        <v>318.36905849497617</v>
      </c>
      <c r="AD718" s="4">
        <f t="shared" si="87"/>
        <v>123.90823957348152</v>
      </c>
      <c r="AK718" s="90">
        <v>715</v>
      </c>
      <c r="AL718" s="65">
        <f t="shared" si="88"/>
        <v>-4.9300425217484612E-4</v>
      </c>
      <c r="AM718" s="65">
        <f t="shared" si="89"/>
        <v>-3.3061080855692434E-3</v>
      </c>
      <c r="AN718" s="65">
        <f t="shared" si="90"/>
        <v>1.283313306544482E-2</v>
      </c>
      <c r="AO718" s="26">
        <f t="shared" si="91"/>
        <v>4.659826390735684E-3</v>
      </c>
      <c r="AQ718" s="68">
        <v>715</v>
      </c>
      <c r="AR718" s="17">
        <v>2.6675819651084463E-3</v>
      </c>
    </row>
    <row r="719" spans="12:44" x14ac:dyDescent="0.3">
      <c r="L719" s="68">
        <v>716</v>
      </c>
      <c r="M719" s="64">
        <v>-1.1679822296613276</v>
      </c>
      <c r="N719" s="64">
        <v>8.7915757860822744E-2</v>
      </c>
      <c r="O719" s="4">
        <v>0.79536611553817238</v>
      </c>
      <c r="V719" s="84">
        <v>716</v>
      </c>
      <c r="W719" s="64">
        <v>-1.1679822296613276</v>
      </c>
      <c r="X719" s="64">
        <v>-0.21207166116306758</v>
      </c>
      <c r="Y719" s="4">
        <v>0.18230953529209337</v>
      </c>
      <c r="AA719" s="68">
        <v>716</v>
      </c>
      <c r="AB719" s="64">
        <f t="shared" si="85"/>
        <v>188.13971371492937</v>
      </c>
      <c r="AC719" s="64">
        <f t="shared" si="86"/>
        <v>316.94517342182701</v>
      </c>
      <c r="AD719" s="4">
        <f t="shared" si="87"/>
        <v>122.49979299259718</v>
      </c>
      <c r="AK719" s="91">
        <v>716</v>
      </c>
      <c r="AL719" s="65">
        <f t="shared" si="88"/>
        <v>-3.8916544668570314E-3</v>
      </c>
      <c r="AM719" s="65">
        <f t="shared" si="89"/>
        <v>-1.9467105708509997E-3</v>
      </c>
      <c r="AN719" s="65">
        <f t="shared" si="90"/>
        <v>-4.9648319775255677E-3</v>
      </c>
      <c r="AO719" s="26">
        <f t="shared" si="91"/>
        <v>-3.7911011778560635E-3</v>
      </c>
      <c r="AQ719" s="68">
        <v>716</v>
      </c>
      <c r="AR719" s="17">
        <v>2.6777948361819547E-3</v>
      </c>
    </row>
    <row r="720" spans="12:44" x14ac:dyDescent="0.3">
      <c r="L720" s="68">
        <v>717</v>
      </c>
      <c r="M720" s="64">
        <v>0.91747718750298646</v>
      </c>
      <c r="N720" s="64">
        <v>-1.8185789723756234</v>
      </c>
      <c r="O720" s="4">
        <v>0.11970719901797215</v>
      </c>
      <c r="V720" s="84">
        <v>717</v>
      </c>
      <c r="W720" s="64">
        <v>0.91747718750298646</v>
      </c>
      <c r="X720" s="64">
        <v>-1.525386467909156</v>
      </c>
      <c r="Y720" s="4">
        <v>0.60696354941662989</v>
      </c>
      <c r="AA720" s="68">
        <v>717</v>
      </c>
      <c r="AB720" s="64">
        <f t="shared" si="85"/>
        <v>191.12576743702121</v>
      </c>
      <c r="AC720" s="64">
        <f t="shared" si="86"/>
        <v>313.74410417684379</v>
      </c>
      <c r="AD720" s="4">
        <f t="shared" si="87"/>
        <v>123.15646647967057</v>
      </c>
      <c r="AK720" s="90">
        <v>717</v>
      </c>
      <c r="AL720" s="65">
        <f t="shared" si="88"/>
        <v>6.8387634286457962E-3</v>
      </c>
      <c r="AM720" s="65">
        <f t="shared" si="89"/>
        <v>-4.4085691527011184E-3</v>
      </c>
      <c r="AN720" s="65">
        <f t="shared" si="90"/>
        <v>2.321865127757553E-3</v>
      </c>
      <c r="AO720" s="26">
        <f t="shared" si="91"/>
        <v>1.4319594188420125E-3</v>
      </c>
      <c r="AQ720" s="68">
        <v>717</v>
      </c>
      <c r="AR720" s="17">
        <v>2.7056720330798675E-3</v>
      </c>
    </row>
    <row r="721" spans="12:44" x14ac:dyDescent="0.3">
      <c r="L721" s="68">
        <v>718</v>
      </c>
      <c r="M721" s="64">
        <v>0.32763549642568945</v>
      </c>
      <c r="N721" s="64">
        <v>0.99087755786318876</v>
      </c>
      <c r="O721" s="4">
        <v>1.9981876880408551</v>
      </c>
      <c r="V721" s="84">
        <v>718</v>
      </c>
      <c r="W721" s="64">
        <v>0.32763549642568945</v>
      </c>
      <c r="X721" s="64">
        <v>1.0416250127642459</v>
      </c>
      <c r="Y721" s="4">
        <v>1.8819976125960833</v>
      </c>
      <c r="AA721" s="68">
        <v>718</v>
      </c>
      <c r="AB721" s="64">
        <f t="shared" si="85"/>
        <v>190.28862969991886</v>
      </c>
      <c r="AC721" s="64">
        <f t="shared" si="86"/>
        <v>320.07864784049423</v>
      </c>
      <c r="AD721" s="4">
        <f t="shared" si="87"/>
        <v>125.13686199053224</v>
      </c>
      <c r="AK721" s="91">
        <v>718</v>
      </c>
      <c r="AL721" s="65">
        <f t="shared" si="88"/>
        <v>-1.9064035670458368E-3</v>
      </c>
      <c r="AM721" s="65">
        <f t="shared" si="89"/>
        <v>8.6811303336090922E-3</v>
      </c>
      <c r="AN721" s="65">
        <f t="shared" si="90"/>
        <v>6.9280402081959092E-3</v>
      </c>
      <c r="AO721" s="26">
        <f t="shared" si="91"/>
        <v>5.2453563020094275E-3</v>
      </c>
      <c r="AQ721" s="68">
        <v>718</v>
      </c>
      <c r="AR721" s="17">
        <v>2.7095430490664905E-3</v>
      </c>
    </row>
    <row r="722" spans="12:44" x14ac:dyDescent="0.3">
      <c r="L722" s="68">
        <v>719</v>
      </c>
      <c r="M722" s="64">
        <v>0.61019864427245407</v>
      </c>
      <c r="N722" s="64">
        <v>-1.4368142494248772</v>
      </c>
      <c r="O722" s="4">
        <v>-0.98490539574190905</v>
      </c>
      <c r="V722" s="84">
        <v>719</v>
      </c>
      <c r="W722" s="64">
        <v>0.61019864427245407</v>
      </c>
      <c r="X722" s="64">
        <v>-1.2343402027893073</v>
      </c>
      <c r="Y722" s="4">
        <v>-0.53543500245396514</v>
      </c>
      <c r="AA722" s="68">
        <v>719</v>
      </c>
      <c r="AB722" s="64">
        <f t="shared" si="85"/>
        <v>190.70329574690467</v>
      </c>
      <c r="AC722" s="64">
        <f t="shared" si="86"/>
        <v>314.48560963506952</v>
      </c>
      <c r="AD722" s="4">
        <f t="shared" si="87"/>
        <v>121.42627073313226</v>
      </c>
      <c r="AK722" s="90">
        <v>719</v>
      </c>
      <c r="AL722" s="65">
        <f t="shared" si="88"/>
        <v>9.4535991510478709E-4</v>
      </c>
      <c r="AM722" s="65">
        <f t="shared" si="89"/>
        <v>-7.6559261088717419E-3</v>
      </c>
      <c r="AN722" s="65">
        <f t="shared" si="90"/>
        <v>-1.3072603054204501E-2</v>
      </c>
      <c r="AO722" s="26">
        <f t="shared" si="91"/>
        <v>-7.9431092282773504E-3</v>
      </c>
      <c r="AQ722" s="68">
        <v>719</v>
      </c>
      <c r="AR722" s="17">
        <v>2.7132587523603659E-3</v>
      </c>
    </row>
    <row r="723" spans="12:44" x14ac:dyDescent="0.3">
      <c r="L723" s="68">
        <v>720</v>
      </c>
      <c r="M723" s="64">
        <v>-1.1218416677892775</v>
      </c>
      <c r="N723" s="64">
        <v>-0.6440880389389062</v>
      </c>
      <c r="O723" s="4">
        <v>2.2872463243576542</v>
      </c>
      <c r="V723" s="84">
        <v>720</v>
      </c>
      <c r="W723" s="64">
        <v>-1.1218416677892775</v>
      </c>
      <c r="X723" s="64">
        <v>-0.90826167351102649</v>
      </c>
      <c r="Y723" s="4">
        <v>1.5705242381885187</v>
      </c>
      <c r="AA723" s="68">
        <v>720</v>
      </c>
      <c r="AB723" s="64">
        <f t="shared" si="85"/>
        <v>188.24268781134276</v>
      </c>
      <c r="AC723" s="64">
        <f t="shared" si="86"/>
        <v>315.29890050760332</v>
      </c>
      <c r="AD723" s="4">
        <f t="shared" si="87"/>
        <v>124.66412495521614</v>
      </c>
      <c r="AK723" s="91">
        <v>720</v>
      </c>
      <c r="AL723" s="65">
        <f t="shared" si="88"/>
        <v>-5.6400833580742826E-3</v>
      </c>
      <c r="AM723" s="65">
        <f t="shared" si="89"/>
        <v>1.1216786973294306E-3</v>
      </c>
      <c r="AN723" s="65">
        <f t="shared" si="90"/>
        <v>1.142883588230979E-2</v>
      </c>
      <c r="AO723" s="26">
        <f t="shared" si="91"/>
        <v>4.0694589167196635E-3</v>
      </c>
      <c r="AQ723" s="68">
        <v>720</v>
      </c>
      <c r="AR723" s="17">
        <v>2.7304471534865867E-3</v>
      </c>
    </row>
    <row r="724" spans="12:44" x14ac:dyDescent="0.3">
      <c r="L724" s="68">
        <v>721</v>
      </c>
      <c r="M724" s="64">
        <v>2.8872790453524262E-2</v>
      </c>
      <c r="N724" s="64">
        <v>1.1490654261805204</v>
      </c>
      <c r="O724" s="4">
        <v>0.5760656234591004</v>
      </c>
      <c r="V724" s="84">
        <v>721</v>
      </c>
      <c r="W724" s="64">
        <v>2.8872790453524262E-2</v>
      </c>
      <c r="X724" s="64">
        <v>1.1186144875051298</v>
      </c>
      <c r="Y724" s="4">
        <v>0.4709320881855612</v>
      </c>
      <c r="AA724" s="68">
        <v>721</v>
      </c>
      <c r="AB724" s="64">
        <f t="shared" si="85"/>
        <v>189.88966769992953</v>
      </c>
      <c r="AC724" s="64">
        <f t="shared" si="86"/>
        <v>320.31813046152337</v>
      </c>
      <c r="AD724" s="4">
        <f t="shared" si="87"/>
        <v>122.97224868280736</v>
      </c>
      <c r="AK724" s="90">
        <v>721</v>
      </c>
      <c r="AL724" s="65">
        <f t="shared" si="88"/>
        <v>3.7832192362680624E-3</v>
      </c>
      <c r="AM724" s="65">
        <f t="shared" si="89"/>
        <v>6.8590647410384014E-3</v>
      </c>
      <c r="AN724" s="65">
        <f t="shared" si="90"/>
        <v>-5.9343783077050218E-3</v>
      </c>
      <c r="AO724" s="26">
        <f t="shared" si="91"/>
        <v>3.3305399291127602E-4</v>
      </c>
      <c r="AQ724" s="68">
        <v>721</v>
      </c>
      <c r="AR724" s="17">
        <v>2.7497140911149701E-3</v>
      </c>
    </row>
    <row r="725" spans="12:44" x14ac:dyDescent="0.3">
      <c r="L725" s="68">
        <v>722</v>
      </c>
      <c r="M725" s="64">
        <v>-1.271096772173439</v>
      </c>
      <c r="N725" s="64">
        <v>-1.1510280624625733</v>
      </c>
      <c r="O725" s="4">
        <v>0.4367799319019548</v>
      </c>
      <c r="V725" s="84">
        <v>722</v>
      </c>
      <c r="W725" s="64">
        <v>-1.271096772173439</v>
      </c>
      <c r="X725" s="64">
        <v>-1.4364928736535578</v>
      </c>
      <c r="Y725" s="4">
        <v>-0.12335993276644397</v>
      </c>
      <c r="AA725" s="68">
        <v>722</v>
      </c>
      <c r="AB725" s="64">
        <f t="shared" si="85"/>
        <v>188.05012526554921</v>
      </c>
      <c r="AC725" s="64">
        <f t="shared" si="86"/>
        <v>314.03926390533957</v>
      </c>
      <c r="AD725" s="4">
        <f t="shared" si="87"/>
        <v>122.07022607730994</v>
      </c>
      <c r="AK725" s="91">
        <v>722</v>
      </c>
      <c r="AL725" s="65">
        <f t="shared" si="88"/>
        <v>-4.2277074404174714E-3</v>
      </c>
      <c r="AM725" s="65">
        <f t="shared" si="89"/>
        <v>-8.5975703236332354E-3</v>
      </c>
      <c r="AN725" s="65">
        <f t="shared" si="90"/>
        <v>-3.1973657623571121E-3</v>
      </c>
      <c r="AO725" s="26">
        <f t="shared" si="91"/>
        <v>-5.0750125502550389E-3</v>
      </c>
      <c r="AQ725" s="68">
        <v>722</v>
      </c>
      <c r="AR725" s="17">
        <v>2.7574021044569075E-3</v>
      </c>
    </row>
    <row r="726" spans="12:44" x14ac:dyDescent="0.3">
      <c r="L726" s="68">
        <v>723</v>
      </c>
      <c r="M726" s="64">
        <v>-1.3542363384003195</v>
      </c>
      <c r="N726" s="64">
        <v>1.2642277719957675</v>
      </c>
      <c r="O726" s="4">
        <v>1.0114309815069287</v>
      </c>
      <c r="V726" s="84">
        <v>723</v>
      </c>
      <c r="W726" s="64">
        <v>-1.3542363384003195</v>
      </c>
      <c r="X726" s="64">
        <v>0.87817211548245222</v>
      </c>
      <c r="Y726" s="4">
        <v>0.23415789323138669</v>
      </c>
      <c r="AA726" s="68">
        <v>723</v>
      </c>
      <c r="AB726" s="64">
        <f t="shared" si="85"/>
        <v>187.94187636395301</v>
      </c>
      <c r="AC726" s="64">
        <f t="shared" si="86"/>
        <v>319.75241109629781</v>
      </c>
      <c r="AD726" s="4">
        <f t="shared" si="87"/>
        <v>122.62187811611594</v>
      </c>
      <c r="AK726" s="90">
        <v>723</v>
      </c>
      <c r="AL726" s="65">
        <f t="shared" si="88"/>
        <v>-2.5006862768611217E-4</v>
      </c>
      <c r="AM726" s="65">
        <f t="shared" si="89"/>
        <v>7.8298772440537137E-3</v>
      </c>
      <c r="AN726" s="65">
        <f t="shared" si="90"/>
        <v>1.9582147374544458E-3</v>
      </c>
      <c r="AO726" s="26">
        <f t="shared" si="91"/>
        <v>3.1676426481490865E-3</v>
      </c>
      <c r="AQ726" s="68">
        <v>723</v>
      </c>
      <c r="AR726" s="17">
        <v>2.7654451642767459E-3</v>
      </c>
    </row>
    <row r="727" spans="12:44" x14ac:dyDescent="0.3">
      <c r="L727" s="68">
        <v>724</v>
      </c>
      <c r="M727" s="64">
        <v>0.46566639032252849</v>
      </c>
      <c r="N727" s="64">
        <v>-1.8036645413450221</v>
      </c>
      <c r="O727" s="4">
        <v>-0.16877134245718123</v>
      </c>
      <c r="V727" s="84">
        <v>724</v>
      </c>
      <c r="W727" s="64">
        <v>0.46566639032252849</v>
      </c>
      <c r="X727" s="64">
        <v>-1.6258881859167247</v>
      </c>
      <c r="Y727" s="4">
        <v>0.14627012827089098</v>
      </c>
      <c r="AA727" s="68">
        <v>724</v>
      </c>
      <c r="AB727" s="64">
        <f t="shared" si="85"/>
        <v>190.54355163442386</v>
      </c>
      <c r="AC727" s="64">
        <f t="shared" si="86"/>
        <v>313.60895639093428</v>
      </c>
      <c r="AD727" s="4">
        <f t="shared" si="87"/>
        <v>122.49365432450983</v>
      </c>
      <c r="AK727" s="91">
        <v>724</v>
      </c>
      <c r="AL727" s="65">
        <f t="shared" si="88"/>
        <v>5.9706975574476458E-3</v>
      </c>
      <c r="AM727" s="65">
        <f t="shared" si="89"/>
        <v>-8.4253707140080989E-3</v>
      </c>
      <c r="AN727" s="65">
        <f t="shared" si="90"/>
        <v>-4.5437259457482105E-4</v>
      </c>
      <c r="AO727" s="26">
        <f t="shared" si="91"/>
        <v>-1.2394044923991876E-3</v>
      </c>
      <c r="AQ727" s="68">
        <v>724</v>
      </c>
      <c r="AR727" s="17">
        <v>2.7734674126814736E-3</v>
      </c>
    </row>
    <row r="728" spans="12:44" x14ac:dyDescent="0.3">
      <c r="L728" s="68">
        <v>725</v>
      </c>
      <c r="M728" s="64">
        <v>-1.6126878852679616</v>
      </c>
      <c r="N728" s="64">
        <v>-2.3428889431418578</v>
      </c>
      <c r="O728" s="4">
        <v>0.5987831274048665</v>
      </c>
      <c r="V728" s="84">
        <v>725</v>
      </c>
      <c r="W728" s="64">
        <v>-1.6126878852679616</v>
      </c>
      <c r="X728" s="64">
        <v>-2.6760402820222469</v>
      </c>
      <c r="Y728" s="4">
        <v>-7.3492125198541647E-2</v>
      </c>
      <c r="AA728" s="68">
        <v>725</v>
      </c>
      <c r="AB728" s="64">
        <f t="shared" si="85"/>
        <v>187.59537329005559</v>
      </c>
      <c r="AC728" s="64">
        <f t="shared" si="86"/>
        <v>311.07680379512709</v>
      </c>
      <c r="AD728" s="4">
        <f t="shared" si="87"/>
        <v>122.16446744078453</v>
      </c>
      <c r="AK728" s="90">
        <v>725</v>
      </c>
      <c r="AL728" s="65">
        <f t="shared" si="88"/>
        <v>-6.7721329186523852E-3</v>
      </c>
      <c r="AM728" s="65">
        <f t="shared" si="89"/>
        <v>-3.5208291681909981E-3</v>
      </c>
      <c r="AN728" s="65">
        <f t="shared" si="90"/>
        <v>-1.1686849580768248E-3</v>
      </c>
      <c r="AO728" s="26">
        <f t="shared" si="91"/>
        <v>-3.2751902112549665E-3</v>
      </c>
      <c r="AQ728" s="68">
        <v>725</v>
      </c>
      <c r="AR728" s="17">
        <v>2.777298355629238E-3</v>
      </c>
    </row>
    <row r="729" spans="12:44" x14ac:dyDescent="0.3">
      <c r="L729" s="68">
        <v>726</v>
      </c>
      <c r="M729" s="64">
        <v>-1.8106877014145502</v>
      </c>
      <c r="N729" s="64">
        <v>-0.6647715908005013</v>
      </c>
      <c r="O729" s="4">
        <v>-0.10171368035181687</v>
      </c>
      <c r="V729" s="84">
        <v>726</v>
      </c>
      <c r="W729" s="64">
        <v>-1.8106877014145502</v>
      </c>
      <c r="X729" s="64">
        <v>-1.1034843307711353</v>
      </c>
      <c r="Y729" s="4">
        <v>-0.86962650015136123</v>
      </c>
      <c r="AA729" s="68">
        <v>726</v>
      </c>
      <c r="AB729" s="64">
        <f t="shared" si="85"/>
        <v>187.32536743236457</v>
      </c>
      <c r="AC729" s="64">
        <f t="shared" si="86"/>
        <v>314.91555417175215</v>
      </c>
      <c r="AD729" s="4">
        <f t="shared" si="87"/>
        <v>120.96347078662941</v>
      </c>
      <c r="AK729" s="91">
        <v>726</v>
      </c>
      <c r="AL729" s="65">
        <f t="shared" si="88"/>
        <v>-6.2552994066509345E-4</v>
      </c>
      <c r="AM729" s="65">
        <f t="shared" si="89"/>
        <v>5.3264835672173086E-3</v>
      </c>
      <c r="AN729" s="65">
        <f t="shared" si="90"/>
        <v>-4.2906666014453114E-3</v>
      </c>
      <c r="AO729" s="26">
        <f t="shared" si="91"/>
        <v>-4.8923738565147083E-4</v>
      </c>
      <c r="AQ729" s="68">
        <v>726</v>
      </c>
      <c r="AR729" s="17">
        <v>2.7873984232575553E-3</v>
      </c>
    </row>
    <row r="730" spans="12:44" x14ac:dyDescent="0.3">
      <c r="L730" s="68">
        <v>727</v>
      </c>
      <c r="M730" s="64">
        <v>1.9032417015847314</v>
      </c>
      <c r="N730" s="64">
        <v>2.0836931290481067</v>
      </c>
      <c r="O730" s="4">
        <v>-0.67377746436553265</v>
      </c>
      <c r="V730" s="84">
        <v>727</v>
      </c>
      <c r="W730" s="64">
        <v>1.9032417015847314</v>
      </c>
      <c r="X730" s="64">
        <v>2.4992771608204563</v>
      </c>
      <c r="Y730" s="4">
        <v>0.14942818163663707</v>
      </c>
      <c r="AA730" s="68">
        <v>727</v>
      </c>
      <c r="AB730" s="64">
        <f t="shared" si="85"/>
        <v>192.64537461202571</v>
      </c>
      <c r="AC730" s="64">
        <f t="shared" si="86"/>
        <v>323.86885769331622</v>
      </c>
      <c r="AD730" s="4">
        <f t="shared" si="87"/>
        <v>122.5168267468168</v>
      </c>
      <c r="AK730" s="90">
        <v>727</v>
      </c>
      <c r="AL730" s="65">
        <f t="shared" si="88"/>
        <v>1.216199300072145E-2</v>
      </c>
      <c r="AM730" s="65">
        <f t="shared" si="89"/>
        <v>1.2175077847718277E-2</v>
      </c>
      <c r="AN730" s="65">
        <f t="shared" si="90"/>
        <v>5.5415003323114288E-3</v>
      </c>
      <c r="AO730" s="26">
        <f t="shared" si="91"/>
        <v>9.1866967540359876E-3</v>
      </c>
      <c r="AQ730" s="68">
        <v>727</v>
      </c>
      <c r="AR730" s="17">
        <v>2.7911586002413559E-3</v>
      </c>
    </row>
    <row r="731" spans="12:44" x14ac:dyDescent="0.3">
      <c r="L731" s="68">
        <v>728</v>
      </c>
      <c r="M731" s="64">
        <v>-0.94036483845119245</v>
      </c>
      <c r="N731" s="64">
        <v>-1.1701806969654258</v>
      </c>
      <c r="O731" s="4">
        <v>-2.2243723210097892</v>
      </c>
      <c r="V731" s="84">
        <v>728</v>
      </c>
      <c r="W731" s="64">
        <v>-0.94036483845119245</v>
      </c>
      <c r="X731" s="64">
        <v>-1.3708883758091071</v>
      </c>
      <c r="Y731" s="4">
        <v>-2.3496878677637927</v>
      </c>
      <c r="AA731" s="68">
        <v>728</v>
      </c>
      <c r="AB731" s="64">
        <f t="shared" si="85"/>
        <v>188.57536447148263</v>
      </c>
      <c r="AC731" s="64">
        <f t="shared" si="86"/>
        <v>314.29354926265637</v>
      </c>
      <c r="AD731" s="4">
        <f t="shared" si="87"/>
        <v>118.76287150932288</v>
      </c>
      <c r="AK731" s="91">
        <v>728</v>
      </c>
      <c r="AL731" s="65">
        <f t="shared" si="88"/>
        <v>-9.2736303485266552E-3</v>
      </c>
      <c r="AM731" s="65">
        <f t="shared" si="89"/>
        <v>-1.3033722092554913E-2</v>
      </c>
      <c r="AN731" s="65">
        <f t="shared" si="90"/>
        <v>-1.3515050169711962E-2</v>
      </c>
      <c r="AO731" s="26">
        <f t="shared" si="91"/>
        <v>-1.231029679126852E-2</v>
      </c>
      <c r="AQ731" s="68">
        <v>728</v>
      </c>
      <c r="AR731" s="17">
        <v>2.799187879171685E-3</v>
      </c>
    </row>
    <row r="732" spans="12:44" x14ac:dyDescent="0.3">
      <c r="L732" s="68">
        <v>729</v>
      </c>
      <c r="M732" s="64">
        <v>0.7433508949390093</v>
      </c>
      <c r="N732" s="64">
        <v>-0.92430850512265417</v>
      </c>
      <c r="O732" s="4">
        <v>-0.71567182907845683</v>
      </c>
      <c r="V732" s="84">
        <v>729</v>
      </c>
      <c r="W732" s="64">
        <v>0.7433508949390093</v>
      </c>
      <c r="X732" s="64">
        <v>-0.70482237863328567</v>
      </c>
      <c r="Y732" s="4">
        <v>-0.26051870974638208</v>
      </c>
      <c r="AA732" s="68">
        <v>729</v>
      </c>
      <c r="AB732" s="64">
        <f t="shared" si="85"/>
        <v>190.98993372517316</v>
      </c>
      <c r="AC732" s="64">
        <f t="shared" si="86"/>
        <v>315.93958467288979</v>
      </c>
      <c r="AD732" s="4">
        <f t="shared" si="87"/>
        <v>121.90417515562228</v>
      </c>
      <c r="AK732" s="90">
        <v>729</v>
      </c>
      <c r="AL732" s="65">
        <f t="shared" si="88"/>
        <v>5.5255222412348721E-3</v>
      </c>
      <c r="AM732" s="65">
        <f t="shared" si="89"/>
        <v>2.2685754926630884E-3</v>
      </c>
      <c r="AN732" s="65">
        <f t="shared" si="90"/>
        <v>1.1337890592292781E-2</v>
      </c>
      <c r="AO732" s="26">
        <f t="shared" si="91"/>
        <v>7.1640039746393956E-3</v>
      </c>
      <c r="AQ732" s="68">
        <v>729</v>
      </c>
      <c r="AR732" s="17">
        <v>2.8191145756331607E-3</v>
      </c>
    </row>
    <row r="733" spans="12:44" x14ac:dyDescent="0.3">
      <c r="L733" s="68">
        <v>730</v>
      </c>
      <c r="M733" s="64">
        <v>0.45514684361310459</v>
      </c>
      <c r="N733" s="64">
        <v>1.057934961174221</v>
      </c>
      <c r="O733" s="4">
        <v>1.2854437081695422</v>
      </c>
      <c r="V733" s="84">
        <v>730</v>
      </c>
      <c r="W733" s="64">
        <v>0.45514684361310459</v>
      </c>
      <c r="X733" s="64">
        <v>1.1389113843957135</v>
      </c>
      <c r="Y733" s="4">
        <v>1.2996260811684723</v>
      </c>
      <c r="AA733" s="68">
        <v>730</v>
      </c>
      <c r="AB733" s="64">
        <f t="shared" si="85"/>
        <v>190.5855999709467</v>
      </c>
      <c r="AC733" s="64">
        <f t="shared" si="86"/>
        <v>320.51274539178837</v>
      </c>
      <c r="AD733" s="4">
        <f t="shared" si="87"/>
        <v>124.30567419832413</v>
      </c>
      <c r="AK733" s="91">
        <v>730</v>
      </c>
      <c r="AL733" s="65">
        <f t="shared" si="88"/>
        <v>-9.2039435720932619E-4</v>
      </c>
      <c r="AM733" s="65">
        <f t="shared" si="89"/>
        <v>6.2412612948109297E-3</v>
      </c>
      <c r="AN733" s="65">
        <f t="shared" si="90"/>
        <v>8.4723731575871881E-3</v>
      </c>
      <c r="AO733" s="26">
        <f t="shared" si="91"/>
        <v>5.4548477200551827E-3</v>
      </c>
      <c r="AQ733" s="68">
        <v>730</v>
      </c>
      <c r="AR733" s="17">
        <v>2.8207463790620498E-3</v>
      </c>
    </row>
    <row r="734" spans="12:44" x14ac:dyDescent="0.3">
      <c r="L734" s="68">
        <v>731</v>
      </c>
      <c r="M734" s="64">
        <v>-0.55541242706263116</v>
      </c>
      <c r="N734" s="64">
        <v>-1.1894973665710769</v>
      </c>
      <c r="O734" s="4">
        <v>-8.3629606110879797E-3</v>
      </c>
      <c r="V734" s="84">
        <v>731</v>
      </c>
      <c r="W734" s="64">
        <v>-0.55541242706263116</v>
      </c>
      <c r="X734" s="64">
        <v>-1.2916506384162185</v>
      </c>
      <c r="Y734" s="4">
        <v>-0.19813685870035116</v>
      </c>
      <c r="AA734" s="68">
        <v>731</v>
      </c>
      <c r="AB734" s="64">
        <f t="shared" si="85"/>
        <v>189.1509017294714</v>
      </c>
      <c r="AC734" s="64">
        <f t="shared" si="86"/>
        <v>314.53419620684343</v>
      </c>
      <c r="AD734" s="4">
        <f t="shared" si="87"/>
        <v>122.01123979184722</v>
      </c>
      <c r="AK734" s="90">
        <v>731</v>
      </c>
      <c r="AL734" s="65">
        <f t="shared" si="88"/>
        <v>-3.281667637425446E-3</v>
      </c>
      <c r="AM734" s="65">
        <f t="shared" si="89"/>
        <v>-8.177435280694834E-3</v>
      </c>
      <c r="AN734" s="65">
        <f t="shared" si="90"/>
        <v>-8.091113254717083E-3</v>
      </c>
      <c r="AO734" s="26">
        <f t="shared" si="91"/>
        <v>-6.914648458187499E-3</v>
      </c>
      <c r="AQ734" s="68">
        <v>731</v>
      </c>
      <c r="AR734" s="17">
        <v>2.8213518983964273E-3</v>
      </c>
    </row>
    <row r="735" spans="12:44" x14ac:dyDescent="0.3">
      <c r="L735" s="68">
        <v>732</v>
      </c>
      <c r="M735" s="64">
        <v>0.72563146511042831</v>
      </c>
      <c r="N735" s="64">
        <v>-0.3606370684059611</v>
      </c>
      <c r="O735" s="4">
        <v>-0.1083222999257083</v>
      </c>
      <c r="V735" s="84">
        <v>732</v>
      </c>
      <c r="W735" s="64">
        <v>0.72563146511042831</v>
      </c>
      <c r="X735" s="64">
        <v>-0.16419852897445406</v>
      </c>
      <c r="Y735" s="4">
        <v>0.24610645601412451</v>
      </c>
      <c r="AA735" s="68">
        <v>732</v>
      </c>
      <c r="AB735" s="64">
        <f t="shared" si="85"/>
        <v>190.99309352426937</v>
      </c>
      <c r="AC735" s="64">
        <f t="shared" si="86"/>
        <v>317.31665049041908</v>
      </c>
      <c r="AD735" s="4">
        <f t="shared" si="87"/>
        <v>122.69526778792515</v>
      </c>
      <c r="AK735" s="91">
        <v>732</v>
      </c>
      <c r="AL735" s="65">
        <f t="shared" si="88"/>
        <v>4.2092470432549458E-3</v>
      </c>
      <c r="AM735" s="65">
        <f t="shared" si="89"/>
        <v>3.8249924301506756E-3</v>
      </c>
      <c r="AN735" s="65">
        <f t="shared" si="90"/>
        <v>2.4279726832215427E-3</v>
      </c>
      <c r="AO735" s="26">
        <f t="shared" si="91"/>
        <v>3.2923971973086333E-3</v>
      </c>
      <c r="AQ735" s="68">
        <v>732</v>
      </c>
      <c r="AR735" s="17">
        <v>2.8235177926731326E-3</v>
      </c>
    </row>
    <row r="736" spans="12:44" x14ac:dyDescent="0.3">
      <c r="L736" s="68">
        <v>733</v>
      </c>
      <c r="M736" s="64">
        <v>-0.90229258584392436</v>
      </c>
      <c r="N736" s="64">
        <v>-0.36403814735036732</v>
      </c>
      <c r="O736" s="4">
        <v>0.96593260735394537</v>
      </c>
      <c r="V736" s="84">
        <v>733</v>
      </c>
      <c r="W736" s="64">
        <v>-0.90229258584392436</v>
      </c>
      <c r="X736" s="64">
        <v>-0.58157726406846622</v>
      </c>
      <c r="Y736" s="4">
        <v>0.47573509993389251</v>
      </c>
      <c r="AA736" s="68">
        <v>733</v>
      </c>
      <c r="AB736" s="64">
        <f t="shared" si="85"/>
        <v>188.67654741061853</v>
      </c>
      <c r="AC736" s="64">
        <f t="shared" si="86"/>
        <v>316.30539418881108</v>
      </c>
      <c r="AD736" s="4">
        <f t="shared" si="87"/>
        <v>123.0533105082574</v>
      </c>
      <c r="AK736" s="90">
        <v>733</v>
      </c>
      <c r="AL736" s="65">
        <f t="shared" si="88"/>
        <v>-5.2997425689398003E-3</v>
      </c>
      <c r="AM736" s="65">
        <f t="shared" si="89"/>
        <v>-1.3862630196077226E-3</v>
      </c>
      <c r="AN736" s="65">
        <f t="shared" si="90"/>
        <v>1.2654892152595947E-3</v>
      </c>
      <c r="AO736" s="26">
        <f t="shared" si="91"/>
        <v>-1.1713444012504493E-3</v>
      </c>
      <c r="AQ736" s="68">
        <v>733</v>
      </c>
      <c r="AR736" s="17">
        <v>2.8273561402072122E-3</v>
      </c>
    </row>
    <row r="737" spans="12:44" x14ac:dyDescent="0.3">
      <c r="L737" s="68">
        <v>734</v>
      </c>
      <c r="M737" s="64">
        <v>-1.6637309871113048</v>
      </c>
      <c r="N737" s="64">
        <v>-1.5146461307840786</v>
      </c>
      <c r="O737" s="4">
        <v>1.2985744832656165</v>
      </c>
      <c r="V737" s="84">
        <v>734</v>
      </c>
      <c r="W737" s="64">
        <v>-1.6637309871113048</v>
      </c>
      <c r="X737" s="64">
        <v>-1.8880238030740955</v>
      </c>
      <c r="Y737" s="4">
        <v>0.48777215876968461</v>
      </c>
      <c r="AA737" s="68">
        <v>734</v>
      </c>
      <c r="AB737" s="64">
        <f t="shared" si="85"/>
        <v>187.6076711662898</v>
      </c>
      <c r="AC737" s="64">
        <f t="shared" si="86"/>
        <v>313.12749107665377</v>
      </c>
      <c r="AD737" s="4">
        <f t="shared" si="87"/>
        <v>123.07792988736009</v>
      </c>
      <c r="AK737" s="91">
        <v>734</v>
      </c>
      <c r="AL737" s="65">
        <f t="shared" si="88"/>
        <v>-2.4673280483689984E-3</v>
      </c>
      <c r="AM737" s="65">
        <f t="shared" si="89"/>
        <v>-4.3854000802947216E-3</v>
      </c>
      <c r="AN737" s="65">
        <f t="shared" si="90"/>
        <v>8.6880970580175822E-5</v>
      </c>
      <c r="AO737" s="26">
        <f t="shared" si="91"/>
        <v>-1.8933555994195869E-3</v>
      </c>
      <c r="AQ737" s="68">
        <v>734</v>
      </c>
      <c r="AR737" s="17">
        <v>2.8333197754740564E-3</v>
      </c>
    </row>
    <row r="738" spans="12:44" x14ac:dyDescent="0.3">
      <c r="L738" s="68">
        <v>735</v>
      </c>
      <c r="M738" s="64">
        <v>0.72686371255407889</v>
      </c>
      <c r="N738" s="64">
        <v>1.0083685567070362</v>
      </c>
      <c r="O738" s="4">
        <v>1.1469303209100761</v>
      </c>
      <c r="V738" s="84">
        <v>735</v>
      </c>
      <c r="W738" s="64">
        <v>0.72686371255407889</v>
      </c>
      <c r="X738" s="64">
        <v>1.1600910239697271</v>
      </c>
      <c r="Y738" s="4">
        <v>1.3001634784173763</v>
      </c>
      <c r="AA738" s="68">
        <v>735</v>
      </c>
      <c r="AB738" s="64">
        <f t="shared" si="85"/>
        <v>191.02350011906654</v>
      </c>
      <c r="AC738" s="64">
        <f t="shared" si="86"/>
        <v>320.64558071574641</v>
      </c>
      <c r="AD738" s="4">
        <f t="shared" si="87"/>
        <v>124.33753952130583</v>
      </c>
      <c r="AK738" s="90">
        <v>735</v>
      </c>
      <c r="AL738" s="65">
        <f t="shared" si="88"/>
        <v>7.8362059197093371E-3</v>
      </c>
      <c r="AM738" s="65">
        <f t="shared" si="89"/>
        <v>1.0304060406851938E-2</v>
      </c>
      <c r="AN738" s="65">
        <f t="shared" si="90"/>
        <v>4.4220859836465679E-3</v>
      </c>
      <c r="AO738" s="26">
        <f t="shared" si="91"/>
        <v>7.0402082946238714E-3</v>
      </c>
      <c r="AQ738" s="68">
        <v>735</v>
      </c>
      <c r="AR738" s="17">
        <v>2.8338844633982838E-3</v>
      </c>
    </row>
    <row r="739" spans="12:44" x14ac:dyDescent="0.3">
      <c r="L739" s="68">
        <v>736</v>
      </c>
      <c r="M739" s="64">
        <v>-2.0295942643920228</v>
      </c>
      <c r="N739" s="64">
        <v>0.57632730570728841</v>
      </c>
      <c r="O739" s="4">
        <v>-0.78399421787014112</v>
      </c>
      <c r="V739" s="84">
        <v>736</v>
      </c>
      <c r="W739" s="64">
        <v>-2.0295942643920228</v>
      </c>
      <c r="X739" s="64">
        <v>4.1109655363660069E-2</v>
      </c>
      <c r="Y739" s="4">
        <v>-1.6374835509358494</v>
      </c>
      <c r="AA739" s="68">
        <v>736</v>
      </c>
      <c r="AB739" s="64">
        <f t="shared" si="85"/>
        <v>187.11045027771669</v>
      </c>
      <c r="AC739" s="64">
        <f t="shared" si="86"/>
        <v>317.88661678182876</v>
      </c>
      <c r="AD739" s="4">
        <f t="shared" si="87"/>
        <v>119.87037626773062</v>
      </c>
      <c r="AK739" s="91">
        <v>736</v>
      </c>
      <c r="AL739" s="65">
        <f t="shared" si="88"/>
        <v>-8.9887544759351991E-3</v>
      </c>
      <c r="AM739" s="65">
        <f t="shared" si="89"/>
        <v>-3.7530144088535537E-3</v>
      </c>
      <c r="AN739" s="65">
        <f t="shared" si="90"/>
        <v>-1.5890400431166997E-2</v>
      </c>
      <c r="AO739" s="26">
        <f t="shared" si="91"/>
        <v>-1.0523773135665014E-2</v>
      </c>
      <c r="AQ739" s="68">
        <v>736</v>
      </c>
      <c r="AR739" s="17">
        <v>2.8486406204737799E-3</v>
      </c>
    </row>
    <row r="740" spans="12:44" x14ac:dyDescent="0.3">
      <c r="L740" s="68">
        <v>737</v>
      </c>
      <c r="M740" s="64">
        <v>0.34688834283450243</v>
      </c>
      <c r="N740" s="64">
        <v>1.40556986632253</v>
      </c>
      <c r="O740" s="4">
        <v>-0.68396157976412686</v>
      </c>
      <c r="V740" s="84">
        <v>737</v>
      </c>
      <c r="W740" s="64">
        <v>0.34688834283450243</v>
      </c>
      <c r="X740" s="64">
        <v>1.4475744880634829</v>
      </c>
      <c r="Y740" s="4">
        <v>-0.5238753406749711</v>
      </c>
      <c r="AA740" s="68">
        <v>737</v>
      </c>
      <c r="AB740" s="64">
        <f t="shared" si="85"/>
        <v>190.49699069120535</v>
      </c>
      <c r="AC740" s="64">
        <f t="shared" si="86"/>
        <v>321.39450285374676</v>
      </c>
      <c r="AD740" s="4">
        <f t="shared" si="87"/>
        <v>121.55295698231437</v>
      </c>
      <c r="AK740" s="90">
        <v>737</v>
      </c>
      <c r="AL740" s="65">
        <f t="shared" si="88"/>
        <v>7.7900755590346099E-3</v>
      </c>
      <c r="AM740" s="65">
        <f t="shared" si="89"/>
        <v>4.7662000580106778E-3</v>
      </c>
      <c r="AN740" s="65">
        <f t="shared" si="90"/>
        <v>6.053659698118807E-3</v>
      </c>
      <c r="AO740" s="26">
        <f t="shared" si="91"/>
        <v>6.1015257713153189E-3</v>
      </c>
      <c r="AQ740" s="68">
        <v>737</v>
      </c>
      <c r="AR740" s="17">
        <v>2.8488113268073734E-3</v>
      </c>
    </row>
    <row r="741" spans="12:44" x14ac:dyDescent="0.3">
      <c r="L741" s="68">
        <v>738</v>
      </c>
      <c r="M741" s="64">
        <v>-0.64110176887144399</v>
      </c>
      <c r="N741" s="64">
        <v>0.44118536276579334</v>
      </c>
      <c r="O741" s="4">
        <v>0.86197157226045984</v>
      </c>
      <c r="V741" s="84">
        <v>738</v>
      </c>
      <c r="W741" s="64">
        <v>-0.64110176887144399</v>
      </c>
      <c r="X741" s="64">
        <v>0.26359895055970572</v>
      </c>
      <c r="Y741" s="4">
        <v>0.46057085621381166</v>
      </c>
      <c r="AA741" s="68">
        <v>738</v>
      </c>
      <c r="AB741" s="64">
        <f t="shared" si="85"/>
        <v>189.09507906519383</v>
      </c>
      <c r="AC741" s="64">
        <f t="shared" si="86"/>
        <v>318.4682796068858</v>
      </c>
      <c r="AD741" s="4">
        <f t="shared" si="87"/>
        <v>123.06075295194631</v>
      </c>
      <c r="AK741" s="91">
        <v>738</v>
      </c>
      <c r="AL741" s="65">
        <f t="shared" si="88"/>
        <v>-3.2078923664718515E-3</v>
      </c>
      <c r="AM741" s="65">
        <f t="shared" si="89"/>
        <v>-3.9722625019821311E-3</v>
      </c>
      <c r="AN741" s="65">
        <f t="shared" si="90"/>
        <v>5.3540397481976337E-3</v>
      </c>
      <c r="AO741" s="26">
        <f t="shared" si="91"/>
        <v>4.1566604447633307E-4</v>
      </c>
      <c r="AQ741" s="68">
        <v>738</v>
      </c>
      <c r="AR741" s="17">
        <v>2.8599544746048594E-3</v>
      </c>
    </row>
    <row r="742" spans="12:44" x14ac:dyDescent="0.3">
      <c r="L742" s="68">
        <v>739</v>
      </c>
      <c r="M742" s="64">
        <v>0.65017903581066017</v>
      </c>
      <c r="N742" s="64">
        <v>1.0228573346074754</v>
      </c>
      <c r="O742" s="4">
        <v>1.7717157988027965</v>
      </c>
      <c r="V742" s="84">
        <v>739</v>
      </c>
      <c r="W742" s="64">
        <v>0.65017903581066017</v>
      </c>
      <c r="X742" s="64">
        <v>1.1545972136740021</v>
      </c>
      <c r="Y742" s="4">
        <v>1.8228041545577827</v>
      </c>
      <c r="AA742" s="68">
        <v>739</v>
      </c>
      <c r="AB742" s="64">
        <f t="shared" si="85"/>
        <v>190.95143968280732</v>
      </c>
      <c r="AC742" s="64">
        <f t="shared" si="86"/>
        <v>320.69599227002345</v>
      </c>
      <c r="AD742" s="4">
        <f t="shared" si="87"/>
        <v>125.17567219959646</v>
      </c>
      <c r="AK742" s="90">
        <v>739</v>
      </c>
      <c r="AL742" s="65">
        <f t="shared" si="88"/>
        <v>4.2427100090259087E-3</v>
      </c>
      <c r="AM742" s="65">
        <f t="shared" si="89"/>
        <v>3.0273507986096986E-3</v>
      </c>
      <c r="AN742" s="65">
        <f t="shared" si="90"/>
        <v>7.400364252597668E-3</v>
      </c>
      <c r="AO742" s="26">
        <f t="shared" si="91"/>
        <v>5.2990466555083368E-3</v>
      </c>
      <c r="AQ742" s="68">
        <v>739</v>
      </c>
      <c r="AR742" s="17">
        <v>2.875832938940003E-3</v>
      </c>
    </row>
    <row r="743" spans="12:44" x14ac:dyDescent="0.3">
      <c r="L743" s="68">
        <v>740</v>
      </c>
      <c r="M743" s="64">
        <v>-1.7453643199245779</v>
      </c>
      <c r="N743" s="64">
        <v>-0.61020064153863707</v>
      </c>
      <c r="O743" s="4">
        <v>-0.18011525338493656</v>
      </c>
      <c r="V743" s="84">
        <v>740</v>
      </c>
      <c r="W743" s="64">
        <v>-1.7453643199245779</v>
      </c>
      <c r="X743" s="64">
        <v>-1.0340922492053191</v>
      </c>
      <c r="Y743" s="4">
        <v>-0.91301049489855091</v>
      </c>
      <c r="AA743" s="68">
        <v>740</v>
      </c>
      <c r="AB743" s="64">
        <f t="shared" si="85"/>
        <v>187.54865742759264</v>
      </c>
      <c r="AC743" s="64">
        <f t="shared" si="86"/>
        <v>315.30584251934039</v>
      </c>
      <c r="AD743" s="4">
        <f t="shared" si="87"/>
        <v>120.98256241525652</v>
      </c>
      <c r="AK743" s="91">
        <v>740</v>
      </c>
      <c r="AL743" s="65">
        <f t="shared" si="88"/>
        <v>-7.8089775065495696E-3</v>
      </c>
      <c r="AM743" s="65">
        <f t="shared" si="89"/>
        <v>-7.3615144304902532E-3</v>
      </c>
      <c r="AN743" s="65">
        <f t="shared" si="90"/>
        <v>-1.4797153617886541E-2</v>
      </c>
      <c r="AO743" s="26">
        <f t="shared" si="91"/>
        <v>-1.0819417833833412E-2</v>
      </c>
      <c r="AQ743" s="68">
        <v>740</v>
      </c>
      <c r="AR743" s="17">
        <v>2.8930482737880496E-3</v>
      </c>
    </row>
    <row r="744" spans="12:44" x14ac:dyDescent="0.3">
      <c r="L744" s="68">
        <v>741</v>
      </c>
      <c r="M744" s="64">
        <v>-1.2298340459922825</v>
      </c>
      <c r="N744" s="64">
        <v>-1.2705107995331804</v>
      </c>
      <c r="O744" s="4">
        <v>0.25764439226989871</v>
      </c>
      <c r="V744" s="84">
        <v>741</v>
      </c>
      <c r="W744" s="64">
        <v>-1.2298340459922825</v>
      </c>
      <c r="X744" s="64">
        <v>-1.5415497088266641</v>
      </c>
      <c r="Y744" s="4">
        <v>-0.25892802964728767</v>
      </c>
      <c r="AA744" s="68">
        <v>741</v>
      </c>
      <c r="AB744" s="64">
        <f t="shared" si="85"/>
        <v>188.28722503215661</v>
      </c>
      <c r="AC744" s="64">
        <f t="shared" si="86"/>
        <v>314.08116131358986</v>
      </c>
      <c r="AD744" s="4">
        <f t="shared" si="87"/>
        <v>121.97964572662045</v>
      </c>
      <c r="AK744" s="90">
        <v>741</v>
      </c>
      <c r="AL744" s="65">
        <f t="shared" si="88"/>
        <v>1.7068952861506628E-3</v>
      </c>
      <c r="AM744" s="65">
        <f t="shared" si="89"/>
        <v>-1.6901301036711812E-3</v>
      </c>
      <c r="AN744" s="65">
        <f t="shared" si="90"/>
        <v>3.5645890316144957E-3</v>
      </c>
      <c r="AO744" s="26">
        <f t="shared" si="91"/>
        <v>1.5237498546628345E-3</v>
      </c>
      <c r="AQ744" s="68">
        <v>741</v>
      </c>
      <c r="AR744" s="17">
        <v>2.9131462622301795E-3</v>
      </c>
    </row>
    <row r="745" spans="12:44" x14ac:dyDescent="0.3">
      <c r="L745" s="68">
        <v>742</v>
      </c>
      <c r="M745" s="64">
        <v>-1.4917976408802671</v>
      </c>
      <c r="N745" s="64">
        <v>0.9942464860842718</v>
      </c>
      <c r="O745" s="4">
        <v>-0.79961807790442574</v>
      </c>
      <c r="V745" s="84">
        <v>742</v>
      </c>
      <c r="W745" s="64">
        <v>-1.4917976408802671</v>
      </c>
      <c r="X745" s="64">
        <v>0.58208008746283879</v>
      </c>
      <c r="Y745" s="4">
        <v>-1.4308958831676237</v>
      </c>
      <c r="AA745" s="68">
        <v>742</v>
      </c>
      <c r="AB745" s="64">
        <f t="shared" si="85"/>
        <v>187.92572600918749</v>
      </c>
      <c r="AC745" s="64">
        <f t="shared" si="86"/>
        <v>319.32089415148084</v>
      </c>
      <c r="AD745" s="4">
        <f t="shared" si="87"/>
        <v>120.21563604722067</v>
      </c>
      <c r="AK745" s="91">
        <v>742</v>
      </c>
      <c r="AL745" s="65">
        <f t="shared" si="88"/>
        <v>-8.3461815322019637E-4</v>
      </c>
      <c r="AM745" s="65">
        <f t="shared" si="89"/>
        <v>7.1854486366508992E-3</v>
      </c>
      <c r="AN745" s="65">
        <f t="shared" si="90"/>
        <v>-6.326409097163658E-3</v>
      </c>
      <c r="AO745" s="26">
        <f t="shared" si="91"/>
        <v>-8.9990404103342555E-4</v>
      </c>
      <c r="AQ745" s="68">
        <v>742</v>
      </c>
      <c r="AR745" s="17">
        <v>2.9186282066709251E-3</v>
      </c>
    </row>
    <row r="746" spans="12:44" x14ac:dyDescent="0.3">
      <c r="L746" s="68">
        <v>743</v>
      </c>
      <c r="M746" s="64">
        <v>-0.67941815109629311</v>
      </c>
      <c r="N746" s="64">
        <v>1.0528357016223269</v>
      </c>
      <c r="O746" s="4">
        <v>0.1137984264614188</v>
      </c>
      <c r="V746" s="84">
        <v>743</v>
      </c>
      <c r="W746" s="64">
        <v>-0.67941815109629311</v>
      </c>
      <c r="X746" s="64">
        <v>0.8453843969476551</v>
      </c>
      <c r="Y746" s="4">
        <v>-0.25438198947161228</v>
      </c>
      <c r="AA746" s="68">
        <v>743</v>
      </c>
      <c r="AB746" s="64">
        <f t="shared" si="85"/>
        <v>189.08779112652755</v>
      </c>
      <c r="AC746" s="64">
        <f t="shared" si="86"/>
        <v>319.99062596146933</v>
      </c>
      <c r="AD746" s="4">
        <f t="shared" si="87"/>
        <v>121.99874235010967</v>
      </c>
      <c r="AK746" s="90">
        <v>743</v>
      </c>
      <c r="AL746" s="65">
        <f t="shared" si="88"/>
        <v>2.6772518404711652E-3</v>
      </c>
      <c r="AM746" s="65">
        <f t="shared" si="89"/>
        <v>9.0991926997203174E-4</v>
      </c>
      <c r="AN746" s="65">
        <f t="shared" si="90"/>
        <v>6.394395104339686E-3</v>
      </c>
      <c r="AO746" s="26">
        <f t="shared" si="91"/>
        <v>3.8197665380622593E-3</v>
      </c>
      <c r="AQ746" s="68">
        <v>743</v>
      </c>
      <c r="AR746" s="17">
        <v>2.9238475608316513E-3</v>
      </c>
    </row>
    <row r="747" spans="12:44" x14ac:dyDescent="0.3">
      <c r="L747" s="68">
        <v>744</v>
      </c>
      <c r="M747" s="64">
        <v>4.237435279664508E-2</v>
      </c>
      <c r="N747" s="64">
        <v>1.3103638174574697</v>
      </c>
      <c r="O747" s="4">
        <v>-0.77948920546264522</v>
      </c>
      <c r="V747" s="84">
        <v>744</v>
      </c>
      <c r="W747" s="64">
        <v>4.237435279664508E-2</v>
      </c>
      <c r="X747" s="64">
        <v>1.2780417773469965</v>
      </c>
      <c r="Y747" s="4">
        <v>-0.74094034776425055</v>
      </c>
      <c r="AA747" s="68">
        <v>744</v>
      </c>
      <c r="AB747" s="64">
        <f t="shared" si="85"/>
        <v>190.1273630444515</v>
      </c>
      <c r="AC747" s="64">
        <f t="shared" si="86"/>
        <v>321.08385048097637</v>
      </c>
      <c r="AD747" s="4">
        <f t="shared" si="87"/>
        <v>121.266694280094</v>
      </c>
      <c r="AK747" s="91">
        <v>744</v>
      </c>
      <c r="AL747" s="65">
        <f t="shared" si="88"/>
        <v>2.3811362679798235E-3</v>
      </c>
      <c r="AM747" s="65">
        <f t="shared" si="89"/>
        <v>1.4812064868593158E-3</v>
      </c>
      <c r="AN747" s="65">
        <f t="shared" si="90"/>
        <v>-2.6138147808666516E-3</v>
      </c>
      <c r="AO747" s="26">
        <f t="shared" si="91"/>
        <v>-1.3657063833724258E-4</v>
      </c>
      <c r="AQ747" s="68">
        <v>744</v>
      </c>
      <c r="AR747" s="17">
        <v>2.9270899196222715E-3</v>
      </c>
    </row>
    <row r="748" spans="12:44" x14ac:dyDescent="0.3">
      <c r="L748" s="68">
        <v>745</v>
      </c>
      <c r="M748" s="64">
        <v>-0.5243714401887668</v>
      </c>
      <c r="N748" s="64">
        <v>-0.48990245393438769</v>
      </c>
      <c r="O748" s="4">
        <v>0.44093960059555287</v>
      </c>
      <c r="V748" s="84">
        <v>745</v>
      </c>
      <c r="W748" s="64">
        <v>-0.5243714401887668</v>
      </c>
      <c r="X748" s="64">
        <v>-0.60717110387309547</v>
      </c>
      <c r="Y748" s="4">
        <v>0.18260656153638516</v>
      </c>
      <c r="AA748" s="68">
        <v>745</v>
      </c>
      <c r="AB748" s="64">
        <f t="shared" si="85"/>
        <v>189.32750790506879</v>
      </c>
      <c r="AC748" s="64">
        <f t="shared" si="86"/>
        <v>316.4322073776101</v>
      </c>
      <c r="AD748" s="4">
        <f t="shared" si="87"/>
        <v>122.67772429397682</v>
      </c>
      <c r="AK748" s="90">
        <v>745</v>
      </c>
      <c r="AL748" s="65">
        <f t="shared" si="88"/>
        <v>-1.8309064631472365E-3</v>
      </c>
      <c r="AM748" s="65">
        <f t="shared" si="89"/>
        <v>-6.3377816408196229E-3</v>
      </c>
      <c r="AN748" s="65">
        <f t="shared" si="90"/>
        <v>5.0241722010735228E-3</v>
      </c>
      <c r="AO748" s="26">
        <f t="shared" si="91"/>
        <v>-9.8183617549610792E-5</v>
      </c>
      <c r="AQ748" s="68">
        <v>745</v>
      </c>
      <c r="AR748" s="17">
        <v>3.0036586634748161E-3</v>
      </c>
    </row>
    <row r="749" spans="12:44" x14ac:dyDescent="0.3">
      <c r="L749" s="68">
        <v>746</v>
      </c>
      <c r="M749" s="64">
        <v>-1.7873643497640468</v>
      </c>
      <c r="N749" s="64">
        <v>-0.8193306643929722</v>
      </c>
      <c r="O749" s="4">
        <v>-0.59568975720671336</v>
      </c>
      <c r="V749" s="84">
        <v>746</v>
      </c>
      <c r="W749" s="64">
        <v>-1.7873643497640468</v>
      </c>
      <c r="X749" s="64">
        <v>-1.2470269448631139</v>
      </c>
      <c r="Y749" s="4">
        <v>-1.2925576441893725</v>
      </c>
      <c r="AA749" s="68">
        <v>746</v>
      </c>
      <c r="AB749" s="64">
        <f t="shared" si="85"/>
        <v>187.54560109780908</v>
      </c>
      <c r="AC749" s="64">
        <f t="shared" si="86"/>
        <v>314.87916464942833</v>
      </c>
      <c r="AD749" s="4">
        <f t="shared" si="87"/>
        <v>120.44728258769305</v>
      </c>
      <c r="AK749" s="91">
        <v>746</v>
      </c>
      <c r="AL749" s="65">
        <f t="shared" si="88"/>
        <v>-4.1068361841381787E-3</v>
      </c>
      <c r="AM749" s="65">
        <f t="shared" si="89"/>
        <v>-2.1367562109161908E-3</v>
      </c>
      <c r="AN749" s="65">
        <f t="shared" si="90"/>
        <v>-7.9687047784424026E-3</v>
      </c>
      <c r="AO749" s="26">
        <f t="shared" si="91"/>
        <v>-5.2536530596084836E-3</v>
      </c>
      <c r="AQ749" s="68">
        <v>746</v>
      </c>
      <c r="AR749" s="17">
        <v>3.0272220754469794E-3</v>
      </c>
    </row>
    <row r="750" spans="12:44" x14ac:dyDescent="0.3">
      <c r="L750" s="68">
        <v>747</v>
      </c>
      <c r="M750" s="64">
        <v>0.68476065523229379</v>
      </c>
      <c r="N750" s="64">
        <v>1.0864421358782996</v>
      </c>
      <c r="O750" s="4">
        <v>2.2122939680467826</v>
      </c>
      <c r="V750" s="84">
        <v>747</v>
      </c>
      <c r="W750" s="64">
        <v>0.68476065523229379</v>
      </c>
      <c r="X750" s="64">
        <v>1.2248869845778396</v>
      </c>
      <c r="Y750" s="4">
        <v>2.2284685979464198</v>
      </c>
      <c r="AA750" s="68">
        <v>747</v>
      </c>
      <c r="AB750" s="64">
        <f t="shared" si="85"/>
        <v>191.07752122549229</v>
      </c>
      <c r="AC750" s="64">
        <f t="shared" si="86"/>
        <v>320.99942731310716</v>
      </c>
      <c r="AD750" s="4">
        <f t="shared" si="87"/>
        <v>125.86086290448131</v>
      </c>
      <c r="AK750" s="90">
        <v>747</v>
      </c>
      <c r="AL750" s="65">
        <f t="shared" si="88"/>
        <v>8.1027165315924205E-3</v>
      </c>
      <c r="AM750" s="65">
        <f t="shared" si="89"/>
        <v>8.3603329894393549E-3</v>
      </c>
      <c r="AN750" s="65">
        <f t="shared" si="90"/>
        <v>1.9093698630058005E-2</v>
      </c>
      <c r="AO750" s="26">
        <f t="shared" si="91"/>
        <v>1.3125943413256014E-2</v>
      </c>
      <c r="AQ750" s="68">
        <v>747</v>
      </c>
      <c r="AR750" s="17">
        <v>3.0306387015740484E-3</v>
      </c>
    </row>
    <row r="751" spans="12:44" x14ac:dyDescent="0.3">
      <c r="L751" s="68">
        <v>748</v>
      </c>
      <c r="M751" s="64">
        <v>-2.5198244234290079E-2</v>
      </c>
      <c r="N751" s="64">
        <v>-0.53260723880756833</v>
      </c>
      <c r="O751" s="4">
        <v>-0.55096886066459749</v>
      </c>
      <c r="V751" s="84">
        <v>748</v>
      </c>
      <c r="W751" s="64">
        <v>-2.5198244234290079E-2</v>
      </c>
      <c r="X751" s="64">
        <v>-0.52149824280346913</v>
      </c>
      <c r="Y751" s="4">
        <v>-0.47704855405602598</v>
      </c>
      <c r="AA751" s="68">
        <v>748</v>
      </c>
      <c r="AB751" s="64">
        <f t="shared" si="85"/>
        <v>190.06867605891722</v>
      </c>
      <c r="AC751" s="64">
        <f t="shared" si="86"/>
        <v>316.69032100349369</v>
      </c>
      <c r="AD751" s="4">
        <f t="shared" si="87"/>
        <v>121.69077612938761</v>
      </c>
      <c r="AK751" s="91">
        <v>748</v>
      </c>
      <c r="AL751" s="65">
        <f t="shared" si="88"/>
        <v>-2.2990491063404049E-3</v>
      </c>
      <c r="AM751" s="65">
        <f t="shared" si="89"/>
        <v>-5.8694673459545937E-3</v>
      </c>
      <c r="AN751" s="65">
        <f t="shared" si="90"/>
        <v>-1.4633043961354836E-2</v>
      </c>
      <c r="AO751" s="26">
        <f t="shared" si="91"/>
        <v>-8.9204722629811547E-3</v>
      </c>
      <c r="AQ751" s="68">
        <v>748</v>
      </c>
      <c r="AR751" s="17">
        <v>3.0634642555479527E-3</v>
      </c>
    </row>
    <row r="752" spans="12:44" x14ac:dyDescent="0.3">
      <c r="L752" s="68">
        <v>749</v>
      </c>
      <c r="M752" s="64">
        <v>0.22570750418113134</v>
      </c>
      <c r="N752" s="64">
        <v>0.26772137641178972</v>
      </c>
      <c r="O752" s="4">
        <v>0.17251234264366855</v>
      </c>
      <c r="V752" s="84">
        <v>749</v>
      </c>
      <c r="W752" s="64">
        <v>0.22570750418113134</v>
      </c>
      <c r="X752" s="64">
        <v>0.31632790242110642</v>
      </c>
      <c r="Y752" s="4">
        <v>0.24203037694110968</v>
      </c>
      <c r="AA752" s="68">
        <v>749</v>
      </c>
      <c r="AB752" s="64">
        <f t="shared" si="85"/>
        <v>190.43748007458319</v>
      </c>
      <c r="AC752" s="64">
        <f t="shared" si="86"/>
        <v>318.77391253515646</v>
      </c>
      <c r="AD752" s="4">
        <f t="shared" si="87"/>
        <v>122.79319805408996</v>
      </c>
      <c r="AK752" s="90">
        <v>749</v>
      </c>
      <c r="AL752" s="65">
        <f t="shared" si="88"/>
        <v>8.4187651885321276E-4</v>
      </c>
      <c r="AM752" s="65">
        <f t="shared" si="89"/>
        <v>2.847982623700411E-3</v>
      </c>
      <c r="AN752" s="65">
        <f t="shared" si="90"/>
        <v>3.9166493852973014E-3</v>
      </c>
      <c r="AO752" s="26">
        <f t="shared" si="91"/>
        <v>2.8273561402072122E-3</v>
      </c>
      <c r="AQ752" s="68">
        <v>749</v>
      </c>
      <c r="AR752" s="17">
        <v>3.0731207020609176E-3</v>
      </c>
    </row>
    <row r="753" spans="12:44" x14ac:dyDescent="0.3">
      <c r="L753" s="68">
        <v>750</v>
      </c>
      <c r="M753" s="64">
        <v>-1.7421646574161083</v>
      </c>
      <c r="N753" s="64">
        <v>-1.7873308220376989</v>
      </c>
      <c r="O753" s="4">
        <v>-0.39588210867544138</v>
      </c>
      <c r="V753" s="84">
        <v>750</v>
      </c>
      <c r="W753" s="64">
        <v>-1.7421646574161083</v>
      </c>
      <c r="X753" s="64">
        <v>-2.1716902202162185</v>
      </c>
      <c r="Y753" s="4">
        <v>-1.0465787667677708</v>
      </c>
      <c r="AA753" s="68">
        <v>750</v>
      </c>
      <c r="AB753" s="64">
        <f t="shared" si="85"/>
        <v>187.64692114677322</v>
      </c>
      <c r="AC753" s="64">
        <f t="shared" si="86"/>
        <v>312.6882184173387</v>
      </c>
      <c r="AD753" s="4">
        <f t="shared" si="87"/>
        <v>120.84149823663248</v>
      </c>
      <c r="AK753" s="91">
        <v>750</v>
      </c>
      <c r="AL753" s="65">
        <f t="shared" si="88"/>
        <v>-6.4109830899725566E-3</v>
      </c>
      <c r="AM753" s="65">
        <f t="shared" si="89"/>
        <v>-8.371254826955124E-3</v>
      </c>
      <c r="AN753" s="65">
        <f t="shared" si="90"/>
        <v>-6.9582092020858627E-3</v>
      </c>
      <c r="AO753" s="26">
        <f t="shared" si="91"/>
        <v>-7.2453163615183152E-3</v>
      </c>
      <c r="AQ753" s="68">
        <v>750</v>
      </c>
      <c r="AR753" s="17">
        <v>3.075314497259994E-3</v>
      </c>
    </row>
    <row r="754" spans="12:44" x14ac:dyDescent="0.3">
      <c r="L754" s="68">
        <v>751</v>
      </c>
      <c r="M754" s="64">
        <v>0.72325678281654715</v>
      </c>
      <c r="N754" s="64">
        <v>0.77348097242126967</v>
      </c>
      <c r="O754" s="4">
        <v>-3.6479690631407928E-2</v>
      </c>
      <c r="V754" s="84">
        <v>751</v>
      </c>
      <c r="W754" s="64">
        <v>0.72325678281654715</v>
      </c>
      <c r="X754" s="64">
        <v>0.9320119107950372</v>
      </c>
      <c r="Y754" s="4">
        <v>0.25367584886486511</v>
      </c>
      <c r="AA754" s="68">
        <v>751</v>
      </c>
      <c r="AB754" s="64">
        <f t="shared" si="85"/>
        <v>191.17110330277467</v>
      </c>
      <c r="AC754" s="64">
        <f t="shared" si="86"/>
        <v>320.33404212135815</v>
      </c>
      <c r="AD754" s="4">
        <f t="shared" si="87"/>
        <v>122.82329701674368</v>
      </c>
      <c r="AK754" s="90">
        <v>751</v>
      </c>
      <c r="AL754" s="65">
        <f t="shared" si="88"/>
        <v>8.0808035614432158E-3</v>
      </c>
      <c r="AM754" s="65">
        <f t="shared" si="89"/>
        <v>1.0491575850217223E-2</v>
      </c>
      <c r="AN754" s="65">
        <f t="shared" si="90"/>
        <v>7.0646500455901718E-3</v>
      </c>
      <c r="AO754" s="26">
        <f t="shared" si="91"/>
        <v>8.3467661659415472E-3</v>
      </c>
      <c r="AQ754" s="68">
        <v>751</v>
      </c>
      <c r="AR754" s="17">
        <v>3.1585542589230705E-3</v>
      </c>
    </row>
    <row r="755" spans="12:44" x14ac:dyDescent="0.3">
      <c r="L755" s="68">
        <v>752</v>
      </c>
      <c r="M755" s="64">
        <v>-0.64732142383513469</v>
      </c>
      <c r="N755" s="64">
        <v>-0.45496572264347518</v>
      </c>
      <c r="O755" s="4">
        <v>-0.83324524224647123</v>
      </c>
      <c r="V755" s="84">
        <v>752</v>
      </c>
      <c r="W755" s="64">
        <v>-0.64732142383513469</v>
      </c>
      <c r="X755" s="64">
        <v>-0.60465788693057809</v>
      </c>
      <c r="Y755" s="4">
        <v>-1.0115914087694402</v>
      </c>
      <c r="AA755" s="68">
        <v>752</v>
      </c>
      <c r="AB755" s="64">
        <f t="shared" si="85"/>
        <v>189.21855859866258</v>
      </c>
      <c r="AC755" s="64">
        <f t="shared" si="86"/>
        <v>316.54909055722288</v>
      </c>
      <c r="AD755" s="4">
        <f t="shared" si="87"/>
        <v>120.90631248778715</v>
      </c>
      <c r="AK755" s="91">
        <v>752</v>
      </c>
      <c r="AL755" s="65">
        <f t="shared" si="88"/>
        <v>-4.458516743128714E-3</v>
      </c>
      <c r="AM755" s="65">
        <f t="shared" si="89"/>
        <v>-5.1620237578380102E-3</v>
      </c>
      <c r="AN755" s="65">
        <f t="shared" si="90"/>
        <v>-6.8317753633726748E-3</v>
      </c>
      <c r="AO755" s="26">
        <f t="shared" si="91"/>
        <v>-5.7375352266512856E-3</v>
      </c>
      <c r="AQ755" s="68">
        <v>752</v>
      </c>
      <c r="AR755" s="17">
        <v>3.1593204798046034E-3</v>
      </c>
    </row>
    <row r="756" spans="12:44" x14ac:dyDescent="0.3">
      <c r="L756" s="68">
        <v>753</v>
      </c>
      <c r="M756" s="64">
        <v>0.75546536308120293</v>
      </c>
      <c r="N756" s="64">
        <v>-1.099590483401911</v>
      </c>
      <c r="O756" s="4">
        <v>0.16894492052789117</v>
      </c>
      <c r="V756" s="84">
        <v>753</v>
      </c>
      <c r="W756" s="64">
        <v>0.75546536308120293</v>
      </c>
      <c r="X756" s="64">
        <v>-0.87125744259839843</v>
      </c>
      <c r="Y756" s="4">
        <v>0.54313581539487354</v>
      </c>
      <c r="AA756" s="68">
        <v>753</v>
      </c>
      <c r="AB756" s="64">
        <f t="shared" si="85"/>
        <v>191.23656600904908</v>
      </c>
      <c r="AC756" s="64">
        <f t="shared" si="86"/>
        <v>315.91004695953097</v>
      </c>
      <c r="AD756" s="4">
        <f t="shared" si="87"/>
        <v>123.27982357115445</v>
      </c>
      <c r="AK756" s="90">
        <v>753</v>
      </c>
      <c r="AL756" s="65">
        <f t="shared" si="88"/>
        <v>4.6072067128372345E-3</v>
      </c>
      <c r="AM756" s="65">
        <f t="shared" si="89"/>
        <v>-8.7763204342416025E-4</v>
      </c>
      <c r="AN756" s="65">
        <f t="shared" si="90"/>
        <v>8.4430283240734625E-3</v>
      </c>
      <c r="AO756" s="26">
        <f t="shared" si="91"/>
        <v>4.6878748110151186E-3</v>
      </c>
      <c r="AQ756" s="68">
        <v>753</v>
      </c>
      <c r="AR756" s="17">
        <v>3.1633213599028434E-3</v>
      </c>
    </row>
    <row r="757" spans="12:44" x14ac:dyDescent="0.3">
      <c r="L757" s="68">
        <v>754</v>
      </c>
      <c r="M757" s="64">
        <v>1.9624123183561944E-2</v>
      </c>
      <c r="N757" s="64">
        <v>-1.9328941212338311</v>
      </c>
      <c r="O757" s="4">
        <v>0.53229588223817426</v>
      </c>
      <c r="V757" s="84">
        <v>754</v>
      </c>
      <c r="W757" s="64">
        <v>1.9624123183561944E-2</v>
      </c>
      <c r="X757" s="64">
        <v>-1.8643253894584724</v>
      </c>
      <c r="Y757" s="4">
        <v>0.57852833346028998</v>
      </c>
      <c r="AA757" s="68">
        <v>754</v>
      </c>
      <c r="AB757" s="64">
        <f t="shared" si="85"/>
        <v>190.18982634124788</v>
      </c>
      <c r="AC757" s="64">
        <f t="shared" si="86"/>
        <v>313.49828817285072</v>
      </c>
      <c r="AD757" s="4">
        <f t="shared" si="87"/>
        <v>123.34041135334716</v>
      </c>
      <c r="AK757" s="91">
        <v>754</v>
      </c>
      <c r="AL757" s="65">
        <f t="shared" si="88"/>
        <v>-2.3836546816199248E-3</v>
      </c>
      <c r="AM757" s="65">
        <f t="shared" si="89"/>
        <v>-3.3282643414966413E-3</v>
      </c>
      <c r="AN757" s="65">
        <f t="shared" si="90"/>
        <v>2.1338832974903546E-4</v>
      </c>
      <c r="AO757" s="26">
        <f t="shared" si="91"/>
        <v>-1.4983682244669077E-3</v>
      </c>
      <c r="AQ757" s="68">
        <v>754</v>
      </c>
      <c r="AR757" s="17">
        <v>3.1676426481490865E-3</v>
      </c>
    </row>
    <row r="758" spans="12:44" x14ac:dyDescent="0.3">
      <c r="L758" s="68">
        <v>755</v>
      </c>
      <c r="M758" s="64">
        <v>6.8221949869117934E-2</v>
      </c>
      <c r="N758" s="64">
        <v>0.3071997721682318</v>
      </c>
      <c r="O758" s="4">
        <v>0.88578456520783555</v>
      </c>
      <c r="V758" s="84">
        <v>755</v>
      </c>
      <c r="W758" s="64">
        <v>6.8221949869117934E-2</v>
      </c>
      <c r="X758" s="64">
        <v>0.31444870270643444</v>
      </c>
      <c r="Y758" s="4">
        <v>0.80622893843401167</v>
      </c>
      <c r="AA758" s="68">
        <v>755</v>
      </c>
      <c r="AB758" s="64">
        <f t="shared" si="85"/>
        <v>190.2689158042339</v>
      </c>
      <c r="AC758" s="64">
        <f t="shared" si="86"/>
        <v>318.86484698129345</v>
      </c>
      <c r="AD758" s="4">
        <f t="shared" si="87"/>
        <v>123.69736212457137</v>
      </c>
      <c r="AK758" s="90">
        <v>755</v>
      </c>
      <c r="AL758" s="65">
        <f t="shared" si="88"/>
        <v>1.8056159073964414E-4</v>
      </c>
      <c r="AM758" s="65">
        <f t="shared" si="89"/>
        <v>7.3714696585772373E-3</v>
      </c>
      <c r="AN758" s="65">
        <f t="shared" si="90"/>
        <v>1.2550457847518785E-3</v>
      </c>
      <c r="AO758" s="26">
        <f t="shared" si="91"/>
        <v>2.8213518983964273E-3</v>
      </c>
      <c r="AQ758" s="68">
        <v>755</v>
      </c>
      <c r="AR758" s="17">
        <v>3.16768832481419E-3</v>
      </c>
    </row>
    <row r="759" spans="12:44" x14ac:dyDescent="0.3">
      <c r="L759" s="68">
        <v>756</v>
      </c>
      <c r="M759" s="64">
        <v>0.15511856974096974</v>
      </c>
      <c r="N759" s="64">
        <v>1.3914723405959719</v>
      </c>
      <c r="O759" s="4">
        <v>-1.2987273634932586</v>
      </c>
      <c r="V759" s="84">
        <v>756</v>
      </c>
      <c r="W759" s="64">
        <v>0.15511856974096974</v>
      </c>
      <c r="X759" s="64">
        <v>1.3851608326231313</v>
      </c>
      <c r="Y759" s="4">
        <v>-1.1578844989329151</v>
      </c>
      <c r="AA759" s="68">
        <v>756</v>
      </c>
      <c r="AB759" s="64">
        <f t="shared" si="85"/>
        <v>190.40291728628645</v>
      </c>
      <c r="AC759" s="64">
        <f t="shared" si="86"/>
        <v>321.54386816964967</v>
      </c>
      <c r="AD759" s="4">
        <f t="shared" si="87"/>
        <v>120.71001040767996</v>
      </c>
      <c r="AK759" s="91">
        <v>756</v>
      </c>
      <c r="AL759" s="65">
        <f t="shared" si="88"/>
        <v>3.0575472922997907E-4</v>
      </c>
      <c r="AM759" s="65">
        <f t="shared" si="89"/>
        <v>3.6335886084539284E-3</v>
      </c>
      <c r="AN759" s="65">
        <f t="shared" si="90"/>
        <v>-1.0617150927770644E-2</v>
      </c>
      <c r="AO759" s="26">
        <f t="shared" si="91"/>
        <v>-3.6112026526531169E-3</v>
      </c>
      <c r="AQ759" s="68">
        <v>756</v>
      </c>
      <c r="AR759" s="17">
        <v>3.1693855918215222E-3</v>
      </c>
    </row>
    <row r="760" spans="12:44" x14ac:dyDescent="0.3">
      <c r="L760" s="68">
        <v>757</v>
      </c>
      <c r="M760" s="64">
        <v>-0.23095233877424035</v>
      </c>
      <c r="N760" s="64">
        <v>-1.2177931168527065</v>
      </c>
      <c r="O760" s="4">
        <v>-0.19859488934543112</v>
      </c>
      <c r="V760" s="84">
        <v>757</v>
      </c>
      <c r="W760" s="64">
        <v>-0.23095233877424035</v>
      </c>
      <c r="X760" s="64">
        <v>-1.2364838678443721</v>
      </c>
      <c r="Y760" s="4">
        <v>-0.22117259304544101</v>
      </c>
      <c r="AA760" s="68">
        <v>757</v>
      </c>
      <c r="AB760" s="64">
        <f t="shared" si="85"/>
        <v>189.85991908329098</v>
      </c>
      <c r="AC760" s="64">
        <f t="shared" si="86"/>
        <v>315.07809277818865</v>
      </c>
      <c r="AD760" s="4">
        <f t="shared" si="87"/>
        <v>122.13461540876206</v>
      </c>
      <c r="AK760" s="90">
        <v>757</v>
      </c>
      <c r="AL760" s="65">
        <f t="shared" si="88"/>
        <v>-1.2403067613971299E-3</v>
      </c>
      <c r="AM760" s="65">
        <f t="shared" si="89"/>
        <v>-8.8220240709881281E-3</v>
      </c>
      <c r="AN760" s="65">
        <f t="shared" si="90"/>
        <v>5.0954818223185342E-3</v>
      </c>
      <c r="AO760" s="26">
        <f t="shared" si="91"/>
        <v>-6.6371709160238006E-4</v>
      </c>
      <c r="AQ760" s="68">
        <v>757</v>
      </c>
      <c r="AR760" s="17">
        <v>3.1730569202688269E-3</v>
      </c>
    </row>
    <row r="761" spans="12:44" x14ac:dyDescent="0.3">
      <c r="L761" s="68">
        <v>758</v>
      </c>
      <c r="M761" s="64">
        <v>-0.22057141624431226</v>
      </c>
      <c r="N761" s="64">
        <v>-0.49371508245350121</v>
      </c>
      <c r="O761" s="4">
        <v>-0.20206267752811863</v>
      </c>
      <c r="V761" s="84">
        <v>758</v>
      </c>
      <c r="W761" s="64">
        <v>-0.22057141624431226</v>
      </c>
      <c r="X761" s="64">
        <v>-0.53358174419417626</v>
      </c>
      <c r="Y761" s="4">
        <v>-0.25504819484735519</v>
      </c>
      <c r="AA761" s="68">
        <v>758</v>
      </c>
      <c r="AB761" s="64">
        <f t="shared" si="85"/>
        <v>189.88424301382921</v>
      </c>
      <c r="AC761" s="64">
        <f t="shared" si="86"/>
        <v>316.81887288811225</v>
      </c>
      <c r="AD761" s="4">
        <f t="shared" si="87"/>
        <v>122.08911884042084</v>
      </c>
      <c r="AK761" s="91">
        <v>758</v>
      </c>
      <c r="AL761" s="65">
        <f t="shared" si="88"/>
        <v>5.5636135481678665E-5</v>
      </c>
      <c r="AM761" s="65">
        <f t="shared" si="89"/>
        <v>2.3928366475439626E-3</v>
      </c>
      <c r="AN761" s="65">
        <f t="shared" si="90"/>
        <v>-1.6180989833314657E-4</v>
      </c>
      <c r="AO761" s="26">
        <f t="shared" si="91"/>
        <v>6.5894557388369249E-4</v>
      </c>
      <c r="AQ761" s="68">
        <v>758</v>
      </c>
      <c r="AR761" s="17">
        <v>3.1804157600890184E-3</v>
      </c>
    </row>
    <row r="762" spans="12:44" x14ac:dyDescent="0.3">
      <c r="L762" s="68">
        <v>759</v>
      </c>
      <c r="M762" s="64">
        <v>-0.7952424246577644</v>
      </c>
      <c r="N762" s="64">
        <v>1.5368483393539405</v>
      </c>
      <c r="O762" s="4">
        <v>-1.8953636585567954</v>
      </c>
      <c r="V762" s="84">
        <v>759</v>
      </c>
      <c r="W762" s="64">
        <v>-0.7952424246577644</v>
      </c>
      <c r="X762" s="64">
        <v>1.2840149987251461</v>
      </c>
      <c r="Y762" s="4">
        <v>-2.1234357721616863</v>
      </c>
      <c r="AA762" s="68">
        <v>759</v>
      </c>
      <c r="AB762" s="64">
        <f t="shared" si="85"/>
        <v>189.07413175314193</v>
      </c>
      <c r="AC762" s="64">
        <f t="shared" si="86"/>
        <v>321.33951699840105</v>
      </c>
      <c r="AD762" s="4">
        <f t="shared" si="87"/>
        <v>119.28293534056509</v>
      </c>
      <c r="AK762" s="90">
        <v>759</v>
      </c>
      <c r="AL762" s="65">
        <f t="shared" si="88"/>
        <v>-1.856812830165658E-3</v>
      </c>
      <c r="AM762" s="65">
        <f t="shared" si="89"/>
        <v>6.1530919726041338E-3</v>
      </c>
      <c r="AN762" s="65">
        <f t="shared" si="90"/>
        <v>-1.0098641501758276E-2</v>
      </c>
      <c r="AO762" s="26">
        <f t="shared" si="91"/>
        <v>-3.1626642915513984E-3</v>
      </c>
      <c r="AQ762" s="68">
        <v>759</v>
      </c>
      <c r="AR762" s="17">
        <v>3.2249851630388308E-3</v>
      </c>
    </row>
    <row r="763" spans="12:44" x14ac:dyDescent="0.3">
      <c r="L763" s="68">
        <v>760</v>
      </c>
      <c r="M763" s="64">
        <v>0.89351495346941767</v>
      </c>
      <c r="N763" s="64">
        <v>-0.80582292606514416</v>
      </c>
      <c r="O763" s="4">
        <v>1.6909703673426004</v>
      </c>
      <c r="V763" s="84">
        <v>760</v>
      </c>
      <c r="W763" s="64">
        <v>0.89351495346941767</v>
      </c>
      <c r="X763" s="64">
        <v>-0.55203732021044993</v>
      </c>
      <c r="Y763" s="4">
        <v>1.9492489012260288</v>
      </c>
      <c r="AA763" s="68">
        <v>760</v>
      </c>
      <c r="AB763" s="64">
        <f t="shared" si="85"/>
        <v>191.50235425710258</v>
      </c>
      <c r="AC763" s="64">
        <f t="shared" si="86"/>
        <v>316.80511923915759</v>
      </c>
      <c r="AD763" s="4">
        <f t="shared" si="87"/>
        <v>125.50474154813742</v>
      </c>
      <c r="AK763" s="91">
        <v>760</v>
      </c>
      <c r="AL763" s="65">
        <f t="shared" si="88"/>
        <v>5.542002638533665E-3</v>
      </c>
      <c r="AM763" s="65">
        <f t="shared" si="89"/>
        <v>-6.1719458478430361E-3</v>
      </c>
      <c r="AN763" s="65">
        <f t="shared" si="90"/>
        <v>2.2081815909820428E-2</v>
      </c>
      <c r="AO763" s="26">
        <f t="shared" si="91"/>
        <v>9.4707340646996985E-3</v>
      </c>
      <c r="AQ763" s="68">
        <v>760</v>
      </c>
      <c r="AR763" s="17">
        <v>3.2301369690671514E-3</v>
      </c>
    </row>
    <row r="764" spans="12:44" x14ac:dyDescent="0.3">
      <c r="L764" s="68">
        <v>761</v>
      </c>
      <c r="M764" s="64">
        <v>0.59341667903681261</v>
      </c>
      <c r="N764" s="64">
        <v>0.17892762785875044</v>
      </c>
      <c r="O764" s="4">
        <v>-0.44107745715365987</v>
      </c>
      <c r="V764" s="84">
        <v>761</v>
      </c>
      <c r="W764" s="64">
        <v>0.59341667903681261</v>
      </c>
      <c r="X764" s="64">
        <v>0.32398770652038178</v>
      </c>
      <c r="Y764" s="4">
        <v>-0.13657360349228681</v>
      </c>
      <c r="AA764" s="68">
        <v>761</v>
      </c>
      <c r="AB764" s="64">
        <f t="shared" si="85"/>
        <v>191.07982838624773</v>
      </c>
      <c r="AC764" s="64">
        <f t="shared" si="86"/>
        <v>318.98409682860319</v>
      </c>
      <c r="AD764" s="4">
        <f t="shared" si="87"/>
        <v>122.28796910118668</v>
      </c>
      <c r="AK764" s="90">
        <v>761</v>
      </c>
      <c r="AL764" s="65">
        <f t="shared" si="88"/>
        <v>-9.5927482828285276E-4</v>
      </c>
      <c r="AM764" s="65">
        <f t="shared" si="89"/>
        <v>2.9768408285507186E-3</v>
      </c>
      <c r="AN764" s="65">
        <f t="shared" si="90"/>
        <v>-1.127640119324942E-2</v>
      </c>
      <c r="AO764" s="26">
        <f t="shared" si="91"/>
        <v>-4.4211469954677368E-3</v>
      </c>
      <c r="AQ764" s="68">
        <v>761</v>
      </c>
      <c r="AR764" s="17">
        <v>3.2358786703799445E-3</v>
      </c>
    </row>
    <row r="765" spans="12:44" x14ac:dyDescent="0.3">
      <c r="L765" s="68">
        <v>762</v>
      </c>
      <c r="M765" s="64">
        <v>-0.41623197749991236</v>
      </c>
      <c r="N765" s="64">
        <v>0.63336414559550402</v>
      </c>
      <c r="O765" s="4">
        <v>1.4449197786258843</v>
      </c>
      <c r="V765" s="84">
        <v>762</v>
      </c>
      <c r="W765" s="64">
        <v>-0.41623197749991236</v>
      </c>
      <c r="X765" s="64">
        <v>0.50665593024724032</v>
      </c>
      <c r="Y765" s="4">
        <v>1.0722960351794879</v>
      </c>
      <c r="AA765" s="68">
        <v>762</v>
      </c>
      <c r="AB765" s="64">
        <f t="shared" si="85"/>
        <v>189.64270948237336</v>
      </c>
      <c r="AC765" s="64">
        <f t="shared" si="86"/>
        <v>319.4529750573605</v>
      </c>
      <c r="AD765" s="4">
        <f t="shared" si="87"/>
        <v>124.1519044809899</v>
      </c>
      <c r="AK765" s="91">
        <v>762</v>
      </c>
      <c r="AL765" s="65">
        <f t="shared" si="88"/>
        <v>-3.2786909733446322E-3</v>
      </c>
      <c r="AM765" s="65">
        <f t="shared" si="89"/>
        <v>6.3790551335923525E-4</v>
      </c>
      <c r="AN765" s="65">
        <f t="shared" si="90"/>
        <v>6.5696534801470774E-3</v>
      </c>
      <c r="AO765" s="26">
        <f t="shared" si="91"/>
        <v>2.3280429767377972E-3</v>
      </c>
      <c r="AQ765" s="68">
        <v>762</v>
      </c>
      <c r="AR765" s="17">
        <v>3.2898318432486697E-3</v>
      </c>
    </row>
    <row r="766" spans="12:44" x14ac:dyDescent="0.3">
      <c r="L766" s="68">
        <v>763</v>
      </c>
      <c r="M766" s="64">
        <v>2.4010012768937931E-2</v>
      </c>
      <c r="N766" s="64">
        <v>0.95838271147204068</v>
      </c>
      <c r="O766" s="4">
        <v>-1.6816722115348743</v>
      </c>
      <c r="V766" s="84">
        <v>763</v>
      </c>
      <c r="W766" s="64">
        <v>2.4010012768937931E-2</v>
      </c>
      <c r="X766" s="64">
        <v>0.93296680568171864</v>
      </c>
      <c r="Y766" s="4">
        <v>-1.537274967611979</v>
      </c>
      <c r="AA766" s="68">
        <v>763</v>
      </c>
      <c r="AB766" s="64">
        <f t="shared" si="85"/>
        <v>190.28166394524348</v>
      </c>
      <c r="AC766" s="64">
        <f t="shared" si="86"/>
        <v>320.52856156426856</v>
      </c>
      <c r="AD766" s="4">
        <f t="shared" si="87"/>
        <v>120.18217092307358</v>
      </c>
      <c r="AK766" s="90">
        <v>763</v>
      </c>
      <c r="AL766" s="65">
        <f t="shared" si="88"/>
        <v>1.4607889277195689E-3</v>
      </c>
      <c r="AM766" s="65">
        <f t="shared" si="89"/>
        <v>1.4597975030200909E-3</v>
      </c>
      <c r="AN766" s="65">
        <f t="shared" si="90"/>
        <v>-1.4113341315401711E-2</v>
      </c>
      <c r="AO766" s="26">
        <f t="shared" si="91"/>
        <v>-5.5478671090948509E-3</v>
      </c>
      <c r="AQ766" s="68">
        <v>763</v>
      </c>
      <c r="AR766" s="17">
        <v>3.2901208989438357E-3</v>
      </c>
    </row>
    <row r="767" spans="12:44" x14ac:dyDescent="0.3">
      <c r="L767" s="68">
        <v>764</v>
      </c>
      <c r="M767" s="64">
        <v>-0.54152419955380748</v>
      </c>
      <c r="N767" s="64">
        <v>0.99718402438920284</v>
      </c>
      <c r="O767" s="4">
        <v>-2.59948419133289E-2</v>
      </c>
      <c r="V767" s="84">
        <v>764</v>
      </c>
      <c r="W767" s="64">
        <v>-0.54152419955380748</v>
      </c>
      <c r="X767" s="64">
        <v>0.82663883929362636</v>
      </c>
      <c r="Y767" s="4">
        <v>-0.31465481340851076</v>
      </c>
      <c r="AA767" s="68">
        <v>764</v>
      </c>
      <c r="AB767" s="64">
        <f t="shared" si="85"/>
        <v>189.48288762183873</v>
      </c>
      <c r="AC767" s="64">
        <f t="shared" si="86"/>
        <v>320.27995197859883</v>
      </c>
      <c r="AD767" s="4">
        <f t="shared" si="87"/>
        <v>122.0349364425639</v>
      </c>
      <c r="AK767" s="91">
        <v>764</v>
      </c>
      <c r="AL767" s="65">
        <f t="shared" si="88"/>
        <v>-1.826945983636707E-3</v>
      </c>
      <c r="AM767" s="65">
        <f t="shared" si="89"/>
        <v>-3.3697984449270645E-4</v>
      </c>
      <c r="AN767" s="65">
        <f t="shared" si="90"/>
        <v>6.6441346277888551E-3</v>
      </c>
      <c r="AO767" s="26">
        <f t="shared" si="91"/>
        <v>2.4320301332479959E-3</v>
      </c>
      <c r="AQ767" s="68">
        <v>764</v>
      </c>
      <c r="AR767" s="17">
        <v>3.2923971973086333E-3</v>
      </c>
    </row>
    <row r="768" spans="12:44" x14ac:dyDescent="0.3">
      <c r="L768" s="68">
        <v>765</v>
      </c>
      <c r="M768" s="64">
        <v>-0.5869054521412771</v>
      </c>
      <c r="N768" s="64">
        <v>1.0137097256928069</v>
      </c>
      <c r="O768" s="4">
        <v>2.2167890366787173</v>
      </c>
      <c r="V768" s="84">
        <v>765</v>
      </c>
      <c r="W768" s="64">
        <v>-0.5869054521412771</v>
      </c>
      <c r="X768" s="64">
        <v>0.83107749958213117</v>
      </c>
      <c r="Y768" s="4">
        <v>1.6662116454365608</v>
      </c>
      <c r="AA768" s="68">
        <v>765</v>
      </c>
      <c r="AB768" s="64">
        <f t="shared" si="85"/>
        <v>189.4276416091426</v>
      </c>
      <c r="AC768" s="64">
        <f t="shared" si="86"/>
        <v>320.30699973717947</v>
      </c>
      <c r="AD768" s="4">
        <f t="shared" si="87"/>
        <v>125.09369955782032</v>
      </c>
      <c r="AK768" s="90">
        <v>765</v>
      </c>
      <c r="AL768" s="65">
        <f t="shared" si="88"/>
        <v>-1.2664223757414015E-4</v>
      </c>
      <c r="AM768" s="65">
        <f t="shared" si="89"/>
        <v>3.6674778575927445E-5</v>
      </c>
      <c r="AN768" s="65">
        <f t="shared" si="90"/>
        <v>1.075125736327205E-2</v>
      </c>
      <c r="AO768" s="26">
        <f t="shared" si="91"/>
        <v>4.8174076876516658E-3</v>
      </c>
      <c r="AQ768" s="68">
        <v>765</v>
      </c>
      <c r="AR768" s="17">
        <v>3.3169169328685082E-3</v>
      </c>
    </row>
    <row r="769" spans="12:44" x14ac:dyDescent="0.3">
      <c r="L769" s="68">
        <v>766</v>
      </c>
      <c r="M769" s="64">
        <v>0.57430692127179528</v>
      </c>
      <c r="N769" s="64">
        <v>-0.34216842187010305</v>
      </c>
      <c r="O769" s="4">
        <v>0.76773474135523645</v>
      </c>
      <c r="V769" s="84">
        <v>766</v>
      </c>
      <c r="W769" s="64">
        <v>0.57430692127179528</v>
      </c>
      <c r="X769" s="64">
        <v>-0.18482926709046116</v>
      </c>
      <c r="Y769" s="4">
        <v>0.95940291265384059</v>
      </c>
      <c r="AA769" s="68">
        <v>766</v>
      </c>
      <c r="AB769" s="64">
        <f t="shared" si="85"/>
        <v>191.10008827762067</v>
      </c>
      <c r="AC769" s="64">
        <f t="shared" si="86"/>
        <v>317.80528990947386</v>
      </c>
      <c r="AD769" s="4">
        <f t="shared" si="87"/>
        <v>124.00197777540411</v>
      </c>
      <c r="AK769" s="91">
        <v>766</v>
      </c>
      <c r="AL769" s="65">
        <f t="shared" si="88"/>
        <v>3.8175353814629731E-3</v>
      </c>
      <c r="AM769" s="65">
        <f t="shared" si="89"/>
        <v>-3.4053076790472006E-3</v>
      </c>
      <c r="AN769" s="65">
        <f t="shared" si="90"/>
        <v>-3.8068246445869636E-3</v>
      </c>
      <c r="AO769" s="26">
        <f t="shared" si="91"/>
        <v>-1.7802795484125507E-3</v>
      </c>
      <c r="AQ769" s="68">
        <v>766</v>
      </c>
      <c r="AR769" s="17">
        <v>3.3336648608579644E-3</v>
      </c>
    </row>
    <row r="770" spans="12:44" x14ac:dyDescent="0.3">
      <c r="L770" s="68">
        <v>767</v>
      </c>
      <c r="M770" s="64">
        <v>0.15930455577310304</v>
      </c>
      <c r="N770" s="64">
        <v>0.58457238245368581</v>
      </c>
      <c r="O770" s="4">
        <v>0.47430862088185294</v>
      </c>
      <c r="V770" s="84">
        <v>767</v>
      </c>
      <c r="W770" s="64">
        <v>0.15930455577310304</v>
      </c>
      <c r="X770" s="64">
        <v>0.60586631011474701</v>
      </c>
      <c r="Y770" s="4">
        <v>0.46616782028054937</v>
      </c>
      <c r="AA770" s="68">
        <v>767</v>
      </c>
      <c r="AB770" s="64">
        <f t="shared" si="85"/>
        <v>190.51361077736425</v>
      </c>
      <c r="AC770" s="64">
        <f t="shared" si="86"/>
        <v>319.77912992800975</v>
      </c>
      <c r="AD770" s="4">
        <f t="shared" si="87"/>
        <v>123.24764568168472</v>
      </c>
      <c r="AK770" s="90">
        <v>767</v>
      </c>
      <c r="AL770" s="65">
        <f t="shared" si="88"/>
        <v>-1.3348794515402136E-3</v>
      </c>
      <c r="AM770" s="65">
        <f t="shared" si="89"/>
        <v>2.6889947122989677E-3</v>
      </c>
      <c r="AN770" s="65">
        <f t="shared" si="90"/>
        <v>-2.6499800297751981E-3</v>
      </c>
      <c r="AO770" s="26">
        <f t="shared" si="91"/>
        <v>-7.1951246259420215E-4</v>
      </c>
      <c r="AQ770" s="68">
        <v>767</v>
      </c>
      <c r="AR770" s="17">
        <v>3.3635003381324172E-3</v>
      </c>
    </row>
    <row r="771" spans="12:44" x14ac:dyDescent="0.3">
      <c r="L771" s="68">
        <v>768</v>
      </c>
      <c r="M771" s="64">
        <v>0.11612627729522404</v>
      </c>
      <c r="N771" s="64">
        <v>0.63439270864318509</v>
      </c>
      <c r="O771" s="4">
        <v>-1.5977395053351251</v>
      </c>
      <c r="V771" s="84">
        <v>768</v>
      </c>
      <c r="W771" s="64">
        <v>0.11612627729522404</v>
      </c>
      <c r="X771" s="64">
        <v>0.64306482712691782</v>
      </c>
      <c r="Y771" s="4">
        <v>-1.405221910557414</v>
      </c>
      <c r="AA771" s="68">
        <v>768</v>
      </c>
      <c r="AB771" s="64">
        <f t="shared" si="85"/>
        <v>190.46122232755584</v>
      </c>
      <c r="AC771" s="64">
        <f t="shared" si="86"/>
        <v>319.88752353888964</v>
      </c>
      <c r="AD771" s="4">
        <f t="shared" si="87"/>
        <v>120.41032511000964</v>
      </c>
      <c r="AK771" s="91">
        <v>768</v>
      </c>
      <c r="AL771" s="65">
        <f t="shared" si="88"/>
        <v>-1.19441038271389E-4</v>
      </c>
      <c r="AM771" s="65">
        <f t="shared" si="89"/>
        <v>1.4718524804800592E-4</v>
      </c>
      <c r="AN771" s="65">
        <f t="shared" si="90"/>
        <v>-1.0114902989505589E-2</v>
      </c>
      <c r="AO771" s="26">
        <f t="shared" si="91"/>
        <v>-4.5374110304309606E-3</v>
      </c>
      <c r="AQ771" s="68">
        <v>768</v>
      </c>
      <c r="AR771" s="17">
        <v>3.3705361530182759E-3</v>
      </c>
    </row>
    <row r="772" spans="12:44" x14ac:dyDescent="0.3">
      <c r="L772" s="68">
        <v>769</v>
      </c>
      <c r="M772" s="64">
        <v>-0.97110590570586941</v>
      </c>
      <c r="N772" s="64">
        <v>-0.55019732746062944</v>
      </c>
      <c r="O772" s="4">
        <v>-0.93437731217622233</v>
      </c>
      <c r="V772" s="84">
        <v>769</v>
      </c>
      <c r="W772" s="64">
        <v>-0.97110590570586941</v>
      </c>
      <c r="X772" s="64">
        <v>-0.77911708272204305</v>
      </c>
      <c r="Y772" s="4">
        <v>-1.2422929761576835</v>
      </c>
      <c r="AA772" s="68">
        <v>769</v>
      </c>
      <c r="AB772" s="64">
        <f t="shared" si="85"/>
        <v>188.91840360010795</v>
      </c>
      <c r="AC772" s="64">
        <f t="shared" si="86"/>
        <v>316.38908008658842</v>
      </c>
      <c r="AD772" s="4">
        <f t="shared" si="87"/>
        <v>120.66128110180017</v>
      </c>
      <c r="AK772" s="90">
        <v>769</v>
      </c>
      <c r="AL772" s="65">
        <f t="shared" si="88"/>
        <v>-3.5323001438994791E-3</v>
      </c>
      <c r="AM772" s="65">
        <f t="shared" si="89"/>
        <v>-4.7758160175283863E-3</v>
      </c>
      <c r="AN772" s="65">
        <f t="shared" si="90"/>
        <v>9.0420305831698472E-4</v>
      </c>
      <c r="AO772" s="26">
        <f t="shared" si="91"/>
        <v>-1.9089284649907426E-3</v>
      </c>
      <c r="AQ772" s="68">
        <v>769</v>
      </c>
      <c r="AR772" s="17">
        <v>3.3712271204791307E-3</v>
      </c>
    </row>
    <row r="773" spans="12:44" x14ac:dyDescent="0.3">
      <c r="L773" s="68">
        <v>770</v>
      </c>
      <c r="M773" s="64">
        <v>0.59579321087331161</v>
      </c>
      <c r="N773" s="64">
        <v>-0.28522575406614753</v>
      </c>
      <c r="O773" s="4">
        <v>8.1199213742013387E-2</v>
      </c>
      <c r="V773" s="84">
        <v>770</v>
      </c>
      <c r="W773" s="64">
        <v>0.59579321087331161</v>
      </c>
      <c r="X773" s="64">
        <v>-0.1242941703926479</v>
      </c>
      <c r="Y773" s="4">
        <v>0.35341177536154728</v>
      </c>
      <c r="AA773" s="68">
        <v>770</v>
      </c>
      <c r="AB773" s="64">
        <f t="shared" ref="AB773:AB836" si="92">$R$27*EXP(($R$25-($R$26^2/2))*(V773/1000)+($R$26*W773))</f>
        <v>191.16920447215031</v>
      </c>
      <c r="AC773" s="64">
        <f t="shared" ref="AC773:AC836" si="93">$S$27*EXP(($S$25-($S$26^2/2))*(V773/1000)+($S$26*X773))</f>
        <v>318.01831662800851</v>
      </c>
      <c r="AD773" s="4">
        <f t="shared" ref="AD773:AD836" si="94">$T$27*EXP(($T$25-($T$26^2/2))*(V773/1000)+($T$26*Y773))</f>
        <v>123.09287619924467</v>
      </c>
      <c r="AK773" s="91">
        <v>770</v>
      </c>
      <c r="AL773" s="65">
        <f t="shared" si="88"/>
        <v>5.1436658517852053E-3</v>
      </c>
      <c r="AM773" s="65">
        <f t="shared" si="89"/>
        <v>2.2306486300649173E-3</v>
      </c>
      <c r="AN773" s="65">
        <f t="shared" si="90"/>
        <v>8.664987512285869E-3</v>
      </c>
      <c r="AO773" s="26">
        <f t="shared" si="91"/>
        <v>5.8543554324944173E-3</v>
      </c>
      <c r="AQ773" s="68">
        <v>770</v>
      </c>
      <c r="AR773" s="17">
        <v>3.3936475866865436E-3</v>
      </c>
    </row>
    <row r="774" spans="12:44" x14ac:dyDescent="0.3">
      <c r="L774" s="68">
        <v>771</v>
      </c>
      <c r="M774" s="64">
        <v>7.4250716472273257E-2</v>
      </c>
      <c r="N774" s="64">
        <v>-0.56180098283149749</v>
      </c>
      <c r="O774" s="4">
        <v>0.16509191139843968</v>
      </c>
      <c r="V774" s="84">
        <v>771</v>
      </c>
      <c r="W774" s="64">
        <v>7.4250716472273257E-2</v>
      </c>
      <c r="X774" s="64">
        <v>-0.52443524715451806</v>
      </c>
      <c r="Y774" s="4">
        <v>0.20813089987136169</v>
      </c>
      <c r="AA774" s="68">
        <v>771</v>
      </c>
      <c r="AB774" s="64">
        <f t="shared" si="92"/>
        <v>190.42974654637189</v>
      </c>
      <c r="AC774" s="64">
        <f t="shared" si="93"/>
        <v>317.04727151253417</v>
      </c>
      <c r="AD774" s="4">
        <f t="shared" si="94"/>
        <v>122.87617138525299</v>
      </c>
      <c r="AK774" s="90">
        <v>771</v>
      </c>
      <c r="AL774" s="65">
        <f t="shared" ref="AL774:AL837" si="95">LOG(AB774/AB773)</f>
        <v>-1.6831435090413752E-3</v>
      </c>
      <c r="AM774" s="65">
        <f t="shared" ref="AM774:AM837" si="96">LOG(AC774/AC773)</f>
        <v>-1.3281143612986007E-3</v>
      </c>
      <c r="AN774" s="65">
        <f t="shared" ref="AN774:AN837" si="97">LOG(AD774/AD773)</f>
        <v>-7.6524855621626657E-4</v>
      </c>
      <c r="AO774" s="26">
        <f t="shared" ref="AO774:AO837" si="98">SUMPRODUCT(AL774:AN774,$AG$4:$AI$4)</f>
        <v>-1.1635820359472439E-3</v>
      </c>
      <c r="AQ774" s="68">
        <v>771</v>
      </c>
      <c r="AR774" s="17">
        <v>3.4080463562973172E-3</v>
      </c>
    </row>
    <row r="775" spans="12:44" x14ac:dyDescent="0.3">
      <c r="L775" s="68">
        <v>772</v>
      </c>
      <c r="M775" s="64">
        <v>-0.44374268828508667</v>
      </c>
      <c r="N775" s="64">
        <v>-1.2533754313316843</v>
      </c>
      <c r="O775" s="4">
        <v>-0.86292303232251388</v>
      </c>
      <c r="V775" s="84">
        <v>772</v>
      </c>
      <c r="W775" s="64">
        <v>-0.44374268828508667</v>
      </c>
      <c r="X775" s="64">
        <v>-1.3250225643116182</v>
      </c>
      <c r="Y775" s="4">
        <v>-0.90779126208684846</v>
      </c>
      <c r="AA775" s="68">
        <v>772</v>
      </c>
      <c r="AB775" s="64">
        <f t="shared" si="92"/>
        <v>189.698216307725</v>
      </c>
      <c r="AC775" s="64">
        <f t="shared" si="93"/>
        <v>315.09757457671265</v>
      </c>
      <c r="AD775" s="4">
        <f t="shared" si="94"/>
        <v>121.18387610697643</v>
      </c>
      <c r="AK775" s="91">
        <v>772</v>
      </c>
      <c r="AL775" s="65">
        <f t="shared" si="95"/>
        <v>-1.6715420554625873E-3</v>
      </c>
      <c r="AM775" s="65">
        <f t="shared" si="96"/>
        <v>-2.6789597693744212E-3</v>
      </c>
      <c r="AN775" s="65">
        <f t="shared" si="97"/>
        <v>-6.0228315754117115E-3</v>
      </c>
      <c r="AO775" s="26">
        <f t="shared" si="98"/>
        <v>-3.931847653613243E-3</v>
      </c>
      <c r="AQ775" s="68">
        <v>772</v>
      </c>
      <c r="AR775" s="17">
        <v>3.4263000175759365E-3</v>
      </c>
    </row>
    <row r="776" spans="12:44" x14ac:dyDescent="0.3">
      <c r="L776" s="68">
        <v>773</v>
      </c>
      <c r="M776" s="64">
        <v>-0.44803340639356587</v>
      </c>
      <c r="N776" s="64">
        <v>-0.18119448770396768</v>
      </c>
      <c r="O776" s="4">
        <v>-1.4541797169663644</v>
      </c>
      <c r="V776" s="84">
        <v>773</v>
      </c>
      <c r="W776" s="64">
        <v>-0.44803340639356587</v>
      </c>
      <c r="X776" s="64">
        <v>-0.28919935405553077</v>
      </c>
      <c r="Y776" s="4">
        <v>-1.48996203832789</v>
      </c>
      <c r="AA776" s="68">
        <v>773</v>
      </c>
      <c r="AB776" s="64">
        <f t="shared" si="92"/>
        <v>189.70156948869362</v>
      </c>
      <c r="AC776" s="64">
        <f t="shared" si="93"/>
        <v>317.6588478109569</v>
      </c>
      <c r="AD776" s="4">
        <f t="shared" si="94"/>
        <v>120.31315892082947</v>
      </c>
      <c r="AK776" s="90">
        <v>773</v>
      </c>
      <c r="AL776" s="65">
        <f t="shared" si="95"/>
        <v>7.6766937992463229E-6</v>
      </c>
      <c r="AM776" s="65">
        <f t="shared" si="96"/>
        <v>3.5158960640821026E-3</v>
      </c>
      <c r="AN776" s="65">
        <f t="shared" si="97"/>
        <v>-3.131709735509402E-3</v>
      </c>
      <c r="AO776" s="26">
        <f t="shared" si="98"/>
        <v>-3.5258138830478853E-4</v>
      </c>
      <c r="AQ776" s="68">
        <v>773</v>
      </c>
      <c r="AR776" s="17">
        <v>3.4301397630004241E-3</v>
      </c>
    </row>
    <row r="777" spans="12:44" x14ac:dyDescent="0.3">
      <c r="L777" s="68">
        <v>774</v>
      </c>
      <c r="M777" s="64">
        <v>1.0505797984816481</v>
      </c>
      <c r="N777" s="64">
        <v>0.92087534025632023</v>
      </c>
      <c r="O777" s="4">
        <v>1.295502928196457</v>
      </c>
      <c r="V777" s="84">
        <v>774</v>
      </c>
      <c r="W777" s="64">
        <v>1.0505797984816481</v>
      </c>
      <c r="X777" s="64">
        <v>1.1578182099294163</v>
      </c>
      <c r="Y777" s="4">
        <v>1.5821233500588956</v>
      </c>
      <c r="AA777" s="68">
        <v>774</v>
      </c>
      <c r="AB777" s="64">
        <f t="shared" si="92"/>
        <v>191.86306289148652</v>
      </c>
      <c r="AC777" s="64">
        <f t="shared" si="93"/>
        <v>321.26540000703483</v>
      </c>
      <c r="AD777" s="4">
        <f t="shared" si="94"/>
        <v>125.01873260526207</v>
      </c>
      <c r="AK777" s="91">
        <v>774</v>
      </c>
      <c r="AL777" s="65">
        <f t="shared" si="95"/>
        <v>4.9204492204068181E-3</v>
      </c>
      <c r="AM777" s="65">
        <f t="shared" si="96"/>
        <v>4.9029986225008117E-3</v>
      </c>
      <c r="AN777" s="65">
        <f t="shared" si="97"/>
        <v>1.6661962166546505E-2</v>
      </c>
      <c r="AO777" s="26">
        <f t="shared" si="98"/>
        <v>1.0198894866797875E-2</v>
      </c>
      <c r="AQ777" s="68">
        <v>774</v>
      </c>
      <c r="AR777" s="17">
        <v>3.4305575302500347E-3</v>
      </c>
    </row>
    <row r="778" spans="12:44" x14ac:dyDescent="0.3">
      <c r="L778" s="68">
        <v>775</v>
      </c>
      <c r="M778" s="64">
        <v>1.6997699147031593</v>
      </c>
      <c r="N778" s="64">
        <v>0.55122037050987571</v>
      </c>
      <c r="O778" s="4">
        <v>-0.21627319295113462</v>
      </c>
      <c r="V778" s="84">
        <v>775</v>
      </c>
      <c r="W778" s="64">
        <v>1.6997699147031593</v>
      </c>
      <c r="X778" s="64">
        <v>0.96545427071461942</v>
      </c>
      <c r="Y778" s="4">
        <v>0.54163169418965174</v>
      </c>
      <c r="AA778" s="68">
        <v>775</v>
      </c>
      <c r="AB778" s="64">
        <f t="shared" si="92"/>
        <v>192.8124987742425</v>
      </c>
      <c r="AC778" s="64">
        <f t="shared" si="93"/>
        <v>320.80176248737729</v>
      </c>
      <c r="AD778" s="4">
        <f t="shared" si="94"/>
        <v>123.4129795987151</v>
      </c>
      <c r="AK778" s="90">
        <v>775</v>
      </c>
      <c r="AL778" s="65">
        <f t="shared" si="95"/>
        <v>2.1438097096657623E-3</v>
      </c>
      <c r="AM778" s="65">
        <f t="shared" si="96"/>
        <v>-6.2720931126863629E-4</v>
      </c>
      <c r="AN778" s="65">
        <f t="shared" si="97"/>
        <v>-5.6142541189697177E-3</v>
      </c>
      <c r="AO778" s="26">
        <f t="shared" si="98"/>
        <v>-2.1786247195005235E-3</v>
      </c>
      <c r="AQ778" s="68">
        <v>775</v>
      </c>
      <c r="AR778" s="17">
        <v>3.4353496666664775E-3</v>
      </c>
    </row>
    <row r="779" spans="12:44" x14ac:dyDescent="0.3">
      <c r="L779" s="68">
        <v>776</v>
      </c>
      <c r="M779" s="64">
        <v>1.1121914334361023</v>
      </c>
      <c r="N779" s="64">
        <v>-0.71201348056281988</v>
      </c>
      <c r="O779" s="4">
        <v>1.8139226532133355</v>
      </c>
      <c r="V779" s="84">
        <v>776</v>
      </c>
      <c r="W779" s="64">
        <v>1.1121914334361023</v>
      </c>
      <c r="X779" s="64">
        <v>-0.40568947218406837</v>
      </c>
      <c r="Y779" s="4">
        <v>2.1523992945542338</v>
      </c>
      <c r="AA779" s="68">
        <v>776</v>
      </c>
      <c r="AB779" s="64">
        <f t="shared" si="92"/>
        <v>191.97124324883373</v>
      </c>
      <c r="AC779" s="64">
        <f t="shared" si="93"/>
        <v>317.4191316501732</v>
      </c>
      <c r="AD779" s="4">
        <f t="shared" si="94"/>
        <v>125.92368224995951</v>
      </c>
      <c r="AK779" s="91">
        <v>776</v>
      </c>
      <c r="AL779" s="65">
        <f t="shared" si="95"/>
        <v>-1.8990054660709198E-3</v>
      </c>
      <c r="AM779" s="65">
        <f t="shared" si="96"/>
        <v>-4.6036464064631404E-3</v>
      </c>
      <c r="AN779" s="65">
        <f t="shared" si="97"/>
        <v>8.7465770545958037E-3</v>
      </c>
      <c r="AO779" s="26">
        <f t="shared" si="98"/>
        <v>2.0801143861114398E-3</v>
      </c>
      <c r="AQ779" s="68">
        <v>776</v>
      </c>
      <c r="AR779" s="17">
        <v>3.4604432328687526E-3</v>
      </c>
    </row>
    <row r="780" spans="12:44" x14ac:dyDescent="0.3">
      <c r="L780" s="68">
        <v>777</v>
      </c>
      <c r="M780" s="64">
        <v>-0.97197736178804417</v>
      </c>
      <c r="N780" s="64">
        <v>-0.65735007845253779</v>
      </c>
      <c r="O780" s="4">
        <v>-0.80561980961447199</v>
      </c>
      <c r="V780" s="84">
        <v>777</v>
      </c>
      <c r="W780" s="64">
        <v>-0.97197736178804417</v>
      </c>
      <c r="X780" s="64">
        <v>-0.88296702053314258</v>
      </c>
      <c r="Y780" s="4">
        <v>-1.1225053344301033</v>
      </c>
      <c r="AA780" s="68">
        <v>777</v>
      </c>
      <c r="AB780" s="64">
        <f t="shared" si="92"/>
        <v>188.99270358735703</v>
      </c>
      <c r="AC780" s="64">
        <f t="shared" si="93"/>
        <v>316.2603713443886</v>
      </c>
      <c r="AD780" s="4">
        <f t="shared" si="94"/>
        <v>120.88995676983049</v>
      </c>
      <c r="AK780" s="90">
        <v>777</v>
      </c>
      <c r="AL780" s="65">
        <f t="shared" si="95"/>
        <v>-6.7911397306479326E-3</v>
      </c>
      <c r="AM780" s="65">
        <f t="shared" si="96"/>
        <v>-1.5883226937227436E-3</v>
      </c>
      <c r="AN780" s="65">
        <f t="shared" si="97"/>
        <v>-1.7717192525873181E-2</v>
      </c>
      <c r="AO780" s="26">
        <f t="shared" si="98"/>
        <v>-1.0147018377421739E-2</v>
      </c>
      <c r="AQ780" s="68">
        <v>777</v>
      </c>
      <c r="AR780" s="17">
        <v>3.47392008657734E-3</v>
      </c>
    </row>
    <row r="781" spans="12:44" x14ac:dyDescent="0.3">
      <c r="L781" s="68">
        <v>778</v>
      </c>
      <c r="M781" s="64">
        <v>0.97567969395396148</v>
      </c>
      <c r="N781" s="64">
        <v>-0.30445065336632626</v>
      </c>
      <c r="O781" s="4">
        <v>-1.3157459622703029</v>
      </c>
      <c r="V781" s="84">
        <v>778</v>
      </c>
      <c r="W781" s="64">
        <v>0.97567969395396148</v>
      </c>
      <c r="X781" s="64">
        <v>-4.6256284233981426E-2</v>
      </c>
      <c r="Y781" s="4">
        <v>-0.7223982781469227</v>
      </c>
      <c r="AA781" s="68">
        <v>778</v>
      </c>
      <c r="AB781" s="64">
        <f t="shared" si="92"/>
        <v>191.79326192104679</v>
      </c>
      <c r="AC781" s="64">
        <f t="shared" si="93"/>
        <v>318.33837607075634</v>
      </c>
      <c r="AD781" s="4">
        <f t="shared" si="94"/>
        <v>121.50079683566587</v>
      </c>
      <c r="AK781" s="91">
        <v>778</v>
      </c>
      <c r="AL781" s="65">
        <f t="shared" si="95"/>
        <v>6.3883077175760777E-3</v>
      </c>
      <c r="AM781" s="65">
        <f t="shared" si="96"/>
        <v>2.844219958770545E-3</v>
      </c>
      <c r="AN781" s="65">
        <f t="shared" si="97"/>
        <v>2.1889038880917662E-3</v>
      </c>
      <c r="AO781" s="26">
        <f t="shared" si="98"/>
        <v>3.4353496666664775E-3</v>
      </c>
      <c r="AQ781" s="68">
        <v>778</v>
      </c>
      <c r="AR781" s="17">
        <v>3.484773095917694E-3</v>
      </c>
    </row>
    <row r="782" spans="12:44" x14ac:dyDescent="0.3">
      <c r="L782" s="68">
        <v>779</v>
      </c>
      <c r="M782" s="64">
        <v>-0.12922574729889544</v>
      </c>
      <c r="N782" s="64">
        <v>3.8347631002148836</v>
      </c>
      <c r="O782" s="4">
        <v>-1.3385619877726198</v>
      </c>
      <c r="V782" s="84">
        <v>779</v>
      </c>
      <c r="W782" s="64">
        <v>-0.12922574729889544</v>
      </c>
      <c r="X782" s="64">
        <v>3.6757588477240337</v>
      </c>
      <c r="Y782" s="4">
        <v>-1.4404152610219971</v>
      </c>
      <c r="AA782" s="68">
        <v>779</v>
      </c>
      <c r="AB782" s="64">
        <f t="shared" si="92"/>
        <v>190.21434846837232</v>
      </c>
      <c r="AC782" s="64">
        <f t="shared" si="93"/>
        <v>327.69239207911761</v>
      </c>
      <c r="AD782" s="4">
        <f t="shared" si="94"/>
        <v>120.42359577388217</v>
      </c>
      <c r="AK782" s="90">
        <v>779</v>
      </c>
      <c r="AL782" s="65">
        <f t="shared" si="95"/>
        <v>-3.5900714333792377E-3</v>
      </c>
      <c r="AM782" s="65">
        <f t="shared" si="96"/>
        <v>1.2577362140177503E-2</v>
      </c>
      <c r="AN782" s="65">
        <f t="shared" si="97"/>
        <v>-3.8675353377977317E-3</v>
      </c>
      <c r="AO782" s="26">
        <f t="shared" si="98"/>
        <v>1.1352998816994623E-3</v>
      </c>
      <c r="AQ782" s="68">
        <v>779</v>
      </c>
      <c r="AR782" s="17">
        <v>3.4997076070979942E-3</v>
      </c>
    </row>
    <row r="783" spans="12:44" x14ac:dyDescent="0.3">
      <c r="L783" s="68">
        <v>780</v>
      </c>
      <c r="M783" s="64">
        <v>2.0293407552792089</v>
      </c>
      <c r="N783" s="64">
        <v>-0.34834685962529949</v>
      </c>
      <c r="O783" s="4">
        <v>1.2614327779725198</v>
      </c>
      <c r="V783" s="84">
        <v>780</v>
      </c>
      <c r="W783" s="64">
        <v>2.0293407552792089</v>
      </c>
      <c r="X783" s="64">
        <v>0.17930754336416616</v>
      </c>
      <c r="Y783" s="4">
        <v>2.0523972920621079</v>
      </c>
      <c r="AA783" s="68">
        <v>780</v>
      </c>
      <c r="AB783" s="64">
        <f t="shared" si="92"/>
        <v>193.33968817394577</v>
      </c>
      <c r="AC783" s="64">
        <f t="shared" si="93"/>
        <v>318.92848182103228</v>
      </c>
      <c r="AD783" s="4">
        <f t="shared" si="94"/>
        <v>125.7918391982537</v>
      </c>
      <c r="AK783" s="91">
        <v>780</v>
      </c>
      <c r="AL783" s="65">
        <f t="shared" si="95"/>
        <v>7.077739769866755E-3</v>
      </c>
      <c r="AM783" s="65">
        <f t="shared" si="96"/>
        <v>-1.177305310963269E-2</v>
      </c>
      <c r="AN783" s="65">
        <f t="shared" si="97"/>
        <v>1.8940876146062116E-2</v>
      </c>
      <c r="AO783" s="26">
        <f t="shared" si="98"/>
        <v>6.7609132753048331E-3</v>
      </c>
      <c r="AQ783" s="68">
        <v>780</v>
      </c>
      <c r="AR783" s="17">
        <v>3.5078621036822226E-3</v>
      </c>
    </row>
    <row r="784" spans="12:44" x14ac:dyDescent="0.3">
      <c r="L784" s="68">
        <v>781</v>
      </c>
      <c r="M784" s="64">
        <v>1.1585311001068892</v>
      </c>
      <c r="N784" s="64">
        <v>-0.64787007565914378</v>
      </c>
      <c r="O784" s="4">
        <v>0.33647765288864179</v>
      </c>
      <c r="V784" s="84">
        <v>781</v>
      </c>
      <c r="W784" s="64">
        <v>1.1585311001068892</v>
      </c>
      <c r="X784" s="64">
        <v>-0.33186861667366513</v>
      </c>
      <c r="Y784" s="4">
        <v>0.85119094852894039</v>
      </c>
      <c r="AA784" s="68">
        <v>781</v>
      </c>
      <c r="AB784" s="64">
        <f t="shared" si="92"/>
        <v>192.08620092749041</v>
      </c>
      <c r="AC784" s="64">
        <f t="shared" si="93"/>
        <v>317.68055365196341</v>
      </c>
      <c r="AD784" s="4">
        <f t="shared" si="94"/>
        <v>123.92749877974299</v>
      </c>
      <c r="AK784" s="90">
        <v>781</v>
      </c>
      <c r="AL784" s="65">
        <f t="shared" si="95"/>
        <v>-2.824846638325126E-3</v>
      </c>
      <c r="AM784" s="65">
        <f t="shared" si="96"/>
        <v>-1.7026745824923455E-3</v>
      </c>
      <c r="AN784" s="65">
        <f t="shared" si="97"/>
        <v>-6.4847825258871443E-3</v>
      </c>
      <c r="AO784" s="26">
        <f t="shared" si="98"/>
        <v>-4.1351661709782004E-3</v>
      </c>
      <c r="AQ784" s="68">
        <v>781</v>
      </c>
      <c r="AR784" s="17">
        <v>3.5177646915251094E-3</v>
      </c>
    </row>
    <row r="785" spans="12:44" x14ac:dyDescent="0.3">
      <c r="L785" s="68">
        <v>782</v>
      </c>
      <c r="M785" s="64">
        <v>-0.46422660233982205</v>
      </c>
      <c r="N785" s="64">
        <v>-0.90773710265037444</v>
      </c>
      <c r="O785" s="4">
        <v>9.3924048444418942E-2</v>
      </c>
      <c r="V785" s="84">
        <v>782</v>
      </c>
      <c r="W785" s="64">
        <v>-0.46422660233982205</v>
      </c>
      <c r="X785" s="64">
        <v>-0.99596344123734593</v>
      </c>
      <c r="Y785" s="4">
        <v>-7.9758390800957688E-2</v>
      </c>
      <c r="AA785" s="68">
        <v>782</v>
      </c>
      <c r="AB785" s="64">
        <f t="shared" si="92"/>
        <v>189.76377560343298</v>
      </c>
      <c r="AC785" s="64">
        <f t="shared" si="93"/>
        <v>316.06187207024857</v>
      </c>
      <c r="AD785" s="4">
        <f t="shared" si="94"/>
        <v>122.5030151547443</v>
      </c>
      <c r="AK785" s="91">
        <v>782</v>
      </c>
      <c r="AL785" s="65">
        <f t="shared" si="95"/>
        <v>-5.2828545333022982E-3</v>
      </c>
      <c r="AM785" s="65">
        <f t="shared" si="96"/>
        <v>-2.2185227911806233E-3</v>
      </c>
      <c r="AN785" s="65">
        <f t="shared" si="97"/>
        <v>-5.0209063690339478E-3</v>
      </c>
      <c r="AO785" s="26">
        <f t="shared" si="98"/>
        <v>-4.2456783367450382E-3</v>
      </c>
      <c r="AQ785" s="68">
        <v>782</v>
      </c>
      <c r="AR785" s="17">
        <v>3.5277403057613847E-3</v>
      </c>
    </row>
    <row r="786" spans="12:44" x14ac:dyDescent="0.3">
      <c r="L786" s="68">
        <v>783</v>
      </c>
      <c r="M786" s="64">
        <v>-0.46464335868659262</v>
      </c>
      <c r="N786" s="64">
        <v>-0.31594758647224969</v>
      </c>
      <c r="O786" s="4">
        <v>1.1944155637554363</v>
      </c>
      <c r="V786" s="84">
        <v>783</v>
      </c>
      <c r="W786" s="64">
        <v>-0.46464335868659262</v>
      </c>
      <c r="X786" s="64">
        <v>-0.42374515329347506</v>
      </c>
      <c r="Y786" s="4">
        <v>0.8734449452797497</v>
      </c>
      <c r="AA786" s="68">
        <v>783</v>
      </c>
      <c r="AB786" s="64">
        <f t="shared" si="92"/>
        <v>189.77266336505744</v>
      </c>
      <c r="AC786" s="64">
        <f t="shared" si="93"/>
        <v>317.48565147156773</v>
      </c>
      <c r="AD786" s="4">
        <f t="shared" si="94"/>
        <v>123.9742779365791</v>
      </c>
      <c r="AK786" s="90">
        <v>783</v>
      </c>
      <c r="AL786" s="65">
        <f t="shared" si="95"/>
        <v>2.034010669002474E-5</v>
      </c>
      <c r="AM786" s="65">
        <f t="shared" si="96"/>
        <v>1.9519943032647667E-3</v>
      </c>
      <c r="AN786" s="65">
        <f t="shared" si="97"/>
        <v>5.1848094292882554E-3</v>
      </c>
      <c r="AO786" s="26">
        <f t="shared" si="98"/>
        <v>2.9238475608316513E-3</v>
      </c>
      <c r="AQ786" s="68">
        <v>783</v>
      </c>
      <c r="AR786" s="17">
        <v>3.5507881303395426E-3</v>
      </c>
    </row>
    <row r="787" spans="12:44" x14ac:dyDescent="0.3">
      <c r="L787" s="68">
        <v>784</v>
      </c>
      <c r="M787" s="64">
        <v>-2.1611544017881079</v>
      </c>
      <c r="N787" s="64">
        <v>1.3108549408636356</v>
      </c>
      <c r="O787" s="4">
        <v>0.46733609039565904</v>
      </c>
      <c r="V787" s="84">
        <v>784</v>
      </c>
      <c r="W787" s="64">
        <v>-2.1611544017881079</v>
      </c>
      <c r="X787" s="64">
        <v>0.71801260364599562</v>
      </c>
      <c r="Y787" s="4">
        <v>-0.61538420601331911</v>
      </c>
      <c r="AA787" s="68">
        <v>784</v>
      </c>
      <c r="AB787" s="64">
        <f t="shared" si="92"/>
        <v>187.37416450512876</v>
      </c>
      <c r="AC787" s="64">
        <f t="shared" si="93"/>
        <v>320.32980757225863</v>
      </c>
      <c r="AD787" s="4">
        <f t="shared" si="94"/>
        <v>121.69951993467299</v>
      </c>
      <c r="AK787" s="91">
        <v>784</v>
      </c>
      <c r="AL787" s="65">
        <f t="shared" si="95"/>
        <v>-5.523943388134115E-3</v>
      </c>
      <c r="AM787" s="65">
        <f t="shared" si="96"/>
        <v>3.8732503891035349E-3</v>
      </c>
      <c r="AN787" s="65">
        <f t="shared" si="97"/>
        <v>-8.0427224271604012E-3</v>
      </c>
      <c r="AO787" s="26">
        <f t="shared" si="98"/>
        <v>-3.8382358225246488E-3</v>
      </c>
      <c r="AQ787" s="68">
        <v>784</v>
      </c>
      <c r="AR787" s="17">
        <v>3.5713583269932486E-3</v>
      </c>
    </row>
    <row r="788" spans="12:44" x14ac:dyDescent="0.3">
      <c r="L788" s="68">
        <v>785</v>
      </c>
      <c r="M788" s="64">
        <v>1.1481846297328282</v>
      </c>
      <c r="N788" s="64">
        <v>-0.25837478014504117</v>
      </c>
      <c r="O788" s="4">
        <v>5.9095741551965786E-2</v>
      </c>
      <c r="V788" s="84">
        <v>785</v>
      </c>
      <c r="W788" s="64">
        <v>1.1481846297328282</v>
      </c>
      <c r="X788" s="64">
        <v>4.2183551257713697E-2</v>
      </c>
      <c r="Y788" s="4">
        <v>0.57989169448808442</v>
      </c>
      <c r="AA788" s="68">
        <v>785</v>
      </c>
      <c r="AB788" s="64">
        <f t="shared" si="92"/>
        <v>192.10963893806536</v>
      </c>
      <c r="AC788" s="64">
        <f t="shared" si="93"/>
        <v>318.66858092460313</v>
      </c>
      <c r="AD788" s="4">
        <f t="shared" si="94"/>
        <v>123.53353994161419</v>
      </c>
      <c r="AK788" s="90">
        <v>785</v>
      </c>
      <c r="AL788" s="65">
        <f t="shared" si="95"/>
        <v>1.0839446408666046E-2</v>
      </c>
      <c r="AM788" s="65">
        <f t="shared" si="96"/>
        <v>-2.2581064510459521E-3</v>
      </c>
      <c r="AN788" s="65">
        <f t="shared" si="97"/>
        <v>6.496021533960325E-3</v>
      </c>
      <c r="AO788" s="26">
        <f t="shared" si="98"/>
        <v>4.9556393571348724E-3</v>
      </c>
      <c r="AQ788" s="68">
        <v>785</v>
      </c>
      <c r="AR788" s="17">
        <v>3.5863130422000211E-3</v>
      </c>
    </row>
    <row r="789" spans="12:44" x14ac:dyDescent="0.3">
      <c r="L789" s="68">
        <v>786</v>
      </c>
      <c r="M789" s="64">
        <v>1.62588015453547</v>
      </c>
      <c r="N789" s="64">
        <v>-1.0583041078867905</v>
      </c>
      <c r="O789" s="4">
        <v>-0.39593271877631875</v>
      </c>
      <c r="V789" s="84">
        <v>786</v>
      </c>
      <c r="W789" s="64">
        <v>1.62588015453547</v>
      </c>
      <c r="X789" s="64">
        <v>-0.60992460278244054</v>
      </c>
      <c r="Y789" s="4">
        <v>0.42690960498439634</v>
      </c>
      <c r="AA789" s="68">
        <v>786</v>
      </c>
      <c r="AB789" s="64">
        <f t="shared" si="92"/>
        <v>192.81125205296217</v>
      </c>
      <c r="AC789" s="64">
        <f t="shared" si="93"/>
        <v>317.07438505423761</v>
      </c>
      <c r="AD789" s="4">
        <f t="shared" si="94"/>
        <v>123.3042152677403</v>
      </c>
      <c r="AK789" s="91">
        <v>786</v>
      </c>
      <c r="AL789" s="65">
        <f t="shared" si="95"/>
        <v>1.5832190396303225E-3</v>
      </c>
      <c r="AM789" s="65">
        <f t="shared" si="96"/>
        <v>-2.1780875536844572E-3</v>
      </c>
      <c r="AN789" s="65">
        <f t="shared" si="97"/>
        <v>-8.0696301096804598E-4</v>
      </c>
      <c r="AO789" s="26">
        <f t="shared" si="98"/>
        <v>-6.2075486113337712E-4</v>
      </c>
      <c r="AQ789" s="68">
        <v>786</v>
      </c>
      <c r="AR789" s="17">
        <v>3.5880856386633709E-3</v>
      </c>
    </row>
    <row r="790" spans="12:44" x14ac:dyDescent="0.3">
      <c r="L790" s="68">
        <v>787</v>
      </c>
      <c r="M790" s="64">
        <v>1.8867666219907511</v>
      </c>
      <c r="N790" s="64">
        <v>-0.50647171236794952</v>
      </c>
      <c r="O790" s="4">
        <v>-0.41323142262913076</v>
      </c>
      <c r="V790" s="84">
        <v>787</v>
      </c>
      <c r="W790" s="64">
        <v>1.8867666219907511</v>
      </c>
      <c r="X790" s="64">
        <v>-9.8823449245036277E-3</v>
      </c>
      <c r="Y790" s="4">
        <v>0.50136703834325802</v>
      </c>
      <c r="AA790" s="68">
        <v>787</v>
      </c>
      <c r="AB790" s="64">
        <f t="shared" si="92"/>
        <v>193.19989089881147</v>
      </c>
      <c r="AC790" s="64">
        <f t="shared" si="93"/>
        <v>318.57156801925481</v>
      </c>
      <c r="AD790" s="4">
        <f t="shared" si="94"/>
        <v>123.4249361587088</v>
      </c>
      <c r="AK790" s="90">
        <v>787</v>
      </c>
      <c r="AL790" s="65">
        <f t="shared" si="95"/>
        <v>8.745020257435221E-4</v>
      </c>
      <c r="AM790" s="65">
        <f t="shared" si="96"/>
        <v>2.0458542979440368E-3</v>
      </c>
      <c r="AN790" s="65">
        <f t="shared" si="97"/>
        <v>4.2498764883466394E-4</v>
      </c>
      <c r="AO790" s="26">
        <f t="shared" si="98"/>
        <v>1.0236262377946903E-3</v>
      </c>
      <c r="AQ790" s="68">
        <v>787</v>
      </c>
      <c r="AR790" s="17">
        <v>3.5920890537619174E-3</v>
      </c>
    </row>
    <row r="791" spans="12:44" x14ac:dyDescent="0.3">
      <c r="L791" s="68">
        <v>788</v>
      </c>
      <c r="M791" s="64">
        <v>-0.285654508207215</v>
      </c>
      <c r="N791" s="64">
        <v>0.54187408275981341</v>
      </c>
      <c r="O791" s="4">
        <v>0.49689977400867796</v>
      </c>
      <c r="V791" s="84">
        <v>788</v>
      </c>
      <c r="W791" s="64">
        <v>-0.285654508207215</v>
      </c>
      <c r="X791" s="64">
        <v>0.45138971912874143</v>
      </c>
      <c r="Y791" s="4">
        <v>0.28903870387199049</v>
      </c>
      <c r="AA791" s="68">
        <v>788</v>
      </c>
      <c r="AB791" s="64">
        <f t="shared" si="92"/>
        <v>190.07598649702479</v>
      </c>
      <c r="AC791" s="64">
        <f t="shared" si="93"/>
        <v>319.73100072520231</v>
      </c>
      <c r="AD791" s="4">
        <f t="shared" si="94"/>
        <v>123.10465997328888</v>
      </c>
      <c r="AK791" s="91">
        <v>788</v>
      </c>
      <c r="AL791" s="65">
        <f t="shared" si="95"/>
        <v>-7.0796236716623552E-3</v>
      </c>
      <c r="AM791" s="65">
        <f t="shared" si="96"/>
        <v>1.5777338358970029E-3</v>
      </c>
      <c r="AN791" s="65">
        <f t="shared" si="97"/>
        <v>-1.1284183355504227E-3</v>
      </c>
      <c r="AO791" s="26">
        <f t="shared" si="98"/>
        <v>-1.8043740181441783E-3</v>
      </c>
      <c r="AQ791" s="68">
        <v>788</v>
      </c>
      <c r="AR791" s="17">
        <v>3.6043424225481709E-3</v>
      </c>
    </row>
    <row r="792" spans="12:44" x14ac:dyDescent="0.3">
      <c r="L792" s="68">
        <v>789</v>
      </c>
      <c r="M792" s="64">
        <v>0.31231264379532603</v>
      </c>
      <c r="N792" s="64">
        <v>0.41364381945797113</v>
      </c>
      <c r="O792" s="4">
        <v>5.9951145613417391E-2</v>
      </c>
      <c r="V792" s="84">
        <v>789</v>
      </c>
      <c r="W792" s="64">
        <v>0.31231264379532603</v>
      </c>
      <c r="X792" s="64">
        <v>0.4794801010138422</v>
      </c>
      <c r="Y792" s="4">
        <v>0.17322007077517518</v>
      </c>
      <c r="AA792" s="68">
        <v>789</v>
      </c>
      <c r="AB792" s="64">
        <f t="shared" si="92"/>
        <v>190.94294759766504</v>
      </c>
      <c r="AC792" s="64">
        <f t="shared" si="93"/>
        <v>319.81675122119412</v>
      </c>
      <c r="AD792" s="4">
        <f t="shared" si="94"/>
        <v>122.93309898663931</v>
      </c>
      <c r="AK792" s="90">
        <v>789</v>
      </c>
      <c r="AL792" s="65">
        <f t="shared" si="95"/>
        <v>1.9763693513715039E-3</v>
      </c>
      <c r="AM792" s="65">
        <f t="shared" si="96"/>
        <v>1.164603185283138E-4</v>
      </c>
      <c r="AN792" s="65">
        <f t="shared" si="97"/>
        <v>-6.0566314863645437E-4</v>
      </c>
      <c r="AO792" s="26">
        <f t="shared" si="98"/>
        <v>2.5648201651496565E-4</v>
      </c>
      <c r="AQ792" s="68">
        <v>789</v>
      </c>
      <c r="AR792" s="17">
        <v>3.6246977136290721E-3</v>
      </c>
    </row>
    <row r="793" spans="12:44" x14ac:dyDescent="0.3">
      <c r="L793" s="68">
        <v>790</v>
      </c>
      <c r="M793" s="64">
        <v>1.2929239781696271</v>
      </c>
      <c r="N793" s="64">
        <v>-1.2022508475173532</v>
      </c>
      <c r="O793" s="4">
        <v>2.8107577052919244E-2</v>
      </c>
      <c r="V793" s="84">
        <v>790</v>
      </c>
      <c r="W793" s="64">
        <v>1.2929239781696271</v>
      </c>
      <c r="X793" s="64">
        <v>-0.83382956155736854</v>
      </c>
      <c r="Y793" s="4">
        <v>0.6632746400267624</v>
      </c>
      <c r="AA793" s="68">
        <v>790</v>
      </c>
      <c r="AB793" s="64">
        <f t="shared" si="92"/>
        <v>192.36710074499319</v>
      </c>
      <c r="AC793" s="64">
        <f t="shared" si="93"/>
        <v>316.58669238798342</v>
      </c>
      <c r="AD793" s="4">
        <f t="shared" si="94"/>
        <v>123.69294907336543</v>
      </c>
      <c r="AK793" s="91">
        <v>790</v>
      </c>
      <c r="AL793" s="65">
        <f t="shared" si="95"/>
        <v>3.2271770695989272E-3</v>
      </c>
      <c r="AM793" s="65">
        <f t="shared" si="96"/>
        <v>-4.4085517995977961E-3</v>
      </c>
      <c r="AN793" s="65">
        <f t="shared" si="97"/>
        <v>2.6761142750745918E-3</v>
      </c>
      <c r="AO793" s="26">
        <f t="shared" si="98"/>
        <v>6.8848015130395927E-4</v>
      </c>
      <c r="AQ793" s="68">
        <v>790</v>
      </c>
      <c r="AR793" s="17">
        <v>3.6549262794147372E-3</v>
      </c>
    </row>
    <row r="794" spans="12:44" x14ac:dyDescent="0.3">
      <c r="L794" s="68">
        <v>791</v>
      </c>
      <c r="M794" s="64">
        <v>0.89980332642892258</v>
      </c>
      <c r="N794" s="64">
        <v>0.4194198540345106</v>
      </c>
      <c r="O794" s="4">
        <v>-0.506886667536668</v>
      </c>
      <c r="V794" s="84">
        <v>791</v>
      </c>
      <c r="W794" s="64">
        <v>0.89980332642892258</v>
      </c>
      <c r="X794" s="64">
        <v>0.63450416382071129</v>
      </c>
      <c r="Y794" s="4">
        <v>-6.9795395698622087E-2</v>
      </c>
      <c r="AA794" s="68">
        <v>791</v>
      </c>
      <c r="AB794" s="64">
        <f t="shared" si="92"/>
        <v>191.8083229874662</v>
      </c>
      <c r="AC794" s="64">
        <f t="shared" si="93"/>
        <v>320.23408914003608</v>
      </c>
      <c r="AD794" s="4">
        <f t="shared" si="94"/>
        <v>122.5732981951686</v>
      </c>
      <c r="AK794" s="90">
        <v>791</v>
      </c>
      <c r="AL794" s="65">
        <f t="shared" si="95"/>
        <v>-1.2633513381715995E-3</v>
      </c>
      <c r="AM794" s="65">
        <f t="shared" si="96"/>
        <v>4.9749054999564399E-3</v>
      </c>
      <c r="AN794" s="65">
        <f t="shared" si="97"/>
        <v>-3.9490718190459207E-3</v>
      </c>
      <c r="AO794" s="26">
        <f t="shared" si="98"/>
        <v>-6.0044850312663232E-4</v>
      </c>
      <c r="AQ794" s="68">
        <v>791</v>
      </c>
      <c r="AR794" s="17">
        <v>3.6783813234214681E-3</v>
      </c>
    </row>
    <row r="795" spans="12:44" x14ac:dyDescent="0.3">
      <c r="L795" s="68">
        <v>792</v>
      </c>
      <c r="M795" s="64">
        <v>-0.83974670819338482</v>
      </c>
      <c r="N795" s="64">
        <v>0.25485364725027082</v>
      </c>
      <c r="O795" s="4">
        <v>-0.2456972838369379</v>
      </c>
      <c r="V795" s="84">
        <v>792</v>
      </c>
      <c r="W795" s="64">
        <v>-0.83974670819338482</v>
      </c>
      <c r="X795" s="64">
        <v>3.2867442429260818E-2</v>
      </c>
      <c r="Y795" s="4">
        <v>-0.60807856211304512</v>
      </c>
      <c r="AA795" s="68">
        <v>792</v>
      </c>
      <c r="AB795" s="64">
        <f t="shared" si="92"/>
        <v>189.32275546362078</v>
      </c>
      <c r="AC795" s="64">
        <f t="shared" si="93"/>
        <v>318.75700034579745</v>
      </c>
      <c r="AD795" s="4">
        <f t="shared" si="94"/>
        <v>121.75922761054055</v>
      </c>
      <c r="AK795" s="91">
        <v>792</v>
      </c>
      <c r="AL795" s="65">
        <f t="shared" si="95"/>
        <v>-5.6646315398400718E-3</v>
      </c>
      <c r="AM795" s="65">
        <f t="shared" si="96"/>
        <v>-2.0078297358928567E-3</v>
      </c>
      <c r="AN795" s="65">
        <f t="shared" si="97"/>
        <v>-2.8939877723141261E-3</v>
      </c>
      <c r="AO795" s="26">
        <f t="shared" si="98"/>
        <v>-3.3208013032692317E-3</v>
      </c>
      <c r="AQ795" s="68">
        <v>792</v>
      </c>
      <c r="AR795" s="17">
        <v>3.6868997966702862E-3</v>
      </c>
    </row>
    <row r="796" spans="12:44" x14ac:dyDescent="0.3">
      <c r="L796" s="68">
        <v>793</v>
      </c>
      <c r="M796" s="64">
        <v>-0.96415336172041299</v>
      </c>
      <c r="N796" s="64">
        <v>0.8101592874562864</v>
      </c>
      <c r="O796" s="4">
        <v>0.67526542716980176</v>
      </c>
      <c r="V796" s="84">
        <v>793</v>
      </c>
      <c r="W796" s="64">
        <v>-0.96415336172041299</v>
      </c>
      <c r="X796" s="64">
        <v>0.53826299686676304</v>
      </c>
      <c r="Y796" s="4">
        <v>0.13109515621213691</v>
      </c>
      <c r="AA796" s="68">
        <v>793</v>
      </c>
      <c r="AB796" s="64">
        <f t="shared" si="92"/>
        <v>189.15501148963972</v>
      </c>
      <c r="AC796" s="64">
        <f t="shared" si="93"/>
        <v>320.02677061098268</v>
      </c>
      <c r="AD796" s="4">
        <f t="shared" si="94"/>
        <v>122.89306601505122</v>
      </c>
      <c r="AK796" s="90">
        <v>793</v>
      </c>
      <c r="AL796" s="65">
        <f t="shared" si="95"/>
        <v>-3.8496468434061478E-4</v>
      </c>
      <c r="AM796" s="65">
        <f t="shared" si="96"/>
        <v>1.7265778213342636E-3</v>
      </c>
      <c r="AN796" s="65">
        <f t="shared" si="97"/>
        <v>4.025494964094713E-3</v>
      </c>
      <c r="AO796" s="26">
        <f t="shared" si="98"/>
        <v>2.2332049091577464E-3</v>
      </c>
      <c r="AQ796" s="68">
        <v>793</v>
      </c>
      <c r="AR796" s="17">
        <v>3.6931780757715723E-3</v>
      </c>
    </row>
    <row r="797" spans="12:44" x14ac:dyDescent="0.3">
      <c r="L797" s="68">
        <v>794</v>
      </c>
      <c r="M797" s="64">
        <v>0.38820863847212211</v>
      </c>
      <c r="N797" s="64">
        <v>2.2454945080372331E-2</v>
      </c>
      <c r="O797" s="4">
        <v>-0.50624743733854261</v>
      </c>
      <c r="V797" s="84">
        <v>794</v>
      </c>
      <c r="W797" s="64">
        <v>0.38820863847212211</v>
      </c>
      <c r="X797" s="64">
        <v>0.12046367003295359</v>
      </c>
      <c r="Y797" s="4">
        <v>-0.27904340661125759</v>
      </c>
      <c r="AA797" s="68">
        <v>794</v>
      </c>
      <c r="AB797" s="64">
        <f t="shared" si="92"/>
        <v>191.0997977837267</v>
      </c>
      <c r="AC797" s="64">
        <f t="shared" si="93"/>
        <v>319.00583526198244</v>
      </c>
      <c r="AD797" s="4">
        <f t="shared" si="94"/>
        <v>122.27213645686085</v>
      </c>
      <c r="AK797" s="91">
        <v>794</v>
      </c>
      <c r="AL797" s="65">
        <f t="shared" si="95"/>
        <v>4.442375479723577E-3</v>
      </c>
      <c r="AM797" s="65">
        <f t="shared" si="96"/>
        <v>-1.3876818228404555E-3</v>
      </c>
      <c r="AN797" s="65">
        <f t="shared" si="97"/>
        <v>-2.1998787319978392E-3</v>
      </c>
      <c r="AO797" s="26">
        <f t="shared" si="98"/>
        <v>-2.9565610632027012E-4</v>
      </c>
      <c r="AQ797" s="68">
        <v>794</v>
      </c>
      <c r="AR797" s="17">
        <v>3.6951036325114763E-3</v>
      </c>
    </row>
    <row r="798" spans="12:44" x14ac:dyDescent="0.3">
      <c r="L798" s="68">
        <v>795</v>
      </c>
      <c r="M798" s="64">
        <v>1.3133888080025395</v>
      </c>
      <c r="N798" s="64">
        <v>-0.24804568570645533</v>
      </c>
      <c r="O798" s="4">
        <v>0.28147131414103688</v>
      </c>
      <c r="V798" s="84">
        <v>795</v>
      </c>
      <c r="W798" s="64">
        <v>1.3133888080025395</v>
      </c>
      <c r="X798" s="64">
        <v>9.4195326810118968E-2</v>
      </c>
      <c r="Y798" s="4">
        <v>0.85191607733278651</v>
      </c>
      <c r="AA798" s="68">
        <v>795</v>
      </c>
      <c r="AB798" s="64">
        <f t="shared" si="92"/>
        <v>192.44481222351564</v>
      </c>
      <c r="AC798" s="64">
        <f t="shared" si="93"/>
        <v>318.95669059211866</v>
      </c>
      <c r="AD798" s="4">
        <f t="shared" si="94"/>
        <v>124.01526494329471</v>
      </c>
      <c r="AK798" s="90">
        <v>795</v>
      </c>
      <c r="AL798" s="65">
        <f t="shared" si="95"/>
        <v>3.0459807205853871E-3</v>
      </c>
      <c r="AM798" s="65">
        <f t="shared" si="96"/>
        <v>-6.6910698086682571E-5</v>
      </c>
      <c r="AN798" s="65">
        <f t="shared" si="97"/>
        <v>6.1476447399152895E-3</v>
      </c>
      <c r="AO798" s="26">
        <f t="shared" si="98"/>
        <v>3.5078621036822226E-3</v>
      </c>
      <c r="AQ798" s="68">
        <v>795</v>
      </c>
      <c r="AR798" s="17">
        <v>3.7206761813145996E-3</v>
      </c>
    </row>
    <row r="799" spans="12:44" x14ac:dyDescent="0.3">
      <c r="L799" s="68">
        <v>796</v>
      </c>
      <c r="M799" s="64">
        <v>1.8971502484714382</v>
      </c>
      <c r="N799" s="64">
        <v>0.87796208869065473</v>
      </c>
      <c r="O799" s="4">
        <v>0.52818479929620943</v>
      </c>
      <c r="V799" s="84">
        <v>796</v>
      </c>
      <c r="W799" s="64">
        <v>1.8971502484714382</v>
      </c>
      <c r="X799" s="64">
        <v>1.3316557236314928</v>
      </c>
      <c r="Y799" s="4">
        <v>1.2786252437318089</v>
      </c>
      <c r="AA799" s="68">
        <v>796</v>
      </c>
      <c r="AB799" s="64">
        <f t="shared" si="92"/>
        <v>193.30190817707503</v>
      </c>
      <c r="AC799" s="64">
        <f t="shared" si="93"/>
        <v>322.05333844465991</v>
      </c>
      <c r="AD799" s="4">
        <f t="shared" si="94"/>
        <v>124.68325815688698</v>
      </c>
      <c r="AK799" s="91">
        <v>796</v>
      </c>
      <c r="AL799" s="65">
        <f t="shared" si="95"/>
        <v>1.9299329636051185E-3</v>
      </c>
      <c r="AM799" s="65">
        <f t="shared" si="96"/>
        <v>4.1960889091947019E-3</v>
      </c>
      <c r="AN799" s="65">
        <f t="shared" si="97"/>
        <v>2.3329970812925906E-3</v>
      </c>
      <c r="AO799" s="26">
        <f t="shared" si="98"/>
        <v>2.7911586002413559E-3</v>
      </c>
      <c r="AQ799" s="68">
        <v>796</v>
      </c>
      <c r="AR799" s="17">
        <v>3.7456958652079884E-3</v>
      </c>
    </row>
    <row r="800" spans="12:44" x14ac:dyDescent="0.3">
      <c r="L800" s="68">
        <v>797</v>
      </c>
      <c r="M800" s="64">
        <v>-1.5840887046566201</v>
      </c>
      <c r="N800" s="64">
        <v>0.85520228318004632</v>
      </c>
      <c r="O800" s="4">
        <v>0.15985187407138662</v>
      </c>
      <c r="V800" s="84">
        <v>797</v>
      </c>
      <c r="W800" s="64">
        <v>-1.5840887046566201</v>
      </c>
      <c r="X800" s="64">
        <v>0.42413357976081323</v>
      </c>
      <c r="Y800" s="4">
        <v>-0.60898095324882195</v>
      </c>
      <c r="AA800" s="68">
        <v>797</v>
      </c>
      <c r="AB800" s="64">
        <f t="shared" si="92"/>
        <v>188.31208155578184</v>
      </c>
      <c r="AC800" s="64">
        <f t="shared" si="93"/>
        <v>319.80711166284738</v>
      </c>
      <c r="AD800" s="4">
        <f t="shared" si="94"/>
        <v>121.78825314954862</v>
      </c>
      <c r="AK800" s="90">
        <v>797</v>
      </c>
      <c r="AL800" s="65">
        <f t="shared" si="95"/>
        <v>-1.1357957199503709E-2</v>
      </c>
      <c r="AM800" s="65">
        <f t="shared" si="96"/>
        <v>-3.0396883892431664E-3</v>
      </c>
      <c r="AN800" s="65">
        <f t="shared" si="97"/>
        <v>-1.020274122409499E-2</v>
      </c>
      <c r="AO800" s="26">
        <f t="shared" si="98"/>
        <v>-8.3426293674916229E-3</v>
      </c>
      <c r="AQ800" s="68">
        <v>797</v>
      </c>
      <c r="AR800" s="17">
        <v>3.7863263161118485E-3</v>
      </c>
    </row>
    <row r="801" spans="12:44" x14ac:dyDescent="0.3">
      <c r="L801" s="68">
        <v>798</v>
      </c>
      <c r="M801" s="64">
        <v>0.49449490206584318</v>
      </c>
      <c r="N801" s="64">
        <v>0.66111954420761987</v>
      </c>
      <c r="O801" s="4">
        <v>-0.43552295751259879</v>
      </c>
      <c r="V801" s="84">
        <v>798</v>
      </c>
      <c r="W801" s="64">
        <v>0.49449490206584318</v>
      </c>
      <c r="X801" s="64">
        <v>0.76515690511098722</v>
      </c>
      <c r="Y801" s="4">
        <v>-0.19953724784874957</v>
      </c>
      <c r="AA801" s="68">
        <v>798</v>
      </c>
      <c r="AB801" s="64">
        <f t="shared" si="92"/>
        <v>191.29097088259175</v>
      </c>
      <c r="AC801" s="64">
        <f t="shared" si="93"/>
        <v>320.67138667223116</v>
      </c>
      <c r="AD801" s="4">
        <f t="shared" si="94"/>
        <v>122.41788673760939</v>
      </c>
      <c r="AK801" s="91">
        <v>798</v>
      </c>
      <c r="AL801" s="65">
        <f t="shared" si="95"/>
        <v>6.8162874126342105E-3</v>
      </c>
      <c r="AM801" s="65">
        <f t="shared" si="96"/>
        <v>1.1720927282575478E-3</v>
      </c>
      <c r="AN801" s="65">
        <f t="shared" si="97"/>
        <v>2.2394768531380795E-3</v>
      </c>
      <c r="AO801" s="26">
        <f t="shared" si="98"/>
        <v>3.0634642555479527E-3</v>
      </c>
      <c r="AQ801" s="68">
        <v>798</v>
      </c>
      <c r="AR801" s="17">
        <v>3.7924569599911795E-3</v>
      </c>
    </row>
    <row r="802" spans="12:44" x14ac:dyDescent="0.3">
      <c r="L802" s="68">
        <v>799</v>
      </c>
      <c r="M802" s="64">
        <v>-0.16133294128647141</v>
      </c>
      <c r="N802" s="64">
        <v>-1.2891784895669149</v>
      </c>
      <c r="O802" s="4">
        <v>-2.0228163272986035</v>
      </c>
      <c r="V802" s="84">
        <v>799</v>
      </c>
      <c r="W802" s="64">
        <v>-0.16133294128647141</v>
      </c>
      <c r="X802" s="64">
        <v>-1.2878123731567148</v>
      </c>
      <c r="Y802" s="4">
        <v>-1.8148657979729206</v>
      </c>
      <c r="AA802" s="68">
        <v>799</v>
      </c>
      <c r="AB802" s="64">
        <f t="shared" si="92"/>
        <v>190.35854155941263</v>
      </c>
      <c r="AC802" s="64">
        <f t="shared" si="93"/>
        <v>315.61419454197789</v>
      </c>
      <c r="AD802" s="4">
        <f t="shared" si="94"/>
        <v>119.98223789741361</v>
      </c>
      <c r="AK802" s="90">
        <v>799</v>
      </c>
      <c r="AL802" s="65">
        <f t="shared" si="95"/>
        <v>-2.1221026221057418E-3</v>
      </c>
      <c r="AM802" s="65">
        <f t="shared" si="96"/>
        <v>-6.9036827175870683E-3</v>
      </c>
      <c r="AN802" s="65">
        <f t="shared" si="97"/>
        <v>-8.7279200387856588E-3</v>
      </c>
      <c r="AO802" s="26">
        <f t="shared" si="98"/>
        <v>-6.5291944882561025E-3</v>
      </c>
      <c r="AQ802" s="68">
        <v>799</v>
      </c>
      <c r="AR802" s="17">
        <v>3.8197665380622593E-3</v>
      </c>
    </row>
    <row r="803" spans="12:44" x14ac:dyDescent="0.3">
      <c r="L803" s="68">
        <v>800</v>
      </c>
      <c r="M803" s="64">
        <v>-0.53024635642905582</v>
      </c>
      <c r="N803" s="64">
        <v>0.26226046486489024</v>
      </c>
      <c r="O803" s="4">
        <v>-0.10023213671162291</v>
      </c>
      <c r="V803" s="84">
        <v>800</v>
      </c>
      <c r="W803" s="64">
        <v>-0.53024635642905582</v>
      </c>
      <c r="X803" s="64">
        <v>0.1187571898030676</v>
      </c>
      <c r="Y803" s="4">
        <v>-0.33990636431489385</v>
      </c>
      <c r="AA803" s="68">
        <v>800</v>
      </c>
      <c r="AB803" s="64">
        <f t="shared" si="92"/>
        <v>189.84018452344793</v>
      </c>
      <c r="AC803" s="64">
        <f t="shared" si="93"/>
        <v>319.09726396319485</v>
      </c>
      <c r="AD803" s="4">
        <f t="shared" si="94"/>
        <v>122.21595778180327</v>
      </c>
      <c r="AK803" s="91">
        <v>800</v>
      </c>
      <c r="AL803" s="65">
        <f t="shared" si="95"/>
        <v>-1.184221431671379E-3</v>
      </c>
      <c r="AM803" s="65">
        <f t="shared" si="96"/>
        <v>4.7665533498550223E-3</v>
      </c>
      <c r="AN803" s="65">
        <f t="shared" si="97"/>
        <v>8.0109574996695652E-3</v>
      </c>
      <c r="AO803" s="26">
        <f t="shared" si="98"/>
        <v>4.7388415218899659E-3</v>
      </c>
      <c r="AQ803" s="68">
        <v>800</v>
      </c>
      <c r="AR803" s="17">
        <v>3.8338310403344508E-3</v>
      </c>
    </row>
    <row r="804" spans="12:44" x14ac:dyDescent="0.3">
      <c r="L804" s="68">
        <v>801</v>
      </c>
      <c r="M804" s="64">
        <v>0.14006793336538448</v>
      </c>
      <c r="N804" s="64">
        <v>0.4114511354674551</v>
      </c>
      <c r="O804" s="4">
        <v>-0.20355286521999821</v>
      </c>
      <c r="V804" s="84">
        <v>801</v>
      </c>
      <c r="W804" s="64">
        <v>0.14006793336538448</v>
      </c>
      <c r="X804" s="64">
        <v>0.43354623570690831</v>
      </c>
      <c r="Y804" s="4">
        <v>-0.13907039360857945</v>
      </c>
      <c r="AA804" s="68">
        <v>801</v>
      </c>
      <c r="AB804" s="64">
        <f t="shared" si="92"/>
        <v>190.80994610826107</v>
      </c>
      <c r="AC804" s="64">
        <f t="shared" si="93"/>
        <v>319.89442818514169</v>
      </c>
      <c r="AD804" s="4">
        <f t="shared" si="94"/>
        <v>122.52859290853037</v>
      </c>
      <c r="AK804" s="90">
        <v>801</v>
      </c>
      <c r="AL804" s="65">
        <f t="shared" si="95"/>
        <v>2.2128615352610737E-3</v>
      </c>
      <c r="AM804" s="65">
        <f t="shared" si="96"/>
        <v>1.0835953162471872E-3</v>
      </c>
      <c r="AN804" s="65">
        <f t="shared" si="97"/>
        <v>1.1095306012229532E-3</v>
      </c>
      <c r="AO804" s="26">
        <f t="shared" si="98"/>
        <v>1.3775827492397536E-3</v>
      </c>
      <c r="AQ804" s="68">
        <v>801</v>
      </c>
      <c r="AR804" s="17">
        <v>3.9310330728470578E-3</v>
      </c>
    </row>
    <row r="805" spans="12:44" x14ac:dyDescent="0.3">
      <c r="L805" s="68">
        <v>802</v>
      </c>
      <c r="M805" s="64">
        <v>-0.38671680754239063</v>
      </c>
      <c r="N805" s="64">
        <v>-9.0956731329485761E-3</v>
      </c>
      <c r="O805" s="4">
        <v>0.83440857761163134</v>
      </c>
      <c r="V805" s="84">
        <v>802</v>
      </c>
      <c r="W805" s="64">
        <v>-0.38671680754239063</v>
      </c>
      <c r="X805" s="64">
        <v>-0.10716434105328065</v>
      </c>
      <c r="Y805" s="4">
        <v>0.57198964174192601</v>
      </c>
      <c r="AA805" s="68">
        <v>802</v>
      </c>
      <c r="AB805" s="64">
        <f t="shared" si="92"/>
        <v>190.06437822696165</v>
      </c>
      <c r="AC805" s="64">
        <f t="shared" si="93"/>
        <v>318.56963009274875</v>
      </c>
      <c r="AD805" s="4">
        <f t="shared" si="94"/>
        <v>123.6262399059255</v>
      </c>
      <c r="AK805" s="91">
        <v>802</v>
      </c>
      <c r="AL805" s="65">
        <f t="shared" si="95"/>
        <v>-1.7002796441076219E-3</v>
      </c>
      <c r="AM805" s="65">
        <f t="shared" si="96"/>
        <v>-1.8023045132671714E-3</v>
      </c>
      <c r="AN805" s="65">
        <f t="shared" si="97"/>
        <v>3.8732141737808086E-3</v>
      </c>
      <c r="AO805" s="26">
        <f t="shared" si="98"/>
        <v>7.7718511319430691E-4</v>
      </c>
      <c r="AQ805" s="68">
        <v>802</v>
      </c>
      <c r="AR805" s="17">
        <v>3.9725172343221425E-3</v>
      </c>
    </row>
    <row r="806" spans="12:44" x14ac:dyDescent="0.3">
      <c r="L806" s="68">
        <v>803</v>
      </c>
      <c r="M806" s="64">
        <v>0.84809091383403745</v>
      </c>
      <c r="N806" s="64">
        <v>1.951718584740197</v>
      </c>
      <c r="O806" s="4">
        <v>0.30238928014295302</v>
      </c>
      <c r="V806" s="84">
        <v>803</v>
      </c>
      <c r="W806" s="64">
        <v>0.84809091383403745</v>
      </c>
      <c r="X806" s="64">
        <v>2.1032484100692157</v>
      </c>
      <c r="Y806" s="4">
        <v>0.55444787588850364</v>
      </c>
      <c r="AA806" s="68">
        <v>803</v>
      </c>
      <c r="AB806" s="64">
        <f t="shared" si="92"/>
        <v>191.84868954106147</v>
      </c>
      <c r="AC806" s="64">
        <f t="shared" si="93"/>
        <v>324.10264041294266</v>
      </c>
      <c r="AD806" s="4">
        <f t="shared" si="94"/>
        <v>123.60536587071354</v>
      </c>
      <c r="AK806" s="90">
        <v>803</v>
      </c>
      <c r="AL806" s="65">
        <f t="shared" si="95"/>
        <v>4.0581077813557709E-3</v>
      </c>
      <c r="AM806" s="65">
        <f t="shared" si="96"/>
        <v>7.4781979353325716E-3</v>
      </c>
      <c r="AN806" s="65">
        <f t="shared" si="97"/>
        <v>-7.3335917555296745E-5</v>
      </c>
      <c r="AO806" s="26">
        <f t="shared" si="98"/>
        <v>3.2249851630388308E-3</v>
      </c>
      <c r="AQ806" s="68">
        <v>803</v>
      </c>
      <c r="AR806" s="17">
        <v>3.9950394193593326E-3</v>
      </c>
    </row>
    <row r="807" spans="12:44" x14ac:dyDescent="0.3">
      <c r="L807" s="68">
        <v>804</v>
      </c>
      <c r="M807" s="64">
        <v>-3.1559011092424483E-2</v>
      </c>
      <c r="N807" s="64">
        <v>-0.89045150711195276</v>
      </c>
      <c r="O807" s="4">
        <v>4.2157622046988349E-2</v>
      </c>
      <c r="V807" s="84">
        <v>804</v>
      </c>
      <c r="W807" s="64">
        <v>-3.1559011092424483E-2</v>
      </c>
      <c r="X807" s="64">
        <v>-0.86919021663926943</v>
      </c>
      <c r="Y807" s="4">
        <v>6.7063333018595586E-2</v>
      </c>
      <c r="AA807" s="68">
        <v>804</v>
      </c>
      <c r="AB807" s="64">
        <f t="shared" si="92"/>
        <v>190.59218670173172</v>
      </c>
      <c r="AC807" s="64">
        <f t="shared" si="93"/>
        <v>316.72124385061517</v>
      </c>
      <c r="AD807" s="4">
        <f t="shared" si="94"/>
        <v>122.86241130466067</v>
      </c>
      <c r="AK807" s="91">
        <v>804</v>
      </c>
      <c r="AL807" s="65">
        <f t="shared" si="95"/>
        <v>-2.8537441837450531E-3</v>
      </c>
      <c r="AM807" s="65">
        <f t="shared" si="96"/>
        <v>-1.000537483481553E-2</v>
      </c>
      <c r="AN807" s="65">
        <f t="shared" si="97"/>
        <v>-2.6182898985695206E-3</v>
      </c>
      <c r="AO807" s="26">
        <f t="shared" si="98"/>
        <v>-4.893278950737206E-3</v>
      </c>
      <c r="AQ807" s="68">
        <v>804</v>
      </c>
      <c r="AR807" s="17">
        <v>4.0080194194299177E-3</v>
      </c>
    </row>
    <row r="808" spans="12:44" x14ac:dyDescent="0.3">
      <c r="L808" s="68">
        <v>805</v>
      </c>
      <c r="M808" s="64">
        <v>-1.0432245736827708</v>
      </c>
      <c r="N808" s="64">
        <v>-0.18656290948432519</v>
      </c>
      <c r="O808" s="4">
        <v>0.61581778915362206</v>
      </c>
      <c r="V808" s="84">
        <v>805</v>
      </c>
      <c r="W808" s="64">
        <v>-1.0432245736827708</v>
      </c>
      <c r="X808" s="64">
        <v>-0.4457879575104543</v>
      </c>
      <c r="Y808" s="4">
        <v>9.1371220830028743E-2</v>
      </c>
      <c r="AA808" s="68">
        <v>805</v>
      </c>
      <c r="AB808" s="64">
        <f t="shared" si="92"/>
        <v>189.1558637968798</v>
      </c>
      <c r="AC808" s="64">
        <f t="shared" si="93"/>
        <v>317.78045319446272</v>
      </c>
      <c r="AD808" s="4">
        <f t="shared" si="94"/>
        <v>122.90580107521517</v>
      </c>
      <c r="AK808" s="90">
        <v>805</v>
      </c>
      <c r="AL808" s="65">
        <f t="shared" si="95"/>
        <v>-3.2852839434590053E-3</v>
      </c>
      <c r="AM808" s="65">
        <f t="shared" si="96"/>
        <v>1.4499857216023326E-3</v>
      </c>
      <c r="AN808" s="65">
        <f t="shared" si="97"/>
        <v>1.5334723670060098E-4</v>
      </c>
      <c r="AO808" s="26">
        <f t="shared" si="98"/>
        <v>-3.1731901286878112E-4</v>
      </c>
      <c r="AQ808" s="68">
        <v>805</v>
      </c>
      <c r="AR808" s="17">
        <v>4.0352354507874602E-3</v>
      </c>
    </row>
    <row r="809" spans="12:44" x14ac:dyDescent="0.3">
      <c r="L809" s="68">
        <v>806</v>
      </c>
      <c r="M809" s="64">
        <v>0.11187744742385938</v>
      </c>
      <c r="N809" s="64">
        <v>-0.70113029100610813</v>
      </c>
      <c r="O809" s="4">
        <v>0.58574667069157271</v>
      </c>
      <c r="V809" s="84">
        <v>806</v>
      </c>
      <c r="W809" s="64">
        <v>0.11187744742385938</v>
      </c>
      <c r="X809" s="64">
        <v>-0.6496107331665435</v>
      </c>
      <c r="Y809" s="4">
        <v>0.60730462773670957</v>
      </c>
      <c r="AA809" s="68">
        <v>806</v>
      </c>
      <c r="AB809" s="64">
        <f t="shared" si="92"/>
        <v>190.81713478927753</v>
      </c>
      <c r="AC809" s="64">
        <f t="shared" si="93"/>
        <v>317.29360282790606</v>
      </c>
      <c r="AD809" s="4">
        <f t="shared" si="94"/>
        <v>123.70540389374847</v>
      </c>
      <c r="AK809" s="91">
        <v>806</v>
      </c>
      <c r="AL809" s="65">
        <f t="shared" si="95"/>
        <v>3.7975615358433051E-3</v>
      </c>
      <c r="AM809" s="65">
        <f t="shared" si="96"/>
        <v>-6.6586397955396934E-4</v>
      </c>
      <c r="AN809" s="65">
        <f t="shared" si="97"/>
        <v>2.8162897851304225E-3</v>
      </c>
      <c r="AO809" s="26">
        <f t="shared" si="98"/>
        <v>2.0169615934033259E-3</v>
      </c>
      <c r="AQ809" s="68">
        <v>806</v>
      </c>
      <c r="AR809" s="17">
        <v>4.0411392594511012E-3</v>
      </c>
    </row>
    <row r="810" spans="12:44" x14ac:dyDescent="0.3">
      <c r="L810" s="68">
        <v>807</v>
      </c>
      <c r="M810" s="64">
        <v>-0.34602467613676685</v>
      </c>
      <c r="N810" s="64">
        <v>-0.20187554820379347</v>
      </c>
      <c r="O810" s="4">
        <v>0.45867185934908838</v>
      </c>
      <c r="V810" s="84">
        <v>807</v>
      </c>
      <c r="W810" s="64">
        <v>-0.34602467613676685</v>
      </c>
      <c r="X810" s="64">
        <v>-0.28325255529199089</v>
      </c>
      <c r="Y810" s="4">
        <v>0.2642574569181228</v>
      </c>
      <c r="AA810" s="68">
        <v>807</v>
      </c>
      <c r="AB810" s="64">
        <f t="shared" si="92"/>
        <v>190.17011011041942</v>
      </c>
      <c r="AC810" s="64">
        <f t="shared" si="93"/>
        <v>318.21369913646561</v>
      </c>
      <c r="AD810" s="4">
        <f t="shared" si="94"/>
        <v>123.18340387396047</v>
      </c>
      <c r="AK810" s="90">
        <v>807</v>
      </c>
      <c r="AL810" s="65">
        <f t="shared" si="95"/>
        <v>-1.4751124694875159E-3</v>
      </c>
      <c r="AM810" s="65">
        <f t="shared" si="96"/>
        <v>1.2575560582743972E-3</v>
      </c>
      <c r="AN810" s="65">
        <f t="shared" si="97"/>
        <v>-1.8364709847113333E-3</v>
      </c>
      <c r="AO810" s="26">
        <f t="shared" si="98"/>
        <v>-8.1792324300965983E-4</v>
      </c>
      <c r="AQ810" s="68">
        <v>807</v>
      </c>
      <c r="AR810" s="17">
        <v>4.0694589167196635E-3</v>
      </c>
    </row>
    <row r="811" spans="12:44" x14ac:dyDescent="0.3">
      <c r="L811" s="68">
        <v>808</v>
      </c>
      <c r="M811" s="64">
        <v>-1.3862109434873293</v>
      </c>
      <c r="N811" s="64">
        <v>1.0243227938244048</v>
      </c>
      <c r="O811" s="4">
        <v>-0.69895781902176057</v>
      </c>
      <c r="V811" s="84">
        <v>808</v>
      </c>
      <c r="W811" s="64">
        <v>-1.3862109434873293</v>
      </c>
      <c r="X811" s="64">
        <v>0.63802485174851054</v>
      </c>
      <c r="Y811" s="4">
        <v>-1.2952007495106659</v>
      </c>
      <c r="AA811" s="68">
        <v>808</v>
      </c>
      <c r="AB811" s="64">
        <f t="shared" si="92"/>
        <v>188.6964562008865</v>
      </c>
      <c r="AC811" s="64">
        <f t="shared" si="93"/>
        <v>320.5150043702422</v>
      </c>
      <c r="AD811" s="4">
        <f t="shared" si="94"/>
        <v>120.81668305661714</v>
      </c>
      <c r="AK811" s="91">
        <v>808</v>
      </c>
      <c r="AL811" s="65">
        <f t="shared" si="95"/>
        <v>-3.3785139448201666E-3</v>
      </c>
      <c r="AM811" s="65">
        <f t="shared" si="96"/>
        <v>3.1294929550519613E-3</v>
      </c>
      <c r="AN811" s="65">
        <f t="shared" si="97"/>
        <v>-8.4252923076304151E-3</v>
      </c>
      <c r="AO811" s="26">
        <f t="shared" si="98"/>
        <v>-3.69716213812314E-3</v>
      </c>
      <c r="AQ811" s="68">
        <v>808</v>
      </c>
      <c r="AR811" s="17">
        <v>4.0762005092956355E-3</v>
      </c>
    </row>
    <row r="812" spans="12:44" x14ac:dyDescent="0.3">
      <c r="L812" s="68">
        <v>809</v>
      </c>
      <c r="M812" s="64">
        <v>1.3095118697882684</v>
      </c>
      <c r="N812" s="64">
        <v>1.135162418693527</v>
      </c>
      <c r="O812" s="4">
        <v>-0.30601230566289273</v>
      </c>
      <c r="V812" s="84">
        <v>809</v>
      </c>
      <c r="W812" s="64">
        <v>1.3095118697882684</v>
      </c>
      <c r="X812" s="64">
        <v>1.4309206029628259</v>
      </c>
      <c r="Y812" s="4">
        <v>0.25807904275314825</v>
      </c>
      <c r="AA812" s="68">
        <v>809</v>
      </c>
      <c r="AB812" s="64">
        <f t="shared" si="92"/>
        <v>192.5738748026078</v>
      </c>
      <c r="AC812" s="64">
        <f t="shared" si="93"/>
        <v>322.51118557922894</v>
      </c>
      <c r="AD812" s="4">
        <f t="shared" si="94"/>
        <v>123.18621076629037</v>
      </c>
      <c r="AK812" s="90">
        <v>809</v>
      </c>
      <c r="AL812" s="65">
        <f t="shared" si="95"/>
        <v>8.8336249767198109E-3</v>
      </c>
      <c r="AM812" s="65">
        <f t="shared" si="96"/>
        <v>2.6964166697489795E-3</v>
      </c>
      <c r="AN812" s="65">
        <f t="shared" si="97"/>
        <v>8.4351881533661615E-3</v>
      </c>
      <c r="AO812" s="26">
        <f t="shared" si="98"/>
        <v>6.8131659141194194E-3</v>
      </c>
      <c r="AQ812" s="68">
        <v>809</v>
      </c>
      <c r="AR812" s="17">
        <v>4.0818290729986873E-3</v>
      </c>
    </row>
    <row r="813" spans="12:44" x14ac:dyDescent="0.3">
      <c r="L813" s="68">
        <v>810</v>
      </c>
      <c r="M813" s="64">
        <v>-1.5552352299391772</v>
      </c>
      <c r="N813" s="64">
        <v>-9.8168141515870319E-2</v>
      </c>
      <c r="O813" s="4">
        <v>-0.63162056495019558</v>
      </c>
      <c r="V813" s="84">
        <v>810</v>
      </c>
      <c r="W813" s="64">
        <v>-1.5552352299391772</v>
      </c>
      <c r="X813" s="64">
        <v>-0.49053909775414839</v>
      </c>
      <c r="Y813" s="4">
        <v>-1.2559040551681182</v>
      </c>
      <c r="AA813" s="68">
        <v>810</v>
      </c>
      <c r="AB813" s="64">
        <f t="shared" si="92"/>
        <v>188.47538245035756</v>
      </c>
      <c r="AC813" s="64">
        <f t="shared" si="93"/>
        <v>317.74939103842837</v>
      </c>
      <c r="AD813" s="4">
        <f t="shared" si="94"/>
        <v>120.88798117818651</v>
      </c>
      <c r="AK813" s="91">
        <v>810</v>
      </c>
      <c r="AL813" s="65">
        <f t="shared" si="95"/>
        <v>-9.3427357379406925E-3</v>
      </c>
      <c r="AM813" s="65">
        <f t="shared" si="96"/>
        <v>-6.4600548568858737E-3</v>
      </c>
      <c r="AN813" s="65">
        <f t="shared" si="97"/>
        <v>-8.1789714869333219E-3</v>
      </c>
      <c r="AO813" s="26">
        <f t="shared" si="98"/>
        <v>-7.9542375606709292E-3</v>
      </c>
      <c r="AQ813" s="68">
        <v>810</v>
      </c>
      <c r="AR813" s="17">
        <v>4.0876568305777726E-3</v>
      </c>
    </row>
    <row r="814" spans="12:44" x14ac:dyDescent="0.3">
      <c r="L814" s="68">
        <v>811</v>
      </c>
      <c r="M814" s="64">
        <v>-0.82188005291881205</v>
      </c>
      <c r="N814" s="64">
        <v>-0.96591484646971171</v>
      </c>
      <c r="O814" s="4">
        <v>-0.53377929923113387</v>
      </c>
      <c r="V814" s="84">
        <v>811</v>
      </c>
      <c r="W814" s="64">
        <v>-0.82188005291881205</v>
      </c>
      <c r="X814" s="64">
        <v>-1.143202691357269</v>
      </c>
      <c r="Y814" s="4">
        <v>-0.79749101414134493</v>
      </c>
      <c r="AA814" s="68">
        <v>811</v>
      </c>
      <c r="AB814" s="64">
        <f t="shared" si="92"/>
        <v>189.52808137751268</v>
      </c>
      <c r="AC814" s="64">
        <f t="shared" si="93"/>
        <v>316.15842956132224</v>
      </c>
      <c r="AD814" s="4">
        <f t="shared" si="94"/>
        <v>121.58719780524167</v>
      </c>
      <c r="AK814" s="90">
        <v>811</v>
      </c>
      <c r="AL814" s="65">
        <f t="shared" si="95"/>
        <v>2.4189329507923211E-3</v>
      </c>
      <c r="AM814" s="65">
        <f t="shared" si="96"/>
        <v>-2.179961245849319E-3</v>
      </c>
      <c r="AN814" s="65">
        <f t="shared" si="97"/>
        <v>2.5047245311851638E-3</v>
      </c>
      <c r="AO814" s="26">
        <f t="shared" si="98"/>
        <v>1.0778709029766083E-3</v>
      </c>
      <c r="AQ814" s="68">
        <v>811</v>
      </c>
      <c r="AR814" s="17">
        <v>4.1173568441138318E-3</v>
      </c>
    </row>
    <row r="815" spans="12:44" x14ac:dyDescent="0.3">
      <c r="L815" s="68">
        <v>812</v>
      </c>
      <c r="M815" s="64">
        <v>0.75778645239164943</v>
      </c>
      <c r="N815" s="64">
        <v>-0.30430844490251396</v>
      </c>
      <c r="O815" s="4">
        <v>-0.19473918931933201</v>
      </c>
      <c r="V815" s="84">
        <v>812</v>
      </c>
      <c r="W815" s="64">
        <v>0.75778645239164943</v>
      </c>
      <c r="X815" s="64">
        <v>-0.10154351887082547</v>
      </c>
      <c r="Y815" s="4">
        <v>0.18061899299141099</v>
      </c>
      <c r="AA815" s="68">
        <v>812</v>
      </c>
      <c r="AB815" s="64">
        <f t="shared" si="92"/>
        <v>191.80457713997771</v>
      </c>
      <c r="AC815" s="64">
        <f t="shared" si="93"/>
        <v>318.74277437537489</v>
      </c>
      <c r="AD815" s="4">
        <f t="shared" si="94"/>
        <v>123.08569113098753</v>
      </c>
      <c r="AK815" s="91">
        <v>812</v>
      </c>
      <c r="AL815" s="65">
        <f t="shared" si="95"/>
        <v>5.1854005732375743E-3</v>
      </c>
      <c r="AM815" s="65">
        <f t="shared" si="96"/>
        <v>3.5355828084820944E-3</v>
      </c>
      <c r="AN815" s="65">
        <f t="shared" si="97"/>
        <v>5.3197190942833534E-3</v>
      </c>
      <c r="AO815" s="26">
        <f t="shared" si="98"/>
        <v>4.7508985782815302E-3</v>
      </c>
      <c r="AQ815" s="68">
        <v>812</v>
      </c>
      <c r="AR815" s="17">
        <v>4.1214270935611072E-3</v>
      </c>
    </row>
    <row r="816" spans="12:44" x14ac:dyDescent="0.3">
      <c r="L816" s="68">
        <v>813</v>
      </c>
      <c r="M816" s="64">
        <v>0.82824358112947272</v>
      </c>
      <c r="N816" s="64">
        <v>1.5966826768903375</v>
      </c>
      <c r="O816" s="4">
        <v>0.12843577736276912</v>
      </c>
      <c r="V816" s="84">
        <v>813</v>
      </c>
      <c r="W816" s="64">
        <v>0.82824358112947272</v>
      </c>
      <c r="X816" s="64">
        <v>1.754841891665663</v>
      </c>
      <c r="Y816" s="4">
        <v>0.40764879102742879</v>
      </c>
      <c r="AA816" s="68">
        <v>813</v>
      </c>
      <c r="AB816" s="64">
        <f t="shared" si="92"/>
        <v>191.91591158491488</v>
      </c>
      <c r="AC816" s="64">
        <f t="shared" si="93"/>
        <v>323.38828873377247</v>
      </c>
      <c r="AD816" s="4">
        <f t="shared" si="94"/>
        <v>123.44087196965008</v>
      </c>
      <c r="AK816" s="90">
        <v>813</v>
      </c>
      <c r="AL816" s="65">
        <f t="shared" si="95"/>
        <v>2.5201644352883224E-4</v>
      </c>
      <c r="AM816" s="65">
        <f t="shared" si="96"/>
        <v>6.2839397325538679E-3</v>
      </c>
      <c r="AN816" s="65">
        <f t="shared" si="97"/>
        <v>1.2514122867604525E-3</v>
      </c>
      <c r="AO816" s="26">
        <f t="shared" si="98"/>
        <v>2.5113215596905721E-3</v>
      </c>
      <c r="AQ816" s="68">
        <v>813</v>
      </c>
      <c r="AR816" s="17">
        <v>4.1481229780540915E-3</v>
      </c>
    </row>
    <row r="817" spans="12:44" x14ac:dyDescent="0.3">
      <c r="L817" s="68">
        <v>814</v>
      </c>
      <c r="M817" s="64">
        <v>-0.150342862520675</v>
      </c>
      <c r="N817" s="64">
        <v>0.48864753641151387</v>
      </c>
      <c r="O817" s="4">
        <v>-1.5383263941017207</v>
      </c>
      <c r="V817" s="84">
        <v>814</v>
      </c>
      <c r="W817" s="64">
        <v>-0.150342862520675</v>
      </c>
      <c r="X817" s="64">
        <v>0.43433267224164318</v>
      </c>
      <c r="Y817" s="4">
        <v>-1.4644590043489805</v>
      </c>
      <c r="AA817" s="68">
        <v>814</v>
      </c>
      <c r="AB817" s="64">
        <f t="shared" si="92"/>
        <v>190.51704204281765</v>
      </c>
      <c r="AC817" s="64">
        <f t="shared" si="93"/>
        <v>320.10425700211164</v>
      </c>
      <c r="AD817" s="4">
        <f t="shared" si="94"/>
        <v>120.5980230163586</v>
      </c>
      <c r="AK817" s="91">
        <v>814</v>
      </c>
      <c r="AL817" s="65">
        <f t="shared" si="95"/>
        <v>-3.1771531546250895E-3</v>
      </c>
      <c r="AM817" s="65">
        <f t="shared" si="96"/>
        <v>-4.4328384262001834E-3</v>
      </c>
      <c r="AN817" s="65">
        <f t="shared" si="97"/>
        <v>-1.0118792463378809E-2</v>
      </c>
      <c r="AO817" s="26">
        <f t="shared" si="98"/>
        <v>-6.6775964250367914E-3</v>
      </c>
      <c r="AQ817" s="68">
        <v>814</v>
      </c>
      <c r="AR817" s="17">
        <v>4.1702414402511748E-3</v>
      </c>
    </row>
    <row r="818" spans="12:44" x14ac:dyDescent="0.3">
      <c r="L818" s="68">
        <v>815</v>
      </c>
      <c r="M818" s="64">
        <v>-0.5600196072600826</v>
      </c>
      <c r="N818" s="64">
        <v>0.38978246166045422</v>
      </c>
      <c r="O818" s="4">
        <v>-1.4547469154282446</v>
      </c>
      <c r="V818" s="84">
        <v>815</v>
      </c>
      <c r="W818" s="64">
        <v>-0.5600196072600826</v>
      </c>
      <c r="X818" s="64">
        <v>0.23451139521755898</v>
      </c>
      <c r="Y818" s="4">
        <v>-1.5685888750023924</v>
      </c>
      <c r="AA818" s="68">
        <v>815</v>
      </c>
      <c r="AB818" s="64">
        <f t="shared" si="92"/>
        <v>189.93996746680142</v>
      </c>
      <c r="AC818" s="64">
        <f t="shared" si="93"/>
        <v>319.62378067211745</v>
      </c>
      <c r="AD818" s="4">
        <f t="shared" si="94"/>
        <v>120.44751343714431</v>
      </c>
      <c r="AK818" s="90">
        <v>815</v>
      </c>
      <c r="AL818" s="65">
        <f t="shared" si="95"/>
        <v>-1.3174707782689457E-3</v>
      </c>
      <c r="AM818" s="65">
        <f t="shared" si="96"/>
        <v>-6.5236552331380626E-4</v>
      </c>
      <c r="AN818" s="65">
        <f t="shared" si="97"/>
        <v>-5.4234970854840779E-4</v>
      </c>
      <c r="AO818" s="26">
        <f t="shared" si="98"/>
        <v>-7.6913472040816182E-4</v>
      </c>
      <c r="AQ818" s="68">
        <v>815</v>
      </c>
      <c r="AR818" s="17">
        <v>4.204921030106985E-3</v>
      </c>
    </row>
    <row r="819" spans="12:44" x14ac:dyDescent="0.3">
      <c r="L819" s="68">
        <v>816</v>
      </c>
      <c r="M819" s="64">
        <v>-0.9332486730393218</v>
      </c>
      <c r="N819" s="64">
        <v>0.19654408642159585</v>
      </c>
      <c r="O819" s="4">
        <v>-0.22615002020177441</v>
      </c>
      <c r="V819" s="84">
        <v>816</v>
      </c>
      <c r="W819" s="64">
        <v>-0.9332486730393218</v>
      </c>
      <c r="X819" s="64">
        <v>-4.7307970565144075E-2</v>
      </c>
      <c r="Y819" s="4">
        <v>-0.62967435168003305</v>
      </c>
      <c r="AA819" s="68">
        <v>816</v>
      </c>
      <c r="AB819" s="64">
        <f t="shared" si="92"/>
        <v>189.41659729436199</v>
      </c>
      <c r="AC819" s="64">
        <f t="shared" si="93"/>
        <v>318.94082293210619</v>
      </c>
      <c r="AD819" s="4">
        <f t="shared" si="94"/>
        <v>121.87236844958726</v>
      </c>
      <c r="AK819" s="91">
        <v>816</v>
      </c>
      <c r="AL819" s="65">
        <f t="shared" si="95"/>
        <v>-1.1983286607219214E-3</v>
      </c>
      <c r="AM819" s="65">
        <f t="shared" si="96"/>
        <v>-9.2897379303124705E-4</v>
      </c>
      <c r="AN819" s="65">
        <f t="shared" si="97"/>
        <v>5.1074125367697887E-3</v>
      </c>
      <c r="AO819" s="26">
        <f t="shared" si="98"/>
        <v>1.7200613384565503E-3</v>
      </c>
      <c r="AQ819" s="68">
        <v>816</v>
      </c>
      <c r="AR819" s="17">
        <v>4.2182740474448911E-3</v>
      </c>
    </row>
    <row r="820" spans="12:44" x14ac:dyDescent="0.3">
      <c r="L820" s="68">
        <v>817</v>
      </c>
      <c r="M820" s="64">
        <v>0.14719227310875169</v>
      </c>
      <c r="N820" s="64">
        <v>-0.89455050310187234</v>
      </c>
      <c r="O820" s="4">
        <v>0.2622487890347926</v>
      </c>
      <c r="V820" s="84">
        <v>817</v>
      </c>
      <c r="W820" s="64">
        <v>0.14719227310875169</v>
      </c>
      <c r="X820" s="64">
        <v>-0.82768602941580693</v>
      </c>
      <c r="Y820" s="4">
        <v>0.34382497476512758</v>
      </c>
      <c r="AA820" s="68">
        <v>817</v>
      </c>
      <c r="AB820" s="64">
        <f t="shared" si="92"/>
        <v>190.97280896170534</v>
      </c>
      <c r="AC820" s="64">
        <f t="shared" si="93"/>
        <v>317.02924292995226</v>
      </c>
      <c r="AD820" s="4">
        <f t="shared" si="94"/>
        <v>123.36728186149365</v>
      </c>
      <c r="AK820" s="90">
        <v>817</v>
      </c>
      <c r="AL820" s="65">
        <f t="shared" si="95"/>
        <v>3.5535054306896872E-3</v>
      </c>
      <c r="AM820" s="65">
        <f t="shared" si="96"/>
        <v>-2.6107868636757077E-3</v>
      </c>
      <c r="AN820" s="65">
        <f t="shared" si="97"/>
        <v>5.2947448459921978E-3</v>
      </c>
      <c r="AO820" s="26">
        <f t="shared" si="98"/>
        <v>2.4877754792661986E-3</v>
      </c>
      <c r="AQ820" s="68">
        <v>817</v>
      </c>
      <c r="AR820" s="17">
        <v>4.2668883420769526E-3</v>
      </c>
    </row>
    <row r="821" spans="12:44" x14ac:dyDescent="0.3">
      <c r="L821" s="68">
        <v>818</v>
      </c>
      <c r="M821" s="64">
        <v>-9.9023887461675252E-3</v>
      </c>
      <c r="N821" s="64">
        <v>0.29155465482148746</v>
      </c>
      <c r="O821" s="4">
        <v>1.7823054638585138</v>
      </c>
      <c r="V821" s="84">
        <v>818</v>
      </c>
      <c r="W821" s="64">
        <v>-9.9023887461675252E-3</v>
      </c>
      <c r="X821" s="64">
        <v>0.27944596333440014</v>
      </c>
      <c r="Y821" s="4">
        <v>1.5722623887875382</v>
      </c>
      <c r="AA821" s="68">
        <v>818</v>
      </c>
      <c r="AB821" s="64">
        <f t="shared" si="92"/>
        <v>190.75666412429314</v>
      </c>
      <c r="AC821" s="64">
        <f t="shared" si="93"/>
        <v>319.78329208984718</v>
      </c>
      <c r="AD821" s="4">
        <f t="shared" si="94"/>
        <v>125.27823914752503</v>
      </c>
      <c r="AK821" s="91">
        <v>818</v>
      </c>
      <c r="AL821" s="65">
        <f t="shared" si="95"/>
        <v>-4.9181698993841982E-4</v>
      </c>
      <c r="AM821" s="65">
        <f t="shared" si="96"/>
        <v>3.756445560295623E-3</v>
      </c>
      <c r="AN821" s="65">
        <f t="shared" si="97"/>
        <v>6.6756444418351905E-3</v>
      </c>
      <c r="AO821" s="26">
        <f t="shared" si="98"/>
        <v>4.0080194194299177E-3</v>
      </c>
      <c r="AQ821" s="68">
        <v>818</v>
      </c>
      <c r="AR821" s="17">
        <v>4.2933332631525769E-3</v>
      </c>
    </row>
    <row r="822" spans="12:44" x14ac:dyDescent="0.3">
      <c r="L822" s="68">
        <v>819</v>
      </c>
      <c r="M822" s="64">
        <v>-0.5245965094662749</v>
      </c>
      <c r="N822" s="64">
        <v>0.59666039661032633</v>
      </c>
      <c r="O822" s="4">
        <v>0.12175204718461251</v>
      </c>
      <c r="V822" s="84">
        <v>819</v>
      </c>
      <c r="W822" s="64">
        <v>-0.5245965094662749</v>
      </c>
      <c r="X822" s="64">
        <v>0.44359512702563231</v>
      </c>
      <c r="Y822" s="4">
        <v>-0.15558496626216645</v>
      </c>
      <c r="AA822" s="68">
        <v>819</v>
      </c>
      <c r="AB822" s="64">
        <f t="shared" si="92"/>
        <v>190.02859698085544</v>
      </c>
      <c r="AC822" s="64">
        <f t="shared" si="93"/>
        <v>320.2072813985684</v>
      </c>
      <c r="AD822" s="4">
        <f t="shared" si="94"/>
        <v>122.61348891067858</v>
      </c>
      <c r="AK822" s="90">
        <v>819</v>
      </c>
      <c r="AL822" s="65">
        <f t="shared" si="95"/>
        <v>-1.6607571797776577E-3</v>
      </c>
      <c r="AM822" s="65">
        <f t="shared" si="96"/>
        <v>5.7543423834783376E-4</v>
      </c>
      <c r="AN822" s="65">
        <f t="shared" si="97"/>
        <v>-9.3373902584888823E-3</v>
      </c>
      <c r="AO822" s="26">
        <f t="shared" si="98"/>
        <v>-4.4443846397600609E-3</v>
      </c>
      <c r="AQ822" s="68">
        <v>819</v>
      </c>
      <c r="AR822" s="17">
        <v>4.3048181230981959E-3</v>
      </c>
    </row>
    <row r="823" spans="12:44" x14ac:dyDescent="0.3">
      <c r="L823" s="68">
        <v>820</v>
      </c>
      <c r="M823" s="64">
        <v>-0.4508790750124545</v>
      </c>
      <c r="N823" s="64">
        <v>-0.99256146748280061</v>
      </c>
      <c r="O823" s="4">
        <v>1.2928534456658012</v>
      </c>
      <c r="V823" s="84">
        <v>820</v>
      </c>
      <c r="W823" s="64">
        <v>-0.4508790750124545</v>
      </c>
      <c r="X823" s="64">
        <v>-1.0746025864997144</v>
      </c>
      <c r="Y823" s="4">
        <v>1.0005919246311423</v>
      </c>
      <c r="AA823" s="68">
        <v>820</v>
      </c>
      <c r="AB823" s="64">
        <f t="shared" si="92"/>
        <v>190.14356655542792</v>
      </c>
      <c r="AC823" s="64">
        <f t="shared" si="93"/>
        <v>316.46923151396606</v>
      </c>
      <c r="AD823" s="4">
        <f t="shared" si="94"/>
        <v>124.40060366055855</v>
      </c>
      <c r="AK823" s="91">
        <v>820</v>
      </c>
      <c r="AL823" s="65">
        <f t="shared" si="95"/>
        <v>2.6267390479760478E-4</v>
      </c>
      <c r="AM823" s="65">
        <f t="shared" si="96"/>
        <v>-5.0997109487705009E-3</v>
      </c>
      <c r="AN823" s="65">
        <f t="shared" si="97"/>
        <v>6.2842375393489551E-3</v>
      </c>
      <c r="AO823" s="26">
        <f t="shared" si="98"/>
        <v>1.3636620842752806E-3</v>
      </c>
      <c r="AQ823" s="68">
        <v>820</v>
      </c>
      <c r="AR823" s="17">
        <v>4.3173496725200343E-3</v>
      </c>
    </row>
    <row r="824" spans="12:44" x14ac:dyDescent="0.3">
      <c r="L824" s="68">
        <v>821</v>
      </c>
      <c r="M824" s="64">
        <v>-0.50067856984801673</v>
      </c>
      <c r="N824" s="64">
        <v>-1.1598789608834592</v>
      </c>
      <c r="O824" s="4">
        <v>-0.11821369067998715</v>
      </c>
      <c r="V824" s="84">
        <v>821</v>
      </c>
      <c r="W824" s="64">
        <v>-0.50067856984801673</v>
      </c>
      <c r="X824" s="64">
        <v>-1.2490839794576778</v>
      </c>
      <c r="Y824" s="4">
        <v>-0.27311789847732215</v>
      </c>
      <c r="AA824" s="68">
        <v>821</v>
      </c>
      <c r="AB824" s="64">
        <f t="shared" si="92"/>
        <v>190.08180658443467</v>
      </c>
      <c r="AC824" s="64">
        <f t="shared" si="93"/>
        <v>316.05641324962102</v>
      </c>
      <c r="AD824" s="4">
        <f t="shared" si="94"/>
        <v>122.44610713101531</v>
      </c>
      <c r="AK824" s="90">
        <v>821</v>
      </c>
      <c r="AL824" s="65">
        <f t="shared" si="95"/>
        <v>-1.410848235575041E-4</v>
      </c>
      <c r="AM824" s="65">
        <f t="shared" si="96"/>
        <v>-5.6688522014489953E-4</v>
      </c>
      <c r="AN824" s="65">
        <f t="shared" si="97"/>
        <v>-6.8775054281187912E-3</v>
      </c>
      <c r="AO824" s="26">
        <f t="shared" si="98"/>
        <v>-3.300214214586302E-3</v>
      </c>
      <c r="AQ824" s="68">
        <v>821</v>
      </c>
      <c r="AR824" s="17">
        <v>4.3215767800802241E-3</v>
      </c>
    </row>
    <row r="825" spans="12:44" x14ac:dyDescent="0.3">
      <c r="L825" s="68">
        <v>822</v>
      </c>
      <c r="M825" s="64">
        <v>-0.12024544976786568</v>
      </c>
      <c r="N825" s="64">
        <v>-0.42014938601117136</v>
      </c>
      <c r="O825" s="4">
        <v>-1.0736208474386089</v>
      </c>
      <c r="V825" s="84">
        <v>822</v>
      </c>
      <c r="W825" s="64">
        <v>-0.12024544976786568</v>
      </c>
      <c r="X825" s="64">
        <v>-0.4369162042514339</v>
      </c>
      <c r="Y825" s="4">
        <v>-0.99168458674901805</v>
      </c>
      <c r="AA825" s="68">
        <v>822</v>
      </c>
      <c r="AB825" s="64">
        <f t="shared" si="92"/>
        <v>190.63640233368187</v>
      </c>
      <c r="AC825" s="64">
        <f t="shared" si="93"/>
        <v>318.07243613920116</v>
      </c>
      <c r="AD825" s="4">
        <f t="shared" si="94"/>
        <v>121.35969309344661</v>
      </c>
      <c r="AK825" s="91">
        <v>822</v>
      </c>
      <c r="AL825" s="65">
        <f t="shared" si="95"/>
        <v>1.265282501914866E-3</v>
      </c>
      <c r="AM825" s="65">
        <f t="shared" si="96"/>
        <v>2.7614279558784618E-3</v>
      </c>
      <c r="AN825" s="65">
        <f t="shared" si="97"/>
        <v>-3.8705128762550733E-3</v>
      </c>
      <c r="AO825" s="26">
        <f t="shared" si="98"/>
        <v>-5.9698178207252795E-4</v>
      </c>
      <c r="AQ825" s="68">
        <v>822</v>
      </c>
      <c r="AR825" s="17">
        <v>4.3337430712286906E-3</v>
      </c>
    </row>
    <row r="826" spans="12:44" x14ac:dyDescent="0.3">
      <c r="L826" s="68">
        <v>823</v>
      </c>
      <c r="M826" s="64">
        <v>-0.16953290338484825</v>
      </c>
      <c r="N826" s="64">
        <v>-1.0076769218240637E-2</v>
      </c>
      <c r="O826" s="4">
        <v>1.0016261223912286</v>
      </c>
      <c r="V826" s="84">
        <v>823</v>
      </c>
      <c r="W826" s="64">
        <v>-0.16953290338484825</v>
      </c>
      <c r="X826" s="64">
        <v>-5.2868832987075384E-2</v>
      </c>
      <c r="Y826" s="4">
        <v>0.81862283175706496</v>
      </c>
      <c r="AA826" s="68">
        <v>823</v>
      </c>
      <c r="AB826" s="64">
        <f t="shared" si="92"/>
        <v>190.57521676896047</v>
      </c>
      <c r="AC826" s="64">
        <f t="shared" si="93"/>
        <v>319.03862366467195</v>
      </c>
      <c r="AD826" s="4">
        <f t="shared" si="94"/>
        <v>124.1371800212145</v>
      </c>
      <c r="AK826" s="90">
        <v>823</v>
      </c>
      <c r="AL826" s="65">
        <f t="shared" si="95"/>
        <v>-1.3941103590371699E-4</v>
      </c>
      <c r="AM826" s="65">
        <f t="shared" si="96"/>
        <v>1.3172279024637587E-3</v>
      </c>
      <c r="AN826" s="65">
        <f t="shared" si="97"/>
        <v>9.8274059603303352E-3</v>
      </c>
      <c r="AO826" s="26">
        <f t="shared" si="98"/>
        <v>4.7826482939118493E-3</v>
      </c>
      <c r="AQ826" s="68">
        <v>823</v>
      </c>
      <c r="AR826" s="17">
        <v>4.3353980121158204E-3</v>
      </c>
    </row>
    <row r="827" spans="12:44" x14ac:dyDescent="0.3">
      <c r="L827" s="68">
        <v>824</v>
      </c>
      <c r="M827" s="64">
        <v>-0.70883546697491517</v>
      </c>
      <c r="N827" s="64">
        <v>0.21430650488389177</v>
      </c>
      <c r="O827" s="4">
        <v>1.4382705104893945</v>
      </c>
      <c r="V827" s="84">
        <v>824</v>
      </c>
      <c r="W827" s="64">
        <v>-0.70883546697491517</v>
      </c>
      <c r="X827" s="64">
        <v>2.6953430910442056E-2</v>
      </c>
      <c r="Y827" s="4">
        <v>0.95575214110927231</v>
      </c>
      <c r="AA827" s="68">
        <v>824</v>
      </c>
      <c r="AB827" s="64">
        <f t="shared" si="92"/>
        <v>189.81268120302869</v>
      </c>
      <c r="AC827" s="64">
        <f t="shared" si="93"/>
        <v>319.25244585234265</v>
      </c>
      <c r="AD827" s="4">
        <f t="shared" si="94"/>
        <v>124.35588198857359</v>
      </c>
      <c r="AK827" s="91">
        <v>824</v>
      </c>
      <c r="AL827" s="65">
        <f t="shared" si="95"/>
        <v>-1.7411985707443394E-3</v>
      </c>
      <c r="AM827" s="65">
        <f t="shared" si="96"/>
        <v>2.9097007344245203E-4</v>
      </c>
      <c r="AN827" s="65">
        <f t="shared" si="97"/>
        <v>7.644566118773557E-4</v>
      </c>
      <c r="AO827" s="26">
        <f t="shared" si="98"/>
        <v>-4.0031453085392172E-6</v>
      </c>
      <c r="AQ827" s="68">
        <v>824</v>
      </c>
      <c r="AR827" s="17">
        <v>4.3441968091079211E-3</v>
      </c>
    </row>
    <row r="828" spans="12:44" x14ac:dyDescent="0.3">
      <c r="L828" s="68">
        <v>825</v>
      </c>
      <c r="M828" s="64">
        <v>0.36125036937121791</v>
      </c>
      <c r="N828" s="64">
        <v>-0.51314015968881199</v>
      </c>
      <c r="O828" s="4">
        <v>-1.718475803272757</v>
      </c>
      <c r="V828" s="84">
        <v>825</v>
      </c>
      <c r="W828" s="64">
        <v>0.36125036937121791</v>
      </c>
      <c r="X828" s="64">
        <v>-0.40437185301000866</v>
      </c>
      <c r="Y828" s="4">
        <v>-1.3470045416354801</v>
      </c>
      <c r="AA828" s="68">
        <v>825</v>
      </c>
      <c r="AB828" s="64">
        <f t="shared" si="92"/>
        <v>191.35723187189492</v>
      </c>
      <c r="AC828" s="64">
        <f t="shared" si="93"/>
        <v>318.20054821952851</v>
      </c>
      <c r="AD828" s="4">
        <f t="shared" si="94"/>
        <v>120.84115943370817</v>
      </c>
      <c r="AK828" s="90">
        <v>825</v>
      </c>
      <c r="AL828" s="65">
        <f t="shared" si="95"/>
        <v>3.519656095301651E-3</v>
      </c>
      <c r="AM828" s="65">
        <f t="shared" si="96"/>
        <v>-1.4333096129835736E-3</v>
      </c>
      <c r="AN828" s="65">
        <f t="shared" si="97"/>
        <v>-1.2451448521830721E-2</v>
      </c>
      <c r="AO828" s="26">
        <f t="shared" si="98"/>
        <v>-5.1532306948934839E-3</v>
      </c>
      <c r="AQ828" s="68">
        <v>825</v>
      </c>
      <c r="AR828" s="17">
        <v>4.3617985258856719E-3</v>
      </c>
    </row>
    <row r="829" spans="12:44" x14ac:dyDescent="0.3">
      <c r="L829" s="68">
        <v>826</v>
      </c>
      <c r="M829" s="64">
        <v>-0.88891282110122283</v>
      </c>
      <c r="N829" s="64">
        <v>1.721743197525659</v>
      </c>
      <c r="O829" s="4">
        <v>2.2697046009262194</v>
      </c>
      <c r="V829" s="84">
        <v>826</v>
      </c>
      <c r="W829" s="64">
        <v>-0.88891282110122283</v>
      </c>
      <c r="X829" s="64">
        <v>1.4390016493178392</v>
      </c>
      <c r="Y829" s="4">
        <v>1.5434715431903139</v>
      </c>
      <c r="AA829" s="68">
        <v>826</v>
      </c>
      <c r="AB829" s="64">
        <f t="shared" si="92"/>
        <v>189.5745275110275</v>
      </c>
      <c r="AC829" s="64">
        <f t="shared" si="93"/>
        <v>322.80553261481816</v>
      </c>
      <c r="AD829" s="4">
        <f t="shared" si="94"/>
        <v>125.28328703413383</v>
      </c>
      <c r="AK829" s="91">
        <v>826</v>
      </c>
      <c r="AL829" s="65">
        <f t="shared" si="95"/>
        <v>-4.0648977138417189E-3</v>
      </c>
      <c r="AM829" s="65">
        <f t="shared" si="96"/>
        <v>6.2400460093000902E-3</v>
      </c>
      <c r="AN829" s="65">
        <f t="shared" si="97"/>
        <v>1.5678255823284901E-2</v>
      </c>
      <c r="AO829" s="26">
        <f t="shared" si="98"/>
        <v>7.9110044948078034E-3</v>
      </c>
      <c r="AQ829" s="68">
        <v>826</v>
      </c>
      <c r="AR829" s="17">
        <v>4.3680631006535135E-3</v>
      </c>
    </row>
    <row r="830" spans="12:44" x14ac:dyDescent="0.3">
      <c r="L830" s="68">
        <v>827</v>
      </c>
      <c r="M830" s="64">
        <v>-1.5753399918224029</v>
      </c>
      <c r="N830" s="64">
        <v>-0.85376170054715594</v>
      </c>
      <c r="O830" s="4">
        <v>-1.2662243298678901</v>
      </c>
      <c r="V830" s="84">
        <v>827</v>
      </c>
      <c r="W830" s="64">
        <v>-1.5753399918224029</v>
      </c>
      <c r="X830" s="64">
        <v>-1.2263935532847774</v>
      </c>
      <c r="Y830" s="4">
        <v>-1.7944150123618108</v>
      </c>
      <c r="AA830" s="68">
        <v>827</v>
      </c>
      <c r="AB830" s="64">
        <f t="shared" si="92"/>
        <v>188.60702071794915</v>
      </c>
      <c r="AC830" s="64">
        <f t="shared" si="93"/>
        <v>316.20691253175653</v>
      </c>
      <c r="AD830" s="4">
        <f t="shared" si="94"/>
        <v>120.18071914811657</v>
      </c>
      <c r="AK830" s="90">
        <v>827</v>
      </c>
      <c r="AL830" s="65">
        <f t="shared" si="95"/>
        <v>-2.2221273359490784E-3</v>
      </c>
      <c r="AM830" s="65">
        <f t="shared" si="96"/>
        <v>-8.969609836437931E-3</v>
      </c>
      <c r="AN830" s="65">
        <f t="shared" si="97"/>
        <v>-1.8058340911229695E-2</v>
      </c>
      <c r="AO830" s="26">
        <f t="shared" si="98"/>
        <v>-1.1372668194972011E-2</v>
      </c>
      <c r="AQ830" s="68">
        <v>827</v>
      </c>
      <c r="AR830" s="17">
        <v>4.3999359621816024E-3</v>
      </c>
    </row>
    <row r="831" spans="12:44" x14ac:dyDescent="0.3">
      <c r="L831" s="68">
        <v>828</v>
      </c>
      <c r="M831" s="64">
        <v>1.52290016789893</v>
      </c>
      <c r="N831" s="64">
        <v>-0.63607427579367892</v>
      </c>
      <c r="O831" s="4">
        <v>1.1268699782210676</v>
      </c>
      <c r="V831" s="84">
        <v>828</v>
      </c>
      <c r="W831" s="64">
        <v>1.52290016789893</v>
      </c>
      <c r="X831" s="64">
        <v>-0.227777480653509</v>
      </c>
      <c r="Y831" s="4">
        <v>1.7194259849345666</v>
      </c>
      <c r="AA831" s="68">
        <v>828</v>
      </c>
      <c r="AB831" s="64">
        <f t="shared" si="92"/>
        <v>193.06664514500787</v>
      </c>
      <c r="AC831" s="64">
        <f t="shared" si="93"/>
        <v>318.68508855386642</v>
      </c>
      <c r="AD831" s="4">
        <f t="shared" si="94"/>
        <v>125.57106494320006</v>
      </c>
      <c r="AK831" s="91">
        <v>828</v>
      </c>
      <c r="AL831" s="65">
        <f t="shared" si="95"/>
        <v>1.0149395153948427E-2</v>
      </c>
      <c r="AM831" s="65">
        <f t="shared" si="96"/>
        <v>3.3903833586599926E-3</v>
      </c>
      <c r="AN831" s="65">
        <f t="shared" si="97"/>
        <v>1.9054778977882478E-2</v>
      </c>
      <c r="AO831" s="26">
        <f t="shared" si="98"/>
        <v>1.2129114336132221E-2</v>
      </c>
      <c r="AQ831" s="68">
        <v>828</v>
      </c>
      <c r="AR831" s="17">
        <v>4.4012452762323779E-3</v>
      </c>
    </row>
    <row r="832" spans="12:44" x14ac:dyDescent="0.3">
      <c r="L832" s="68">
        <v>829</v>
      </c>
      <c r="M832" s="64">
        <v>0.66069994667478915</v>
      </c>
      <c r="N832" s="64">
        <v>-1.0174855970078704</v>
      </c>
      <c r="O832" s="4">
        <v>-0.68477147161851926</v>
      </c>
      <c r="V832" s="84">
        <v>829</v>
      </c>
      <c r="W832" s="64">
        <v>0.66069994667478915</v>
      </c>
      <c r="X832" s="64">
        <v>-0.81595831890255366</v>
      </c>
      <c r="Y832" s="4">
        <v>-0.26541172332427621</v>
      </c>
      <c r="AA832" s="68">
        <v>829</v>
      </c>
      <c r="AB832" s="64">
        <f t="shared" si="92"/>
        <v>191.82735844665734</v>
      </c>
      <c r="AC832" s="64">
        <f t="shared" si="93"/>
        <v>317.24830085906325</v>
      </c>
      <c r="AD832" s="4">
        <f t="shared" si="94"/>
        <v>122.50679307604396</v>
      </c>
      <c r="AK832" s="90">
        <v>829</v>
      </c>
      <c r="AL832" s="65">
        <f t="shared" si="95"/>
        <v>-2.796703661303536E-3</v>
      </c>
      <c r="AM832" s="65">
        <f t="shared" si="96"/>
        <v>-1.9624383297042933E-3</v>
      </c>
      <c r="AN832" s="65">
        <f t="shared" si="97"/>
        <v>-1.0729406172056611E-2</v>
      </c>
      <c r="AO832" s="26">
        <f t="shared" si="98"/>
        <v>-6.1161401916626466E-3</v>
      </c>
      <c r="AQ832" s="68">
        <v>829</v>
      </c>
      <c r="AR832" s="17">
        <v>4.4536350873800191E-3</v>
      </c>
    </row>
    <row r="833" spans="12:44" x14ac:dyDescent="0.3">
      <c r="L833" s="68">
        <v>830</v>
      </c>
      <c r="M833" s="64">
        <v>0.44785497241304095</v>
      </c>
      <c r="N833" s="64">
        <v>-1.5798786825264215</v>
      </c>
      <c r="O833" s="4">
        <v>-0.16201218018771105</v>
      </c>
      <c r="V833" s="84">
        <v>830</v>
      </c>
      <c r="W833" s="64">
        <v>0.44785497241304095</v>
      </c>
      <c r="X833" s="64">
        <v>-1.4139937512996685</v>
      </c>
      <c r="Y833" s="4">
        <v>0.13337178827588286</v>
      </c>
      <c r="AA833" s="68">
        <v>830</v>
      </c>
      <c r="AB833" s="64">
        <f t="shared" si="92"/>
        <v>191.52985938072109</v>
      </c>
      <c r="AC833" s="64">
        <f t="shared" si="93"/>
        <v>315.79381759423887</v>
      </c>
      <c r="AD833" s="4">
        <f t="shared" si="94"/>
        <v>123.12377030575492</v>
      </c>
      <c r="AK833" s="91">
        <v>830</v>
      </c>
      <c r="AL833" s="65">
        <f t="shared" si="95"/>
        <v>-6.7405658553296621E-4</v>
      </c>
      <c r="AM833" s="65">
        <f t="shared" si="96"/>
        <v>-1.9956813269170694E-3</v>
      </c>
      <c r="AN833" s="65">
        <f t="shared" si="97"/>
        <v>2.1817347658344382E-3</v>
      </c>
      <c r="AO833" s="26">
        <f t="shared" si="98"/>
        <v>2.1456210016713496E-4</v>
      </c>
      <c r="AQ833" s="68">
        <v>830</v>
      </c>
      <c r="AR833" s="17">
        <v>4.4828226370005738E-3</v>
      </c>
    </row>
    <row r="834" spans="12:44" x14ac:dyDescent="0.3">
      <c r="L834" s="68">
        <v>831</v>
      </c>
      <c r="M834" s="64">
        <v>1.133950144016231</v>
      </c>
      <c r="N834" s="64">
        <v>0.38625722099665605</v>
      </c>
      <c r="O834" s="4">
        <v>1.9494691362691627</v>
      </c>
      <c r="V834" s="84">
        <v>831</v>
      </c>
      <c r="W834" s="64">
        <v>1.133950144016231</v>
      </c>
      <c r="X834" s="64">
        <v>0.66199145313344743</v>
      </c>
      <c r="Y834" s="4">
        <v>2.2294018615908713</v>
      </c>
      <c r="AA834" s="68">
        <v>831</v>
      </c>
      <c r="AB834" s="64">
        <f t="shared" si="92"/>
        <v>192.53111977969317</v>
      </c>
      <c r="AC834" s="64">
        <f t="shared" si="93"/>
        <v>320.94332687275283</v>
      </c>
      <c r="AD834" s="4">
        <f t="shared" si="94"/>
        <v>126.39123559350779</v>
      </c>
      <c r="AK834" s="90">
        <v>831</v>
      </c>
      <c r="AL834" s="65">
        <f t="shared" si="95"/>
        <v>2.2644469236615217E-3</v>
      </c>
      <c r="AM834" s="65">
        <f t="shared" si="96"/>
        <v>7.0247267428323332E-3</v>
      </c>
      <c r="AN834" s="65">
        <f t="shared" si="97"/>
        <v>1.137505347859019E-2</v>
      </c>
      <c r="AO834" s="26">
        <f t="shared" si="98"/>
        <v>7.7923038191306665E-3</v>
      </c>
      <c r="AQ834" s="68">
        <v>831</v>
      </c>
      <c r="AR834" s="17">
        <v>4.4875959342369973E-3</v>
      </c>
    </row>
    <row r="835" spans="12:44" x14ac:dyDescent="0.3">
      <c r="L835" s="68">
        <v>832</v>
      </c>
      <c r="M835" s="64">
        <v>2.1595408957490627</v>
      </c>
      <c r="N835" s="64">
        <v>0.37731872883187489</v>
      </c>
      <c r="O835" s="4">
        <v>0.51987367214811997</v>
      </c>
      <c r="V835" s="84">
        <v>832</v>
      </c>
      <c r="W835" s="64">
        <v>2.1595408957490627</v>
      </c>
      <c r="X835" s="64">
        <v>0.91422301151325724</v>
      </c>
      <c r="Y835" s="4">
        <v>1.4132808424474474</v>
      </c>
      <c r="AA835" s="68">
        <v>832</v>
      </c>
      <c r="AB835" s="64">
        <f t="shared" si="92"/>
        <v>194.03279736004976</v>
      </c>
      <c r="AC835" s="64">
        <f t="shared" si="93"/>
        <v>321.58880150826525</v>
      </c>
      <c r="AD835" s="4">
        <f t="shared" si="94"/>
        <v>125.11749280461365</v>
      </c>
      <c r="AK835" s="91">
        <v>832</v>
      </c>
      <c r="AL835" s="65">
        <f t="shared" si="95"/>
        <v>3.3742081888092214E-3</v>
      </c>
      <c r="AM835" s="65">
        <f t="shared" si="96"/>
        <v>8.7256700273575366E-4</v>
      </c>
      <c r="AN835" s="65">
        <f t="shared" si="97"/>
        <v>-4.3989264112970121E-3</v>
      </c>
      <c r="AO835" s="26">
        <f t="shared" si="98"/>
        <v>-8.7419473706062392E-4</v>
      </c>
      <c r="AQ835" s="68">
        <v>832</v>
      </c>
      <c r="AR835" s="17">
        <v>4.5304788577296001E-3</v>
      </c>
    </row>
    <row r="836" spans="12:44" x14ac:dyDescent="0.3">
      <c r="L836" s="68">
        <v>833</v>
      </c>
      <c r="M836" s="64">
        <v>0.34052979004022738</v>
      </c>
      <c r="N836" s="64">
        <v>-0.11511700175120294</v>
      </c>
      <c r="O836" s="4">
        <v>-0.19512160257464103</v>
      </c>
      <c r="V836" s="84">
        <v>833</v>
      </c>
      <c r="W836" s="64">
        <v>0.34052979004022738</v>
      </c>
      <c r="X836" s="64">
        <v>-2.4711149182571224E-2</v>
      </c>
      <c r="Y836" s="4">
        <v>-1.5951232294554363E-2</v>
      </c>
      <c r="AA836" s="68">
        <v>833</v>
      </c>
      <c r="AB836" s="64">
        <f t="shared" si="92"/>
        <v>191.40389302924456</v>
      </c>
      <c r="AC836" s="64">
        <f t="shared" si="93"/>
        <v>319.26790688977223</v>
      </c>
      <c r="AD836" s="4">
        <f t="shared" si="94"/>
        <v>122.91308654672292</v>
      </c>
      <c r="AK836" s="90">
        <v>833</v>
      </c>
      <c r="AL836" s="65">
        <f t="shared" si="95"/>
        <v>-5.9243781284268647E-3</v>
      </c>
      <c r="AM836" s="65">
        <f t="shared" si="96"/>
        <v>-3.1456521227140855E-3</v>
      </c>
      <c r="AN836" s="65">
        <f t="shared" si="97"/>
        <v>-7.7199084463037016E-3</v>
      </c>
      <c r="AO836" s="26">
        <f t="shared" si="98"/>
        <v>-5.8987489697576081E-3</v>
      </c>
      <c r="AQ836" s="68">
        <v>833</v>
      </c>
      <c r="AR836" s="17">
        <v>4.5444204754794947E-3</v>
      </c>
    </row>
    <row r="837" spans="12:44" x14ac:dyDescent="0.3">
      <c r="L837" s="68">
        <v>834</v>
      </c>
      <c r="M837" s="64">
        <v>0.85108902728496694</v>
      </c>
      <c r="N837" s="64">
        <v>-1.0205325130842338</v>
      </c>
      <c r="O837" s="4">
        <v>1.1935085279572859</v>
      </c>
      <c r="V837" s="84">
        <v>834</v>
      </c>
      <c r="W837" s="64">
        <v>0.85108902728496694</v>
      </c>
      <c r="X837" s="64">
        <v>-0.77047639007792079</v>
      </c>
      <c r="Y837" s="4">
        <v>1.496687600064595</v>
      </c>
      <c r="AA837" s="68">
        <v>834</v>
      </c>
      <c r="AB837" s="64">
        <f t="shared" ref="AB837:AB900" si="99">$R$27*EXP(($R$25-($R$26^2/2))*(V837/1000)+($R$26*W837))</f>
        <v>192.15045292392784</v>
      </c>
      <c r="AC837" s="64">
        <f t="shared" ref="AC837:AC900" si="100">$S$27*EXP(($S$25-($S$26^2/2))*(V837/1000)+($S$26*X837))</f>
        <v>317.43969948641251</v>
      </c>
      <c r="AD837" s="4">
        <f t="shared" ref="AD837:AD900" si="101">$T$27*EXP(($T$25-($T$26^2/2))*(V837/1000)+($T$26*Y837))</f>
        <v>125.26022188350623</v>
      </c>
      <c r="AK837" s="91">
        <v>834</v>
      </c>
      <c r="AL837" s="65">
        <f t="shared" si="95"/>
        <v>1.6906456962108931E-3</v>
      </c>
      <c r="AM837" s="65">
        <f t="shared" si="96"/>
        <v>-2.494025707048719E-3</v>
      </c>
      <c r="AN837" s="65">
        <f t="shared" si="97"/>
        <v>8.2150520189800506E-3</v>
      </c>
      <c r="AO837" s="26">
        <f t="shared" si="98"/>
        <v>3.3712271204791307E-3</v>
      </c>
      <c r="AQ837" s="68">
        <v>834</v>
      </c>
      <c r="AR837" s="17">
        <v>4.5734143160098472E-3</v>
      </c>
    </row>
    <row r="838" spans="12:44" x14ac:dyDescent="0.3">
      <c r="L838" s="68">
        <v>835</v>
      </c>
      <c r="M838" s="64">
        <v>-2.120641959913991</v>
      </c>
      <c r="N838" s="64">
        <v>-0.25903718154940986</v>
      </c>
      <c r="O838" s="4">
        <v>0.86699390195035342</v>
      </c>
      <c r="V838" s="84">
        <v>835</v>
      </c>
      <c r="W838" s="64">
        <v>-2.120641959913991</v>
      </c>
      <c r="X838" s="64">
        <v>-0.78993740608177565</v>
      </c>
      <c r="Y838" s="4">
        <v>-0.16365763408278522</v>
      </c>
      <c r="AA838" s="68">
        <v>835</v>
      </c>
      <c r="AB838" s="64">
        <f t="shared" si="99"/>
        <v>187.90959742041829</v>
      </c>
      <c r="AC838" s="64">
        <f t="shared" si="100"/>
        <v>317.40757870079091</v>
      </c>
      <c r="AD838" s="4">
        <f t="shared" si="101"/>
        <v>122.69911179022037</v>
      </c>
      <c r="AK838" s="90">
        <v>835</v>
      </c>
      <c r="AL838" s="65">
        <f t="shared" ref="AL838:AL901" si="102">LOG(AB838/AB837)</f>
        <v>-9.6924503771281673E-3</v>
      </c>
      <c r="AM838" s="65">
        <f t="shared" ref="AM838:AM901" si="103">LOG(AC838/AC837)</f>
        <v>-4.394719940074989E-5</v>
      </c>
      <c r="AN838" s="65">
        <f t="shared" ref="AN838:AN901" si="104">LOG(AD838/AD837)</f>
        <v>-8.9717577539133314E-3</v>
      </c>
      <c r="AO838" s="26">
        <f t="shared" ref="AO838:AO901" si="105">SUMPRODUCT(AL838:AN838,$AG$4:$AI$4)</f>
        <v>-6.4735877433632662E-3</v>
      </c>
      <c r="AQ838" s="68">
        <v>835</v>
      </c>
      <c r="AR838" s="17">
        <v>4.5754556246012509E-3</v>
      </c>
    </row>
    <row r="839" spans="12:44" x14ac:dyDescent="0.3">
      <c r="L839" s="68">
        <v>836</v>
      </c>
      <c r="M839" s="64">
        <v>-1.4854288466996008</v>
      </c>
      <c r="N839" s="64">
        <v>-0.51978741792165217</v>
      </c>
      <c r="O839" s="4">
        <v>0.65701026794698825</v>
      </c>
      <c r="V839" s="84">
        <v>836</v>
      </c>
      <c r="W839" s="64">
        <v>-1.4854288466996008</v>
      </c>
      <c r="X839" s="64">
        <v>-0.88053400376729318</v>
      </c>
      <c r="Y839" s="4">
        <v>-5.3702606282309051E-2</v>
      </c>
      <c r="AA839" s="68">
        <v>836</v>
      </c>
      <c r="AB839" s="64">
        <f t="shared" si="99"/>
        <v>188.81960424875905</v>
      </c>
      <c r="AC839" s="64">
        <f t="shared" si="100"/>
        <v>317.20014685250305</v>
      </c>
      <c r="AD839" s="4">
        <f t="shared" si="101"/>
        <v>122.87362843676247</v>
      </c>
      <c r="AK839" s="91">
        <v>836</v>
      </c>
      <c r="AL839" s="65">
        <f t="shared" si="102"/>
        <v>2.0981209365329568E-3</v>
      </c>
      <c r="AM839" s="65">
        <f t="shared" si="103"/>
        <v>-2.8391242861784482E-4</v>
      </c>
      <c r="AN839" s="65">
        <f t="shared" si="104"/>
        <v>6.1726419049886361E-4</v>
      </c>
      <c r="AO839" s="26">
        <f t="shared" si="105"/>
        <v>7.1712539127237441E-4</v>
      </c>
      <c r="AQ839" s="68">
        <v>836</v>
      </c>
      <c r="AR839" s="17">
        <v>4.6090524341425385E-3</v>
      </c>
    </row>
    <row r="840" spans="12:44" x14ac:dyDescent="0.3">
      <c r="L840" s="68">
        <v>837</v>
      </c>
      <c r="M840" s="64">
        <v>-0.69205185072237163</v>
      </c>
      <c r="N840" s="64">
        <v>0.92059455322357475</v>
      </c>
      <c r="O840" s="4">
        <v>-0.13924647378634655</v>
      </c>
      <c r="V840" s="84">
        <v>837</v>
      </c>
      <c r="W840" s="64">
        <v>-0.69205185072237163</v>
      </c>
      <c r="X840" s="64">
        <v>0.7142793505922066</v>
      </c>
      <c r="Y840" s="4">
        <v>-0.47945138134374343</v>
      </c>
      <c r="AA840" s="68">
        <v>837</v>
      </c>
      <c r="AB840" s="64">
        <f t="shared" si="99"/>
        <v>189.96002520083161</v>
      </c>
      <c r="AC840" s="64">
        <f t="shared" si="100"/>
        <v>321.16998045850869</v>
      </c>
      <c r="AD840" s="4">
        <f t="shared" si="101"/>
        <v>122.22899755764487</v>
      </c>
      <c r="AK840" s="90">
        <v>837</v>
      </c>
      <c r="AL840" s="65">
        <f t="shared" si="102"/>
        <v>2.6151354748916995E-3</v>
      </c>
      <c r="AM840" s="65">
        <f t="shared" si="103"/>
        <v>5.401565582608429E-3</v>
      </c>
      <c r="AN840" s="65">
        <f t="shared" si="104"/>
        <v>-2.2844331270487584E-3</v>
      </c>
      <c r="AO840" s="26">
        <f t="shared" si="105"/>
        <v>1.2462586363335124E-3</v>
      </c>
      <c r="AQ840" s="68">
        <v>837</v>
      </c>
      <c r="AR840" s="17">
        <v>4.6132404832368986E-3</v>
      </c>
    </row>
    <row r="841" spans="12:44" x14ac:dyDescent="0.3">
      <c r="L841" s="68">
        <v>838</v>
      </c>
      <c r="M841" s="64">
        <v>0.94890289992500809</v>
      </c>
      <c r="N841" s="64">
        <v>1.3094753516297708</v>
      </c>
      <c r="O841" s="4">
        <v>0.22678483831485832</v>
      </c>
      <c r="V841" s="84">
        <v>838</v>
      </c>
      <c r="W841" s="64">
        <v>0.94890289992500809</v>
      </c>
      <c r="X841" s="64">
        <v>1.5077731299662109</v>
      </c>
      <c r="Y841" s="4">
        <v>0.56356065792341081</v>
      </c>
      <c r="AA841" s="68">
        <v>838</v>
      </c>
      <c r="AB841" s="64">
        <f t="shared" si="99"/>
        <v>192.33041175981495</v>
      </c>
      <c r="AC841" s="64">
        <f t="shared" si="100"/>
        <v>323.1717420610064</v>
      </c>
      <c r="AD841" s="4">
        <f t="shared" si="101"/>
        <v>123.83560148536328</v>
      </c>
      <c r="AK841" s="91">
        <v>838</v>
      </c>
      <c r="AL841" s="65">
        <f t="shared" si="102"/>
        <v>5.3857428594547407E-3</v>
      </c>
      <c r="AM841" s="65">
        <f t="shared" si="103"/>
        <v>2.6984340281654101E-3</v>
      </c>
      <c r="AN841" s="65">
        <f t="shared" si="104"/>
        <v>5.6712679381439104E-3</v>
      </c>
      <c r="AO841" s="26">
        <f t="shared" si="105"/>
        <v>4.7080364954780679E-3</v>
      </c>
      <c r="AQ841" s="68">
        <v>838</v>
      </c>
      <c r="AR841" s="17">
        <v>4.6577706667156023E-3</v>
      </c>
    </row>
    <row r="842" spans="12:44" x14ac:dyDescent="0.3">
      <c r="L842" s="68">
        <v>839</v>
      </c>
      <c r="M842" s="64">
        <v>-1.2460326413708824</v>
      </c>
      <c r="N842" s="64">
        <v>-0.22730587498358443</v>
      </c>
      <c r="O842" s="4">
        <v>0.27406930807682822</v>
      </c>
      <c r="V842" s="84">
        <v>839</v>
      </c>
      <c r="W842" s="64">
        <v>-1.2460326413708824</v>
      </c>
      <c r="X842" s="64">
        <v>-0.53677840097553697</v>
      </c>
      <c r="Y842" s="4">
        <v>-0.30257270923793667</v>
      </c>
      <c r="AA842" s="68">
        <v>839</v>
      </c>
      <c r="AB842" s="64">
        <f t="shared" si="99"/>
        <v>189.18850328161</v>
      </c>
      <c r="AC842" s="64">
        <f t="shared" si="100"/>
        <v>318.09591550893481</v>
      </c>
      <c r="AD842" s="4">
        <f t="shared" si="101"/>
        <v>122.51117191109986</v>
      </c>
      <c r="AK842" s="90">
        <v>839</v>
      </c>
      <c r="AL842" s="65">
        <f t="shared" si="102"/>
        <v>-7.1532199798515035E-3</v>
      </c>
      <c r="AM842" s="65">
        <f t="shared" si="103"/>
        <v>-6.8752867078995051E-3</v>
      </c>
      <c r="AN842" s="65">
        <f t="shared" si="104"/>
        <v>-4.669823678242941E-3</v>
      </c>
      <c r="AO842" s="26">
        <f t="shared" si="105"/>
        <v>-5.9523116625420508E-3</v>
      </c>
      <c r="AQ842" s="68">
        <v>839</v>
      </c>
      <c r="AR842" s="17">
        <v>4.659826390735684E-3</v>
      </c>
    </row>
    <row r="843" spans="12:44" x14ac:dyDescent="0.3">
      <c r="L843" s="68">
        <v>840</v>
      </c>
      <c r="M843" s="64">
        <v>0.88430951087857235</v>
      </c>
      <c r="N843" s="64">
        <v>1.1306206428642886</v>
      </c>
      <c r="O843" s="4">
        <v>1.6618372336846567</v>
      </c>
      <c r="V843" s="84">
        <v>840</v>
      </c>
      <c r="W843" s="64">
        <v>0.88430951087857235</v>
      </c>
      <c r="X843" s="64">
        <v>1.3183709325191744</v>
      </c>
      <c r="Y843" s="4">
        <v>1.8243612655432448</v>
      </c>
      <c r="AA843" s="68">
        <v>840</v>
      </c>
      <c r="AB843" s="64">
        <f t="shared" si="99"/>
        <v>192.25614059548457</v>
      </c>
      <c r="AC843" s="64">
        <f t="shared" si="100"/>
        <v>322.72890364802407</v>
      </c>
      <c r="AD843" s="4">
        <f t="shared" si="101"/>
        <v>125.8108631791216</v>
      </c>
      <c r="AK843" s="91">
        <v>840</v>
      </c>
      <c r="AL843" s="65">
        <f t="shared" si="102"/>
        <v>6.9854785076826787E-3</v>
      </c>
      <c r="AM843" s="65">
        <f t="shared" si="103"/>
        <v>6.279770011808735E-3</v>
      </c>
      <c r="AN843" s="65">
        <f t="shared" si="104"/>
        <v>1.1542447787734699E-2</v>
      </c>
      <c r="AO843" s="26">
        <f t="shared" si="105"/>
        <v>8.8244021349439053E-3</v>
      </c>
      <c r="AQ843" s="68">
        <v>840</v>
      </c>
      <c r="AR843" s="17">
        <v>4.6878748110151186E-3</v>
      </c>
    </row>
    <row r="844" spans="12:44" x14ac:dyDescent="0.3">
      <c r="L844" s="68">
        <v>841</v>
      </c>
      <c r="M844" s="64">
        <v>-0.69480770180401996</v>
      </c>
      <c r="N844" s="64">
        <v>-0.92811910163960731</v>
      </c>
      <c r="O844" s="4">
        <v>6.4267943136131322E-2</v>
      </c>
      <c r="V844" s="84">
        <v>841</v>
      </c>
      <c r="W844" s="64">
        <v>-0.69480770180401996</v>
      </c>
      <c r="X844" s="64">
        <v>-1.0743271657946092</v>
      </c>
      <c r="Y844" s="4">
        <v>-0.20855587780465695</v>
      </c>
      <c r="AA844" s="68">
        <v>841</v>
      </c>
      <c r="AB844" s="64">
        <f t="shared" si="99"/>
        <v>189.99405843242246</v>
      </c>
      <c r="AC844" s="64">
        <f t="shared" si="100"/>
        <v>316.80217576671805</v>
      </c>
      <c r="AD844" s="4">
        <f t="shared" si="101"/>
        <v>122.66715939171044</v>
      </c>
      <c r="AK844" s="90">
        <v>841</v>
      </c>
      <c r="AL844" s="65">
        <f t="shared" si="102"/>
        <v>-5.1402001720472542E-3</v>
      </c>
      <c r="AM844" s="65">
        <f t="shared" si="103"/>
        <v>-8.0497070031374084E-3</v>
      </c>
      <c r="AN844" s="65">
        <f t="shared" si="104"/>
        <v>-1.0989833608042301E-2</v>
      </c>
      <c r="AO844" s="26">
        <f t="shared" si="105"/>
        <v>-8.6453872675720713E-3</v>
      </c>
      <c r="AQ844" s="68">
        <v>841</v>
      </c>
      <c r="AR844" s="17">
        <v>4.7002761972938312E-3</v>
      </c>
    </row>
    <row r="845" spans="12:44" x14ac:dyDescent="0.3">
      <c r="L845" s="68">
        <v>842</v>
      </c>
      <c r="M845" s="64">
        <v>0.65498610674150548</v>
      </c>
      <c r="N845" s="64">
        <v>-0.33461237840506902</v>
      </c>
      <c r="O845" s="4">
        <v>0.94460167132862238</v>
      </c>
      <c r="V845" s="84">
        <v>842</v>
      </c>
      <c r="W845" s="64">
        <v>0.65498610674150548</v>
      </c>
      <c r="X845" s="64">
        <v>-0.15699966697039874</v>
      </c>
      <c r="Y845" s="4">
        <v>1.1530646068790111</v>
      </c>
      <c r="AA845" s="68">
        <v>842</v>
      </c>
      <c r="AB845" s="64">
        <f t="shared" si="99"/>
        <v>191.94376097303831</v>
      </c>
      <c r="AC845" s="64">
        <f t="shared" si="100"/>
        <v>319.08348310643879</v>
      </c>
      <c r="AD845" s="4">
        <f t="shared" si="101"/>
        <v>124.77436067868588</v>
      </c>
      <c r="AK845" s="91">
        <v>842</v>
      </c>
      <c r="AL845" s="65">
        <f t="shared" si="102"/>
        <v>4.4339804378492461E-3</v>
      </c>
      <c r="AM845" s="65">
        <f t="shared" si="103"/>
        <v>3.1161685313515143E-3</v>
      </c>
      <c r="AN845" s="65">
        <f t="shared" si="104"/>
        <v>7.3970448814362566E-3</v>
      </c>
      <c r="AO845" s="26">
        <f t="shared" si="105"/>
        <v>5.3720158655140814E-3</v>
      </c>
      <c r="AQ845" s="68">
        <v>842</v>
      </c>
      <c r="AR845" s="17">
        <v>4.7080364954780679E-3</v>
      </c>
    </row>
    <row r="846" spans="12:44" x14ac:dyDescent="0.3">
      <c r="L846" s="68">
        <v>843</v>
      </c>
      <c r="M846" s="64">
        <v>-2.1870986850282859</v>
      </c>
      <c r="N846" s="64">
        <v>-0.4520625194399468</v>
      </c>
      <c r="O846" s="4">
        <v>1.515569144484872</v>
      </c>
      <c r="V846" s="84">
        <v>843</v>
      </c>
      <c r="W846" s="64">
        <v>-2.1870986850282859</v>
      </c>
      <c r="X846" s="64">
        <v>-0.99351810092131221</v>
      </c>
      <c r="Y846" s="4">
        <v>0.39495637921036852</v>
      </c>
      <c r="AA846" s="68">
        <v>843</v>
      </c>
      <c r="AB846" s="64">
        <f t="shared" si="99"/>
        <v>187.89072586421057</v>
      </c>
      <c r="AC846" s="64">
        <f t="shared" si="100"/>
        <v>317.03277064328239</v>
      </c>
      <c r="AD846" s="4">
        <f t="shared" si="101"/>
        <v>123.60631504421254</v>
      </c>
      <c r="AK846" s="90">
        <v>843</v>
      </c>
      <c r="AL846" s="65">
        <f t="shared" si="102"/>
        <v>-9.2686559766057917E-3</v>
      </c>
      <c r="AM846" s="65">
        <f t="shared" si="103"/>
        <v>-2.8001680096617328E-3</v>
      </c>
      <c r="AN846" s="65">
        <f t="shared" si="104"/>
        <v>-4.0846938811067964E-3</v>
      </c>
      <c r="AO846" s="26">
        <f t="shared" si="105"/>
        <v>-4.9953266435480261E-3</v>
      </c>
      <c r="AQ846" s="68">
        <v>843</v>
      </c>
      <c r="AR846" s="17">
        <v>4.7300715002725931E-3</v>
      </c>
    </row>
    <row r="847" spans="12:44" x14ac:dyDescent="0.3">
      <c r="L847" s="68">
        <v>844</v>
      </c>
      <c r="M847" s="64">
        <v>0.7331009595066309</v>
      </c>
      <c r="N847" s="64">
        <v>0.45227565567380629</v>
      </c>
      <c r="O847" s="4">
        <v>-0.63281126940833077</v>
      </c>
      <c r="V847" s="84">
        <v>844</v>
      </c>
      <c r="W847" s="64">
        <v>0.7331009595066309</v>
      </c>
      <c r="X847" s="64">
        <v>0.62387575183980482</v>
      </c>
      <c r="Y847" s="4">
        <v>-0.25850780676846163</v>
      </c>
      <c r="AA847" s="68">
        <v>844</v>
      </c>
      <c r="AB847" s="64">
        <f t="shared" si="99"/>
        <v>192.07584436445921</v>
      </c>
      <c r="AC847" s="64">
        <f t="shared" si="100"/>
        <v>321.05681546789344</v>
      </c>
      <c r="AD847" s="4">
        <f t="shared" si="101"/>
        <v>122.60912165514216</v>
      </c>
      <c r="AK847" s="91">
        <v>844</v>
      </c>
      <c r="AL847" s="65">
        <f t="shared" si="102"/>
        <v>9.5674068190623931E-3</v>
      </c>
      <c r="AM847" s="65">
        <f t="shared" si="103"/>
        <v>5.477737511573902E-3</v>
      </c>
      <c r="AN847" s="65">
        <f t="shared" si="104"/>
        <v>-3.5178781642003359E-3</v>
      </c>
      <c r="AO847" s="26">
        <f t="shared" si="105"/>
        <v>2.4521277843476174E-3</v>
      </c>
      <c r="AQ847" s="68">
        <v>844</v>
      </c>
      <c r="AR847" s="17">
        <v>4.7329981926328858E-3</v>
      </c>
    </row>
    <row r="848" spans="12:44" x14ac:dyDescent="0.3">
      <c r="L848" s="68">
        <v>845</v>
      </c>
      <c r="M848" s="64">
        <v>-0.57616172219329265</v>
      </c>
      <c r="N848" s="64">
        <v>-0.28535244023710038</v>
      </c>
      <c r="O848" s="4">
        <v>1.7625027097621451</v>
      </c>
      <c r="V848" s="84">
        <v>845</v>
      </c>
      <c r="W848" s="64">
        <v>-0.57616172219329265</v>
      </c>
      <c r="X848" s="64">
        <v>-0.42252289493388817</v>
      </c>
      <c r="Y848" s="4">
        <v>1.3290771484194439</v>
      </c>
      <c r="AA848" s="68">
        <v>845</v>
      </c>
      <c r="AB848" s="64">
        <f t="shared" si="99"/>
        <v>190.20181888137199</v>
      </c>
      <c r="AC848" s="64">
        <f t="shared" si="100"/>
        <v>318.47381195713422</v>
      </c>
      <c r="AD848" s="4">
        <f t="shared" si="101"/>
        <v>125.06730368009806</v>
      </c>
      <c r="AK848" s="90">
        <v>845</v>
      </c>
      <c r="AL848" s="65">
        <f t="shared" si="102"/>
        <v>-4.258085283851216E-3</v>
      </c>
      <c r="AM848" s="65">
        <f t="shared" si="103"/>
        <v>-3.5081674691091256E-3</v>
      </c>
      <c r="AN848" s="65">
        <f t="shared" si="104"/>
        <v>8.6210057613484679E-3</v>
      </c>
      <c r="AO848" s="26">
        <f t="shared" si="105"/>
        <v>1.762481030911269E-3</v>
      </c>
      <c r="AQ848" s="68">
        <v>845</v>
      </c>
      <c r="AR848" s="17">
        <v>4.7388415218899659E-3</v>
      </c>
    </row>
    <row r="849" spans="12:44" x14ac:dyDescent="0.3">
      <c r="L849" s="68">
        <v>846</v>
      </c>
      <c r="M849" s="64">
        <v>0.13176338484262481</v>
      </c>
      <c r="N849" s="64">
        <v>0.15229641527450594</v>
      </c>
      <c r="O849" s="4">
        <v>-0.46917637785102884</v>
      </c>
      <c r="V849" s="84">
        <v>846</v>
      </c>
      <c r="W849" s="64">
        <v>0.13176338484262481</v>
      </c>
      <c r="X849" s="64">
        <v>0.18080326710780123</v>
      </c>
      <c r="Y849" s="4">
        <v>-0.36721780980689311</v>
      </c>
      <c r="AA849" s="68">
        <v>846</v>
      </c>
      <c r="AB849" s="64">
        <f t="shared" si="99"/>
        <v>191.227554672781</v>
      </c>
      <c r="AC849" s="64">
        <f t="shared" si="100"/>
        <v>319.98576475654767</v>
      </c>
      <c r="AD849" s="4">
        <f t="shared" si="101"/>
        <v>122.45522023213735</v>
      </c>
      <c r="AK849" s="91">
        <v>846</v>
      </c>
      <c r="AL849" s="65">
        <f t="shared" si="102"/>
        <v>2.3358057812782199E-3</v>
      </c>
      <c r="AM849" s="65">
        <f t="shared" si="103"/>
        <v>2.0569320568033064E-3</v>
      </c>
      <c r="AN849" s="65">
        <f t="shared" si="104"/>
        <v>-9.1664833044305689E-3</v>
      </c>
      <c r="AO849" s="26">
        <f t="shared" si="105"/>
        <v>-2.9238864246332089E-3</v>
      </c>
      <c r="AQ849" s="68">
        <v>846</v>
      </c>
      <c r="AR849" s="17">
        <v>4.7508985782815302E-3</v>
      </c>
    </row>
    <row r="850" spans="12:44" x14ac:dyDescent="0.3">
      <c r="L850" s="68">
        <v>847</v>
      </c>
      <c r="M850" s="64">
        <v>1.3025483283096086</v>
      </c>
      <c r="N850" s="64">
        <v>1.2440738453780089</v>
      </c>
      <c r="O850" s="4">
        <v>-0.76713369991701275</v>
      </c>
      <c r="V850" s="84">
        <v>847</v>
      </c>
      <c r="W850" s="64">
        <v>1.3025483283096086</v>
      </c>
      <c r="X850" s="64">
        <v>1.5344784080901746</v>
      </c>
      <c r="Y850" s="4">
        <v>-0.16198852334668346</v>
      </c>
      <c r="AA850" s="68">
        <v>847</v>
      </c>
      <c r="AB850" s="64">
        <f t="shared" si="99"/>
        <v>192.92979295195386</v>
      </c>
      <c r="AC850" s="64">
        <f t="shared" si="100"/>
        <v>323.38418732658198</v>
      </c>
      <c r="AD850" s="4">
        <f t="shared" si="101"/>
        <v>122.77519460346272</v>
      </c>
      <c r="AK850" s="90">
        <v>847</v>
      </c>
      <c r="AL850" s="65">
        <f t="shared" si="102"/>
        <v>3.8488267091723967E-3</v>
      </c>
      <c r="AM850" s="65">
        <f t="shared" si="103"/>
        <v>4.5881219405089439E-3</v>
      </c>
      <c r="AN850" s="65">
        <f t="shared" si="104"/>
        <v>1.133327468951106E-3</v>
      </c>
      <c r="AO850" s="26">
        <f t="shared" si="105"/>
        <v>2.8486406204737799E-3</v>
      </c>
      <c r="AQ850" s="68">
        <v>847</v>
      </c>
      <c r="AR850" s="17">
        <v>4.7704454497456295E-3</v>
      </c>
    </row>
    <row r="851" spans="12:44" x14ac:dyDescent="0.3">
      <c r="L851" s="68">
        <v>848</v>
      </c>
      <c r="M851" s="64">
        <v>-1.0246432339087996</v>
      </c>
      <c r="N851" s="64">
        <v>0.93881299612144276</v>
      </c>
      <c r="O851" s="4">
        <v>0.53345789712442959</v>
      </c>
      <c r="V851" s="84">
        <v>848</v>
      </c>
      <c r="W851" s="64">
        <v>-1.0246432339087996</v>
      </c>
      <c r="X851" s="64">
        <v>0.64729840683730266</v>
      </c>
      <c r="Y851" s="4">
        <v>-2.8889415897240145E-2</v>
      </c>
      <c r="AA851" s="68">
        <v>848</v>
      </c>
      <c r="AB851" s="64">
        <f t="shared" si="99"/>
        <v>189.58926928234445</v>
      </c>
      <c r="AC851" s="64">
        <f t="shared" si="100"/>
        <v>321.17942256167055</v>
      </c>
      <c r="AD851" s="4">
        <f t="shared" si="101"/>
        <v>122.98531498511923</v>
      </c>
      <c r="AK851" s="91">
        <v>848</v>
      </c>
      <c r="AL851" s="65">
        <f t="shared" si="102"/>
        <v>-7.5855455171863857E-3</v>
      </c>
      <c r="AM851" s="65">
        <f t="shared" si="103"/>
        <v>-2.9710672182251241E-3</v>
      </c>
      <c r="AN851" s="65">
        <f t="shared" si="104"/>
        <v>7.426265894136143E-4</v>
      </c>
      <c r="AO851" s="26">
        <f t="shared" si="105"/>
        <v>-2.4535245795280071E-3</v>
      </c>
      <c r="AQ851" s="68">
        <v>848</v>
      </c>
      <c r="AR851" s="17">
        <v>4.7826482939118493E-3</v>
      </c>
    </row>
    <row r="852" spans="12:44" x14ac:dyDescent="0.3">
      <c r="L852" s="68">
        <v>849</v>
      </c>
      <c r="M852" s="64">
        <v>1.6797266428538471</v>
      </c>
      <c r="N852" s="64">
        <v>-1.1101909091800397</v>
      </c>
      <c r="O852" s="4">
        <v>0.69990440606944659</v>
      </c>
      <c r="V852" s="84">
        <v>849</v>
      </c>
      <c r="W852" s="64">
        <v>1.6797266428538471</v>
      </c>
      <c r="X852" s="64">
        <v>-0.64640798773523289</v>
      </c>
      <c r="Y852" s="4">
        <v>1.4317707669050896</v>
      </c>
      <c r="AA852" s="68">
        <v>849</v>
      </c>
      <c r="AB852" s="64">
        <f t="shared" si="99"/>
        <v>193.49762715417475</v>
      </c>
      <c r="AC852" s="64">
        <f t="shared" si="100"/>
        <v>317.98401589722062</v>
      </c>
      <c r="AD852" s="4">
        <f t="shared" si="101"/>
        <v>125.25260348825182</v>
      </c>
      <c r="AK852" s="90">
        <v>849</v>
      </c>
      <c r="AL852" s="65">
        <f t="shared" si="102"/>
        <v>8.8618909591858374E-3</v>
      </c>
      <c r="AM852" s="65">
        <f t="shared" si="103"/>
        <v>-4.3424231114293924E-3</v>
      </c>
      <c r="AN852" s="65">
        <f t="shared" si="104"/>
        <v>7.9335040680731817E-3</v>
      </c>
      <c r="AO852" s="26">
        <f t="shared" si="105"/>
        <v>4.4828226370005738E-3</v>
      </c>
      <c r="AQ852" s="68">
        <v>849</v>
      </c>
      <c r="AR852" s="17">
        <v>4.8174076876516658E-3</v>
      </c>
    </row>
    <row r="853" spans="12:44" x14ac:dyDescent="0.3">
      <c r="L853" s="68">
        <v>850</v>
      </c>
      <c r="M853" s="64">
        <v>0.99515468620671566</v>
      </c>
      <c r="N853" s="64">
        <v>-0.11831716905503031</v>
      </c>
      <c r="O853" s="4">
        <v>1.1070660791622418</v>
      </c>
      <c r="V853" s="84">
        <v>850</v>
      </c>
      <c r="W853" s="64">
        <v>0.99515468620671566</v>
      </c>
      <c r="X853" s="64">
        <v>0.13870866059107556</v>
      </c>
      <c r="Y853" s="4">
        <v>1.4399317621375585</v>
      </c>
      <c r="AA853" s="68">
        <v>850</v>
      </c>
      <c r="AB853" s="64">
        <f t="shared" si="99"/>
        <v>192.51278674986568</v>
      </c>
      <c r="AC853" s="64">
        <f t="shared" si="100"/>
        <v>319.94510118075419</v>
      </c>
      <c r="AD853" s="4">
        <f t="shared" si="101"/>
        <v>125.27160672499126</v>
      </c>
      <c r="AK853" s="91">
        <v>850</v>
      </c>
      <c r="AL853" s="65">
        <f t="shared" si="102"/>
        <v>-2.2160629132040128E-3</v>
      </c>
      <c r="AM853" s="65">
        <f t="shared" si="103"/>
        <v>2.6701750314085415E-3</v>
      </c>
      <c r="AN853" s="65">
        <f t="shared" si="104"/>
        <v>6.5885854808508764E-5</v>
      </c>
      <c r="AO853" s="26">
        <f t="shared" si="105"/>
        <v>2.7668541578538815E-4</v>
      </c>
      <c r="AQ853" s="68">
        <v>850</v>
      </c>
      <c r="AR853" s="17">
        <v>4.8196092511363694E-3</v>
      </c>
    </row>
    <row r="854" spans="12:44" x14ac:dyDescent="0.3">
      <c r="L854" s="68">
        <v>851</v>
      </c>
      <c r="M854" s="64">
        <v>0.57664386321378758</v>
      </c>
      <c r="N854" s="64">
        <v>1.0983602028605428</v>
      </c>
      <c r="O854" s="4">
        <v>1.6324933237303227</v>
      </c>
      <c r="V854" s="84">
        <v>851</v>
      </c>
      <c r="W854" s="64">
        <v>0.57664386321378758</v>
      </c>
      <c r="X854" s="64">
        <v>1.2089117388687387</v>
      </c>
      <c r="Y854" s="4">
        <v>1.6618824344153251</v>
      </c>
      <c r="AA854" s="68">
        <v>851</v>
      </c>
      <c r="AB854" s="64">
        <f t="shared" si="99"/>
        <v>191.91690562882491</v>
      </c>
      <c r="AC854" s="64">
        <f t="shared" si="100"/>
        <v>322.63192269373144</v>
      </c>
      <c r="AD854" s="4">
        <f t="shared" si="101"/>
        <v>125.62513698915045</v>
      </c>
      <c r="AK854" s="90">
        <v>851</v>
      </c>
      <c r="AL854" s="65">
        <f t="shared" si="102"/>
        <v>-1.3463480845812138E-3</v>
      </c>
      <c r="AM854" s="65">
        <f t="shared" si="103"/>
        <v>3.6318713990018403E-3</v>
      </c>
      <c r="AN854" s="65">
        <f t="shared" si="104"/>
        <v>1.2239006553150897E-3</v>
      </c>
      <c r="AO854" s="26">
        <f t="shared" si="105"/>
        <v>1.3037296934470389E-3</v>
      </c>
      <c r="AQ854" s="68">
        <v>851</v>
      </c>
      <c r="AR854" s="17">
        <v>4.8251674406779533E-3</v>
      </c>
    </row>
    <row r="855" spans="12:44" x14ac:dyDescent="0.3">
      <c r="L855" s="68">
        <v>852</v>
      </c>
      <c r="M855" s="64">
        <v>-1.8381011974455312</v>
      </c>
      <c r="N855" s="64">
        <v>1.3487154766316534</v>
      </c>
      <c r="O855" s="4">
        <v>7.0041232050627232E-4</v>
      </c>
      <c r="V855" s="84">
        <v>852</v>
      </c>
      <c r="W855" s="64">
        <v>-1.8381011974455312</v>
      </c>
      <c r="X855" s="64">
        <v>0.83680177462127248</v>
      </c>
      <c r="Y855" s="4">
        <v>-0.88901810691945549</v>
      </c>
      <c r="AA855" s="68">
        <v>852</v>
      </c>
      <c r="AB855" s="64">
        <f t="shared" si="99"/>
        <v>188.46967758427402</v>
      </c>
      <c r="AC855" s="64">
        <f t="shared" si="100"/>
        <v>321.71682992576524</v>
      </c>
      <c r="AD855" s="4">
        <f t="shared" si="101"/>
        <v>121.69731650640904</v>
      </c>
      <c r="AK855" s="91">
        <v>852</v>
      </c>
      <c r="AL855" s="65">
        <f t="shared" si="102"/>
        <v>-7.8717450640575694E-3</v>
      </c>
      <c r="AM855" s="65">
        <f t="shared" si="103"/>
        <v>-1.2335556020855315E-3</v>
      </c>
      <c r="AN855" s="65">
        <f t="shared" si="104"/>
        <v>-1.3795546444955231E-2</v>
      </c>
      <c r="AO855" s="26">
        <f t="shared" si="105"/>
        <v>-8.5459988468699066E-3</v>
      </c>
      <c r="AQ855" s="68">
        <v>852</v>
      </c>
      <c r="AR855" s="17">
        <v>4.8614795589476652E-3</v>
      </c>
    </row>
    <row r="856" spans="12:44" x14ac:dyDescent="0.3">
      <c r="L856" s="68">
        <v>853</v>
      </c>
      <c r="M856" s="64">
        <v>2.3785305349356278</v>
      </c>
      <c r="N856" s="64">
        <v>-0.74239550161834011</v>
      </c>
      <c r="O856" s="4">
        <v>0.75051328879359358</v>
      </c>
      <c r="V856" s="84">
        <v>853</v>
      </c>
      <c r="W856" s="64">
        <v>2.3785305349356278</v>
      </c>
      <c r="X856" s="64">
        <v>-0.11295777730161827</v>
      </c>
      <c r="Y856" s="4">
        <v>1.772080227000173</v>
      </c>
      <c r="AA856" s="68">
        <v>853</v>
      </c>
      <c r="AB856" s="64">
        <f t="shared" si="99"/>
        <v>194.5569461637385</v>
      </c>
      <c r="AC856" s="64">
        <f t="shared" si="100"/>
        <v>319.3681559949361</v>
      </c>
      <c r="AD856" s="4">
        <f t="shared" si="101"/>
        <v>125.81047685441405</v>
      </c>
      <c r="AK856" s="90">
        <v>853</v>
      </c>
      <c r="AL856" s="65">
        <f t="shared" si="102"/>
        <v>1.3805253195256009E-2</v>
      </c>
      <c r="AM856" s="65">
        <f t="shared" si="103"/>
        <v>-3.1821699584546263E-3</v>
      </c>
      <c r="AN856" s="65">
        <f t="shared" si="104"/>
        <v>1.4435806542630705E-2</v>
      </c>
      <c r="AO856" s="26">
        <f t="shared" si="105"/>
        <v>8.9927752554614312E-3</v>
      </c>
      <c r="AQ856" s="68">
        <v>853</v>
      </c>
      <c r="AR856" s="17">
        <v>4.8712974278287318E-3</v>
      </c>
    </row>
    <row r="857" spans="12:44" x14ac:dyDescent="0.3">
      <c r="L857" s="68">
        <v>854</v>
      </c>
      <c r="M857" s="64">
        <v>0.56209388480425893</v>
      </c>
      <c r="N857" s="64">
        <v>0.82995606974853831</v>
      </c>
      <c r="O857" s="4">
        <v>1.6500245897982218</v>
      </c>
      <c r="V857" s="84">
        <v>854</v>
      </c>
      <c r="W857" s="64">
        <v>0.56209388480425893</v>
      </c>
      <c r="X857" s="64">
        <v>0.94563496142960735</v>
      </c>
      <c r="Y857" s="4">
        <v>1.6841458291002758</v>
      </c>
      <c r="AA857" s="68">
        <v>854</v>
      </c>
      <c r="AB857" s="64">
        <f t="shared" si="99"/>
        <v>191.92465923879578</v>
      </c>
      <c r="AC857" s="64">
        <f t="shared" si="100"/>
        <v>322.02109050080873</v>
      </c>
      <c r="AD857" s="4">
        <f t="shared" si="101"/>
        <v>125.67884569791195</v>
      </c>
      <c r="AK857" s="91">
        <v>854</v>
      </c>
      <c r="AL857" s="65">
        <f t="shared" si="102"/>
        <v>-5.915962610682458E-3</v>
      </c>
      <c r="AM857" s="65">
        <f t="shared" si="103"/>
        <v>3.5927056576852976E-3</v>
      </c>
      <c r="AN857" s="65">
        <f t="shared" si="104"/>
        <v>-4.5462518691116591E-4</v>
      </c>
      <c r="AO857" s="26">
        <f t="shared" si="105"/>
        <v>-6.0576028947504994E-4</v>
      </c>
      <c r="AQ857" s="68">
        <v>854</v>
      </c>
      <c r="AR857" s="17">
        <v>4.9244171170826963E-3</v>
      </c>
    </row>
    <row r="858" spans="12:44" x14ac:dyDescent="0.3">
      <c r="L858" s="68">
        <v>855</v>
      </c>
      <c r="M858" s="64">
        <v>-0.86231456248395688</v>
      </c>
      <c r="N858" s="64">
        <v>0.68081756617052624</v>
      </c>
      <c r="O858" s="4">
        <v>1.6012916635200725</v>
      </c>
      <c r="V858" s="84">
        <v>855</v>
      </c>
      <c r="W858" s="64">
        <v>-0.86231456248395688</v>
      </c>
      <c r="X858" s="64">
        <v>0.439079990947295</v>
      </c>
      <c r="Y858" s="4">
        <v>1.009670753957415</v>
      </c>
      <c r="AA858" s="68">
        <v>855</v>
      </c>
      <c r="AB858" s="64">
        <f t="shared" si="99"/>
        <v>189.88746569540476</v>
      </c>
      <c r="AC858" s="64">
        <f t="shared" si="100"/>
        <v>320.77257517589209</v>
      </c>
      <c r="AD858" s="4">
        <f t="shared" si="101"/>
        <v>124.63226776084788</v>
      </c>
      <c r="AK858" s="90">
        <v>855</v>
      </c>
      <c r="AL858" s="65">
        <f t="shared" si="102"/>
        <v>-4.6344799056806715E-3</v>
      </c>
      <c r="AM858" s="65">
        <f t="shared" si="103"/>
        <v>-1.6870856917469729E-3</v>
      </c>
      <c r="AN858" s="65">
        <f t="shared" si="104"/>
        <v>-3.6316859072120376E-3</v>
      </c>
      <c r="AO858" s="26">
        <f t="shared" si="105"/>
        <v>-3.2990043421896767E-3</v>
      </c>
      <c r="AQ858" s="68">
        <v>855</v>
      </c>
      <c r="AR858" s="17">
        <v>4.9556393571348724E-3</v>
      </c>
    </row>
    <row r="859" spans="12:44" x14ac:dyDescent="0.3">
      <c r="L859" s="68">
        <v>856</v>
      </c>
      <c r="M859" s="64">
        <v>-0.53907048037136618</v>
      </c>
      <c r="N859" s="64">
        <v>0.64343951084361273</v>
      </c>
      <c r="O859" s="4">
        <v>0.80130310265248228</v>
      </c>
      <c r="V859" s="84">
        <v>856</v>
      </c>
      <c r="W859" s="64">
        <v>-0.53907048037136618</v>
      </c>
      <c r="X859" s="64">
        <v>0.48515388148650729</v>
      </c>
      <c r="Y859" s="4">
        <v>0.44223822696142501</v>
      </c>
      <c r="AA859" s="68">
        <v>856</v>
      </c>
      <c r="AB859" s="64">
        <f t="shared" si="99"/>
        <v>190.35953629432166</v>
      </c>
      <c r="AC859" s="64">
        <f t="shared" si="100"/>
        <v>320.90342746560128</v>
      </c>
      <c r="AD859" s="4">
        <f t="shared" si="101"/>
        <v>123.75952075206894</v>
      </c>
      <c r="AK859" s="91">
        <v>856</v>
      </c>
      <c r="AL859" s="65">
        <f t="shared" si="102"/>
        <v>1.0783399234483234E-3</v>
      </c>
      <c r="AM859" s="65">
        <f t="shared" si="103"/>
        <v>1.7712499117595896E-4</v>
      </c>
      <c r="AN859" s="65">
        <f t="shared" si="104"/>
        <v>-3.0518784218781943E-3</v>
      </c>
      <c r="AO859" s="26">
        <f t="shared" si="105"/>
        <v>-1.0506228116303191E-3</v>
      </c>
      <c r="AQ859" s="68">
        <v>856</v>
      </c>
      <c r="AR859" s="17">
        <v>4.9654368937583383E-3</v>
      </c>
    </row>
    <row r="860" spans="12:44" x14ac:dyDescent="0.3">
      <c r="L860" s="68">
        <v>857</v>
      </c>
      <c r="M860" s="64">
        <v>0.98363871812829862</v>
      </c>
      <c r="N860" s="64">
        <v>-1.400197365168016</v>
      </c>
      <c r="O860" s="4">
        <v>0.87896037945693595</v>
      </c>
      <c r="V860" s="84">
        <v>857</v>
      </c>
      <c r="W860" s="64">
        <v>0.98363871812829862</v>
      </c>
      <c r="X860" s="64">
        <v>-1.103937039704056</v>
      </c>
      <c r="Y860" s="4">
        <v>1.2938810602554742</v>
      </c>
      <c r="AA860" s="68">
        <v>857</v>
      </c>
      <c r="AB860" s="64">
        <f t="shared" si="99"/>
        <v>192.56344799062526</v>
      </c>
      <c r="AC860" s="64">
        <f t="shared" si="100"/>
        <v>316.98265386217309</v>
      </c>
      <c r="AD860" s="4">
        <f t="shared" si="101"/>
        <v>125.08732780951765</v>
      </c>
      <c r="AK860" s="90">
        <v>857</v>
      </c>
      <c r="AL860" s="65">
        <f t="shared" si="102"/>
        <v>4.9992154899395902E-3</v>
      </c>
      <c r="AM860" s="65">
        <f t="shared" si="103"/>
        <v>-5.3388585655488232E-3</v>
      </c>
      <c r="AN860" s="65">
        <f t="shared" si="104"/>
        <v>4.6346960327984885E-3</v>
      </c>
      <c r="AO860" s="26">
        <f t="shared" si="105"/>
        <v>1.7337595175795704E-3</v>
      </c>
      <c r="AQ860" s="68">
        <v>857</v>
      </c>
      <c r="AR860" s="17">
        <v>4.9792282019432725E-3</v>
      </c>
    </row>
    <row r="861" spans="12:44" x14ac:dyDescent="0.3">
      <c r="L861" s="68">
        <v>858</v>
      </c>
      <c r="M861" s="64">
        <v>-1.3323725323782771</v>
      </c>
      <c r="N861" s="64">
        <v>0.33973860579911963</v>
      </c>
      <c r="O861" s="4">
        <v>1.3404104920604112</v>
      </c>
      <c r="V861" s="84">
        <v>858</v>
      </c>
      <c r="W861" s="64">
        <v>-1.3323725323782771</v>
      </c>
      <c r="X861" s="64">
        <v>-1.0347208064900693E-2</v>
      </c>
      <c r="Y861" s="4">
        <v>0.58285554692903818</v>
      </c>
      <c r="AA861" s="68">
        <v>858</v>
      </c>
      <c r="AB861" s="64">
        <f t="shared" si="99"/>
        <v>189.24519219148328</v>
      </c>
      <c r="AC861" s="64">
        <f t="shared" si="100"/>
        <v>319.70266773289291</v>
      </c>
      <c r="AD861" s="4">
        <f t="shared" si="101"/>
        <v>123.98914056070227</v>
      </c>
      <c r="AK861" s="91">
        <v>858</v>
      </c>
      <c r="AL861" s="65">
        <f t="shared" si="102"/>
        <v>-7.54899871776898E-3</v>
      </c>
      <c r="AM861" s="65">
        <f t="shared" si="103"/>
        <v>3.7107631083034545E-3</v>
      </c>
      <c r="AN861" s="65">
        <f t="shared" si="104"/>
        <v>-3.8296652903449142E-3</v>
      </c>
      <c r="AO861" s="26">
        <f t="shared" si="105"/>
        <v>-2.4973701276064198E-3</v>
      </c>
      <c r="AQ861" s="68">
        <v>858</v>
      </c>
      <c r="AR861" s="17">
        <v>5.0430312520721183E-3</v>
      </c>
    </row>
    <row r="862" spans="12:44" x14ac:dyDescent="0.3">
      <c r="L862" s="68">
        <v>859</v>
      </c>
      <c r="M862" s="64">
        <v>9.8116763432717066E-2</v>
      </c>
      <c r="N862" s="64">
        <v>2.6783016426062893</v>
      </c>
      <c r="O862" s="4">
        <v>0.70362193257519345</v>
      </c>
      <c r="V862" s="84">
        <v>859</v>
      </c>
      <c r="W862" s="64">
        <v>9.8116763432717066E-2</v>
      </c>
      <c r="X862" s="64">
        <v>2.6151642180577683</v>
      </c>
      <c r="Y862" s="4">
        <v>0.54099152597613909</v>
      </c>
      <c r="AA862" s="68">
        <v>859</v>
      </c>
      <c r="AB862" s="64">
        <f t="shared" si="99"/>
        <v>191.30336846179387</v>
      </c>
      <c r="AC862" s="64">
        <f t="shared" si="100"/>
        <v>326.30575344017569</v>
      </c>
      <c r="AD862" s="4">
        <f t="shared" si="101"/>
        <v>123.93060494699272</v>
      </c>
      <c r="AK862" s="90">
        <v>859</v>
      </c>
      <c r="AL862" s="65">
        <f t="shared" si="102"/>
        <v>4.6977621519005393E-3</v>
      </c>
      <c r="AM862" s="65">
        <f t="shared" si="103"/>
        <v>8.8784711367214039E-3</v>
      </c>
      <c r="AN862" s="65">
        <f t="shared" si="104"/>
        <v>-2.0508003063014974E-4</v>
      </c>
      <c r="AO862" s="26">
        <f t="shared" si="105"/>
        <v>3.7456958652079884E-3</v>
      </c>
      <c r="AQ862" s="68">
        <v>859</v>
      </c>
      <c r="AR862" s="17">
        <v>5.0581258705673076E-3</v>
      </c>
    </row>
    <row r="863" spans="12:44" x14ac:dyDescent="0.3">
      <c r="L863" s="68">
        <v>860</v>
      </c>
      <c r="M863" s="64">
        <v>0.82045713283961541</v>
      </c>
      <c r="N863" s="64">
        <v>-1.7640556626874353</v>
      </c>
      <c r="O863" s="4">
        <v>-1.5562149436879962</v>
      </c>
      <c r="V863" s="84">
        <v>860</v>
      </c>
      <c r="W863" s="64">
        <v>0.82045713283961541</v>
      </c>
      <c r="X863" s="64">
        <v>-1.4973352087302696</v>
      </c>
      <c r="Y863" s="4">
        <v>-0.93518264009867336</v>
      </c>
      <c r="AA863" s="68">
        <v>860</v>
      </c>
      <c r="AB863" s="64">
        <f t="shared" si="99"/>
        <v>192.3559144529257</v>
      </c>
      <c r="AC863" s="64">
        <f t="shared" si="100"/>
        <v>316.0629084274106</v>
      </c>
      <c r="AD863" s="4">
        <f t="shared" si="101"/>
        <v>121.6758515387662</v>
      </c>
      <c r="AK863" s="91">
        <v>860</v>
      </c>
      <c r="AL863" s="65">
        <f t="shared" si="102"/>
        <v>2.3829271600017059E-3</v>
      </c>
      <c r="AM863" s="65">
        <f t="shared" si="103"/>
        <v>-1.3851199171172578E-2</v>
      </c>
      <c r="AN863" s="65">
        <f t="shared" si="104"/>
        <v>-7.9741753373968639E-3</v>
      </c>
      <c r="AO863" s="26">
        <f t="shared" si="105"/>
        <v>-7.1480068631799357E-3</v>
      </c>
      <c r="AQ863" s="68">
        <v>860</v>
      </c>
      <c r="AR863" s="17">
        <v>5.0807462648115006E-3</v>
      </c>
    </row>
    <row r="864" spans="12:44" x14ac:dyDescent="0.3">
      <c r="L864" s="68">
        <v>861</v>
      </c>
      <c r="M864" s="64">
        <v>0.63890512794433052</v>
      </c>
      <c r="N864" s="64">
        <v>0.19476095836547644</v>
      </c>
      <c r="O864" s="4">
        <v>1.6304879690711727</v>
      </c>
      <c r="V864" s="84">
        <v>861</v>
      </c>
      <c r="W864" s="64">
        <v>0.63890512794433052</v>
      </c>
      <c r="X864" s="64">
        <v>0.35087098763650293</v>
      </c>
      <c r="Y864" s="4">
        <v>1.7322077556780546</v>
      </c>
      <c r="AA864" s="68">
        <v>861</v>
      </c>
      <c r="AB864" s="64">
        <f t="shared" si="99"/>
        <v>192.10283753477984</v>
      </c>
      <c r="AC864" s="64">
        <f t="shared" si="100"/>
        <v>320.64899315871344</v>
      </c>
      <c r="AD864" s="4">
        <f t="shared" si="101"/>
        <v>125.79815813827254</v>
      </c>
      <c r="AK864" s="90">
        <v>861</v>
      </c>
      <c r="AL864" s="65">
        <f t="shared" si="102"/>
        <v>-5.7176445772066269E-4</v>
      </c>
      <c r="AM864" s="65">
        <f t="shared" si="103"/>
        <v>6.2563483787384166E-3</v>
      </c>
      <c r="AN864" s="65">
        <f t="shared" si="104"/>
        <v>1.4469888173029952E-2</v>
      </c>
      <c r="AO864" s="26">
        <f t="shared" si="105"/>
        <v>8.2454130770548383E-3</v>
      </c>
      <c r="AQ864" s="68">
        <v>861</v>
      </c>
      <c r="AR864" s="17">
        <v>5.1094213137751416E-3</v>
      </c>
    </row>
    <row r="865" spans="12:44" x14ac:dyDescent="0.3">
      <c r="L865" s="68">
        <v>862</v>
      </c>
      <c r="M865" s="64">
        <v>-1.6256400419491026</v>
      </c>
      <c r="N865" s="64">
        <v>-0.11418139714192475</v>
      </c>
      <c r="O865" s="4">
        <v>-0.57738639959655891</v>
      </c>
      <c r="V865" s="84">
        <v>862</v>
      </c>
      <c r="W865" s="64">
        <v>-1.6256400419491026</v>
      </c>
      <c r="X865" s="64">
        <v>-0.52393427672606829</v>
      </c>
      <c r="Y865" s="4">
        <v>-1.2382567166915091</v>
      </c>
      <c r="AA865" s="68">
        <v>862</v>
      </c>
      <c r="AB865" s="64">
        <f t="shared" si="99"/>
        <v>188.86566675645545</v>
      </c>
      <c r="AC865" s="64">
        <f t="shared" si="100"/>
        <v>318.49348844289517</v>
      </c>
      <c r="AD865" s="4">
        <f t="shared" si="101"/>
        <v>121.22888836746674</v>
      </c>
      <c r="AK865" s="91">
        <v>862</v>
      </c>
      <c r="AL865" s="65">
        <f t="shared" si="102"/>
        <v>-7.380763647634677E-3</v>
      </c>
      <c r="AM865" s="65">
        <f t="shared" si="103"/>
        <v>-2.9293228969702067E-3</v>
      </c>
      <c r="AN865" s="65">
        <f t="shared" si="104"/>
        <v>-1.6068159644113709E-2</v>
      </c>
      <c r="AO865" s="26">
        <f t="shared" si="105"/>
        <v>-9.9546596208508996E-3</v>
      </c>
      <c r="AQ865" s="68">
        <v>862</v>
      </c>
      <c r="AR865" s="17">
        <v>5.1408777884679058E-3</v>
      </c>
    </row>
    <row r="866" spans="12:44" x14ac:dyDescent="0.3">
      <c r="L866" s="68">
        <v>863</v>
      </c>
      <c r="M866" s="64">
        <v>-0.32209591642897356</v>
      </c>
      <c r="N866" s="64">
        <v>1.9811151128043945</v>
      </c>
      <c r="O866" s="4">
        <v>1.2058025217100752</v>
      </c>
      <c r="V866" s="84">
        <v>863</v>
      </c>
      <c r="W866" s="64">
        <v>-0.32209591642897356</v>
      </c>
      <c r="X866" s="64">
        <v>1.834021564600111</v>
      </c>
      <c r="Y866" s="4">
        <v>0.83508084438521235</v>
      </c>
      <c r="AA866" s="68">
        <v>863</v>
      </c>
      <c r="AB866" s="64">
        <f t="shared" si="99"/>
        <v>190.73738017390934</v>
      </c>
      <c r="AC866" s="64">
        <f t="shared" si="100"/>
        <v>324.396731758275</v>
      </c>
      <c r="AD866" s="4">
        <f t="shared" si="101"/>
        <v>124.41085074263597</v>
      </c>
      <c r="AK866" s="90">
        <v>863</v>
      </c>
      <c r="AL866" s="65">
        <f t="shared" si="102"/>
        <v>4.2827970064557895E-3</v>
      </c>
      <c r="AM866" s="65">
        <f t="shared" si="103"/>
        <v>7.9759124492664504E-3</v>
      </c>
      <c r="AN866" s="65">
        <f t="shared" si="104"/>
        <v>1.1252137043167496E-2</v>
      </c>
      <c r="AO866" s="26">
        <f t="shared" si="105"/>
        <v>8.5269346558192564E-3</v>
      </c>
      <c r="AQ866" s="68">
        <v>863</v>
      </c>
      <c r="AR866" s="17">
        <v>5.1506450364314565E-3</v>
      </c>
    </row>
    <row r="867" spans="12:44" x14ac:dyDescent="0.3">
      <c r="L867" s="68">
        <v>864</v>
      </c>
      <c r="M867" s="64">
        <v>0.3224417857533573</v>
      </c>
      <c r="N867" s="64">
        <v>1.187533256424798</v>
      </c>
      <c r="O867" s="4">
        <v>0.21655312692423048</v>
      </c>
      <c r="V867" s="84">
        <v>864</v>
      </c>
      <c r="W867" s="64">
        <v>0.3224417857533573</v>
      </c>
      <c r="X867" s="64">
        <v>1.230491179394291</v>
      </c>
      <c r="Y867" s="4">
        <v>0.27967970819567695</v>
      </c>
      <c r="AA867" s="68">
        <v>864</v>
      </c>
      <c r="AB867" s="64">
        <f t="shared" si="99"/>
        <v>191.67453345916914</v>
      </c>
      <c r="AC867" s="64">
        <f t="shared" si="100"/>
        <v>322.895693183969</v>
      </c>
      <c r="AD867" s="4">
        <f t="shared" si="101"/>
        <v>123.55819371712656</v>
      </c>
      <c r="AK867" s="91">
        <v>864</v>
      </c>
      <c r="AL867" s="65">
        <f t="shared" si="102"/>
        <v>2.1286016504382735E-3</v>
      </c>
      <c r="AM867" s="65">
        <f t="shared" si="103"/>
        <v>-2.0142177271138782E-3</v>
      </c>
      <c r="AN867" s="65">
        <f t="shared" si="104"/>
        <v>-2.9867090983771408E-3</v>
      </c>
      <c r="AO867" s="26">
        <f t="shared" si="105"/>
        <v>-1.4161339997943085E-3</v>
      </c>
      <c r="AQ867" s="68">
        <v>864</v>
      </c>
      <c r="AR867" s="17">
        <v>5.1974400904233435E-3</v>
      </c>
    </row>
    <row r="868" spans="12:44" x14ac:dyDescent="0.3">
      <c r="L868" s="68">
        <v>865</v>
      </c>
      <c r="M868" s="64">
        <v>0.23531815772263334</v>
      </c>
      <c r="N868" s="64">
        <v>-2.1474395646275819</v>
      </c>
      <c r="O868" s="4">
        <v>0.18664032210128545</v>
      </c>
      <c r="V868" s="84">
        <v>865</v>
      </c>
      <c r="W868" s="64">
        <v>0.23531815772263334</v>
      </c>
      <c r="X868" s="64">
        <v>-2.0169486149220863</v>
      </c>
      <c r="Y868" s="4">
        <v>0.37713067304476311</v>
      </c>
      <c r="AA868" s="68">
        <v>865</v>
      </c>
      <c r="AB868" s="64">
        <f t="shared" si="99"/>
        <v>191.55845380380654</v>
      </c>
      <c r="AC868" s="64">
        <f t="shared" si="100"/>
        <v>314.86849063777754</v>
      </c>
      <c r="AD868" s="4">
        <f t="shared" si="101"/>
        <v>123.71463705289777</v>
      </c>
      <c r="AK868" s="90">
        <v>865</v>
      </c>
      <c r="AL868" s="65">
        <f t="shared" si="102"/>
        <v>-2.6309194146865317E-4</v>
      </c>
      <c r="AM868" s="65">
        <f t="shared" si="103"/>
        <v>-1.0933050080591146E-2</v>
      </c>
      <c r="AN868" s="65">
        <f t="shared" si="104"/>
        <v>5.49534587440834E-4</v>
      </c>
      <c r="AO868" s="26">
        <f t="shared" si="105"/>
        <v>-3.0983974451961318E-3</v>
      </c>
      <c r="AQ868" s="68">
        <v>865</v>
      </c>
      <c r="AR868" s="17">
        <v>5.1997239720891902E-3</v>
      </c>
    </row>
    <row r="869" spans="12:44" x14ac:dyDescent="0.3">
      <c r="L869" s="68">
        <v>866</v>
      </c>
      <c r="M869" s="64">
        <v>-0.21544013334552156</v>
      </c>
      <c r="N869" s="64">
        <v>-0.84939968036180513</v>
      </c>
      <c r="O869" s="4">
        <v>-0.46276596025430666</v>
      </c>
      <c r="V869" s="84">
        <v>866</v>
      </c>
      <c r="W869" s="64">
        <v>-0.21544013334552156</v>
      </c>
      <c r="X869" s="64">
        <v>-0.87626189004153165</v>
      </c>
      <c r="Y869" s="4">
        <v>-0.46805949416595888</v>
      </c>
      <c r="AA869" s="68">
        <v>866</v>
      </c>
      <c r="AB869" s="64">
        <f t="shared" si="99"/>
        <v>190.91918095688169</v>
      </c>
      <c r="AC869" s="64">
        <f t="shared" si="100"/>
        <v>317.68655832853534</v>
      </c>
      <c r="AD869" s="4">
        <f t="shared" si="101"/>
        <v>122.42347498880541</v>
      </c>
      <c r="AK869" s="91">
        <v>866</v>
      </c>
      <c r="AL869" s="65">
        <f t="shared" si="102"/>
        <v>-1.4517603286972353E-3</v>
      </c>
      <c r="AM869" s="65">
        <f t="shared" si="103"/>
        <v>3.8696374228855482E-3</v>
      </c>
      <c r="AN869" s="65">
        <f t="shared" si="104"/>
        <v>-4.5563825811424175E-3</v>
      </c>
      <c r="AO869" s="26">
        <f t="shared" si="105"/>
        <v>-1.2524210168227325E-3</v>
      </c>
      <c r="AQ869" s="68">
        <v>866</v>
      </c>
      <c r="AR869" s="17">
        <v>5.2110889034236649E-3</v>
      </c>
    </row>
    <row r="870" spans="12:44" x14ac:dyDescent="0.3">
      <c r="L870" s="68">
        <v>867</v>
      </c>
      <c r="M870" s="64">
        <v>1.9541366255775894</v>
      </c>
      <c r="N870" s="64">
        <v>-0.68824740087744518</v>
      </c>
      <c r="O870" s="4">
        <v>0.30551432041458887</v>
      </c>
      <c r="V870" s="84">
        <v>867</v>
      </c>
      <c r="W870" s="64">
        <v>1.9541366255775894</v>
      </c>
      <c r="X870" s="64">
        <v>-0.16854236381402282</v>
      </c>
      <c r="Y870" s="4">
        <v>1.18203515029683</v>
      </c>
      <c r="AA870" s="68">
        <v>867</v>
      </c>
      <c r="AB870" s="64">
        <f t="shared" si="99"/>
        <v>194.07218400825113</v>
      </c>
      <c r="AC870" s="64">
        <f t="shared" si="100"/>
        <v>319.45370334865731</v>
      </c>
      <c r="AD870" s="4">
        <f t="shared" si="101"/>
        <v>124.97533196090724</v>
      </c>
      <c r="AK870" s="90">
        <v>867</v>
      </c>
      <c r="AL870" s="65">
        <f t="shared" si="102"/>
        <v>7.1137306832281281E-3</v>
      </c>
      <c r="AM870" s="65">
        <f t="shared" si="103"/>
        <v>2.4090874335271364E-3</v>
      </c>
      <c r="AN870" s="65">
        <f t="shared" si="104"/>
        <v>8.9595962225710816E-3</v>
      </c>
      <c r="AO870" s="26">
        <f t="shared" si="105"/>
        <v>6.5329772010221596E-3</v>
      </c>
      <c r="AQ870" s="68">
        <v>867</v>
      </c>
      <c r="AR870" s="17">
        <v>5.2171345332747664E-3</v>
      </c>
    </row>
    <row r="871" spans="12:44" x14ac:dyDescent="0.3">
      <c r="L871" s="68">
        <v>868</v>
      </c>
      <c r="M871" s="64">
        <v>-1.3099679799761637</v>
      </c>
      <c r="N871" s="64">
        <v>0.21630648195132809</v>
      </c>
      <c r="O871" s="4">
        <v>-0.60421451754567768</v>
      </c>
      <c r="V871" s="84">
        <v>868</v>
      </c>
      <c r="W871" s="64">
        <v>-1.3099679799761637</v>
      </c>
      <c r="X871" s="64">
        <v>-0.12402041602735184</v>
      </c>
      <c r="Y871" s="4">
        <v>-1.1369252779019949</v>
      </c>
      <c r="AA871" s="68">
        <v>868</v>
      </c>
      <c r="AB871" s="64">
        <f t="shared" si="99"/>
        <v>189.37171679744446</v>
      </c>
      <c r="AC871" s="64">
        <f t="shared" si="100"/>
        <v>319.58016519851606</v>
      </c>
      <c r="AD871" s="4">
        <f t="shared" si="101"/>
        <v>121.41856090289149</v>
      </c>
      <c r="AK871" s="91">
        <v>868</v>
      </c>
      <c r="AL871" s="65">
        <f t="shared" si="102"/>
        <v>-1.064817685956795E-2</v>
      </c>
      <c r="AM871" s="65">
        <f t="shared" si="103"/>
        <v>1.718897447696812E-4</v>
      </c>
      <c r="AN871" s="65">
        <f t="shared" si="104"/>
        <v>-1.2539217853441077E-2</v>
      </c>
      <c r="AO871" s="26">
        <f t="shared" si="105"/>
        <v>-8.2531253255095673E-3</v>
      </c>
      <c r="AQ871" s="68">
        <v>868</v>
      </c>
      <c r="AR871" s="17">
        <v>5.2201298119214532E-3</v>
      </c>
    </row>
    <row r="872" spans="12:44" x14ac:dyDescent="0.3">
      <c r="L872" s="68">
        <v>869</v>
      </c>
      <c r="M872" s="64">
        <v>3.0775356038069256E-2</v>
      </c>
      <c r="N872" s="64">
        <v>0.56810006066363694</v>
      </c>
      <c r="O872" s="4">
        <v>1.3919766042095907</v>
      </c>
      <c r="V872" s="84">
        <v>869</v>
      </c>
      <c r="W872" s="64">
        <v>3.0775356038069256E-2</v>
      </c>
      <c r="X872" s="64">
        <v>0.55724226108328745</v>
      </c>
      <c r="Y872" s="4">
        <v>1.2285323751891741</v>
      </c>
      <c r="AA872" s="68">
        <v>869</v>
      </c>
      <c r="AB872" s="64">
        <f t="shared" si="99"/>
        <v>191.30200075373827</v>
      </c>
      <c r="AC872" s="64">
        <f t="shared" si="100"/>
        <v>321.29181071685082</v>
      </c>
      <c r="AD872" s="4">
        <f t="shared" si="101"/>
        <v>125.06031496519745</v>
      </c>
      <c r="AK872" s="90">
        <v>869</v>
      </c>
      <c r="AL872" s="65">
        <f t="shared" si="102"/>
        <v>4.4043957703767764E-3</v>
      </c>
      <c r="AM872" s="65">
        <f t="shared" si="103"/>
        <v>2.3198392160725489E-3</v>
      </c>
      <c r="AN872" s="65">
        <f t="shared" si="104"/>
        <v>1.283443696874513E-2</v>
      </c>
      <c r="AO872" s="26">
        <f t="shared" si="105"/>
        <v>7.5725473433512673E-3</v>
      </c>
      <c r="AQ872" s="68">
        <v>869</v>
      </c>
      <c r="AR872" s="17">
        <v>5.2337007703242115E-3</v>
      </c>
    </row>
    <row r="873" spans="12:44" x14ac:dyDescent="0.3">
      <c r="L873" s="68">
        <v>870</v>
      </c>
      <c r="M873" s="64">
        <v>-0.16207642259854446</v>
      </c>
      <c r="N873" s="64">
        <v>0.17216259779822474</v>
      </c>
      <c r="O873" s="4">
        <v>0.47601009087101548</v>
      </c>
      <c r="V873" s="84">
        <v>870</v>
      </c>
      <c r="W873" s="64">
        <v>-0.16207642259854446</v>
      </c>
      <c r="X873" s="64">
        <v>0.12527297232722878</v>
      </c>
      <c r="Y873" s="4">
        <v>0.34385779097542946</v>
      </c>
      <c r="AA873" s="68">
        <v>870</v>
      </c>
      <c r="AB873" s="64">
        <f t="shared" si="99"/>
        <v>191.03406205508779</v>
      </c>
      <c r="AC873" s="64">
        <f t="shared" si="100"/>
        <v>320.2315917414262</v>
      </c>
      <c r="AD873" s="4">
        <f t="shared" si="101"/>
        <v>123.69417944505497</v>
      </c>
      <c r="AK873" s="91">
        <v>870</v>
      </c>
      <c r="AL873" s="65">
        <f t="shared" si="102"/>
        <v>-6.0870176099355226E-4</v>
      </c>
      <c r="AM873" s="65">
        <f t="shared" si="103"/>
        <v>-1.435482066829293E-3</v>
      </c>
      <c r="AN873" s="65">
        <f t="shared" si="104"/>
        <v>-4.7702541763981485E-3</v>
      </c>
      <c r="AO873" s="26">
        <f t="shared" si="105"/>
        <v>-2.7294344396763428E-3</v>
      </c>
      <c r="AQ873" s="68">
        <v>870</v>
      </c>
      <c r="AR873" s="17">
        <v>5.2453563020094275E-3</v>
      </c>
    </row>
    <row r="874" spans="12:44" x14ac:dyDescent="0.3">
      <c r="L874" s="68">
        <v>871</v>
      </c>
      <c r="M874" s="64">
        <v>-6.6601333935246837E-3</v>
      </c>
      <c r="N874" s="64">
        <v>0.37914379266528553</v>
      </c>
      <c r="O874" s="4">
        <v>-0.56853113168654146</v>
      </c>
      <c r="V874" s="84">
        <v>871</v>
      </c>
      <c r="W874" s="64">
        <v>-6.6601333935246837E-3</v>
      </c>
      <c r="X874" s="64">
        <v>0.36497882913576696</v>
      </c>
      <c r="Y874" s="4">
        <v>-0.52903384083767246</v>
      </c>
      <c r="AA874" s="68">
        <v>871</v>
      </c>
      <c r="AB874" s="64">
        <f t="shared" si="99"/>
        <v>191.2672201270388</v>
      </c>
      <c r="AC874" s="64">
        <f t="shared" si="100"/>
        <v>320.84441768897187</v>
      </c>
      <c r="AD874" s="4">
        <f t="shared" si="101"/>
        <v>122.36094809698655</v>
      </c>
      <c r="AK874" s="90">
        <v>871</v>
      </c>
      <c r="AL874" s="65">
        <f t="shared" si="102"/>
        <v>5.2973548001799262E-4</v>
      </c>
      <c r="AM874" s="65">
        <f t="shared" si="103"/>
        <v>8.3031342474300775E-4</v>
      </c>
      <c r="AN874" s="65">
        <f t="shared" si="104"/>
        <v>-4.7064305462668531E-3</v>
      </c>
      <c r="AO874" s="26">
        <f t="shared" si="105"/>
        <v>-1.7363658483926835E-3</v>
      </c>
      <c r="AQ874" s="68">
        <v>871</v>
      </c>
      <c r="AR874" s="17">
        <v>5.2578449458489393E-3</v>
      </c>
    </row>
    <row r="875" spans="12:44" x14ac:dyDescent="0.3">
      <c r="L875" s="68">
        <v>872</v>
      </c>
      <c r="M875" s="64">
        <v>-1.2956763706925298</v>
      </c>
      <c r="N875" s="64">
        <v>1.959030956343335</v>
      </c>
      <c r="O875" s="4">
        <v>-1.1765030693659051</v>
      </c>
      <c r="V875" s="84">
        <v>872</v>
      </c>
      <c r="W875" s="64">
        <v>-1.2956763706925298</v>
      </c>
      <c r="X875" s="64">
        <v>1.565017441810717</v>
      </c>
      <c r="Y875" s="4">
        <v>-1.7266496856104459</v>
      </c>
      <c r="AA875" s="68">
        <v>872</v>
      </c>
      <c r="AB875" s="64">
        <f t="shared" si="99"/>
        <v>189.42994940224546</v>
      </c>
      <c r="AC875" s="64">
        <f t="shared" si="100"/>
        <v>323.86524098083169</v>
      </c>
      <c r="AD875" s="4">
        <f t="shared" si="101"/>
        <v>120.55285476526264</v>
      </c>
      <c r="AK875" s="91">
        <v>872</v>
      </c>
      <c r="AL875" s="65">
        <f t="shared" si="102"/>
        <v>-4.1919026262020372E-3</v>
      </c>
      <c r="AM875" s="65">
        <f t="shared" si="103"/>
        <v>4.0698521258843373E-3</v>
      </c>
      <c r="AN875" s="65">
        <f t="shared" si="104"/>
        <v>-6.4653342028286216E-3</v>
      </c>
      <c r="AO875" s="26">
        <f t="shared" si="105"/>
        <v>-2.736420410058088E-3</v>
      </c>
      <c r="AQ875" s="68">
        <v>872</v>
      </c>
      <c r="AR875" s="17">
        <v>5.2990466555083368E-3</v>
      </c>
    </row>
    <row r="876" spans="12:44" x14ac:dyDescent="0.3">
      <c r="L876" s="68">
        <v>873</v>
      </c>
      <c r="M876" s="64">
        <v>-1.8049591378290051</v>
      </c>
      <c r="N876" s="64">
        <v>1.1230075649478151</v>
      </c>
      <c r="O876" s="4">
        <v>-0.87194807844189637</v>
      </c>
      <c r="V876" s="84">
        <v>873</v>
      </c>
      <c r="W876" s="64">
        <v>-1.8049591378290051</v>
      </c>
      <c r="X876" s="64">
        <v>0.62694811094267622</v>
      </c>
      <c r="Y876" s="4">
        <v>-1.6420880732998624</v>
      </c>
      <c r="AA876" s="68">
        <v>873</v>
      </c>
      <c r="AB876" s="64">
        <f t="shared" si="99"/>
        <v>188.71463221084943</v>
      </c>
      <c r="AC876" s="64">
        <f t="shared" si="100"/>
        <v>321.53007725348039</v>
      </c>
      <c r="AD876" s="4">
        <f t="shared" si="101"/>
        <v>120.68609000360318</v>
      </c>
      <c r="AK876" s="90">
        <v>873</v>
      </c>
      <c r="AL876" s="65">
        <f t="shared" si="102"/>
        <v>-1.6430682584760959E-3</v>
      </c>
      <c r="AM876" s="65">
        <f t="shared" si="103"/>
        <v>-3.1427347488351531E-3</v>
      </c>
      <c r="AN876" s="65">
        <f t="shared" si="104"/>
        <v>4.7971802185723826E-4</v>
      </c>
      <c r="AO876" s="26">
        <f t="shared" si="105"/>
        <v>-1.1377143794338127E-3</v>
      </c>
      <c r="AQ876" s="68">
        <v>873</v>
      </c>
      <c r="AR876" s="17">
        <v>5.3410324891005802E-3</v>
      </c>
    </row>
    <row r="877" spans="12:44" x14ac:dyDescent="0.3">
      <c r="L877" s="68">
        <v>874</v>
      </c>
      <c r="M877" s="64">
        <v>-1.0767885315652603</v>
      </c>
      <c r="N877" s="64">
        <v>0.72367258661304623</v>
      </c>
      <c r="O877" s="4">
        <v>1.3060104903781011</v>
      </c>
      <c r="V877" s="84">
        <v>874</v>
      </c>
      <c r="W877" s="64">
        <v>-1.0767885315652603</v>
      </c>
      <c r="X877" s="64">
        <v>0.42597040156218874</v>
      </c>
      <c r="Y877" s="4">
        <v>0.64788744900777284</v>
      </c>
      <c r="AA877" s="68">
        <v>874</v>
      </c>
      <c r="AB877" s="64">
        <f t="shared" si="99"/>
        <v>189.76126217493226</v>
      </c>
      <c r="AC877" s="64">
        <f t="shared" si="100"/>
        <v>321.04457697128919</v>
      </c>
      <c r="AD877" s="4">
        <f t="shared" si="101"/>
        <v>124.18890478958519</v>
      </c>
      <c r="AK877" s="91">
        <v>874</v>
      </c>
      <c r="AL877" s="65">
        <f t="shared" si="102"/>
        <v>2.401985349295109E-3</v>
      </c>
      <c r="AM877" s="65">
        <f t="shared" si="103"/>
        <v>-6.5626657464310943E-4</v>
      </c>
      <c r="AN877" s="65">
        <f t="shared" si="104"/>
        <v>1.2425579881587523E-2</v>
      </c>
      <c r="AO877" s="26">
        <f t="shared" si="105"/>
        <v>5.995127311645229E-3</v>
      </c>
      <c r="AQ877" s="68">
        <v>874</v>
      </c>
      <c r="AR877" s="17">
        <v>5.3694091707232302E-3</v>
      </c>
    </row>
    <row r="878" spans="12:44" x14ac:dyDescent="0.3">
      <c r="L878" s="68">
        <v>875</v>
      </c>
      <c r="M878" s="64">
        <v>1.0677531824484556</v>
      </c>
      <c r="N878" s="64">
        <v>0.30783517786518916</v>
      </c>
      <c r="O878" s="4">
        <v>-0.68592360493591875</v>
      </c>
      <c r="V878" s="84">
        <v>875</v>
      </c>
      <c r="W878" s="64">
        <v>1.0677531824484556</v>
      </c>
      <c r="X878" s="64">
        <v>0.56931058143974356</v>
      </c>
      <c r="Y878" s="4">
        <v>-0.14889395853862397</v>
      </c>
      <c r="AA878" s="68">
        <v>875</v>
      </c>
      <c r="AB878" s="64">
        <f t="shared" si="99"/>
        <v>192.85879776427745</v>
      </c>
      <c r="AC878" s="64">
        <f t="shared" si="100"/>
        <v>321.41828281710684</v>
      </c>
      <c r="AD878" s="4">
        <f t="shared" si="101"/>
        <v>122.96701359077129</v>
      </c>
      <c r="AK878" s="90">
        <v>875</v>
      </c>
      <c r="AL878" s="65">
        <f t="shared" si="102"/>
        <v>7.0318947927548482E-3</v>
      </c>
      <c r="AM878" s="65">
        <f t="shared" si="103"/>
        <v>5.0523824848494625E-4</v>
      </c>
      <c r="AN878" s="65">
        <f t="shared" si="104"/>
        <v>-4.2941713231424211E-3</v>
      </c>
      <c r="AO878" s="26">
        <f t="shared" si="105"/>
        <v>-2.2831922679893493E-5</v>
      </c>
      <c r="AQ878" s="68">
        <v>875</v>
      </c>
      <c r="AR878" s="17">
        <v>5.3720158655140814E-3</v>
      </c>
    </row>
    <row r="879" spans="12:44" x14ac:dyDescent="0.3">
      <c r="L879" s="68">
        <v>876</v>
      </c>
      <c r="M879" s="64">
        <v>-4.8563268562493128E-2</v>
      </c>
      <c r="N879" s="64">
        <v>0.15040100654135158</v>
      </c>
      <c r="O879" s="4">
        <v>0.60377564874969314</v>
      </c>
      <c r="V879" s="84">
        <v>876</v>
      </c>
      <c r="W879" s="64">
        <v>-4.8563268562493128E-2</v>
      </c>
      <c r="X879" s="64">
        <v>0.13310112259072829</v>
      </c>
      <c r="Y879" s="4">
        <v>0.50983676866942074</v>
      </c>
      <c r="AA879" s="68">
        <v>876</v>
      </c>
      <c r="AB879" s="64">
        <f t="shared" si="99"/>
        <v>191.25468513383996</v>
      </c>
      <c r="AC879" s="64">
        <f t="shared" si="100"/>
        <v>320.34709562941697</v>
      </c>
      <c r="AD879" s="4">
        <f t="shared" si="101"/>
        <v>123.98763970472477</v>
      </c>
      <c r="AK879" s="91">
        <v>876</v>
      </c>
      <c r="AL879" s="65">
        <f t="shared" si="102"/>
        <v>-3.6273723508784637E-3</v>
      </c>
      <c r="AM879" s="65">
        <f t="shared" si="103"/>
        <v>-1.449785645491598E-3</v>
      </c>
      <c r="AN879" s="65">
        <f t="shared" si="104"/>
        <v>3.5897668428959036E-3</v>
      </c>
      <c r="AO879" s="26">
        <f t="shared" si="105"/>
        <v>2.7361629793606142E-4</v>
      </c>
      <c r="AQ879" s="68">
        <v>876</v>
      </c>
      <c r="AR879" s="17">
        <v>5.3828836086661173E-3</v>
      </c>
    </row>
    <row r="880" spans="12:44" x14ac:dyDescent="0.3">
      <c r="L880" s="68">
        <v>877</v>
      </c>
      <c r="M880" s="64">
        <v>-0.69047654169168005</v>
      </c>
      <c r="N880" s="64">
        <v>0.30131395116280985</v>
      </c>
      <c r="O880" s="4">
        <v>-1.0935473808532687</v>
      </c>
      <c r="V880" s="84">
        <v>877</v>
      </c>
      <c r="W880" s="64">
        <v>-0.69047654169168005</v>
      </c>
      <c r="X880" s="64">
        <v>0.11576891433301681</v>
      </c>
      <c r="Y880" s="4">
        <v>-1.3002939909529281</v>
      </c>
      <c r="AA880" s="68">
        <v>877</v>
      </c>
      <c r="AB880" s="64">
        <f t="shared" si="99"/>
        <v>190.34236664494497</v>
      </c>
      <c r="AC880" s="64">
        <f t="shared" si="100"/>
        <v>320.31997721416974</v>
      </c>
      <c r="AD880" s="4">
        <f t="shared" si="101"/>
        <v>121.22586884047917</v>
      </c>
      <c r="AK880" s="90">
        <v>877</v>
      </c>
      <c r="AL880" s="65">
        <f t="shared" si="102"/>
        <v>-2.0766179325880569E-3</v>
      </c>
      <c r="AM880" s="65">
        <f t="shared" si="103"/>
        <v>-3.6765985348979186E-5</v>
      </c>
      <c r="AN880" s="65">
        <f t="shared" si="104"/>
        <v>-9.7830871772928707E-3</v>
      </c>
      <c r="AO880" s="26">
        <f t="shared" si="105"/>
        <v>-4.9325735085335E-3</v>
      </c>
      <c r="AQ880" s="68">
        <v>877</v>
      </c>
      <c r="AR880" s="17">
        <v>5.3926190607440552E-3</v>
      </c>
    </row>
    <row r="881" spans="12:44" x14ac:dyDescent="0.3">
      <c r="L881" s="68">
        <v>878</v>
      </c>
      <c r="M881" s="64">
        <v>-1.0940156688308664</v>
      </c>
      <c r="N881" s="64">
        <v>1.3223763744126997</v>
      </c>
      <c r="O881" s="4">
        <v>-0.78575081080010578</v>
      </c>
      <c r="V881" s="84">
        <v>878</v>
      </c>
      <c r="W881" s="64">
        <v>-1.0940156688308664</v>
      </c>
      <c r="X881" s="64">
        <v>1.000599536352319</v>
      </c>
      <c r="Y881" s="4">
        <v>-1.2563293956301134</v>
      </c>
      <c r="AA881" s="68">
        <v>878</v>
      </c>
      <c r="AB881" s="64">
        <f t="shared" si="99"/>
        <v>189.77458791648831</v>
      </c>
      <c r="AC881" s="64">
        <f t="shared" si="100"/>
        <v>322.54519021508662</v>
      </c>
      <c r="AD881" s="4">
        <f t="shared" si="101"/>
        <v>121.29841481798913</v>
      </c>
      <c r="AK881" s="91">
        <v>878</v>
      </c>
      <c r="AL881" s="65">
        <f t="shared" si="102"/>
        <v>-1.2974078064021686E-3</v>
      </c>
      <c r="AM881" s="65">
        <f t="shared" si="103"/>
        <v>3.0065451852429813E-3</v>
      </c>
      <c r="AN881" s="65">
        <f t="shared" si="104"/>
        <v>2.5981990901112337E-4</v>
      </c>
      <c r="AO881" s="26">
        <f t="shared" si="105"/>
        <v>6.9453056302735765E-4</v>
      </c>
      <c r="AQ881" s="68">
        <v>878</v>
      </c>
      <c r="AR881" s="17">
        <v>5.4532061196755528E-3</v>
      </c>
    </row>
    <row r="882" spans="12:44" x14ac:dyDescent="0.3">
      <c r="L882" s="68">
        <v>879</v>
      </c>
      <c r="M882" s="64">
        <v>-0.73278885710843944</v>
      </c>
      <c r="N882" s="64">
        <v>0.4311144116908468</v>
      </c>
      <c r="O882" s="4">
        <v>4.5729721541181108E-2</v>
      </c>
      <c r="V882" s="84">
        <v>879</v>
      </c>
      <c r="W882" s="64">
        <v>-0.73278885710843944</v>
      </c>
      <c r="X882" s="64">
        <v>0.2305371205762691</v>
      </c>
      <c r="Y882" s="4">
        <v>-0.30863533027424139</v>
      </c>
      <c r="AA882" s="68">
        <v>879</v>
      </c>
      <c r="AB882" s="64">
        <f t="shared" si="99"/>
        <v>190.30077499875804</v>
      </c>
      <c r="AC882" s="64">
        <f t="shared" si="100"/>
        <v>320.63769772992174</v>
      </c>
      <c r="AD882" s="4">
        <f t="shared" si="101"/>
        <v>122.74677577893081</v>
      </c>
      <c r="AK882" s="90">
        <v>879</v>
      </c>
      <c r="AL882" s="65">
        <f t="shared" si="102"/>
        <v>1.2024998964572508E-3</v>
      </c>
      <c r="AM882" s="65">
        <f t="shared" si="103"/>
        <v>-2.5759885869708898E-3</v>
      </c>
      <c r="AN882" s="65">
        <f t="shared" si="104"/>
        <v>5.1549678713255706E-3</v>
      </c>
      <c r="AO882" s="26">
        <f t="shared" si="105"/>
        <v>1.8475639401195527E-3</v>
      </c>
      <c r="AQ882" s="68">
        <v>879</v>
      </c>
      <c r="AR882" s="17">
        <v>5.4548477200551827E-3</v>
      </c>
    </row>
    <row r="883" spans="12:44" x14ac:dyDescent="0.3">
      <c r="L883" s="68">
        <v>880</v>
      </c>
      <c r="M883" s="64">
        <v>0.64241760935960357</v>
      </c>
      <c r="N883" s="64">
        <v>-2.5314799058622919</v>
      </c>
      <c r="O883" s="4">
        <v>1.2981580077072281</v>
      </c>
      <c r="V883" s="84">
        <v>880</v>
      </c>
      <c r="W883" s="64">
        <v>0.64241760935960357</v>
      </c>
      <c r="X883" s="64">
        <v>-2.2848045421424801</v>
      </c>
      <c r="Y883" s="4">
        <v>1.5705337264595678</v>
      </c>
      <c r="AA883" s="68">
        <v>880</v>
      </c>
      <c r="AB883" s="64">
        <f t="shared" si="99"/>
        <v>192.2904021220177</v>
      </c>
      <c r="AC883" s="64">
        <f t="shared" si="100"/>
        <v>314.44967833683637</v>
      </c>
      <c r="AD883" s="4">
        <f t="shared" si="101"/>
        <v>125.66388890816485</v>
      </c>
      <c r="AK883" s="91">
        <v>880</v>
      </c>
      <c r="AL883" s="65">
        <f t="shared" si="102"/>
        <v>4.5170506898864118E-3</v>
      </c>
      <c r="AM883" s="65">
        <f t="shared" si="103"/>
        <v>-8.4634266965548394E-3</v>
      </c>
      <c r="AN883" s="65">
        <f t="shared" si="104"/>
        <v>1.0200402436853037E-2</v>
      </c>
      <c r="AO883" s="26">
        <f t="shared" si="105"/>
        <v>3.1804157600890184E-3</v>
      </c>
      <c r="AQ883" s="68">
        <v>880</v>
      </c>
      <c r="AR883" s="17">
        <v>5.4703963213148373E-3</v>
      </c>
    </row>
    <row r="884" spans="12:44" x14ac:dyDescent="0.3">
      <c r="L884" s="68">
        <v>881</v>
      </c>
      <c r="M884" s="64">
        <v>0.1941770299276413</v>
      </c>
      <c r="N884" s="64">
        <v>0.44937295104829922</v>
      </c>
      <c r="O884" s="4">
        <v>0.56237396236383774</v>
      </c>
      <c r="V884" s="84">
        <v>881</v>
      </c>
      <c r="W884" s="64">
        <v>0.1941770299276413</v>
      </c>
      <c r="X884" s="64">
        <v>0.48398426944783224</v>
      </c>
      <c r="Y884" s="4">
        <v>0.56702093723239333</v>
      </c>
      <c r="AA884" s="68">
        <v>881</v>
      </c>
      <c r="AB884" s="64">
        <f t="shared" si="99"/>
        <v>191.65231844505666</v>
      </c>
      <c r="AC884" s="64">
        <f t="shared" si="100"/>
        <v>321.30164624616242</v>
      </c>
      <c r="AD884" s="4">
        <f t="shared" si="101"/>
        <v>124.10707540641678</v>
      </c>
      <c r="AK884" s="90">
        <v>881</v>
      </c>
      <c r="AL884" s="65">
        <f t="shared" si="102"/>
        <v>-1.4435302985755644E-3</v>
      </c>
      <c r="AM884" s="65">
        <f t="shared" si="103"/>
        <v>9.3617959346993657E-3</v>
      </c>
      <c r="AN884" s="65">
        <f t="shared" si="104"/>
        <v>-5.4139541069706384E-3</v>
      </c>
      <c r="AO884" s="26">
        <f t="shared" si="105"/>
        <v>1.1376857629131348E-5</v>
      </c>
      <c r="AQ884" s="68">
        <v>881</v>
      </c>
      <c r="AR884" s="17">
        <v>5.4915116465849585E-3</v>
      </c>
    </row>
    <row r="885" spans="12:44" x14ac:dyDescent="0.3">
      <c r="L885" s="68">
        <v>882</v>
      </c>
      <c r="M885" s="64">
        <v>-5.5940741710546913E-3</v>
      </c>
      <c r="N885" s="64">
        <v>0.33837509581688546</v>
      </c>
      <c r="O885" s="4">
        <v>0.78576900891355106</v>
      </c>
      <c r="V885" s="84">
        <v>882</v>
      </c>
      <c r="W885" s="64">
        <v>-5.5940741710546913E-3</v>
      </c>
      <c r="X885" s="64">
        <v>0.32582227154897137</v>
      </c>
      <c r="Y885" s="4">
        <v>0.68234834448723602</v>
      </c>
      <c r="AA885" s="68">
        <v>882</v>
      </c>
      <c r="AB885" s="64">
        <f t="shared" si="99"/>
        <v>191.3739219862795</v>
      </c>
      <c r="AC885" s="64">
        <f t="shared" si="100"/>
        <v>320.92320188679099</v>
      </c>
      <c r="AD885" s="4">
        <f t="shared" si="101"/>
        <v>124.29192256899965</v>
      </c>
      <c r="AK885" s="91">
        <v>882</v>
      </c>
      <c r="AL885" s="65">
        <f t="shared" si="102"/>
        <v>-6.3132002122484447E-4</v>
      </c>
      <c r="AM885" s="65">
        <f t="shared" si="103"/>
        <v>-5.1183418543812446E-4</v>
      </c>
      <c r="AN885" s="65">
        <f t="shared" si="104"/>
        <v>6.4636426215835738E-4</v>
      </c>
      <c r="AO885" s="26">
        <f t="shared" si="105"/>
        <v>-2.0516342966387594E-5</v>
      </c>
      <c r="AQ885" s="68">
        <v>882</v>
      </c>
      <c r="AR885" s="17">
        <v>5.4951084821910565E-3</v>
      </c>
    </row>
    <row r="886" spans="12:44" x14ac:dyDescent="0.3">
      <c r="L886" s="68">
        <v>883</v>
      </c>
      <c r="M886" s="64">
        <v>-0.75808640686250239</v>
      </c>
      <c r="N886" s="64">
        <v>0.56414076406303748</v>
      </c>
      <c r="O886" s="4">
        <v>-7.148348036898336E-2</v>
      </c>
      <c r="V886" s="84">
        <v>883</v>
      </c>
      <c r="W886" s="64">
        <v>-0.75808640686250239</v>
      </c>
      <c r="X886" s="64">
        <v>0.35275310049075514</v>
      </c>
      <c r="Y886" s="4">
        <v>-0.43111032309012248</v>
      </c>
      <c r="AA886" s="68">
        <v>883</v>
      </c>
      <c r="AB886" s="64">
        <f t="shared" si="99"/>
        <v>190.30257844356387</v>
      </c>
      <c r="AC886" s="64">
        <f t="shared" si="100"/>
        <v>321.00638089153534</v>
      </c>
      <c r="AD886" s="4">
        <f t="shared" si="101"/>
        <v>122.58389540721194</v>
      </c>
      <c r="AK886" s="90">
        <v>883</v>
      </c>
      <c r="AL886" s="65">
        <f t="shared" si="102"/>
        <v>-2.438084662116004E-3</v>
      </c>
      <c r="AM886" s="65">
        <f t="shared" si="103"/>
        <v>1.1254874036648627E-4</v>
      </c>
      <c r="AN886" s="65">
        <f t="shared" si="104"/>
        <v>-6.0094877928988507E-3</v>
      </c>
      <c r="AO886" s="26">
        <f t="shared" si="105"/>
        <v>-3.2800260502235381E-3</v>
      </c>
      <c r="AQ886" s="68">
        <v>883</v>
      </c>
      <c r="AR886" s="17">
        <v>5.539302535367158E-3</v>
      </c>
    </row>
    <row r="887" spans="12:44" x14ac:dyDescent="0.3">
      <c r="L887" s="68">
        <v>884</v>
      </c>
      <c r="M887" s="64">
        <v>-1.456928208119187</v>
      </c>
      <c r="N887" s="64">
        <v>-2.072096292433188</v>
      </c>
      <c r="O887" s="4">
        <v>-1.6777976776789671</v>
      </c>
      <c r="V887" s="84">
        <v>884</v>
      </c>
      <c r="W887" s="64">
        <v>-1.456928208119187</v>
      </c>
      <c r="X887" s="64">
        <v>-2.3745345178217625</v>
      </c>
      <c r="Y887" s="4">
        <v>-2.0491266387518614</v>
      </c>
      <c r="AA887" s="68">
        <v>884</v>
      </c>
      <c r="AB887" s="64">
        <f t="shared" si="99"/>
        <v>189.31366520379871</v>
      </c>
      <c r="AC887" s="64">
        <f t="shared" si="100"/>
        <v>314.2934068860028</v>
      </c>
      <c r="AD887" s="4">
        <f t="shared" si="101"/>
        <v>120.14091615464831</v>
      </c>
      <c r="AK887" s="91">
        <v>884</v>
      </c>
      <c r="AL887" s="65">
        <f t="shared" si="102"/>
        <v>-2.2627089425906795E-3</v>
      </c>
      <c r="AM887" s="65">
        <f t="shared" si="103"/>
        <v>-9.1783946298072232E-3</v>
      </c>
      <c r="AN887" s="65">
        <f t="shared" si="104"/>
        <v>-8.7424786101619866E-3</v>
      </c>
      <c r="AO887" s="26">
        <f t="shared" si="105"/>
        <v>-7.2533109991627306E-3</v>
      </c>
      <c r="AQ887" s="68">
        <v>884</v>
      </c>
      <c r="AR887" s="17">
        <v>5.5570479940268485E-3</v>
      </c>
    </row>
    <row r="888" spans="12:44" x14ac:dyDescent="0.3">
      <c r="L888" s="68">
        <v>885</v>
      </c>
      <c r="M888" s="64">
        <v>1.6125497444159462</v>
      </c>
      <c r="N888" s="64">
        <v>0.10382303078933941</v>
      </c>
      <c r="O888" s="4">
        <v>-1.8522371448809578</v>
      </c>
      <c r="V888" s="84">
        <v>885</v>
      </c>
      <c r="W888" s="64">
        <v>1.6125497444159462</v>
      </c>
      <c r="X888" s="64">
        <v>0.51058688450556944</v>
      </c>
      <c r="Y888" s="4">
        <v>-0.93589393278232802</v>
      </c>
      <c r="AA888" s="68">
        <v>885</v>
      </c>
      <c r="AB888" s="64">
        <f t="shared" si="99"/>
        <v>193.74804966170481</v>
      </c>
      <c r="AC888" s="64">
        <f t="shared" si="100"/>
        <v>321.43228615026823</v>
      </c>
      <c r="AD888" s="4">
        <f t="shared" si="101"/>
        <v>121.82672378758963</v>
      </c>
      <c r="AK888" s="90">
        <v>885</v>
      </c>
      <c r="AL888" s="65">
        <f t="shared" si="102"/>
        <v>1.0055375716572409E-2</v>
      </c>
      <c r="AM888" s="65">
        <f t="shared" si="103"/>
        <v>9.754226503785407E-3</v>
      </c>
      <c r="AN888" s="65">
        <f t="shared" si="104"/>
        <v>6.0516257387010523E-3</v>
      </c>
      <c r="AO888" s="26">
        <f t="shared" si="105"/>
        <v>8.1633434626941972E-3</v>
      </c>
      <c r="AQ888" s="68">
        <v>885</v>
      </c>
      <c r="AR888" s="17">
        <v>5.6256927742802786E-3</v>
      </c>
    </row>
    <row r="889" spans="12:44" x14ac:dyDescent="0.3">
      <c r="L889" s="68">
        <v>886</v>
      </c>
      <c r="M889" s="64">
        <v>0.85116525377359809</v>
      </c>
      <c r="N889" s="64">
        <v>0.14308866312690083</v>
      </c>
      <c r="O889" s="4">
        <v>0.45526980205406054</v>
      </c>
      <c r="V889" s="84">
        <v>886</v>
      </c>
      <c r="W889" s="64">
        <v>0.85116525377359809</v>
      </c>
      <c r="X889" s="64">
        <v>0.35489019339198302</v>
      </c>
      <c r="Y889" s="4">
        <v>0.78079631959042906</v>
      </c>
      <c r="AA889" s="68">
        <v>886</v>
      </c>
      <c r="AB889" s="64">
        <f t="shared" si="99"/>
        <v>192.65052089547035</v>
      </c>
      <c r="AC889" s="64">
        <f t="shared" si="100"/>
        <v>321.05983586111961</v>
      </c>
      <c r="AD889" s="4">
        <f t="shared" si="101"/>
        <v>124.46948242547474</v>
      </c>
      <c r="AK889" s="91">
        <v>886</v>
      </c>
      <c r="AL889" s="65">
        <f t="shared" si="102"/>
        <v>-2.467151822441583E-3</v>
      </c>
      <c r="AM889" s="65">
        <f t="shared" si="103"/>
        <v>-5.0351784228284187E-4</v>
      </c>
      <c r="AN889" s="65">
        <f t="shared" si="104"/>
        <v>9.3203185019359661E-3</v>
      </c>
      <c r="AO889" s="26">
        <f t="shared" si="105"/>
        <v>3.4263000175759365E-3</v>
      </c>
      <c r="AQ889" s="68">
        <v>886</v>
      </c>
      <c r="AR889" s="17">
        <v>5.6700847275480753E-3</v>
      </c>
    </row>
    <row r="890" spans="12:44" x14ac:dyDescent="0.3">
      <c r="L890" s="68">
        <v>887</v>
      </c>
      <c r="M890" s="64">
        <v>-0.25423453371896521</v>
      </c>
      <c r="N890" s="64">
        <v>1.1203355808879494</v>
      </c>
      <c r="O890" s="4">
        <v>2.8701697528897121</v>
      </c>
      <c r="V890" s="84">
        <v>887</v>
      </c>
      <c r="W890" s="64">
        <v>-0.25423453371896521</v>
      </c>
      <c r="X890" s="64">
        <v>1.0188165773108098</v>
      </c>
      <c r="Y890" s="4">
        <v>2.3932997350023979</v>
      </c>
      <c r="AA890" s="68">
        <v>887</v>
      </c>
      <c r="AB890" s="64">
        <f t="shared" si="99"/>
        <v>191.06383924660244</v>
      </c>
      <c r="AC890" s="64">
        <f t="shared" si="100"/>
        <v>322.73594435255694</v>
      </c>
      <c r="AD890" s="4">
        <f t="shared" si="101"/>
        <v>127.00442802003741</v>
      </c>
      <c r="AK890" s="90">
        <v>887</v>
      </c>
      <c r="AL890" s="65">
        <f t="shared" si="102"/>
        <v>-3.591687378742014E-3</v>
      </c>
      <c r="AM890" s="65">
        <f t="shared" si="103"/>
        <v>2.2613578278390147E-3</v>
      </c>
      <c r="AN890" s="65">
        <f t="shared" si="104"/>
        <v>8.7559792836631092E-3</v>
      </c>
      <c r="AO890" s="26">
        <f t="shared" si="105"/>
        <v>3.7206761813145996E-3</v>
      </c>
      <c r="AQ890" s="68">
        <v>887</v>
      </c>
      <c r="AR890" s="17">
        <v>5.6924154433014816E-3</v>
      </c>
    </row>
    <row r="891" spans="12:44" x14ac:dyDescent="0.3">
      <c r="L891" s="68">
        <v>888</v>
      </c>
      <c r="M891" s="64">
        <v>-1.0787179717480686</v>
      </c>
      <c r="N891" s="64">
        <v>-1.6383689809839375</v>
      </c>
      <c r="O891" s="4">
        <v>1.7012043097486076</v>
      </c>
      <c r="V891" s="84">
        <v>888</v>
      </c>
      <c r="W891" s="64">
        <v>-1.0787179717480686</v>
      </c>
      <c r="X891" s="64">
        <v>-1.8588693663611735</v>
      </c>
      <c r="Y891" s="4">
        <v>1.1153739482810825</v>
      </c>
      <c r="AA891" s="68">
        <v>888</v>
      </c>
      <c r="AB891" s="64">
        <f t="shared" si="99"/>
        <v>189.89130853114921</v>
      </c>
      <c r="AC891" s="64">
        <f t="shared" si="100"/>
        <v>315.61787850887163</v>
      </c>
      <c r="AD891" s="4">
        <f t="shared" si="101"/>
        <v>125.00244890282549</v>
      </c>
      <c r="AK891" s="91">
        <v>888</v>
      </c>
      <c r="AL891" s="65">
        <f t="shared" si="102"/>
        <v>-2.6734130281239944E-3</v>
      </c>
      <c r="AM891" s="65">
        <f t="shared" si="103"/>
        <v>-9.6857408518459288E-3</v>
      </c>
      <c r="AN891" s="65">
        <f t="shared" si="104"/>
        <v>-6.9003416488828276E-3</v>
      </c>
      <c r="AO891" s="26">
        <f t="shared" si="105"/>
        <v>-6.67922925458205E-3</v>
      </c>
      <c r="AQ891" s="68">
        <v>888</v>
      </c>
      <c r="AR891" s="17">
        <v>5.7025254060279846E-3</v>
      </c>
    </row>
    <row r="892" spans="12:44" x14ac:dyDescent="0.3">
      <c r="L892" s="68">
        <v>889</v>
      </c>
      <c r="M892" s="64">
        <v>2.262737387440215</v>
      </c>
      <c r="N892" s="64">
        <v>3.126770787319343E-3</v>
      </c>
      <c r="O892" s="4">
        <v>1.3937401973803314</v>
      </c>
      <c r="V892" s="84">
        <v>889</v>
      </c>
      <c r="W892" s="64">
        <v>2.262737387440215</v>
      </c>
      <c r="X892" s="64">
        <v>0.57858876695912964</v>
      </c>
      <c r="Y892" s="4">
        <v>2.2578861050027044</v>
      </c>
      <c r="AA892" s="68">
        <v>889</v>
      </c>
      <c r="AB892" s="64">
        <f t="shared" si="99"/>
        <v>194.73746720233322</v>
      </c>
      <c r="AC892" s="64">
        <f t="shared" si="100"/>
        <v>321.66639943727688</v>
      </c>
      <c r="AD892" s="4">
        <f t="shared" si="101"/>
        <v>126.80277044679781</v>
      </c>
      <c r="AK892" s="90">
        <v>889</v>
      </c>
      <c r="AL892" s="65">
        <f t="shared" si="102"/>
        <v>1.0944429974020137E-2</v>
      </c>
      <c r="AM892" s="65">
        <f t="shared" si="103"/>
        <v>8.2441015224507929E-3</v>
      </c>
      <c r="AN892" s="65">
        <f t="shared" si="104"/>
        <v>6.2102210356782392E-3</v>
      </c>
      <c r="AO892" s="26">
        <f t="shared" si="105"/>
        <v>8.0039374162954799E-3</v>
      </c>
      <c r="AQ892" s="68">
        <v>889</v>
      </c>
      <c r="AR892" s="17">
        <v>5.7240341065975236E-3</v>
      </c>
    </row>
    <row r="893" spans="12:44" x14ac:dyDescent="0.3">
      <c r="L893" s="68">
        <v>890</v>
      </c>
      <c r="M893" s="64">
        <v>0.86703917085360172</v>
      </c>
      <c r="N893" s="64">
        <v>0.47214411617243618</v>
      </c>
      <c r="O893" s="4">
        <v>-1.2225355799991653</v>
      </c>
      <c r="V893" s="84">
        <v>890</v>
      </c>
      <c r="W893" s="64">
        <v>0.86703917085360172</v>
      </c>
      <c r="X893" s="64">
        <v>0.677160105290745</v>
      </c>
      <c r="Y893" s="4">
        <v>-0.72587744284376599</v>
      </c>
      <c r="AA893" s="68">
        <v>890</v>
      </c>
      <c r="AB893" s="64">
        <f t="shared" si="99"/>
        <v>192.71205688225604</v>
      </c>
      <c r="AC893" s="64">
        <f t="shared" si="100"/>
        <v>321.92886252623714</v>
      </c>
      <c r="AD893" s="4">
        <f t="shared" si="101"/>
        <v>122.17674393347815</v>
      </c>
      <c r="AK893" s="91">
        <v>890</v>
      </c>
      <c r="AL893" s="65">
        <f t="shared" si="102"/>
        <v>-4.5406303718105948E-3</v>
      </c>
      <c r="AM893" s="65">
        <f t="shared" si="103"/>
        <v>3.542172675724149E-4</v>
      </c>
      <c r="AN893" s="65">
        <f t="shared" si="104"/>
        <v>-1.6140195518100454E-2</v>
      </c>
      <c r="AO893" s="26">
        <f t="shared" si="105"/>
        <v>-8.2919803958261297E-3</v>
      </c>
      <c r="AQ893" s="68">
        <v>890</v>
      </c>
      <c r="AR893" s="17">
        <v>5.7333132962276625E-3</v>
      </c>
    </row>
    <row r="894" spans="12:44" x14ac:dyDescent="0.3">
      <c r="L894" s="68">
        <v>891</v>
      </c>
      <c r="M894" s="64">
        <v>-0.54481816181057829</v>
      </c>
      <c r="N894" s="64">
        <v>1.0063552819799682</v>
      </c>
      <c r="O894" s="4">
        <v>-0.65866108021741665</v>
      </c>
      <c r="V894" s="84">
        <v>891</v>
      </c>
      <c r="W894" s="64">
        <v>-0.54481816181057829</v>
      </c>
      <c r="X894" s="64">
        <v>0.83467056064389566</v>
      </c>
      <c r="Y894" s="4">
        <v>-0.88132609262818729</v>
      </c>
      <c r="AA894" s="68">
        <v>891</v>
      </c>
      <c r="AB894" s="64">
        <f t="shared" si="99"/>
        <v>190.68451856378789</v>
      </c>
      <c r="AC894" s="64">
        <f t="shared" si="100"/>
        <v>322.33907451004586</v>
      </c>
      <c r="AD894" s="4">
        <f t="shared" si="101"/>
        <v>121.94618644181026</v>
      </c>
      <c r="AK894" s="90">
        <v>891</v>
      </c>
      <c r="AL894" s="65">
        <f t="shared" si="102"/>
        <v>-4.5934521525684922E-3</v>
      </c>
      <c r="AM894" s="65">
        <f t="shared" si="103"/>
        <v>5.5303955019905772E-4</v>
      </c>
      <c r="AN894" s="65">
        <f t="shared" si="104"/>
        <v>-8.2032340025771356E-4</v>
      </c>
      <c r="AO894" s="26">
        <f t="shared" si="105"/>
        <v>-1.3515967031983767E-3</v>
      </c>
      <c r="AQ894" s="68">
        <v>891</v>
      </c>
      <c r="AR894" s="17">
        <v>5.7762809025119098E-3</v>
      </c>
    </row>
    <row r="895" spans="12:44" x14ac:dyDescent="0.3">
      <c r="L895" s="68">
        <v>892</v>
      </c>
      <c r="M895" s="64">
        <v>0.54467699072136289</v>
      </c>
      <c r="N895" s="64">
        <v>0.43453716427021333</v>
      </c>
      <c r="O895" s="4">
        <v>-1.0549941719940659</v>
      </c>
      <c r="V895" s="84">
        <v>892</v>
      </c>
      <c r="W895" s="64">
        <v>0.54467699072136289</v>
      </c>
      <c r="X895" s="64">
        <v>0.55879195075404486</v>
      </c>
      <c r="Y895" s="4">
        <v>-0.71893137210278724</v>
      </c>
      <c r="AA895" s="68">
        <v>892</v>
      </c>
      <c r="AB895" s="64">
        <f t="shared" si="99"/>
        <v>192.26424946843241</v>
      </c>
      <c r="AC895" s="64">
        <f t="shared" si="100"/>
        <v>321.66515754929787</v>
      </c>
      <c r="AD895" s="4">
        <f t="shared" si="101"/>
        <v>122.19952923841124</v>
      </c>
      <c r="AK895" s="91">
        <v>892</v>
      </c>
      <c r="AL895" s="65">
        <f t="shared" si="102"/>
        <v>3.5831023035786816E-3</v>
      </c>
      <c r="AM895" s="65">
        <f t="shared" si="103"/>
        <v>-9.0893354290813404E-4</v>
      </c>
      <c r="AN895" s="65">
        <f t="shared" si="104"/>
        <v>9.0130943135773543E-4</v>
      </c>
      <c r="AO895" s="26">
        <f t="shared" si="105"/>
        <v>1.0286847571332111E-3</v>
      </c>
      <c r="AQ895" s="68">
        <v>892</v>
      </c>
      <c r="AR895" s="17">
        <v>5.8118625849970518E-3</v>
      </c>
    </row>
    <row r="896" spans="12:44" x14ac:dyDescent="0.3">
      <c r="L896" s="68">
        <v>893</v>
      </c>
      <c r="M896" s="64">
        <v>0.42500974761525939</v>
      </c>
      <c r="N896" s="64">
        <v>-0.58497357232163838</v>
      </c>
      <c r="O896" s="4">
        <v>1.1551938463111868</v>
      </c>
      <c r="V896" s="84">
        <v>893</v>
      </c>
      <c r="W896" s="64">
        <v>0.42500974761525939</v>
      </c>
      <c r="X896" s="64">
        <v>-0.45762425449180344</v>
      </c>
      <c r="Y896" s="4">
        <v>1.2502482881695762</v>
      </c>
      <c r="AA896" s="68">
        <v>893</v>
      </c>
      <c r="AB896" s="64">
        <f t="shared" si="99"/>
        <v>192.10075189022598</v>
      </c>
      <c r="AC896" s="64">
        <f t="shared" si="100"/>
        <v>319.1515771397975</v>
      </c>
      <c r="AD896" s="4">
        <f t="shared" si="101"/>
        <v>125.24416088404536</v>
      </c>
      <c r="AK896" s="90">
        <v>893</v>
      </c>
      <c r="AL896" s="65">
        <f t="shared" si="102"/>
        <v>-3.6947224669897871E-4</v>
      </c>
      <c r="AM896" s="65">
        <f t="shared" si="103"/>
        <v>-3.4070261937639685E-3</v>
      </c>
      <c r="AN896" s="65">
        <f t="shared" si="104"/>
        <v>1.0687954560700914E-2</v>
      </c>
      <c r="AO896" s="26">
        <f t="shared" si="105"/>
        <v>3.6951036325114763E-3</v>
      </c>
      <c r="AQ896" s="68">
        <v>893</v>
      </c>
      <c r="AR896" s="17">
        <v>5.8177914395396105E-3</v>
      </c>
    </row>
    <row r="897" spans="12:44" x14ac:dyDescent="0.3">
      <c r="L897" s="68">
        <v>894</v>
      </c>
      <c r="M897" s="64">
        <v>-0.75790716268432867</v>
      </c>
      <c r="N897" s="64">
        <v>0.58235739386724372</v>
      </c>
      <c r="O897" s="4">
        <v>0.5366942166582378</v>
      </c>
      <c r="V897" s="84">
        <v>894</v>
      </c>
      <c r="W897" s="64">
        <v>-0.75790716268432867</v>
      </c>
      <c r="X897" s="64">
        <v>0.37041614022319269</v>
      </c>
      <c r="Y897" s="4">
        <v>0.11096549636430919</v>
      </c>
      <c r="AA897" s="68">
        <v>894</v>
      </c>
      <c r="AB897" s="64">
        <f t="shared" si="99"/>
        <v>190.4074712067312</v>
      </c>
      <c r="AC897" s="64">
        <f t="shared" si="100"/>
        <v>321.22694452568589</v>
      </c>
      <c r="AD897" s="4">
        <f t="shared" si="101"/>
        <v>123.4832696584179</v>
      </c>
      <c r="AK897" s="91">
        <v>894</v>
      </c>
      <c r="AL897" s="65">
        <f t="shared" si="102"/>
        <v>-3.8450794854789539E-3</v>
      </c>
      <c r="AM897" s="65">
        <f t="shared" si="103"/>
        <v>2.8149718601897292E-3</v>
      </c>
      <c r="AN897" s="65">
        <f t="shared" si="104"/>
        <v>-6.1493669417864516E-3</v>
      </c>
      <c r="AO897" s="26">
        <f t="shared" si="105"/>
        <v>-2.8839934371167231E-3</v>
      </c>
      <c r="AQ897" s="68">
        <v>894</v>
      </c>
      <c r="AR897" s="17">
        <v>5.8543554324944173E-3</v>
      </c>
    </row>
    <row r="898" spans="12:44" x14ac:dyDescent="0.3">
      <c r="L898" s="68">
        <v>895</v>
      </c>
      <c r="M898" s="64">
        <v>-5.4724912017574359E-2</v>
      </c>
      <c r="N898" s="64">
        <v>7.0799329263727465E-2</v>
      </c>
      <c r="O898" s="4">
        <v>1.05946433091889</v>
      </c>
      <c r="V898" s="84">
        <v>895</v>
      </c>
      <c r="W898" s="64">
        <v>-5.4724912017574359E-2</v>
      </c>
      <c r="X898" s="64">
        <v>5.4550397882392715E-2</v>
      </c>
      <c r="Y898" s="4">
        <v>0.91773927567375724</v>
      </c>
      <c r="AA898" s="68">
        <v>895</v>
      </c>
      <c r="AB898" s="64">
        <f t="shared" si="99"/>
        <v>191.42748224292473</v>
      </c>
      <c r="AC898" s="64">
        <f t="shared" si="100"/>
        <v>320.45580460555067</v>
      </c>
      <c r="AD898" s="4">
        <f t="shared" si="101"/>
        <v>124.73828778305871</v>
      </c>
      <c r="AK898" s="90">
        <v>895</v>
      </c>
      <c r="AL898" s="65">
        <f t="shared" si="102"/>
        <v>2.3203020793370831E-3</v>
      </c>
      <c r="AM898" s="65">
        <f t="shared" si="103"/>
        <v>-1.0438241444536247E-3</v>
      </c>
      <c r="AN898" s="65">
        <f t="shared" si="104"/>
        <v>4.3916579716676354E-3</v>
      </c>
      <c r="AO898" s="26">
        <f t="shared" si="105"/>
        <v>2.2431743637486195E-3</v>
      </c>
      <c r="AQ898" s="68">
        <v>895</v>
      </c>
      <c r="AR898" s="17">
        <v>5.8743143161753258E-3</v>
      </c>
    </row>
    <row r="899" spans="12:44" x14ac:dyDescent="0.3">
      <c r="L899" s="68">
        <v>896</v>
      </c>
      <c r="M899" s="64">
        <v>-0.63671655143575523</v>
      </c>
      <c r="N899" s="64">
        <v>1.2119997543885224</v>
      </c>
      <c r="O899" s="4">
        <v>0.33336174154843984</v>
      </c>
      <c r="V899" s="84">
        <v>896</v>
      </c>
      <c r="W899" s="64">
        <v>-0.63671655143575523</v>
      </c>
      <c r="X899" s="64">
        <v>1.0101750657773598</v>
      </c>
      <c r="Y899" s="4">
        <v>-4.7043902702683715E-2</v>
      </c>
      <c r="AA899" s="68">
        <v>896</v>
      </c>
      <c r="AB899" s="64">
        <f t="shared" si="99"/>
        <v>190.60028443521404</v>
      </c>
      <c r="AC899" s="64">
        <f t="shared" si="100"/>
        <v>322.85944875155479</v>
      </c>
      <c r="AD899" s="4">
        <f t="shared" si="101"/>
        <v>123.25246320391962</v>
      </c>
      <c r="AK899" s="91">
        <v>896</v>
      </c>
      <c r="AL899" s="65">
        <f t="shared" si="102"/>
        <v>-1.880742899365454E-3</v>
      </c>
      <c r="AM899" s="65">
        <f t="shared" si="103"/>
        <v>3.2453582945778082E-3</v>
      </c>
      <c r="AN899" s="65">
        <f t="shared" si="104"/>
        <v>-5.2041710004948616E-3</v>
      </c>
      <c r="AO899" s="26">
        <f t="shared" si="105"/>
        <v>-1.838455186690709E-3</v>
      </c>
      <c r="AQ899" s="68">
        <v>896</v>
      </c>
      <c r="AR899" s="17">
        <v>5.8953604283464153E-3</v>
      </c>
    </row>
    <row r="900" spans="12:44" x14ac:dyDescent="0.3">
      <c r="L900" s="68">
        <v>897</v>
      </c>
      <c r="M900" s="64">
        <v>-0.93065189107483992</v>
      </c>
      <c r="N900" s="64">
        <v>-0.30588852339556599</v>
      </c>
      <c r="O900" s="4">
        <v>-0.70865540814781991</v>
      </c>
      <c r="V900" s="84">
        <v>897</v>
      </c>
      <c r="W900" s="64">
        <v>-0.93065189107483992</v>
      </c>
      <c r="X900" s="64">
        <v>-0.53255396564573043</v>
      </c>
      <c r="Y900" s="4">
        <v>-1.0346310278642377</v>
      </c>
      <c r="AA900" s="68">
        <v>897</v>
      </c>
      <c r="AB900" s="64">
        <f t="shared" si="99"/>
        <v>190.18857098966129</v>
      </c>
      <c r="AC900" s="64">
        <f t="shared" si="100"/>
        <v>319.0296425216502</v>
      </c>
      <c r="AD900" s="4">
        <f t="shared" si="101"/>
        <v>121.74970466343966</v>
      </c>
      <c r="AK900" s="90">
        <v>897</v>
      </c>
      <c r="AL900" s="65">
        <f t="shared" si="102"/>
        <v>-9.3912909822386516E-4</v>
      </c>
      <c r="AM900" s="65">
        <f t="shared" si="103"/>
        <v>-5.1824636750877036E-3</v>
      </c>
      <c r="AN900" s="65">
        <f t="shared" si="104"/>
        <v>-5.3276910331367562E-3</v>
      </c>
      <c r="AO900" s="26">
        <f t="shared" si="105"/>
        <v>-4.1869823419938175E-3</v>
      </c>
      <c r="AQ900" s="68">
        <v>897</v>
      </c>
      <c r="AR900" s="17">
        <v>5.9124418986332486E-3</v>
      </c>
    </row>
    <row r="901" spans="12:44" x14ac:dyDescent="0.3">
      <c r="L901" s="68">
        <v>898</v>
      </c>
      <c r="M901" s="64">
        <v>-0.30459936691139694</v>
      </c>
      <c r="N901" s="64">
        <v>-0.23094722006528864</v>
      </c>
      <c r="O901" s="4">
        <v>-2.326716124945424</v>
      </c>
      <c r="V901" s="84">
        <v>898</v>
      </c>
      <c r="W901" s="64">
        <v>-0.30459936691139694</v>
      </c>
      <c r="X901" s="64">
        <v>-0.30083078231810156</v>
      </c>
      <c r="Y901" s="4">
        <v>-2.2021206790243104</v>
      </c>
      <c r="AA901" s="68">
        <v>898</v>
      </c>
      <c r="AB901" s="64">
        <f t="shared" ref="AB901:AB964" si="106">$R$27*EXP(($R$25-($R$26^2/2))*(V901/1000)+($R$26*W901))</f>
        <v>191.09643784830121</v>
      </c>
      <c r="AC901" s="64">
        <f t="shared" ref="AC901:AC964" si="107">$S$27*EXP(($S$25-($S$26^2/2))*(V901/1000)+($S$26*X901))</f>
        <v>319.62034968547522</v>
      </c>
      <c r="AD901" s="4">
        <f t="shared" ref="AD901:AD964" si="108">$T$27*EXP(($T$25-($T$26^2/2))*(V901/1000)+($T$26*Y901))</f>
        <v>119.99572221685621</v>
      </c>
      <c r="AK901" s="91">
        <v>898</v>
      </c>
      <c r="AL901" s="65">
        <f t="shared" si="102"/>
        <v>2.0681763143060132E-3</v>
      </c>
      <c r="AM901" s="65">
        <f t="shared" si="103"/>
        <v>8.0338507150075388E-4</v>
      </c>
      <c r="AN901" s="65">
        <f t="shared" si="104"/>
        <v>-6.3021524319938956E-3</v>
      </c>
      <c r="AO901" s="26">
        <f t="shared" si="105"/>
        <v>-2.0779089943705237E-3</v>
      </c>
      <c r="AQ901" s="68">
        <v>898</v>
      </c>
      <c r="AR901" s="17">
        <v>5.9522378262508967E-3</v>
      </c>
    </row>
    <row r="902" spans="12:44" x14ac:dyDescent="0.3">
      <c r="L902" s="68">
        <v>899</v>
      </c>
      <c r="M902" s="64">
        <v>1.4086743991965207</v>
      </c>
      <c r="N902" s="64">
        <v>-0.70957658131857815</v>
      </c>
      <c r="O902" s="4">
        <v>-1.0230697171789378</v>
      </c>
      <c r="V902" s="84">
        <v>899</v>
      </c>
      <c r="W902" s="64">
        <v>1.4086743991965207</v>
      </c>
      <c r="X902" s="64">
        <v>-0.32791736033632951</v>
      </c>
      <c r="Y902" s="4">
        <v>-0.24729475817257807</v>
      </c>
      <c r="AA902" s="68">
        <v>899</v>
      </c>
      <c r="AB902" s="64">
        <f t="shared" si="106"/>
        <v>193.58635146990662</v>
      </c>
      <c r="AC902" s="64">
        <f t="shared" si="107"/>
        <v>319.56907929344709</v>
      </c>
      <c r="AD902" s="4">
        <f t="shared" si="108"/>
        <v>122.96343024577895</v>
      </c>
      <c r="AK902" s="90">
        <v>899</v>
      </c>
      <c r="AL902" s="65">
        <f t="shared" ref="AL902:AL965" si="109">LOG(AB902/AB901)</f>
        <v>5.6221431155673044E-3</v>
      </c>
      <c r="AM902" s="65">
        <f t="shared" ref="AM902:AM965" si="110">LOG(AC902/AC901)</f>
        <v>-6.9670890603290011E-5</v>
      </c>
      <c r="AN902" s="65">
        <f t="shared" ref="AN902:AN965" si="111">LOG(AD902/AD901)</f>
        <v>1.0610205985926727E-2</v>
      </c>
      <c r="AO902" s="26">
        <f t="shared" ref="AO902:AO965" si="112">SUMPRODUCT(AL902:AN902,$AG$4:$AI$4)</f>
        <v>6.1592272053778655E-3</v>
      </c>
      <c r="AQ902" s="68">
        <v>899</v>
      </c>
      <c r="AR902" s="17">
        <v>5.9644629584492178E-3</v>
      </c>
    </row>
    <row r="903" spans="12:44" x14ac:dyDescent="0.3">
      <c r="L903" s="68">
        <v>900</v>
      </c>
      <c r="M903" s="64">
        <v>0.79314356906613559</v>
      </c>
      <c r="N903" s="64">
        <v>1.4203265378327974</v>
      </c>
      <c r="O903" s="4">
        <v>0.73524482900013055</v>
      </c>
      <c r="V903" s="84">
        <v>900</v>
      </c>
      <c r="W903" s="64">
        <v>0.79314356906613559</v>
      </c>
      <c r="X903" s="64">
        <v>1.5753582110097746</v>
      </c>
      <c r="Y903" s="4">
        <v>0.94221554834938614</v>
      </c>
      <c r="AA903" s="68">
        <v>900</v>
      </c>
      <c r="AB903" s="64">
        <f t="shared" si="106"/>
        <v>192.70117249648078</v>
      </c>
      <c r="AC903" s="64">
        <f t="shared" si="107"/>
        <v>324.34474661452424</v>
      </c>
      <c r="AD903" s="4">
        <f t="shared" si="108"/>
        <v>124.8075222798297</v>
      </c>
      <c r="AK903" s="91">
        <v>900</v>
      </c>
      <c r="AL903" s="65">
        <f t="shared" si="109"/>
        <v>-1.990377595353433E-3</v>
      </c>
      <c r="AM903" s="65">
        <f t="shared" si="110"/>
        <v>6.4421166662444219E-3</v>
      </c>
      <c r="AN903" s="65">
        <f t="shared" si="111"/>
        <v>6.4647915734954509E-3</v>
      </c>
      <c r="AO903" s="26">
        <f t="shared" si="112"/>
        <v>4.3441968091079211E-3</v>
      </c>
      <c r="AQ903" s="68">
        <v>900</v>
      </c>
      <c r="AR903" s="17">
        <v>5.995127311645229E-3</v>
      </c>
    </row>
    <row r="904" spans="12:44" x14ac:dyDescent="0.3">
      <c r="L904" s="68">
        <v>901</v>
      </c>
      <c r="M904" s="64">
        <v>-0.82840827213314971</v>
      </c>
      <c r="N904" s="64">
        <v>0.20704466590154108</v>
      </c>
      <c r="O904" s="4">
        <v>-0.44007096874506474</v>
      </c>
      <c r="V904" s="84">
        <v>901</v>
      </c>
      <c r="W904" s="64">
        <v>-0.82840827213314971</v>
      </c>
      <c r="X904" s="64">
        <v>-1.0484879995411783E-2</v>
      </c>
      <c r="Y904" s="4">
        <v>-0.77416512656901415</v>
      </c>
      <c r="AA904" s="68">
        <v>901</v>
      </c>
      <c r="AB904" s="64">
        <f t="shared" si="106"/>
        <v>190.37303970937745</v>
      </c>
      <c r="AC904" s="64">
        <f t="shared" si="107"/>
        <v>320.3900097028145</v>
      </c>
      <c r="AD904" s="4">
        <f t="shared" si="108"/>
        <v>122.17025539575822</v>
      </c>
      <c r="AK904" s="90">
        <v>901</v>
      </c>
      <c r="AL904" s="65">
        <f t="shared" si="109"/>
        <v>-5.2789127497214336E-3</v>
      </c>
      <c r="AM904" s="65">
        <f t="shared" si="110"/>
        <v>-5.327902496919436E-3</v>
      </c>
      <c r="AN904" s="65">
        <f t="shared" si="111"/>
        <v>-9.2752797511517094E-3</v>
      </c>
      <c r="AO904" s="26">
        <f t="shared" si="112"/>
        <v>-7.0919748245244583E-3</v>
      </c>
      <c r="AQ904" s="68">
        <v>901</v>
      </c>
      <c r="AR904" s="17">
        <v>6.009125806745768E-3</v>
      </c>
    </row>
    <row r="905" spans="12:44" x14ac:dyDescent="0.3">
      <c r="L905" s="68">
        <v>902</v>
      </c>
      <c r="M905" s="64">
        <v>0.63008347542144172</v>
      </c>
      <c r="N905" s="64">
        <v>1.0142803426882876</v>
      </c>
      <c r="O905" s="4">
        <v>-0.7675304609393816</v>
      </c>
      <c r="V905" s="84">
        <v>902</v>
      </c>
      <c r="W905" s="64">
        <v>0.63008347542144172</v>
      </c>
      <c r="X905" s="64">
        <v>1.1411906977060136</v>
      </c>
      <c r="Y905" s="4">
        <v>-0.45242688569079387</v>
      </c>
      <c r="AA905" s="68">
        <v>902</v>
      </c>
      <c r="AB905" s="64">
        <f t="shared" si="106"/>
        <v>192.48404756186889</v>
      </c>
      <c r="AC905" s="64">
        <f t="shared" si="107"/>
        <v>323.28508774964445</v>
      </c>
      <c r="AD905" s="4">
        <f t="shared" si="108"/>
        <v>122.6676068278944</v>
      </c>
      <c r="AK905" s="91">
        <v>902</v>
      </c>
      <c r="AL905" s="65">
        <f t="shared" si="109"/>
        <v>4.7892980601511393E-3</v>
      </c>
      <c r="AM905" s="65">
        <f t="shared" si="110"/>
        <v>3.9067066718276007E-3</v>
      </c>
      <c r="AN905" s="65">
        <f t="shared" si="111"/>
        <v>1.7644107629261733E-3</v>
      </c>
      <c r="AO905" s="26">
        <f t="shared" si="112"/>
        <v>3.1633213599028434E-3</v>
      </c>
      <c r="AQ905" s="68">
        <v>902</v>
      </c>
      <c r="AR905" s="17">
        <v>6.0471588765416123E-3</v>
      </c>
    </row>
    <row r="906" spans="12:44" x14ac:dyDescent="0.3">
      <c r="L906" s="68">
        <v>903</v>
      </c>
      <c r="M906" s="64">
        <v>1.1257370584985631</v>
      </c>
      <c r="N906" s="64">
        <v>-0.24876270928084201</v>
      </c>
      <c r="O906" s="4">
        <v>1.6442994131066631</v>
      </c>
      <c r="V906" s="84">
        <v>903</v>
      </c>
      <c r="W906" s="64">
        <v>1.1257370584985631</v>
      </c>
      <c r="X906" s="64">
        <v>4.5769547975934716E-2</v>
      </c>
      <c r="Y906" s="4">
        <v>1.984387133407588</v>
      </c>
      <c r="AA906" s="68">
        <v>903</v>
      </c>
      <c r="AB906" s="64">
        <f t="shared" si="106"/>
        <v>193.2131423385562</v>
      </c>
      <c r="AC906" s="64">
        <f t="shared" si="107"/>
        <v>320.56207064648004</v>
      </c>
      <c r="AD906" s="4">
        <f t="shared" si="108"/>
        <v>126.4593190539987</v>
      </c>
      <c r="AK906" s="90">
        <v>903</v>
      </c>
      <c r="AL906" s="65">
        <f t="shared" si="109"/>
        <v>1.6419212986189765E-3</v>
      </c>
      <c r="AM906" s="65">
        <f t="shared" si="110"/>
        <v>-3.6735375396227026E-3</v>
      </c>
      <c r="AN906" s="65">
        <f t="shared" si="111"/>
        <v>1.322094640684668E-2</v>
      </c>
      <c r="AO906" s="26">
        <f t="shared" si="112"/>
        <v>5.2578449458489393E-3</v>
      </c>
      <c r="AQ906" s="68">
        <v>903</v>
      </c>
      <c r="AR906" s="17">
        <v>6.0535096123402691E-3</v>
      </c>
    </row>
    <row r="907" spans="12:44" x14ac:dyDescent="0.3">
      <c r="L907" s="68">
        <v>904</v>
      </c>
      <c r="M907" s="64">
        <v>-0.24870489381659305</v>
      </c>
      <c r="N907" s="64">
        <v>-1.0165774006407309</v>
      </c>
      <c r="O907" s="4">
        <v>-0.30159011348610903</v>
      </c>
      <c r="V907" s="84">
        <v>904</v>
      </c>
      <c r="W907" s="64">
        <v>-0.24870489381659305</v>
      </c>
      <c r="X907" s="64">
        <v>-1.0464022229587568</v>
      </c>
      <c r="Y907" s="4">
        <v>-0.33091184538364271</v>
      </c>
      <c r="AA907" s="68">
        <v>904</v>
      </c>
      <c r="AB907" s="64">
        <f t="shared" si="106"/>
        <v>191.23417957543467</v>
      </c>
      <c r="AC907" s="64">
        <f t="shared" si="107"/>
        <v>317.8700121234877</v>
      </c>
      <c r="AD907" s="4">
        <f t="shared" si="108"/>
        <v>122.8659247502903</v>
      </c>
      <c r="AK907" s="91">
        <v>904</v>
      </c>
      <c r="AL907" s="65">
        <f t="shared" si="109"/>
        <v>-4.4711467610925896E-3</v>
      </c>
      <c r="AM907" s="65">
        <f t="shared" si="110"/>
        <v>-3.6625762469894426E-3</v>
      </c>
      <c r="AN907" s="65">
        <f t="shared" si="111"/>
        <v>-1.2519385218564032E-2</v>
      </c>
      <c r="AO907" s="26">
        <f t="shared" si="112"/>
        <v>-7.8502829127237959E-3</v>
      </c>
      <c r="AQ907" s="68">
        <v>904</v>
      </c>
      <c r="AR907" s="17">
        <v>6.0778860029914762E-3</v>
      </c>
    </row>
    <row r="908" spans="12:44" x14ac:dyDescent="0.3">
      <c r="L908" s="68">
        <v>905</v>
      </c>
      <c r="M908" s="64">
        <v>1.5432733651338084</v>
      </c>
      <c r="N908" s="64">
        <v>0.82817244229993292</v>
      </c>
      <c r="O908" s="4">
        <v>-0.4765549256098317</v>
      </c>
      <c r="V908" s="84">
        <v>905</v>
      </c>
      <c r="W908" s="64">
        <v>1.5432733651338084</v>
      </c>
      <c r="X908" s="64">
        <v>1.1934893011388374</v>
      </c>
      <c r="Y908" s="4">
        <v>0.22561471032559499</v>
      </c>
      <c r="AA908" s="68">
        <v>905</v>
      </c>
      <c r="AB908" s="64">
        <f t="shared" si="106"/>
        <v>193.84068397166536</v>
      </c>
      <c r="AC908" s="64">
        <f t="shared" si="107"/>
        <v>323.46492791389187</v>
      </c>
      <c r="AD908" s="4">
        <f t="shared" si="108"/>
        <v>123.72789397074169</v>
      </c>
      <c r="AK908" s="90">
        <v>905</v>
      </c>
      <c r="AL908" s="65">
        <f t="shared" si="109"/>
        <v>5.8794165608247705E-3</v>
      </c>
      <c r="AM908" s="65">
        <f t="shared" si="110"/>
        <v>7.5776401602609227E-3</v>
      </c>
      <c r="AN908" s="65">
        <f t="shared" si="111"/>
        <v>3.0361669455348269E-3</v>
      </c>
      <c r="AO908" s="26">
        <f t="shared" si="112"/>
        <v>5.1094213137751416E-3</v>
      </c>
      <c r="AQ908" s="68">
        <v>905</v>
      </c>
      <c r="AR908" s="17">
        <v>6.1015257713153189E-3</v>
      </c>
    </row>
    <row r="909" spans="12:44" x14ac:dyDescent="0.3">
      <c r="L909" s="68">
        <v>906</v>
      </c>
      <c r="M909" s="64">
        <v>-1.3803091741752713</v>
      </c>
      <c r="N909" s="64">
        <v>0.5070830384828533</v>
      </c>
      <c r="O909" s="4">
        <v>0.42676226169067061</v>
      </c>
      <c r="V909" s="84">
        <v>906</v>
      </c>
      <c r="W909" s="64">
        <v>-1.3803091741752713</v>
      </c>
      <c r="X909" s="64">
        <v>0.13929942817317731</v>
      </c>
      <c r="Y909" s="4">
        <v>-0.26237715085748176</v>
      </c>
      <c r="AA909" s="68">
        <v>906</v>
      </c>
      <c r="AB909" s="64">
        <f t="shared" si="106"/>
        <v>189.63123496893044</v>
      </c>
      <c r="AC909" s="64">
        <f t="shared" si="107"/>
        <v>320.84313307856331</v>
      </c>
      <c r="AD909" s="4">
        <f t="shared" si="108"/>
        <v>122.98327137318259</v>
      </c>
      <c r="AK909" s="91">
        <v>906</v>
      </c>
      <c r="AL909" s="65">
        <f t="shared" si="109"/>
        <v>-9.5350601618424506E-3</v>
      </c>
      <c r="AM909" s="65">
        <f t="shared" si="110"/>
        <v>-3.5344500035994963E-3</v>
      </c>
      <c r="AN909" s="65">
        <f t="shared" si="111"/>
        <v>-2.6215795035914699E-3</v>
      </c>
      <c r="AO909" s="26">
        <f t="shared" si="112"/>
        <v>-4.6238108181566231E-3</v>
      </c>
      <c r="AQ909" s="68">
        <v>906</v>
      </c>
      <c r="AR909" s="17">
        <v>6.1271039427730958E-3</v>
      </c>
    </row>
    <row r="910" spans="12:44" x14ac:dyDescent="0.3">
      <c r="L910" s="68">
        <v>907</v>
      </c>
      <c r="M910" s="64">
        <v>0.16540053794521201</v>
      </c>
      <c r="N910" s="64">
        <v>-1.1629108555499337</v>
      </c>
      <c r="O910" s="4">
        <v>-0.35897622283383351</v>
      </c>
      <c r="V910" s="84">
        <v>907</v>
      </c>
      <c r="W910" s="64">
        <v>0.16540053794521201</v>
      </c>
      <c r="X910" s="64">
        <v>-1.0825878628918146</v>
      </c>
      <c r="Y910" s="4">
        <v>-0.18941766456780118</v>
      </c>
      <c r="AA910" s="68">
        <v>907</v>
      </c>
      <c r="AB910" s="64">
        <f t="shared" si="106"/>
        <v>191.85992668815587</v>
      </c>
      <c r="AC910" s="64">
        <f t="shared" si="107"/>
        <v>317.82832309785334</v>
      </c>
      <c r="AD910" s="4">
        <f t="shared" si="108"/>
        <v>123.10137815724799</v>
      </c>
      <c r="AK910" s="90">
        <v>907</v>
      </c>
      <c r="AL910" s="65">
        <f t="shared" si="109"/>
        <v>5.0744007959902422E-3</v>
      </c>
      <c r="AM910" s="65">
        <f t="shared" si="110"/>
        <v>-4.1001521237195044E-3</v>
      </c>
      <c r="AN910" s="65">
        <f t="shared" si="111"/>
        <v>4.16873857278083E-4</v>
      </c>
      <c r="AO910" s="26">
        <f t="shared" si="112"/>
        <v>2.2614779765684658E-4</v>
      </c>
      <c r="AQ910" s="68">
        <v>907</v>
      </c>
      <c r="AR910" s="17">
        <v>6.1320685752271724E-3</v>
      </c>
    </row>
    <row r="911" spans="12:44" x14ac:dyDescent="0.3">
      <c r="L911" s="68">
        <v>908</v>
      </c>
      <c r="M911" s="64">
        <v>1.2202651165080072</v>
      </c>
      <c r="N911" s="64">
        <v>2.3907271377066358E-2</v>
      </c>
      <c r="O911" s="4">
        <v>1.1316872814181194</v>
      </c>
      <c r="V911" s="84">
        <v>908</v>
      </c>
      <c r="W911" s="64">
        <v>1.2202651165080072</v>
      </c>
      <c r="X911" s="64">
        <v>0.33351561325247131</v>
      </c>
      <c r="Y911" s="4">
        <v>1.5558212923266939</v>
      </c>
      <c r="AA911" s="68">
        <v>908</v>
      </c>
      <c r="AB911" s="64">
        <f t="shared" si="106"/>
        <v>193.39897775914042</v>
      </c>
      <c r="AC911" s="64">
        <f t="shared" si="107"/>
        <v>321.35962437223361</v>
      </c>
      <c r="AD911" s="4">
        <f t="shared" si="108"/>
        <v>125.81657849899588</v>
      </c>
      <c r="AK911" s="91">
        <v>908</v>
      </c>
      <c r="AL911" s="65">
        <f t="shared" si="109"/>
        <v>3.4699000357727148E-3</v>
      </c>
      <c r="AM911" s="65">
        <f t="shared" si="110"/>
        <v>4.7987145778730107E-3</v>
      </c>
      <c r="AN911" s="65">
        <f t="shared" si="111"/>
        <v>9.4749556332904029E-3</v>
      </c>
      <c r="AO911" s="26">
        <f t="shared" si="112"/>
        <v>6.5708194172857635E-3</v>
      </c>
      <c r="AQ911" s="68">
        <v>908</v>
      </c>
      <c r="AR911" s="17">
        <v>6.1592272053778655E-3</v>
      </c>
    </row>
    <row r="912" spans="12:44" x14ac:dyDescent="0.3">
      <c r="L912" s="68">
        <v>909</v>
      </c>
      <c r="M912" s="64">
        <v>-0.15588582754859498</v>
      </c>
      <c r="N912" s="64">
        <v>-1.2860216666356239</v>
      </c>
      <c r="O912" s="4">
        <v>4.4256850931366595E-2</v>
      </c>
      <c r="V912" s="84">
        <v>909</v>
      </c>
      <c r="W912" s="64">
        <v>-0.15588582754859498</v>
      </c>
      <c r="X912" s="64">
        <v>-1.2833738209995329</v>
      </c>
      <c r="Y912" s="4">
        <v>3.2583522095379916E-2</v>
      </c>
      <c r="AA912" s="68">
        <v>909</v>
      </c>
      <c r="AB912" s="64">
        <f t="shared" si="106"/>
        <v>191.41564935335606</v>
      </c>
      <c r="AC912" s="64">
        <f t="shared" si="107"/>
        <v>317.36474327839198</v>
      </c>
      <c r="AD912" s="4">
        <f t="shared" si="108"/>
        <v>123.45502456871849</v>
      </c>
      <c r="AK912" s="90">
        <v>909</v>
      </c>
      <c r="AL912" s="65">
        <f t="shared" si="109"/>
        <v>-4.4767332044754558E-3</v>
      </c>
      <c r="AM912" s="65">
        <f t="shared" si="110"/>
        <v>-5.4326326853491296E-3</v>
      </c>
      <c r="AN912" s="65">
        <f t="shared" si="111"/>
        <v>-8.2291004157805606E-3</v>
      </c>
      <c r="AO912" s="26">
        <f t="shared" si="112"/>
        <v>-6.4520682938248551E-3</v>
      </c>
      <c r="AQ912" s="68">
        <v>909</v>
      </c>
      <c r="AR912" s="17">
        <v>6.2217260017266313E-3</v>
      </c>
    </row>
    <row r="913" spans="12:44" x14ac:dyDescent="0.3">
      <c r="L913" s="68">
        <v>910</v>
      </c>
      <c r="M913" s="64">
        <v>0.4722019907379203</v>
      </c>
      <c r="N913" s="64">
        <v>-0.4162256688315964</v>
      </c>
      <c r="O913" s="4">
        <v>-0.77550812937965197</v>
      </c>
      <c r="V913" s="84">
        <v>910</v>
      </c>
      <c r="W913" s="64">
        <v>0.4722019907379203</v>
      </c>
      <c r="X913" s="64">
        <v>-0.28242269846699303</v>
      </c>
      <c r="Y913" s="4">
        <v>-0.46029436333548635</v>
      </c>
      <c r="AA913" s="68">
        <v>910</v>
      </c>
      <c r="AB913" s="64">
        <f t="shared" si="106"/>
        <v>192.33232005139212</v>
      </c>
      <c r="AC913" s="64">
        <f t="shared" si="107"/>
        <v>319.85779476155994</v>
      </c>
      <c r="AD913" s="4">
        <f t="shared" si="108"/>
        <v>122.70456638195768</v>
      </c>
      <c r="AK913" s="91">
        <v>910</v>
      </c>
      <c r="AL913" s="65">
        <f t="shared" si="109"/>
        <v>2.074829392322927E-3</v>
      </c>
      <c r="AM913" s="65">
        <f t="shared" si="110"/>
        <v>3.3982602997287121E-3</v>
      </c>
      <c r="AN913" s="65">
        <f t="shared" si="111"/>
        <v>-2.64804517991786E-3</v>
      </c>
      <c r="AO913" s="26">
        <f t="shared" si="112"/>
        <v>3.4656510703630827E-4</v>
      </c>
      <c r="AQ913" s="68">
        <v>910</v>
      </c>
      <c r="AR913" s="17">
        <v>6.2538971017458483E-3</v>
      </c>
    </row>
    <row r="914" spans="12:44" x14ac:dyDescent="0.3">
      <c r="L914" s="68">
        <v>911</v>
      </c>
      <c r="M914" s="64">
        <v>-0.158980595412446</v>
      </c>
      <c r="N914" s="64">
        <v>1.5184372638527566</v>
      </c>
      <c r="O914" s="4">
        <v>-0.87067944895971205</v>
      </c>
      <c r="V914" s="84">
        <v>911</v>
      </c>
      <c r="W914" s="64">
        <v>-0.158980595412446</v>
      </c>
      <c r="X914" s="64">
        <v>1.4280532684008018</v>
      </c>
      <c r="Y914" s="4">
        <v>-0.92274901456125713</v>
      </c>
      <c r="AA914" s="68">
        <v>911</v>
      </c>
      <c r="AB914" s="64">
        <f t="shared" si="106"/>
        <v>191.43032185017597</v>
      </c>
      <c r="AC914" s="64">
        <f t="shared" si="107"/>
        <v>324.1519770594544</v>
      </c>
      <c r="AD914" s="4">
        <f t="shared" si="108"/>
        <v>122.0049554263411</v>
      </c>
      <c r="AK914" s="90">
        <v>911</v>
      </c>
      <c r="AL914" s="65">
        <f t="shared" si="109"/>
        <v>-2.0415408904864572E-3</v>
      </c>
      <c r="AM914" s="65">
        <f t="shared" si="110"/>
        <v>5.7917360804975769E-3</v>
      </c>
      <c r="AN914" s="65">
        <f t="shared" si="111"/>
        <v>-2.483254456737409E-3</v>
      </c>
      <c r="AO914" s="26">
        <f t="shared" si="112"/>
        <v>1.0967109599582456E-4</v>
      </c>
      <c r="AQ914" s="68">
        <v>911</v>
      </c>
      <c r="AR914" s="17">
        <v>6.2863827885258593E-3</v>
      </c>
    </row>
    <row r="915" spans="12:44" x14ac:dyDescent="0.3">
      <c r="L915" s="68">
        <v>912</v>
      </c>
      <c r="M915" s="64">
        <v>-1.0537312810669766</v>
      </c>
      <c r="N915" s="64">
        <v>-0.62678429544387337</v>
      </c>
      <c r="O915" s="4">
        <v>-1.0328118998751725</v>
      </c>
      <c r="V915" s="84">
        <v>912</v>
      </c>
      <c r="W915" s="64">
        <v>-1.0537312810669766</v>
      </c>
      <c r="X915" s="64">
        <v>-0.87420207875457723</v>
      </c>
      <c r="Y915" s="4">
        <v>-1.3634365640411257</v>
      </c>
      <c r="AA915" s="68">
        <v>912</v>
      </c>
      <c r="AB915" s="64">
        <f t="shared" si="106"/>
        <v>190.154944734049</v>
      </c>
      <c r="AC915" s="64">
        <f t="shared" si="107"/>
        <v>318.42273102544425</v>
      </c>
      <c r="AD915" s="4">
        <f t="shared" si="108"/>
        <v>121.34227133567531</v>
      </c>
      <c r="AK915" s="91">
        <v>912</v>
      </c>
      <c r="AL915" s="65">
        <f t="shared" si="109"/>
        <v>-2.903106356070858E-3</v>
      </c>
      <c r="AM915" s="65">
        <f t="shared" si="110"/>
        <v>-7.744611929762518E-3</v>
      </c>
      <c r="AN915" s="65">
        <f t="shared" si="111"/>
        <v>-2.3653506068684752E-3</v>
      </c>
      <c r="AO915" s="26">
        <f t="shared" si="112"/>
        <v>-4.1135679410372831E-3</v>
      </c>
      <c r="AQ915" s="68">
        <v>912</v>
      </c>
      <c r="AR915" s="17">
        <v>6.3534588988982676E-3</v>
      </c>
    </row>
    <row r="916" spans="12:44" x14ac:dyDescent="0.3">
      <c r="L916" s="68">
        <v>913</v>
      </c>
      <c r="M916" s="64">
        <v>1.7507823536358578</v>
      </c>
      <c r="N916" s="64">
        <v>-0.46657163011884606</v>
      </c>
      <c r="O916" s="4">
        <v>2.480338808233538</v>
      </c>
      <c r="V916" s="84">
        <v>913</v>
      </c>
      <c r="W916" s="64">
        <v>1.7507823536358578</v>
      </c>
      <c r="X916" s="64">
        <v>-5.8845190592551888E-3</v>
      </c>
      <c r="Y916" s="4">
        <v>3.0214121724149754</v>
      </c>
      <c r="AA916" s="68">
        <v>913</v>
      </c>
      <c r="AB916" s="64">
        <f t="shared" si="106"/>
        <v>194.22130567042137</v>
      </c>
      <c r="AC916" s="64">
        <f t="shared" si="107"/>
        <v>320.59364089636205</v>
      </c>
      <c r="AD916" s="4">
        <f t="shared" si="108"/>
        <v>128.16953424979914</v>
      </c>
      <c r="AK916" s="90">
        <v>913</v>
      </c>
      <c r="AL916" s="65">
        <f t="shared" si="109"/>
        <v>9.1892462180256824E-3</v>
      </c>
      <c r="AM916" s="65">
        <f t="shared" si="110"/>
        <v>2.950840843028085E-3</v>
      </c>
      <c r="AN916" s="65">
        <f t="shared" si="111"/>
        <v>2.3772686162376409E-2</v>
      </c>
      <c r="AO916" s="26">
        <f t="shared" si="112"/>
        <v>1.3880272580484231E-2</v>
      </c>
      <c r="AQ916" s="68">
        <v>913</v>
      </c>
      <c r="AR916" s="17">
        <v>6.3660104469474305E-3</v>
      </c>
    </row>
    <row r="917" spans="12:44" x14ac:dyDescent="0.3">
      <c r="L917" s="68">
        <v>914</v>
      </c>
      <c r="M917" s="64">
        <v>-0.49792833765862227</v>
      </c>
      <c r="N917" s="64">
        <v>-1.5718982798138996</v>
      </c>
      <c r="O917" s="4">
        <v>1.2696502525031674</v>
      </c>
      <c r="V917" s="84">
        <v>914</v>
      </c>
      <c r="W917" s="64">
        <v>-0.49792833765862227</v>
      </c>
      <c r="X917" s="64">
        <v>-1.6468515370052428</v>
      </c>
      <c r="Y917" s="4">
        <v>0.98714615621042079</v>
      </c>
      <c r="AA917" s="68">
        <v>914</v>
      </c>
      <c r="AB917" s="64">
        <f t="shared" si="106"/>
        <v>190.97119527389296</v>
      </c>
      <c r="AC917" s="64">
        <f t="shared" si="107"/>
        <v>316.54907507269053</v>
      </c>
      <c r="AD917" s="4">
        <f t="shared" si="108"/>
        <v>124.96479072634537</v>
      </c>
      <c r="AK917" s="91">
        <v>914</v>
      </c>
      <c r="AL917" s="65">
        <f t="shared" si="109"/>
        <v>-7.3290030591868444E-3</v>
      </c>
      <c r="AM917" s="65">
        <f t="shared" si="110"/>
        <v>-5.5138548072958876E-3</v>
      </c>
      <c r="AN917" s="65">
        <f t="shared" si="111"/>
        <v>-1.0997139923078682E-2</v>
      </c>
      <c r="AO917" s="26">
        <f t="shared" si="112"/>
        <v>-8.435120172370884E-3</v>
      </c>
      <c r="AQ917" s="68">
        <v>914</v>
      </c>
      <c r="AR917" s="17">
        <v>6.3807944862056378E-3</v>
      </c>
    </row>
    <row r="918" spans="12:44" x14ac:dyDescent="0.3">
      <c r="L918" s="68">
        <v>915</v>
      </c>
      <c r="M918" s="64">
        <v>0.73845246924309194</v>
      </c>
      <c r="N918" s="64">
        <v>-0.90582954847801678</v>
      </c>
      <c r="O918" s="4">
        <v>0.86881484822959876</v>
      </c>
      <c r="V918" s="84">
        <v>915</v>
      </c>
      <c r="W918" s="64">
        <v>0.73845246924309194</v>
      </c>
      <c r="X918" s="64">
        <v>-0.68819723023070756</v>
      </c>
      <c r="Y918" s="4">
        <v>1.150766521175608</v>
      </c>
      <c r="AA918" s="68">
        <v>915</v>
      </c>
      <c r="AB918" s="64">
        <f t="shared" si="106"/>
        <v>192.76630212537953</v>
      </c>
      <c r="AC918" s="64">
        <f t="shared" si="107"/>
        <v>318.93092114889174</v>
      </c>
      <c r="AD918" s="4">
        <f t="shared" si="108"/>
        <v>125.22631891862103</v>
      </c>
      <c r="AK918" s="90">
        <v>915</v>
      </c>
      <c r="AL918" s="65">
        <f t="shared" si="109"/>
        <v>4.0632499672482838E-3</v>
      </c>
      <c r="AM918" s="65">
        <f t="shared" si="110"/>
        <v>3.2555783275205075E-3</v>
      </c>
      <c r="AN918" s="65">
        <f t="shared" si="111"/>
        <v>9.0794826640836889E-4</v>
      </c>
      <c r="AO918" s="26">
        <f t="shared" si="112"/>
        <v>2.4010627099519894E-3</v>
      </c>
      <c r="AQ918" s="68">
        <v>915</v>
      </c>
      <c r="AR918" s="17">
        <v>6.4578452229684565E-3</v>
      </c>
    </row>
    <row r="919" spans="12:44" x14ac:dyDescent="0.3">
      <c r="L919" s="68">
        <v>916</v>
      </c>
      <c r="M919" s="64">
        <v>-0.50439156721579059</v>
      </c>
      <c r="N919" s="64">
        <v>0.19912675552680512</v>
      </c>
      <c r="O919" s="4">
        <v>-1.4109078048662287</v>
      </c>
      <c r="V919" s="84">
        <v>916</v>
      </c>
      <c r="W919" s="64">
        <v>-0.50439156721579059</v>
      </c>
      <c r="X919" s="64">
        <v>6.4276677941910526E-2</v>
      </c>
      <c r="Y919" s="4">
        <v>-1.4951999294237059</v>
      </c>
      <c r="AA919" s="68">
        <v>916</v>
      </c>
      <c r="AB919" s="64">
        <f t="shared" si="106"/>
        <v>190.98099155050792</v>
      </c>
      <c r="AC919" s="64">
        <f t="shared" si="107"/>
        <v>320.81649287308858</v>
      </c>
      <c r="AD919" s="4">
        <f t="shared" si="108"/>
        <v>121.16721708481283</v>
      </c>
      <c r="AK919" s="91">
        <v>916</v>
      </c>
      <c r="AL919" s="65">
        <f t="shared" si="109"/>
        <v>-4.040972472709548E-3</v>
      </c>
      <c r="AM919" s="65">
        <f t="shared" si="110"/>
        <v>2.5600596371420882E-3</v>
      </c>
      <c r="AN919" s="65">
        <f t="shared" si="111"/>
        <v>-1.431048117647923E-2</v>
      </c>
      <c r="AO919" s="26">
        <f t="shared" si="112"/>
        <v>-6.6819417564504139E-3</v>
      </c>
      <c r="AQ919" s="68">
        <v>916</v>
      </c>
      <c r="AR919" s="17">
        <v>6.4748326832148751E-3</v>
      </c>
    </row>
    <row r="920" spans="12:44" x14ac:dyDescent="0.3">
      <c r="L920" s="68">
        <v>917</v>
      </c>
      <c r="M920" s="64">
        <v>0.96679848406482916</v>
      </c>
      <c r="N920" s="64">
        <v>-0.8760283558635551</v>
      </c>
      <c r="O920" s="4">
        <v>1.4344371238396043</v>
      </c>
      <c r="V920" s="84">
        <v>917</v>
      </c>
      <c r="W920" s="64">
        <v>0.96679848406482916</v>
      </c>
      <c r="X920" s="64">
        <v>-0.60129266032275375</v>
      </c>
      <c r="Y920" s="4">
        <v>1.7565291935529035</v>
      </c>
      <c r="AA920" s="68">
        <v>917</v>
      </c>
      <c r="AB920" s="64">
        <f t="shared" si="106"/>
        <v>193.11719768376315</v>
      </c>
      <c r="AC920" s="64">
        <f t="shared" si="107"/>
        <v>319.17817707744592</v>
      </c>
      <c r="AD920" s="4">
        <f t="shared" si="108"/>
        <v>126.18860959333357</v>
      </c>
      <c r="AK920" s="90">
        <v>917</v>
      </c>
      <c r="AL920" s="65">
        <f t="shared" si="109"/>
        <v>4.8308069528526258E-3</v>
      </c>
      <c r="AM920" s="65">
        <f t="shared" si="110"/>
        <v>-2.2234968422795874E-3</v>
      </c>
      <c r="AN920" s="65">
        <f t="shared" si="111"/>
        <v>1.763502179387921E-2</v>
      </c>
      <c r="AO920" s="26">
        <f t="shared" si="112"/>
        <v>8.4764124927749242E-3</v>
      </c>
      <c r="AQ920" s="68">
        <v>917</v>
      </c>
      <c r="AR920" s="17">
        <v>6.5290675915574605E-3</v>
      </c>
    </row>
    <row r="921" spans="12:44" x14ac:dyDescent="0.3">
      <c r="L921" s="68">
        <v>918</v>
      </c>
      <c r="M921" s="64">
        <v>-1.4884116700866576</v>
      </c>
      <c r="N921" s="64">
        <v>0.34761648131953243</v>
      </c>
      <c r="O921" s="4">
        <v>-0.11972795964955711</v>
      </c>
      <c r="V921" s="84">
        <v>918</v>
      </c>
      <c r="W921" s="64">
        <v>-1.4884116700866576</v>
      </c>
      <c r="X921" s="64">
        <v>-4.2419599418066445E-2</v>
      </c>
      <c r="Y921" s="4">
        <v>-0.79083605173917504</v>
      </c>
      <c r="AA921" s="68">
        <v>918</v>
      </c>
      <c r="AB921" s="64">
        <f t="shared" si="106"/>
        <v>189.59065686354134</v>
      </c>
      <c r="AC921" s="64">
        <f t="shared" si="107"/>
        <v>320.58276194036847</v>
      </c>
      <c r="AD921" s="4">
        <f t="shared" si="108"/>
        <v>122.24856164138448</v>
      </c>
      <c r="AK921" s="91">
        <v>918</v>
      </c>
      <c r="AL921" s="65">
        <f t="shared" si="109"/>
        <v>-8.0040195205645995E-3</v>
      </c>
      <c r="AM921" s="65">
        <f t="shared" si="110"/>
        <v>1.9069761788648803E-3</v>
      </c>
      <c r="AN921" s="65">
        <f t="shared" si="111"/>
        <v>-1.3776397133359824E-2</v>
      </c>
      <c r="AO921" s="26">
        <f t="shared" si="112"/>
        <v>-7.6282907364936068E-3</v>
      </c>
      <c r="AQ921" s="68">
        <v>918</v>
      </c>
      <c r="AR921" s="17">
        <v>6.5329772010221596E-3</v>
      </c>
    </row>
    <row r="922" spans="12:44" x14ac:dyDescent="0.3">
      <c r="L922" s="68">
        <v>919</v>
      </c>
      <c r="M922" s="64">
        <v>0.67763079516884672</v>
      </c>
      <c r="N922" s="64">
        <v>0.17646070412163453</v>
      </c>
      <c r="O922" s="4">
        <v>2.2215737629159689</v>
      </c>
      <c r="V922" s="84">
        <v>919</v>
      </c>
      <c r="W922" s="64">
        <v>0.67763079516884672</v>
      </c>
      <c r="X922" s="64">
        <v>0.34302318454124325</v>
      </c>
      <c r="Y922" s="4">
        <v>2.278085970889947</v>
      </c>
      <c r="AA922" s="68">
        <v>919</v>
      </c>
      <c r="AB922" s="64">
        <f t="shared" si="106"/>
        <v>192.71659282020309</v>
      </c>
      <c r="AC922" s="64">
        <f t="shared" si="107"/>
        <v>321.56006021083329</v>
      </c>
      <c r="AD922" s="4">
        <f t="shared" si="108"/>
        <v>127.02481920106842</v>
      </c>
      <c r="AK922" s="90">
        <v>919</v>
      </c>
      <c r="AL922" s="65">
        <f t="shared" si="109"/>
        <v>7.1021775955252249E-3</v>
      </c>
      <c r="AM922" s="65">
        <f t="shared" si="110"/>
        <v>1.321935118167708E-3</v>
      </c>
      <c r="AN922" s="65">
        <f t="shared" si="111"/>
        <v>1.6644827455378885E-2</v>
      </c>
      <c r="AO922" s="26">
        <f t="shared" si="112"/>
        <v>9.6622972892521173E-3</v>
      </c>
      <c r="AQ922" s="68">
        <v>919</v>
      </c>
      <c r="AR922" s="17">
        <v>6.5468772307724164E-3</v>
      </c>
    </row>
    <row r="923" spans="12:44" x14ac:dyDescent="0.3">
      <c r="L923" s="68">
        <v>920</v>
      </c>
      <c r="M923" s="64">
        <v>0.62025485803558034</v>
      </c>
      <c r="N923" s="64">
        <v>-1.2321462139658304</v>
      </c>
      <c r="O923" s="4">
        <v>-0.84436229920234507</v>
      </c>
      <c r="V923" s="84">
        <v>920</v>
      </c>
      <c r="W923" s="64">
        <v>0.62025485803558034</v>
      </c>
      <c r="X923" s="64">
        <v>-1.0338461705040043</v>
      </c>
      <c r="Y923" s="4">
        <v>-0.41548887612837643</v>
      </c>
      <c r="AA923" s="68">
        <v>920</v>
      </c>
      <c r="AB923" s="64">
        <f t="shared" si="106"/>
        <v>192.64301104908571</v>
      </c>
      <c r="AC923" s="64">
        <f t="shared" si="107"/>
        <v>318.15528393314685</v>
      </c>
      <c r="AD923" s="4">
        <f t="shared" si="108"/>
        <v>122.8344620675465</v>
      </c>
      <c r="AK923" s="91">
        <v>920</v>
      </c>
      <c r="AL923" s="65">
        <f t="shared" si="109"/>
        <v>-1.6585110235971281E-4</v>
      </c>
      <c r="AM923" s="65">
        <f t="shared" si="110"/>
        <v>-4.6229609013851026E-3</v>
      </c>
      <c r="AN923" s="65">
        <f t="shared" si="111"/>
        <v>-1.4568357180800693E-2</v>
      </c>
      <c r="AO923" s="26">
        <f t="shared" si="112"/>
        <v>-7.984111777365771E-3</v>
      </c>
      <c r="AQ923" s="68">
        <v>920</v>
      </c>
      <c r="AR923" s="17">
        <v>6.5498104515270836E-3</v>
      </c>
    </row>
    <row r="924" spans="12:44" x14ac:dyDescent="0.3">
      <c r="L924" s="68">
        <v>921</v>
      </c>
      <c r="M924" s="64">
        <v>-0.85072774841485221</v>
      </c>
      <c r="N924" s="64">
        <v>-1.4046847682827241</v>
      </c>
      <c r="O924" s="4">
        <v>0.30661050211802027</v>
      </c>
      <c r="V924" s="84">
        <v>921</v>
      </c>
      <c r="W924" s="64">
        <v>-0.85072774841485221</v>
      </c>
      <c r="X924" s="64">
        <v>-1.5748784252068679</v>
      </c>
      <c r="Y924" s="4">
        <v>-3.8777030091140252E-2</v>
      </c>
      <c r="AA924" s="68">
        <v>921</v>
      </c>
      <c r="AB924" s="64">
        <f t="shared" si="106"/>
        <v>190.53138908877938</v>
      </c>
      <c r="AC924" s="64">
        <f t="shared" si="107"/>
        <v>316.83689661105956</v>
      </c>
      <c r="AD924" s="4">
        <f t="shared" si="108"/>
        <v>123.41910976231003</v>
      </c>
      <c r="AK924" s="90">
        <v>921</v>
      </c>
      <c r="AL924" s="65">
        <f t="shared" si="109"/>
        <v>-4.7867240019816223E-3</v>
      </c>
      <c r="AM924" s="65">
        <f t="shared" si="110"/>
        <v>-1.8033896456217636E-3</v>
      </c>
      <c r="AN924" s="65">
        <f t="shared" si="111"/>
        <v>2.062181213263875E-3</v>
      </c>
      <c r="AO924" s="26">
        <f t="shared" si="112"/>
        <v>-8.0971634821319074E-4</v>
      </c>
      <c r="AQ924" s="68">
        <v>921</v>
      </c>
      <c r="AR924" s="17">
        <v>6.5679887619154243E-3</v>
      </c>
    </row>
    <row r="925" spans="12:44" x14ac:dyDescent="0.3">
      <c r="L925" s="68">
        <v>922</v>
      </c>
      <c r="M925" s="64">
        <v>-2.1760305346410678</v>
      </c>
      <c r="N925" s="64">
        <v>-0.56753833506591089</v>
      </c>
      <c r="O925" s="4">
        <v>2.5118460220565457</v>
      </c>
      <c r="V925" s="84">
        <v>922</v>
      </c>
      <c r="W925" s="64">
        <v>-2.1760305346410678</v>
      </c>
      <c r="X925" s="64">
        <v>-1.1023803027772843</v>
      </c>
      <c r="Y925" s="4">
        <v>1.2948884005272778</v>
      </c>
      <c r="AA925" s="68">
        <v>922</v>
      </c>
      <c r="AB925" s="64">
        <f t="shared" si="106"/>
        <v>188.6496551737749</v>
      </c>
      <c r="AC925" s="64">
        <f t="shared" si="107"/>
        <v>318.01774519450743</v>
      </c>
      <c r="AD925" s="4">
        <f t="shared" si="108"/>
        <v>125.49546519844819</v>
      </c>
      <c r="AK925" s="91">
        <v>922</v>
      </c>
      <c r="AL925" s="65">
        <f t="shared" si="109"/>
        <v>-4.3105180333008067E-3</v>
      </c>
      <c r="AM925" s="65">
        <f t="shared" si="110"/>
        <v>1.6156032622486691E-3</v>
      </c>
      <c r="AN925" s="65">
        <f t="shared" si="111"/>
        <v>7.2456233216867715E-3</v>
      </c>
      <c r="AO925" s="26">
        <f t="shared" si="112"/>
        <v>2.6675819651084463E-3</v>
      </c>
      <c r="AQ925" s="68">
        <v>922</v>
      </c>
      <c r="AR925" s="17">
        <v>6.5708194172857635E-3</v>
      </c>
    </row>
    <row r="926" spans="12:44" x14ac:dyDescent="0.3">
      <c r="L926" s="68">
        <v>923</v>
      </c>
      <c r="M926" s="64">
        <v>3.3554926100846871E-2</v>
      </c>
      <c r="N926" s="64">
        <v>-1.1407267598535284</v>
      </c>
      <c r="O926" s="4">
        <v>1.1962706235927216</v>
      </c>
      <c r="V926" s="84">
        <v>923</v>
      </c>
      <c r="W926" s="64">
        <v>3.3554926100846871E-2</v>
      </c>
      <c r="X926" s="64">
        <v>-1.0946705709640991</v>
      </c>
      <c r="Y926" s="4">
        <v>1.138700937657775</v>
      </c>
      <c r="AA926" s="68">
        <v>923</v>
      </c>
      <c r="AB926" s="64">
        <f t="shared" si="106"/>
        <v>191.82293381155807</v>
      </c>
      <c r="AC926" s="64">
        <f t="shared" si="107"/>
        <v>318.05268282700445</v>
      </c>
      <c r="AD926" s="4">
        <f t="shared" si="108"/>
        <v>125.2574908027042</v>
      </c>
      <c r="AK926" s="90">
        <v>923</v>
      </c>
      <c r="AL926" s="65">
        <f t="shared" si="109"/>
        <v>7.2445132622838563E-3</v>
      </c>
      <c r="AM926" s="65">
        <f t="shared" si="110"/>
        <v>4.7709248382071611E-5</v>
      </c>
      <c r="AN926" s="65">
        <f t="shared" si="111"/>
        <v>-8.2432526086734573E-4</v>
      </c>
      <c r="AO926" s="26">
        <f t="shared" si="112"/>
        <v>1.4544947226952801E-3</v>
      </c>
      <c r="AQ926" s="68">
        <v>923</v>
      </c>
      <c r="AR926" s="17">
        <v>6.669221485312884E-3</v>
      </c>
    </row>
    <row r="927" spans="12:44" x14ac:dyDescent="0.3">
      <c r="L927" s="68">
        <v>924</v>
      </c>
      <c r="M927" s="64">
        <v>-0.98264134111278401</v>
      </c>
      <c r="N927" s="64">
        <v>-1.2307539061634409</v>
      </c>
      <c r="O927" s="4">
        <v>-0.21870810807775723</v>
      </c>
      <c r="V927" s="84">
        <v>924</v>
      </c>
      <c r="W927" s="64">
        <v>-0.98264134111278401</v>
      </c>
      <c r="X927" s="64">
        <v>-1.4402229337033337</v>
      </c>
      <c r="Y927" s="4">
        <v>-0.57532118836361257</v>
      </c>
      <c r="AA927" s="68">
        <v>924</v>
      </c>
      <c r="AB927" s="64">
        <f t="shared" si="106"/>
        <v>190.37084377338661</v>
      </c>
      <c r="AC927" s="64">
        <f t="shared" si="107"/>
        <v>317.21600822745449</v>
      </c>
      <c r="AD927" s="4">
        <f t="shared" si="108"/>
        <v>122.61432258698858</v>
      </c>
      <c r="AK927" s="91">
        <v>924</v>
      </c>
      <c r="AL927" s="65">
        <f t="shared" si="109"/>
        <v>-3.3000941524543863E-3</v>
      </c>
      <c r="AM927" s="65">
        <f t="shared" si="110"/>
        <v>-1.1439675115306042E-3</v>
      </c>
      <c r="AN927" s="65">
        <f t="shared" si="111"/>
        <v>-9.2625044171496407E-3</v>
      </c>
      <c r="AO927" s="26">
        <f t="shared" si="112"/>
        <v>-5.336340779290117E-3</v>
      </c>
      <c r="AQ927" s="68">
        <v>924</v>
      </c>
      <c r="AR927" s="17">
        <v>6.6782744535607858E-3</v>
      </c>
    </row>
    <row r="928" spans="12:44" x14ac:dyDescent="0.3">
      <c r="L928" s="68">
        <v>925</v>
      </c>
      <c r="M928" s="64">
        <v>1.2958098720600133</v>
      </c>
      <c r="N928" s="64">
        <v>0.45589619143158361</v>
      </c>
      <c r="O928" s="4">
        <v>1.3399765277718301</v>
      </c>
      <c r="V928" s="84">
        <v>925</v>
      </c>
      <c r="W928" s="64">
        <v>1.2958098720600133</v>
      </c>
      <c r="X928" s="64">
        <v>0.77051155989485731</v>
      </c>
      <c r="Y928" s="4">
        <v>1.7544622190665864</v>
      </c>
      <c r="AA928" s="68">
        <v>925</v>
      </c>
      <c r="AB928" s="64">
        <f t="shared" si="106"/>
        <v>193.67343715665345</v>
      </c>
      <c r="AC928" s="64">
        <f t="shared" si="107"/>
        <v>322.72631497581807</v>
      </c>
      <c r="AD928" s="4">
        <f t="shared" si="108"/>
        <v>126.23576222029152</v>
      </c>
      <c r="AK928" s="90">
        <v>925</v>
      </c>
      <c r="AL928" s="65">
        <f t="shared" si="109"/>
        <v>7.4696253079659805E-3</v>
      </c>
      <c r="AM928" s="65">
        <f t="shared" si="110"/>
        <v>7.4792832853796719E-3</v>
      </c>
      <c r="AN928" s="65">
        <f t="shared" si="111"/>
        <v>1.2641203576734487E-2</v>
      </c>
      <c r="AO928" s="26">
        <f t="shared" si="112"/>
        <v>9.7997329221359147E-3</v>
      </c>
      <c r="AQ928" s="68">
        <v>925</v>
      </c>
      <c r="AR928" s="17">
        <v>6.7609132753048331E-3</v>
      </c>
    </row>
    <row r="929" spans="12:44" x14ac:dyDescent="0.3">
      <c r="L929" s="68">
        <v>926</v>
      </c>
      <c r="M929" s="64">
        <v>2.2795595024428654</v>
      </c>
      <c r="N929" s="64">
        <v>0.97520772633446162</v>
      </c>
      <c r="O929" s="4">
        <v>1.441590359910786</v>
      </c>
      <c r="V929" s="84">
        <v>926</v>
      </c>
      <c r="W929" s="64">
        <v>2.2795595024428654</v>
      </c>
      <c r="X929" s="64">
        <v>1.5229748910533913</v>
      </c>
      <c r="Y929" s="4">
        <v>2.2605698220364432</v>
      </c>
      <c r="AA929" s="68">
        <v>926</v>
      </c>
      <c r="AB929" s="64">
        <f t="shared" si="106"/>
        <v>195.12256474164062</v>
      </c>
      <c r="AC929" s="64">
        <f t="shared" si="107"/>
        <v>324.63429901783439</v>
      </c>
      <c r="AD929" s="4">
        <f t="shared" si="108"/>
        <v>127.04145935357514</v>
      </c>
      <c r="AK929" s="91">
        <v>926</v>
      </c>
      <c r="AL929" s="65">
        <f t="shared" si="109"/>
        <v>3.2374356990265744E-3</v>
      </c>
      <c r="AM929" s="65">
        <f t="shared" si="110"/>
        <v>2.5600239571694494E-3</v>
      </c>
      <c r="AN929" s="65">
        <f t="shared" si="111"/>
        <v>2.7630672603434921E-3</v>
      </c>
      <c r="AO929" s="26">
        <f t="shared" si="112"/>
        <v>2.8207463790620498E-3</v>
      </c>
      <c r="AQ929" s="68">
        <v>926</v>
      </c>
      <c r="AR929" s="17">
        <v>6.8131659141194194E-3</v>
      </c>
    </row>
    <row r="930" spans="12:44" x14ac:dyDescent="0.3">
      <c r="L930" s="68">
        <v>927</v>
      </c>
      <c r="M930" s="64">
        <v>0.5638500169153583</v>
      </c>
      <c r="N930" s="64">
        <v>2.0710769154223603</v>
      </c>
      <c r="O930" s="4">
        <v>1.6404362669931223</v>
      </c>
      <c r="V930" s="84">
        <v>927</v>
      </c>
      <c r="W930" s="64">
        <v>0.5638500169153583</v>
      </c>
      <c r="X930" s="64">
        <v>2.1463793968461755</v>
      </c>
      <c r="Y930" s="4">
        <v>1.6156412593806013</v>
      </c>
      <c r="AA930" s="68">
        <v>927</v>
      </c>
      <c r="AB930" s="64">
        <f t="shared" si="106"/>
        <v>192.62861210459278</v>
      </c>
      <c r="AC930" s="64">
        <f t="shared" si="107"/>
        <v>326.22637203277941</v>
      </c>
      <c r="AD930" s="4">
        <f t="shared" si="108"/>
        <v>126.02996913778345</v>
      </c>
      <c r="AK930" s="90">
        <v>927</v>
      </c>
      <c r="AL930" s="65">
        <f t="shared" si="109"/>
        <v>-5.5867002810144157E-3</v>
      </c>
      <c r="AM930" s="65">
        <f t="shared" si="110"/>
        <v>2.1246633418597013E-3</v>
      </c>
      <c r="AN930" s="65">
        <f t="shared" si="111"/>
        <v>-3.4716440415982902E-3</v>
      </c>
      <c r="AO930" s="26">
        <f t="shared" si="112"/>
        <v>-2.3215158864149242E-3</v>
      </c>
      <c r="AQ930" s="68">
        <v>927</v>
      </c>
      <c r="AR930" s="17">
        <v>6.8263958354331522E-3</v>
      </c>
    </row>
    <row r="931" spans="12:44" x14ac:dyDescent="0.3">
      <c r="L931" s="68">
        <v>928</v>
      </c>
      <c r="M931" s="64">
        <v>-0.66795157297164576</v>
      </c>
      <c r="N931" s="64">
        <v>-0.29682308153725756</v>
      </c>
      <c r="O931" s="4">
        <v>1.0876813983954132</v>
      </c>
      <c r="V931" s="84">
        <v>928</v>
      </c>
      <c r="W931" s="64">
        <v>-0.66795157297164576</v>
      </c>
      <c r="X931" s="64">
        <v>-0.45696451570527069</v>
      </c>
      <c r="Y931" s="4">
        <v>0.68613177294151484</v>
      </c>
      <c r="AA931" s="68">
        <v>928</v>
      </c>
      <c r="AB931" s="64">
        <f t="shared" si="106"/>
        <v>190.86043934724333</v>
      </c>
      <c r="AC931" s="64">
        <f t="shared" si="107"/>
        <v>319.71188217776472</v>
      </c>
      <c r="AD931" s="4">
        <f t="shared" si="108"/>
        <v>124.58355595239728</v>
      </c>
      <c r="AK931" s="91">
        <v>928</v>
      </c>
      <c r="AL931" s="65">
        <f t="shared" si="109"/>
        <v>-4.0048763342171367E-3</v>
      </c>
      <c r="AM931" s="65">
        <f t="shared" si="110"/>
        <v>-8.7602891042765571E-3</v>
      </c>
      <c r="AN931" s="65">
        <f t="shared" si="111"/>
        <v>-5.0131072508485365E-3</v>
      </c>
      <c r="AO931" s="26">
        <f t="shared" si="112"/>
        <v>-5.8852040777190922E-3</v>
      </c>
      <c r="AQ931" s="68">
        <v>928</v>
      </c>
      <c r="AR931" s="17">
        <v>6.9363312295971872E-3</v>
      </c>
    </row>
    <row r="932" spans="12:44" x14ac:dyDescent="0.3">
      <c r="L932" s="68">
        <v>929</v>
      </c>
      <c r="M932" s="64">
        <v>-0.60023506935482374</v>
      </c>
      <c r="N932" s="64">
        <v>-1.1301879263037038</v>
      </c>
      <c r="O932" s="4">
        <v>4.4051838705437087E-2</v>
      </c>
      <c r="V932" s="84">
        <v>929</v>
      </c>
      <c r="W932" s="64">
        <v>-0.60023506935482374</v>
      </c>
      <c r="X932" s="64">
        <v>-1.2456933957780274</v>
      </c>
      <c r="Y932" s="4">
        <v>-0.17433611125697004</v>
      </c>
      <c r="AA932" s="68">
        <v>929</v>
      </c>
      <c r="AB932" s="64">
        <f t="shared" si="106"/>
        <v>190.96728641331109</v>
      </c>
      <c r="AC932" s="64">
        <f t="shared" si="107"/>
        <v>317.77506785936811</v>
      </c>
      <c r="AD932" s="4">
        <f t="shared" si="108"/>
        <v>123.25983631801859</v>
      </c>
      <c r="AK932" s="90">
        <v>929</v>
      </c>
      <c r="AL932" s="65">
        <f t="shared" si="109"/>
        <v>2.4305774191516629E-4</v>
      </c>
      <c r="AM932" s="65">
        <f t="shared" si="110"/>
        <v>-2.6389571081769109E-3</v>
      </c>
      <c r="AN932" s="65">
        <f t="shared" si="111"/>
        <v>-4.6391359798765601E-3</v>
      </c>
      <c r="AO932" s="26">
        <f t="shared" si="112"/>
        <v>-2.818533887918734E-3</v>
      </c>
      <c r="AQ932" s="68">
        <v>929</v>
      </c>
      <c r="AR932" s="17">
        <v>7.0236976689367027E-3</v>
      </c>
    </row>
    <row r="933" spans="12:44" x14ac:dyDescent="0.3">
      <c r="L933" s="68">
        <v>930</v>
      </c>
      <c r="M933" s="64">
        <v>-1.4368092809759838</v>
      </c>
      <c r="N933" s="64">
        <v>0.89521481260223346</v>
      </c>
      <c r="O933" s="4">
        <v>0.68693834311055191</v>
      </c>
      <c r="V933" s="84">
        <v>930</v>
      </c>
      <c r="W933" s="64">
        <v>-1.4368092809759838</v>
      </c>
      <c r="X933" s="64">
        <v>0.5002929797226936</v>
      </c>
      <c r="Y933" s="4">
        <v>-7.4442377702581108E-2</v>
      </c>
      <c r="AA933" s="68">
        <v>930</v>
      </c>
      <c r="AB933" s="64">
        <f t="shared" si="106"/>
        <v>189.7780766902039</v>
      </c>
      <c r="AC933" s="64">
        <f t="shared" si="107"/>
        <v>322.13012807199925</v>
      </c>
      <c r="AD933" s="4">
        <f t="shared" si="108"/>
        <v>123.41966202078611</v>
      </c>
      <c r="AK933" s="91">
        <v>930</v>
      </c>
      <c r="AL933" s="65">
        <f t="shared" si="109"/>
        <v>-2.7129359939105867E-3</v>
      </c>
      <c r="AM933" s="65">
        <f t="shared" si="110"/>
        <v>5.9115251248230659E-3</v>
      </c>
      <c r="AN933" s="65">
        <f t="shared" si="111"/>
        <v>5.6276610710093329E-4</v>
      </c>
      <c r="AO933" s="26">
        <f t="shared" si="112"/>
        <v>1.3484682871646931E-3</v>
      </c>
      <c r="AQ933" s="68">
        <v>930</v>
      </c>
      <c r="AR933" s="17">
        <v>7.0402082946238714E-3</v>
      </c>
    </row>
    <row r="934" spans="12:44" x14ac:dyDescent="0.3">
      <c r="L934" s="68">
        <v>931</v>
      </c>
      <c r="M934" s="64">
        <v>0.23454942590764377</v>
      </c>
      <c r="N934" s="64">
        <v>1.5672958470788734</v>
      </c>
      <c r="O934" s="4">
        <v>1.0778687518061396E-2</v>
      </c>
      <c r="V934" s="84">
        <v>931</v>
      </c>
      <c r="W934" s="64">
        <v>0.23454942590764377</v>
      </c>
      <c r="X934" s="64">
        <v>1.575405686732571</v>
      </c>
      <c r="Y934" s="4">
        <v>3.8028773154521106E-2</v>
      </c>
      <c r="AA934" s="68">
        <v>931</v>
      </c>
      <c r="AB934" s="64">
        <f t="shared" si="106"/>
        <v>192.1901695397423</v>
      </c>
      <c r="AC934" s="64">
        <f t="shared" si="107"/>
        <v>324.84768679984438</v>
      </c>
      <c r="AD934" s="4">
        <f t="shared" si="108"/>
        <v>123.59908219077397</v>
      </c>
      <c r="AK934" s="90">
        <v>931</v>
      </c>
      <c r="AL934" s="65">
        <f t="shared" si="109"/>
        <v>5.485128933716229E-3</v>
      </c>
      <c r="AM934" s="65">
        <f t="shared" si="110"/>
        <v>3.648433296103711E-3</v>
      </c>
      <c r="AN934" s="65">
        <f t="shared" si="111"/>
        <v>6.3089304189955391E-4</v>
      </c>
      <c r="AO934" s="26">
        <f t="shared" si="112"/>
        <v>2.7497140911149701E-3</v>
      </c>
      <c r="AQ934" s="68">
        <v>931</v>
      </c>
      <c r="AR934" s="17">
        <v>7.0691198175057007E-3</v>
      </c>
    </row>
    <row r="935" spans="12:44" x14ac:dyDescent="0.3">
      <c r="L935" s="68">
        <v>932</v>
      </c>
      <c r="M935" s="64">
        <v>0.35248390695905102</v>
      </c>
      <c r="N935" s="64">
        <v>0.32701768072386356</v>
      </c>
      <c r="O935" s="4">
        <v>-0.7629047638434685</v>
      </c>
      <c r="V935" s="84">
        <v>932</v>
      </c>
      <c r="W935" s="64">
        <v>0.35248390695905102</v>
      </c>
      <c r="X935" s="64">
        <v>0.40592150883307765</v>
      </c>
      <c r="Y935" s="4">
        <v>-0.53905880078370372</v>
      </c>
      <c r="AA935" s="68">
        <v>932</v>
      </c>
      <c r="AB935" s="64">
        <f t="shared" si="106"/>
        <v>192.37045971349016</v>
      </c>
      <c r="AC935" s="64">
        <f t="shared" si="107"/>
        <v>321.92625726614307</v>
      </c>
      <c r="AD935" s="4">
        <f t="shared" si="108"/>
        <v>122.71879149613876</v>
      </c>
      <c r="AK935" s="91">
        <v>932</v>
      </c>
      <c r="AL935" s="65">
        <f t="shared" si="109"/>
        <v>4.0721294579036346E-4</v>
      </c>
      <c r="AM935" s="65">
        <f t="shared" si="110"/>
        <v>-3.9233780710560932E-3</v>
      </c>
      <c r="AN935" s="65">
        <f t="shared" si="111"/>
        <v>-3.1041760230214881E-3</v>
      </c>
      <c r="AO935" s="26">
        <f t="shared" si="112"/>
        <v>-2.4720893952289071E-3</v>
      </c>
      <c r="AQ935" s="68">
        <v>932</v>
      </c>
      <c r="AR935" s="17">
        <v>7.0797430004828198E-3</v>
      </c>
    </row>
    <row r="936" spans="12:44" x14ac:dyDescent="0.3">
      <c r="L936" s="68">
        <v>933</v>
      </c>
      <c r="M936" s="64">
        <v>1.8284799472977002</v>
      </c>
      <c r="N936" s="64">
        <v>-0.22210209013268492</v>
      </c>
      <c r="O936" s="4">
        <v>0.94994057767541418</v>
      </c>
      <c r="V936" s="84">
        <v>933</v>
      </c>
      <c r="W936" s="64">
        <v>1.8284799472977002</v>
      </c>
      <c r="X936" s="64">
        <v>0.25030756999525683</v>
      </c>
      <c r="Y936" s="4">
        <v>1.6781627337398444</v>
      </c>
      <c r="AA936" s="68">
        <v>933</v>
      </c>
      <c r="AB936" s="64">
        <f t="shared" si="106"/>
        <v>194.52924438840816</v>
      </c>
      <c r="AC936" s="64">
        <f t="shared" si="107"/>
        <v>321.55344128790421</v>
      </c>
      <c r="AD936" s="4">
        <f t="shared" si="108"/>
        <v>126.16606843966315</v>
      </c>
      <c r="AK936" s="90">
        <v>933</v>
      </c>
      <c r="AL936" s="65">
        <f t="shared" si="109"/>
        <v>4.8465170262953806E-3</v>
      </c>
      <c r="AM936" s="65">
        <f t="shared" si="110"/>
        <v>-5.032386898761248E-4</v>
      </c>
      <c r="AN936" s="65">
        <f t="shared" si="111"/>
        <v>1.2031500074675261E-2</v>
      </c>
      <c r="AO936" s="26">
        <f t="shared" si="112"/>
        <v>6.4748326832148751E-3</v>
      </c>
      <c r="AQ936" s="68">
        <v>933</v>
      </c>
      <c r="AR936" s="17">
        <v>7.0928186429456957E-3</v>
      </c>
    </row>
    <row r="937" spans="12:44" x14ac:dyDescent="0.3">
      <c r="L937" s="68">
        <v>934</v>
      </c>
      <c r="M937" s="64">
        <v>0.66897357853625694</v>
      </c>
      <c r="N937" s="64">
        <v>-2.1203594643348729</v>
      </c>
      <c r="O937" s="4">
        <v>1.6679701741300788</v>
      </c>
      <c r="V937" s="84">
        <v>934</v>
      </c>
      <c r="W937" s="64">
        <v>0.66897357853625694</v>
      </c>
      <c r="X937" s="64">
        <v>-1.8804517768607938</v>
      </c>
      <c r="Y937" s="4">
        <v>1.8924268035838843</v>
      </c>
      <c r="AA937" s="68">
        <v>934</v>
      </c>
      <c r="AB937" s="64">
        <f t="shared" si="106"/>
        <v>192.84853587260275</v>
      </c>
      <c r="AC937" s="64">
        <f t="shared" si="107"/>
        <v>316.29116867686946</v>
      </c>
      <c r="AD937" s="4">
        <f t="shared" si="108"/>
        <v>126.50999402508792</v>
      </c>
      <c r="AK937" s="91">
        <v>934</v>
      </c>
      <c r="AL937" s="65">
        <f t="shared" si="109"/>
        <v>-3.768553858296211E-3</v>
      </c>
      <c r="AM937" s="65">
        <f t="shared" si="110"/>
        <v>-7.1660958615904855E-3</v>
      </c>
      <c r="AN937" s="65">
        <f t="shared" si="111"/>
        <v>1.1822653457581227E-3</v>
      </c>
      <c r="AO937" s="26">
        <f t="shared" si="112"/>
        <v>-2.5599478174600431E-3</v>
      </c>
      <c r="AQ937" s="68">
        <v>934</v>
      </c>
      <c r="AR937" s="17">
        <v>7.1607196791320469E-3</v>
      </c>
    </row>
    <row r="938" spans="12:44" x14ac:dyDescent="0.3">
      <c r="L938" s="68">
        <v>935</v>
      </c>
      <c r="M938" s="64">
        <v>1.7029353881701768</v>
      </c>
      <c r="N938" s="64">
        <v>0.36319925539143977</v>
      </c>
      <c r="O938" s="4">
        <v>0.75447415939527007</v>
      </c>
      <c r="V938" s="84">
        <v>935</v>
      </c>
      <c r="W938" s="64">
        <v>1.7029353881701768</v>
      </c>
      <c r="X938" s="64">
        <v>0.78442276183720416</v>
      </c>
      <c r="Y938" s="4">
        <v>1.4187836520656041</v>
      </c>
      <c r="AA938" s="68">
        <v>935</v>
      </c>
      <c r="AB938" s="64">
        <f t="shared" si="106"/>
        <v>194.36493523204598</v>
      </c>
      <c r="AC938" s="64">
        <f t="shared" si="107"/>
        <v>322.92251233546648</v>
      </c>
      <c r="AD938" s="4">
        <f t="shared" si="108"/>
        <v>125.77113410223436</v>
      </c>
      <c r="AK938" s="90">
        <v>935</v>
      </c>
      <c r="AL938" s="65">
        <f t="shared" si="109"/>
        <v>3.4015719494901878E-3</v>
      </c>
      <c r="AM938" s="65">
        <f t="shared" si="110"/>
        <v>9.0112567006899215E-3</v>
      </c>
      <c r="AN938" s="65">
        <f t="shared" si="111"/>
        <v>-2.5438581730311671E-3</v>
      </c>
      <c r="AO938" s="26">
        <f t="shared" si="112"/>
        <v>2.4090338197154983E-3</v>
      </c>
      <c r="AQ938" s="68">
        <v>935</v>
      </c>
      <c r="AR938" s="17">
        <v>7.1640039746393956E-3</v>
      </c>
    </row>
    <row r="939" spans="12:44" x14ac:dyDescent="0.3">
      <c r="L939" s="68">
        <v>936</v>
      </c>
      <c r="M939" s="64">
        <v>-0.60990043921167292</v>
      </c>
      <c r="N939" s="64">
        <v>-0.87508020615135496</v>
      </c>
      <c r="O939" s="4">
        <v>0.2260620786784702</v>
      </c>
      <c r="V939" s="84">
        <v>936</v>
      </c>
      <c r="W939" s="64">
        <v>-0.60990043921167292</v>
      </c>
      <c r="X939" s="64">
        <v>-1.0014352600070136</v>
      </c>
      <c r="Y939" s="4">
        <v>-2.8679896618846845E-2</v>
      </c>
      <c r="AA939" s="68">
        <v>936</v>
      </c>
      <c r="AB939" s="64">
        <f t="shared" si="106"/>
        <v>191.02020166585751</v>
      </c>
      <c r="AC939" s="64">
        <f t="shared" si="107"/>
        <v>318.48992585111358</v>
      </c>
      <c r="AD939" s="4">
        <f t="shared" si="108"/>
        <v>123.52711993700085</v>
      </c>
      <c r="AK939" s="91">
        <v>936</v>
      </c>
      <c r="AL939" s="65">
        <f t="shared" si="109"/>
        <v>-7.5386187252432946E-3</v>
      </c>
      <c r="AM939" s="65">
        <f t="shared" si="110"/>
        <v>-6.0026229053413427E-3</v>
      </c>
      <c r="AN939" s="65">
        <f t="shared" si="111"/>
        <v>-7.8186611875594829E-3</v>
      </c>
      <c r="AO939" s="26">
        <f t="shared" si="112"/>
        <v>-7.2038390873149939E-3</v>
      </c>
      <c r="AQ939" s="68">
        <v>936</v>
      </c>
      <c r="AR939" s="17">
        <v>7.2009607919618574E-3</v>
      </c>
    </row>
    <row r="940" spans="12:44" x14ac:dyDescent="0.3">
      <c r="L940" s="68">
        <v>937</v>
      </c>
      <c r="M940" s="64">
        <v>1.4198755529313578</v>
      </c>
      <c r="N940" s="64">
        <v>1.3181810695236378</v>
      </c>
      <c r="O940" s="4">
        <v>-5.5440707221857198E-2</v>
      </c>
      <c r="V940" s="84">
        <v>937</v>
      </c>
      <c r="W940" s="64">
        <v>1.4198755529313578</v>
      </c>
      <c r="X940" s="64">
        <v>1.6359922161635723</v>
      </c>
      <c r="Y940" s="4">
        <v>0.5222483434491999</v>
      </c>
      <c r="AA940" s="68">
        <v>937</v>
      </c>
      <c r="AB940" s="64">
        <f t="shared" si="106"/>
        <v>193.97065918982685</v>
      </c>
      <c r="AC940" s="64">
        <f t="shared" si="107"/>
        <v>325.09805250894067</v>
      </c>
      <c r="AD940" s="4">
        <f t="shared" si="108"/>
        <v>124.38504251126921</v>
      </c>
      <c r="AK940" s="90">
        <v>937</v>
      </c>
      <c r="AL940" s="65">
        <f t="shared" si="109"/>
        <v>6.6567424781056317E-3</v>
      </c>
      <c r="AM940" s="65">
        <f t="shared" si="110"/>
        <v>8.9186681466213932E-3</v>
      </c>
      <c r="AN940" s="65">
        <f t="shared" si="111"/>
        <v>3.0058430661970138E-3</v>
      </c>
      <c r="AO940" s="26">
        <f t="shared" si="112"/>
        <v>5.6924154433014816E-3</v>
      </c>
      <c r="AQ940" s="68">
        <v>937</v>
      </c>
      <c r="AR940" s="17">
        <v>7.2140120467887384E-3</v>
      </c>
    </row>
    <row r="941" spans="12:44" x14ac:dyDescent="0.3">
      <c r="L941" s="68">
        <v>938</v>
      </c>
      <c r="M941" s="64">
        <v>-0.34678126246688312</v>
      </c>
      <c r="N941" s="64">
        <v>-0.32571351638609236</v>
      </c>
      <c r="O941" s="4">
        <v>0.35906354762920445</v>
      </c>
      <c r="V941" s="84">
        <v>938</v>
      </c>
      <c r="W941" s="64">
        <v>-0.34678126246688312</v>
      </c>
      <c r="X941" s="64">
        <v>-0.40320967888484566</v>
      </c>
      <c r="Y941" s="4">
        <v>0.18106338958655591</v>
      </c>
      <c r="AA941" s="68">
        <v>938</v>
      </c>
      <c r="AB941" s="64">
        <f t="shared" si="106"/>
        <v>191.41801225853132</v>
      </c>
      <c r="AC941" s="64">
        <f t="shared" si="107"/>
        <v>320.00526765228483</v>
      </c>
      <c r="AD941" s="4">
        <f t="shared" si="108"/>
        <v>123.86305142129736</v>
      </c>
      <c r="AK941" s="91">
        <v>938</v>
      </c>
      <c r="AL941" s="65">
        <f t="shared" si="109"/>
        <v>-5.7532396310455737E-3</v>
      </c>
      <c r="AM941" s="65">
        <f t="shared" si="110"/>
        <v>-6.8572405125493768E-3</v>
      </c>
      <c r="AN941" s="65">
        <f t="shared" si="111"/>
        <v>-1.8263840860988547E-3</v>
      </c>
      <c r="AO941" s="26">
        <f t="shared" si="112"/>
        <v>-4.3173549002706911E-3</v>
      </c>
      <c r="AQ941" s="68">
        <v>938</v>
      </c>
      <c r="AR941" s="17">
        <v>7.2252325005056489E-3</v>
      </c>
    </row>
    <row r="942" spans="12:44" x14ac:dyDescent="0.3">
      <c r="L942" s="68">
        <v>939</v>
      </c>
      <c r="M942" s="64">
        <v>2.449589214276537</v>
      </c>
      <c r="N942" s="64">
        <v>1.0515757326100912</v>
      </c>
      <c r="O942" s="4">
        <v>-1.0733314604228203</v>
      </c>
      <c r="V942" s="84">
        <v>939</v>
      </c>
      <c r="W942" s="64">
        <v>2.449589214276537</v>
      </c>
      <c r="X942" s="64">
        <v>1.6400808724092526</v>
      </c>
      <c r="Y942" s="4">
        <v>8.8089587690581617E-2</v>
      </c>
      <c r="AA942" s="68">
        <v>939</v>
      </c>
      <c r="AB942" s="64">
        <f t="shared" si="106"/>
        <v>195.49940029091817</v>
      </c>
      <c r="AC942" s="64">
        <f t="shared" si="107"/>
        <v>325.14087009218662</v>
      </c>
      <c r="AD942" s="4">
        <f t="shared" si="108"/>
        <v>123.7256810816091</v>
      </c>
      <c r="AK942" s="90">
        <v>939</v>
      </c>
      <c r="AL942" s="65">
        <f t="shared" si="109"/>
        <v>9.1626274288328837E-3</v>
      </c>
      <c r="AM942" s="65">
        <f t="shared" si="110"/>
        <v>6.9144362278862736E-3</v>
      </c>
      <c r="AN942" s="65">
        <f t="shared" si="111"/>
        <v>-4.8192166115558184E-4</v>
      </c>
      <c r="AO942" s="26">
        <f t="shared" si="112"/>
        <v>4.1481229780540915E-3</v>
      </c>
      <c r="AQ942" s="68">
        <v>939</v>
      </c>
      <c r="AR942" s="17">
        <v>7.3806695163821708E-3</v>
      </c>
    </row>
    <row r="943" spans="12:44" x14ac:dyDescent="0.3">
      <c r="L943" s="68">
        <v>940</v>
      </c>
      <c r="M943" s="64">
        <v>0.53164140761553014</v>
      </c>
      <c r="N943" s="64">
        <v>-1.2401923790261027</v>
      </c>
      <c r="O943" s="4">
        <v>0.11707680853382114</v>
      </c>
      <c r="V943" s="84">
        <v>940</v>
      </c>
      <c r="W943" s="64">
        <v>0.53164140761553014</v>
      </c>
      <c r="X943" s="64">
        <v>-1.0641679831661972</v>
      </c>
      <c r="Y943" s="4">
        <v>0.40342152910634171</v>
      </c>
      <c r="AA943" s="68">
        <v>940</v>
      </c>
      <c r="AB943" s="64">
        <f t="shared" si="106"/>
        <v>192.70706713695091</v>
      </c>
      <c r="AC943" s="64">
        <f t="shared" si="107"/>
        <v>318.39840740425558</v>
      </c>
      <c r="AD943" s="4">
        <f t="shared" si="108"/>
        <v>124.21943899464921</v>
      </c>
      <c r="AK943" s="91">
        <v>940</v>
      </c>
      <c r="AL943" s="65">
        <f t="shared" si="109"/>
        <v>-6.2477876949852762E-3</v>
      </c>
      <c r="AM943" s="65">
        <f t="shared" si="110"/>
        <v>-9.1006768147507272E-3</v>
      </c>
      <c r="AN943" s="65">
        <f t="shared" si="111"/>
        <v>1.7297103522396229E-3</v>
      </c>
      <c r="AO943" s="26">
        <f t="shared" si="112"/>
        <v>-3.5137803096637068E-3</v>
      </c>
      <c r="AQ943" s="68">
        <v>940</v>
      </c>
      <c r="AR943" s="17">
        <v>7.4000212290666976E-3</v>
      </c>
    </row>
    <row r="944" spans="12:44" x14ac:dyDescent="0.3">
      <c r="L944" s="68">
        <v>941</v>
      </c>
      <c r="M944" s="64">
        <v>-1.1962827319709479</v>
      </c>
      <c r="N944" s="64">
        <v>0.57798303442534193</v>
      </c>
      <c r="O944" s="4">
        <v>-3.812245560452461E-2</v>
      </c>
      <c r="V944" s="84">
        <v>941</v>
      </c>
      <c r="W944" s="64">
        <v>-1.1962827319709479</v>
      </c>
      <c r="X944" s="64">
        <v>0.25467755459650587</v>
      </c>
      <c r="Y944" s="4">
        <v>-0.5983621427015573</v>
      </c>
      <c r="AA944" s="68">
        <v>941</v>
      </c>
      <c r="AB944" s="64">
        <f t="shared" si="106"/>
        <v>190.22649836614443</v>
      </c>
      <c r="AC944" s="64">
        <f t="shared" si="107"/>
        <v>321.69292996888231</v>
      </c>
      <c r="AD944" s="4">
        <f t="shared" si="108"/>
        <v>122.68316610843044</v>
      </c>
      <c r="AK944" s="90">
        <v>941</v>
      </c>
      <c r="AL944" s="65">
        <f t="shared" si="109"/>
        <v>-5.6266281938804332E-3</v>
      </c>
      <c r="AM944" s="65">
        <f t="shared" si="110"/>
        <v>4.4706294912655676E-3</v>
      </c>
      <c r="AN944" s="65">
        <f t="shared" si="111"/>
        <v>-5.4045881563269099E-3</v>
      </c>
      <c r="AO944" s="26">
        <f t="shared" si="112"/>
        <v>-2.4975328714375478E-3</v>
      </c>
      <c r="AQ944" s="68">
        <v>941</v>
      </c>
      <c r="AR944" s="17">
        <v>7.4001292978914928E-3</v>
      </c>
    </row>
    <row r="945" spans="12:44" x14ac:dyDescent="0.3">
      <c r="L945" s="68">
        <v>942</v>
      </c>
      <c r="M945" s="64">
        <v>-1.2070691577684873</v>
      </c>
      <c r="N945" s="64">
        <v>-0.22258036134224987</v>
      </c>
      <c r="O945" s="4">
        <v>-1.0355884938172604</v>
      </c>
      <c r="V945" s="84">
        <v>942</v>
      </c>
      <c r="W945" s="64">
        <v>-1.2070691577684873</v>
      </c>
      <c r="X945" s="64">
        <v>-0.52229731025365145</v>
      </c>
      <c r="Y945" s="4">
        <v>-1.4544043235117616</v>
      </c>
      <c r="AA945" s="68">
        <v>942</v>
      </c>
      <c r="AB945" s="64">
        <f t="shared" si="106"/>
        <v>190.22056039859999</v>
      </c>
      <c r="AC945" s="64">
        <f t="shared" si="107"/>
        <v>319.77330793681966</v>
      </c>
      <c r="AD945" s="4">
        <f t="shared" si="108"/>
        <v>121.38633854085037</v>
      </c>
      <c r="AK945" s="91">
        <v>942</v>
      </c>
      <c r="AL945" s="65">
        <f t="shared" si="109"/>
        <v>-1.3556822054844161E-5</v>
      </c>
      <c r="AM945" s="65">
        <f t="shared" si="110"/>
        <v>-2.599306698488442E-3</v>
      </c>
      <c r="AN945" s="65">
        <f t="shared" si="111"/>
        <v>-4.6151636810401724E-3</v>
      </c>
      <c r="AO945" s="26">
        <f t="shared" si="112"/>
        <v>-2.8600048715283211E-3</v>
      </c>
      <c r="AQ945" s="68">
        <v>942</v>
      </c>
      <c r="AR945" s="17">
        <v>7.4092361347555327E-3</v>
      </c>
    </row>
    <row r="946" spans="12:44" x14ac:dyDescent="0.3">
      <c r="L946" s="68">
        <v>943</v>
      </c>
      <c r="M946" s="64">
        <v>1.8977095655295257</v>
      </c>
      <c r="N946" s="64">
        <v>-0.6657866338053422</v>
      </c>
      <c r="O946" s="4">
        <v>-0.99447446821943508</v>
      </c>
      <c r="V946" s="84">
        <v>943</v>
      </c>
      <c r="W946" s="64">
        <v>1.8977095655295257</v>
      </c>
      <c r="X946" s="64">
        <v>-0.16117353934509837</v>
      </c>
      <c r="Y946" s="4">
        <v>-4.7774378016137709E-3</v>
      </c>
      <c r="AA946" s="68">
        <v>943</v>
      </c>
      <c r="AB946" s="64">
        <f t="shared" si="106"/>
        <v>194.72792027936572</v>
      </c>
      <c r="AC946" s="64">
        <f t="shared" si="107"/>
        <v>320.6875562217989</v>
      </c>
      <c r="AD946" s="4">
        <f t="shared" si="108"/>
        <v>123.60713852280264</v>
      </c>
      <c r="AK946" s="90">
        <v>943</v>
      </c>
      <c r="AL946" s="65">
        <f t="shared" si="109"/>
        <v>1.0170768759414252E-2</v>
      </c>
      <c r="AM946" s="65">
        <f t="shared" si="110"/>
        <v>1.2398985704500558E-3</v>
      </c>
      <c r="AN946" s="65">
        <f t="shared" si="111"/>
        <v>7.8737410266219478E-3</v>
      </c>
      <c r="AO946" s="26">
        <f t="shared" si="112"/>
        <v>6.4578452229684565E-3</v>
      </c>
      <c r="AQ946" s="68">
        <v>943</v>
      </c>
      <c r="AR946" s="17">
        <v>7.4378340118612923E-3</v>
      </c>
    </row>
    <row r="947" spans="12:44" x14ac:dyDescent="0.3">
      <c r="L947" s="68">
        <v>944</v>
      </c>
      <c r="M947" s="64">
        <v>1.3168900919226085</v>
      </c>
      <c r="N947" s="64">
        <v>0.14315538345194317</v>
      </c>
      <c r="O947" s="4">
        <v>-0.88568125177643475</v>
      </c>
      <c r="V947" s="84">
        <v>944</v>
      </c>
      <c r="W947" s="64">
        <v>1.3168900919226085</v>
      </c>
      <c r="X947" s="64">
        <v>0.47341956819159237</v>
      </c>
      <c r="Y947" s="4">
        <v>-0.20751103291112116</v>
      </c>
      <c r="AA947" s="68">
        <v>944</v>
      </c>
      <c r="AB947" s="64">
        <f t="shared" si="106"/>
        <v>193.88817119952779</v>
      </c>
      <c r="AC947" s="64">
        <f t="shared" si="107"/>
        <v>322.28828137564102</v>
      </c>
      <c r="AD947" s="4">
        <f t="shared" si="108"/>
        <v>123.30114379712334</v>
      </c>
      <c r="AK947" s="91">
        <v>944</v>
      </c>
      <c r="AL947" s="65">
        <f t="shared" si="109"/>
        <v>-1.8769112612238409E-3</v>
      </c>
      <c r="AM947" s="65">
        <f t="shared" si="110"/>
        <v>2.1624064138726453E-3</v>
      </c>
      <c r="AN947" s="65">
        <f t="shared" si="111"/>
        <v>-1.0764473969088846E-3</v>
      </c>
      <c r="AO947" s="26">
        <f t="shared" si="112"/>
        <v>-3.0490721975316476E-4</v>
      </c>
      <c r="AQ947" s="68">
        <v>944</v>
      </c>
      <c r="AR947" s="17">
        <v>7.4414092336464385E-3</v>
      </c>
    </row>
    <row r="948" spans="12:44" x14ac:dyDescent="0.3">
      <c r="L948" s="68">
        <v>945</v>
      </c>
      <c r="M948" s="64">
        <v>5.6112720196590297E-2</v>
      </c>
      <c r="N948" s="64">
        <v>0.33830384669500724</v>
      </c>
      <c r="O948" s="4">
        <v>-1.5134806258889855</v>
      </c>
      <c r="V948" s="84">
        <v>945</v>
      </c>
      <c r="W948" s="64">
        <v>5.6112720196590297E-2</v>
      </c>
      <c r="X948" s="64">
        <v>0.34144951416269753</v>
      </c>
      <c r="Y948" s="4">
        <v>-1.3424117664426802</v>
      </c>
      <c r="AA948" s="68">
        <v>945</v>
      </c>
      <c r="AB948" s="64">
        <f t="shared" si="106"/>
        <v>192.06654334522193</v>
      </c>
      <c r="AC948" s="64">
        <f t="shared" si="107"/>
        <v>321.97417195580982</v>
      </c>
      <c r="AD948" s="4">
        <f t="shared" si="108"/>
        <v>121.57421506949255</v>
      </c>
      <c r="AK948" s="90">
        <v>945</v>
      </c>
      <c r="AL948" s="65">
        <f t="shared" si="109"/>
        <v>-4.0995939158129258E-3</v>
      </c>
      <c r="AM948" s="65">
        <f t="shared" si="110"/>
        <v>-4.2347958615311415E-4</v>
      </c>
      <c r="AN948" s="65">
        <f t="shared" si="111"/>
        <v>-6.1256310514114518E-3</v>
      </c>
      <c r="AO948" s="26">
        <f t="shared" si="112"/>
        <v>-3.9084763279343196E-3</v>
      </c>
      <c r="AQ948" s="68">
        <v>945</v>
      </c>
      <c r="AR948" s="17">
        <v>7.4539515222023216E-3</v>
      </c>
    </row>
    <row r="949" spans="12:44" x14ac:dyDescent="0.3">
      <c r="L949" s="68">
        <v>946</v>
      </c>
      <c r="M949" s="64">
        <v>-2.6399193275419361</v>
      </c>
      <c r="N949" s="64">
        <v>0.66099493234778128</v>
      </c>
      <c r="O949" s="4">
        <v>-0.16530264722515089</v>
      </c>
      <c r="V949" s="84">
        <v>946</v>
      </c>
      <c r="W949" s="64">
        <v>-2.6399193275419361</v>
      </c>
      <c r="X949" s="64">
        <v>-3.2253935139996415E-2</v>
      </c>
      <c r="Y949" s="4">
        <v>-1.3628388054891047</v>
      </c>
      <c r="AA949" s="68">
        <v>946</v>
      </c>
      <c r="AB949" s="64">
        <f t="shared" si="106"/>
        <v>188.21771183914848</v>
      </c>
      <c r="AC949" s="64">
        <f t="shared" si="107"/>
        <v>321.05697095472732</v>
      </c>
      <c r="AD949" s="4">
        <f t="shared" si="108"/>
        <v>121.54931339806907</v>
      </c>
      <c r="AK949" s="91">
        <v>946</v>
      </c>
      <c r="AL949" s="65">
        <f t="shared" si="109"/>
        <v>-8.7912309746881693E-3</v>
      </c>
      <c r="AM949" s="65">
        <f t="shared" si="110"/>
        <v>-1.2389309852270144E-3</v>
      </c>
      <c r="AN949" s="65">
        <f t="shared" si="111"/>
        <v>-8.8964310409355755E-5</v>
      </c>
      <c r="AO949" s="26">
        <f t="shared" si="112"/>
        <v>-2.6095209789243571E-3</v>
      </c>
      <c r="AQ949" s="68">
        <v>946</v>
      </c>
      <c r="AR949" s="17">
        <v>7.5725473433512673E-3</v>
      </c>
    </row>
    <row r="950" spans="12:44" x14ac:dyDescent="0.3">
      <c r="L950" s="68">
        <v>947</v>
      </c>
      <c r="M950" s="64">
        <v>1.2600775138044053E-2</v>
      </c>
      <c r="N950" s="64">
        <v>-0.38739587141190462</v>
      </c>
      <c r="O950" s="4">
        <v>0.20320409357804151</v>
      </c>
      <c r="V950" s="84">
        <v>947</v>
      </c>
      <c r="W950" s="64">
        <v>1.2600775138044053E-2</v>
      </c>
      <c r="X950" s="64">
        <v>-0.37144837850100271</v>
      </c>
      <c r="Y950" s="4">
        <v>0.20599219315215406</v>
      </c>
      <c r="AA950" s="68">
        <v>947</v>
      </c>
      <c r="AB950" s="64">
        <f t="shared" si="106"/>
        <v>192.02284109320553</v>
      </c>
      <c r="AC950" s="64">
        <f t="shared" si="107"/>
        <v>320.22820719869463</v>
      </c>
      <c r="AD950" s="4">
        <f t="shared" si="108"/>
        <v>123.9572500227455</v>
      </c>
      <c r="AK950" s="90">
        <v>947</v>
      </c>
      <c r="AL950" s="65">
        <f t="shared" si="109"/>
        <v>8.692401651367393E-3</v>
      </c>
      <c r="AM950" s="65">
        <f t="shared" si="110"/>
        <v>-1.1225200228776079E-3</v>
      </c>
      <c r="AN950" s="65">
        <f t="shared" si="111"/>
        <v>8.5194229368211315E-3</v>
      </c>
      <c r="AO950" s="26">
        <f t="shared" si="112"/>
        <v>5.6700847275480753E-3</v>
      </c>
      <c r="AQ950" s="68">
        <v>947</v>
      </c>
      <c r="AR950" s="17">
        <v>7.6404357918070272E-3</v>
      </c>
    </row>
    <row r="951" spans="12:44" x14ac:dyDescent="0.3">
      <c r="L951" s="68">
        <v>948</v>
      </c>
      <c r="M951" s="64">
        <v>2.407033713408063</v>
      </c>
      <c r="N951" s="64">
        <v>1.3372309652938161</v>
      </c>
      <c r="O951" s="4">
        <v>1.3291340887496041</v>
      </c>
      <c r="V951" s="84">
        <v>948</v>
      </c>
      <c r="W951" s="64">
        <v>2.407033713408063</v>
      </c>
      <c r="X951" s="64">
        <v>1.9055155966911961</v>
      </c>
      <c r="Y951" s="4">
        <v>2.1995918547594036</v>
      </c>
      <c r="AA951" s="68">
        <v>948</v>
      </c>
      <c r="AB951" s="64">
        <f t="shared" si="106"/>
        <v>195.52470693408131</v>
      </c>
      <c r="AC951" s="64">
        <f t="shared" si="107"/>
        <v>325.95847889776798</v>
      </c>
      <c r="AD951" s="4">
        <f t="shared" si="108"/>
        <v>127.08437605830596</v>
      </c>
      <c r="AK951" s="91">
        <v>948</v>
      </c>
      <c r="AL951" s="65">
        <f t="shared" si="109"/>
        <v>7.8487525588384257E-3</v>
      </c>
      <c r="AM951" s="65">
        <f t="shared" si="110"/>
        <v>7.7026985208485084E-3</v>
      </c>
      <c r="AN951" s="65">
        <f t="shared" si="111"/>
        <v>1.082022812678244E-2</v>
      </c>
      <c r="AO951" s="26">
        <f t="shared" si="112"/>
        <v>9.1421003530162553E-3</v>
      </c>
      <c r="AQ951" s="68">
        <v>948</v>
      </c>
      <c r="AR951" s="17">
        <v>7.7029992238199074E-3</v>
      </c>
    </row>
    <row r="952" spans="12:44" x14ac:dyDescent="0.3">
      <c r="L952" s="68">
        <v>949</v>
      </c>
      <c r="M952" s="64">
        <v>0.49379816800219206</v>
      </c>
      <c r="N952" s="64">
        <v>1.510077969102283</v>
      </c>
      <c r="O952" s="4">
        <v>-0.17461009841573105</v>
      </c>
      <c r="V952" s="84">
        <v>949</v>
      </c>
      <c r="W952" s="64">
        <v>0.49379816800219206</v>
      </c>
      <c r="X952" s="64">
        <v>1.586014050899951</v>
      </c>
      <c r="Y952" s="4">
        <v>-8.489433307313915E-3</v>
      </c>
      <c r="AA952" s="68">
        <v>949</v>
      </c>
      <c r="AB952" s="64">
        <f t="shared" si="106"/>
        <v>192.73884832320962</v>
      </c>
      <c r="AC952" s="64">
        <f t="shared" si="107"/>
        <v>325.16679730796466</v>
      </c>
      <c r="AD952" s="4">
        <f t="shared" si="108"/>
        <v>123.63844433582015</v>
      </c>
      <c r="AK952" s="90">
        <v>949</v>
      </c>
      <c r="AL952" s="65">
        <f t="shared" si="109"/>
        <v>-6.2323840039852346E-3</v>
      </c>
      <c r="AM952" s="65">
        <f t="shared" si="110"/>
        <v>-1.0560889827770888E-3</v>
      </c>
      <c r="AN952" s="65">
        <f t="shared" si="111"/>
        <v>-1.1938629054603985E-2</v>
      </c>
      <c r="AO952" s="26">
        <f t="shared" si="112"/>
        <v>-7.2473057704012288E-3</v>
      </c>
      <c r="AQ952" s="68">
        <v>949</v>
      </c>
      <c r="AR952" s="17">
        <v>7.7145203529315094E-3</v>
      </c>
    </row>
    <row r="953" spans="12:44" x14ac:dyDescent="0.3">
      <c r="L953" s="68">
        <v>950</v>
      </c>
      <c r="M953" s="64">
        <v>0.94780390171780837</v>
      </c>
      <c r="N953" s="64">
        <v>-1.2652292948660913</v>
      </c>
      <c r="O953" s="4">
        <v>-0.27041374693139453</v>
      </c>
      <c r="V953" s="84">
        <v>950</v>
      </c>
      <c r="W953" s="64">
        <v>0.94780390171780837</v>
      </c>
      <c r="X953" s="64">
        <v>-0.98252353791938052</v>
      </c>
      <c r="Y953" s="4">
        <v>0.24523584302996257</v>
      </c>
      <c r="AA953" s="68">
        <v>950</v>
      </c>
      <c r="AB953" s="64">
        <f t="shared" si="106"/>
        <v>193.4082699668661</v>
      </c>
      <c r="AC953" s="64">
        <f t="shared" si="107"/>
        <v>318.7596331301678</v>
      </c>
      <c r="AD953" s="4">
        <f t="shared" si="108"/>
        <v>124.0365114695408</v>
      </c>
      <c r="AK953" s="91">
        <v>950</v>
      </c>
      <c r="AL953" s="65">
        <f t="shared" si="109"/>
        <v>1.5057805866237209E-3</v>
      </c>
      <c r="AM953" s="65">
        <f t="shared" si="110"/>
        <v>-8.6428751848972012E-3</v>
      </c>
      <c r="AN953" s="65">
        <f t="shared" si="111"/>
        <v>1.3960112187888624E-3</v>
      </c>
      <c r="AO953" s="26">
        <f t="shared" si="112"/>
        <v>-1.5882123603582418E-3</v>
      </c>
      <c r="AQ953" s="68">
        <v>950</v>
      </c>
      <c r="AR953" s="17">
        <v>7.7228660750658816E-3</v>
      </c>
    </row>
    <row r="954" spans="12:44" x14ac:dyDescent="0.3">
      <c r="L954" s="68">
        <v>951</v>
      </c>
      <c r="M954" s="64">
        <v>-1.308552788669022</v>
      </c>
      <c r="N954" s="64">
        <v>-0.36312947620736752</v>
      </c>
      <c r="O954" s="4">
        <v>-3.6296405208904037E-3</v>
      </c>
      <c r="V954" s="84">
        <v>951</v>
      </c>
      <c r="W954" s="64">
        <v>-1.308552788669022</v>
      </c>
      <c r="X954" s="64">
        <v>-0.68403751230443777</v>
      </c>
      <c r="Y954" s="4">
        <v>-0.57182803519125192</v>
      </c>
      <c r="AA954" s="68">
        <v>951</v>
      </c>
      <c r="AB954" s="64">
        <f t="shared" si="106"/>
        <v>190.16082088495588</v>
      </c>
      <c r="AC954" s="64">
        <f t="shared" si="107"/>
        <v>319.5154902796661</v>
      </c>
      <c r="AD954" s="4">
        <f t="shared" si="108"/>
        <v>122.78505516449782</v>
      </c>
      <c r="AK954" s="90">
        <v>951</v>
      </c>
      <c r="AL954" s="65">
        <f t="shared" si="109"/>
        <v>-7.3539967089504667E-3</v>
      </c>
      <c r="AM954" s="65">
        <f t="shared" si="110"/>
        <v>1.0285995193749656E-3</v>
      </c>
      <c r="AN954" s="65">
        <f t="shared" si="111"/>
        <v>-4.4040335089921348E-3</v>
      </c>
      <c r="AO954" s="26">
        <f t="shared" si="112"/>
        <v>-3.511734400471588E-3</v>
      </c>
      <c r="AQ954" s="68">
        <v>951</v>
      </c>
      <c r="AR954" s="17">
        <v>7.7478111061656104E-3</v>
      </c>
    </row>
    <row r="955" spans="12:44" x14ac:dyDescent="0.3">
      <c r="L955" s="68">
        <v>952</v>
      </c>
      <c r="M955" s="64">
        <v>-1.517727265747153</v>
      </c>
      <c r="N955" s="64">
        <v>0.50313672707369628</v>
      </c>
      <c r="O955" s="4">
        <v>-0.63962361827332548</v>
      </c>
      <c r="V955" s="84">
        <v>952</v>
      </c>
      <c r="W955" s="64">
        <v>-1.517727265747153</v>
      </c>
      <c r="X955" s="64">
        <v>0.10052834502815999</v>
      </c>
      <c r="Y955" s="4">
        <v>-1.2756647870468725</v>
      </c>
      <c r="AA955" s="68">
        <v>952</v>
      </c>
      <c r="AB955" s="64">
        <f t="shared" si="106"/>
        <v>189.87115192569448</v>
      </c>
      <c r="AC955" s="64">
        <f t="shared" si="107"/>
        <v>321.48464515306671</v>
      </c>
      <c r="AD955" s="4">
        <f t="shared" si="108"/>
        <v>121.71799311248024</v>
      </c>
      <c r="AK955" s="91">
        <v>952</v>
      </c>
      <c r="AL955" s="65">
        <f t="shared" si="109"/>
        <v>-6.620582685102431E-4</v>
      </c>
      <c r="AM955" s="65">
        <f t="shared" si="110"/>
        <v>2.6683170204956762E-3</v>
      </c>
      <c r="AN955" s="65">
        <f t="shared" si="111"/>
        <v>-3.7907265899568133E-3</v>
      </c>
      <c r="AO955" s="26">
        <f t="shared" si="112"/>
        <v>-1.0708464264594241E-3</v>
      </c>
      <c r="AQ955" s="68">
        <v>952</v>
      </c>
      <c r="AR955" s="17">
        <v>7.7688672523969658E-3</v>
      </c>
    </row>
    <row r="956" spans="12:44" x14ac:dyDescent="0.3">
      <c r="L956" s="68">
        <v>953</v>
      </c>
      <c r="M956" s="64">
        <v>2.550393840163637</v>
      </c>
      <c r="N956" s="64">
        <v>-1.2308989064441966</v>
      </c>
      <c r="O956" s="4">
        <v>0.37717256167019864</v>
      </c>
      <c r="V956" s="84">
        <v>953</v>
      </c>
      <c r="W956" s="64">
        <v>2.550393840163637</v>
      </c>
      <c r="X956" s="64">
        <v>-0.54167697665985215</v>
      </c>
      <c r="Y956" s="4">
        <v>1.5397349101190978</v>
      </c>
      <c r="AA956" s="68">
        <v>953</v>
      </c>
      <c r="AB956" s="64">
        <f t="shared" si="106"/>
        <v>195.7847130725784</v>
      </c>
      <c r="AC956" s="64">
        <f t="shared" si="107"/>
        <v>319.90096710530588</v>
      </c>
      <c r="AD956" s="4">
        <f t="shared" si="108"/>
        <v>126.07424602456423</v>
      </c>
      <c r="AK956" s="90">
        <v>953</v>
      </c>
      <c r="AL956" s="65">
        <f t="shared" si="109"/>
        <v>1.331979373608813E-2</v>
      </c>
      <c r="AM956" s="65">
        <f t="shared" si="110"/>
        <v>-2.1446818321158153E-3</v>
      </c>
      <c r="AN956" s="65">
        <f t="shared" si="111"/>
        <v>1.5271596487435793E-2</v>
      </c>
      <c r="AO956" s="26">
        <f t="shared" si="112"/>
        <v>9.5587623037333945E-3</v>
      </c>
      <c r="AQ956" s="68">
        <v>953</v>
      </c>
      <c r="AR956" s="17">
        <v>7.7923038191306665E-3</v>
      </c>
    </row>
    <row r="957" spans="12:44" x14ac:dyDescent="0.3">
      <c r="L957" s="68">
        <v>954</v>
      </c>
      <c r="M957" s="64">
        <v>1.0869419685698332</v>
      </c>
      <c r="N957" s="64">
        <v>1.0890582340252744</v>
      </c>
      <c r="O957" s="4">
        <v>-0.35464388151155607</v>
      </c>
      <c r="V957" s="84">
        <v>954</v>
      </c>
      <c r="W957" s="64">
        <v>1.0869419685698332</v>
      </c>
      <c r="X957" s="64">
        <v>1.32971853162603</v>
      </c>
      <c r="Y957" s="4">
        <v>0.117191658148596</v>
      </c>
      <c r="AA957" s="68">
        <v>954</v>
      </c>
      <c r="AB957" s="64">
        <f t="shared" si="106"/>
        <v>193.64963012774371</v>
      </c>
      <c r="AC957" s="64">
        <f t="shared" si="107"/>
        <v>324.60120452619844</v>
      </c>
      <c r="AD957" s="4">
        <f t="shared" si="108"/>
        <v>123.86331581257136</v>
      </c>
      <c r="AK957" s="91">
        <v>954</v>
      </c>
      <c r="AL957" s="65">
        <f t="shared" si="109"/>
        <v>-4.7621071341013219E-3</v>
      </c>
      <c r="AM957" s="65">
        <f t="shared" si="110"/>
        <v>6.3345740489092785E-3</v>
      </c>
      <c r="AN957" s="65">
        <f t="shared" si="111"/>
        <v>-7.6836777176997042E-3</v>
      </c>
      <c r="AO957" s="26">
        <f t="shared" si="112"/>
        <v>-2.7478095418174138E-3</v>
      </c>
      <c r="AQ957" s="68">
        <v>954</v>
      </c>
      <c r="AR957" s="17">
        <v>7.879521472036792E-3</v>
      </c>
    </row>
    <row r="958" spans="12:44" x14ac:dyDescent="0.3">
      <c r="L958" s="68">
        <v>955</v>
      </c>
      <c r="M958" s="64">
        <v>-1.4940194402436151</v>
      </c>
      <c r="N958" s="64">
        <v>-0.34259690858089881</v>
      </c>
      <c r="O958" s="4">
        <v>-0.34802723674793801</v>
      </c>
      <c r="V958" s="84">
        <v>955</v>
      </c>
      <c r="W958" s="64">
        <v>-1.4940194402436151</v>
      </c>
      <c r="X958" s="64">
        <v>-0.71135682835627034</v>
      </c>
      <c r="Y958" s="4">
        <v>-0.96336449840683569</v>
      </c>
      <c r="AA958" s="68">
        <v>955</v>
      </c>
      <c r="AB958" s="64">
        <f t="shared" si="106"/>
        <v>189.93350813835028</v>
      </c>
      <c r="AC958" s="64">
        <f t="shared" si="107"/>
        <v>319.51155341652191</v>
      </c>
      <c r="AD958" s="4">
        <f t="shared" si="108"/>
        <v>122.21131975794668</v>
      </c>
      <c r="AK958" s="90">
        <v>955</v>
      </c>
      <c r="AL958" s="65">
        <f t="shared" si="109"/>
        <v>-8.4150819309037218E-3</v>
      </c>
      <c r="AM958" s="65">
        <f t="shared" si="110"/>
        <v>-6.8635603658725921E-3</v>
      </c>
      <c r="AN958" s="65">
        <f t="shared" si="111"/>
        <v>-5.8312677999422394E-3</v>
      </c>
      <c r="AO958" s="26">
        <f t="shared" si="112"/>
        <v>-6.7869091024617169E-3</v>
      </c>
      <c r="AQ958" s="68">
        <v>955</v>
      </c>
      <c r="AR958" s="17">
        <v>7.9110044948078034E-3</v>
      </c>
    </row>
    <row r="959" spans="12:44" x14ac:dyDescent="0.3">
      <c r="L959" s="68">
        <v>956</v>
      </c>
      <c r="M959" s="64">
        <v>-0.62974244356544518</v>
      </c>
      <c r="N959" s="64">
        <v>0.70126220926185123</v>
      </c>
      <c r="O959" s="4">
        <v>-2.1405319343108991</v>
      </c>
      <c r="V959" s="84">
        <v>956</v>
      </c>
      <c r="W959" s="64">
        <v>-0.62974244356544518</v>
      </c>
      <c r="X959" s="64">
        <v>0.51801074798088109</v>
      </c>
      <c r="Y959" s="4">
        <v>-2.227235936454365</v>
      </c>
      <c r="AA959" s="68">
        <v>956</v>
      </c>
      <c r="AB959" s="64">
        <f t="shared" si="106"/>
        <v>191.18265438383909</v>
      </c>
      <c r="AC959" s="64">
        <f t="shared" si="107"/>
        <v>322.5933092771603</v>
      </c>
      <c r="AD959" s="4">
        <f t="shared" si="108"/>
        <v>120.30598114482245</v>
      </c>
      <c r="AK959" s="91">
        <v>956</v>
      </c>
      <c r="AL959" s="65">
        <f t="shared" si="109"/>
        <v>2.8468971798505703E-3</v>
      </c>
      <c r="AM959" s="65">
        <f t="shared" si="110"/>
        <v>4.1687889915359806E-3</v>
      </c>
      <c r="AN959" s="65">
        <f t="shared" si="111"/>
        <v>-6.8242147563187684E-3</v>
      </c>
      <c r="AO959" s="26">
        <f t="shared" si="112"/>
        <v>-1.1085356479200092E-3</v>
      </c>
      <c r="AQ959" s="68">
        <v>956</v>
      </c>
      <c r="AR959" s="17">
        <v>8.0039374162954799E-3</v>
      </c>
    </row>
    <row r="960" spans="12:44" x14ac:dyDescent="0.3">
      <c r="L960" s="68">
        <v>957</v>
      </c>
      <c r="M960" s="64">
        <v>-7.641627948356354E-2</v>
      </c>
      <c r="N960" s="64">
        <v>-3.186466089042387E-2</v>
      </c>
      <c r="O960" s="4">
        <v>0.32930730787935547</v>
      </c>
      <c r="V960" s="84">
        <v>957</v>
      </c>
      <c r="W960" s="64">
        <v>-7.641627948356354E-2</v>
      </c>
      <c r="X960" s="64">
        <v>-5.025431432224458E-2</v>
      </c>
      <c r="Y960" s="4">
        <v>0.26127201246508081</v>
      </c>
      <c r="AA960" s="68">
        <v>957</v>
      </c>
      <c r="AB960" s="64">
        <f t="shared" si="106"/>
        <v>191.9901427739286</v>
      </c>
      <c r="AC960" s="64">
        <f t="shared" si="107"/>
        <v>321.1885836233169</v>
      </c>
      <c r="AD960" s="4">
        <f t="shared" si="108"/>
        <v>124.10468353006088</v>
      </c>
      <c r="AK960" s="90">
        <v>957</v>
      </c>
      <c r="AL960" s="65">
        <f t="shared" si="109"/>
        <v>1.8304445083637928E-3</v>
      </c>
      <c r="AM960" s="65">
        <f t="shared" si="110"/>
        <v>-1.8952554427872754E-3</v>
      </c>
      <c r="AN960" s="65">
        <f t="shared" si="111"/>
        <v>1.3500952142654336E-2</v>
      </c>
      <c r="AO960" s="26">
        <f t="shared" si="112"/>
        <v>5.9644629584492178E-3</v>
      </c>
      <c r="AQ960" s="68">
        <v>957</v>
      </c>
      <c r="AR960" s="17">
        <v>8.0773525900775644E-3</v>
      </c>
    </row>
    <row r="961" spans="12:44" x14ac:dyDescent="0.3">
      <c r="L961" s="68">
        <v>958</v>
      </c>
      <c r="M961" s="64">
        <v>-1.0103357968137072</v>
      </c>
      <c r="N961" s="64">
        <v>-5.271037064648481E-2</v>
      </c>
      <c r="O961" s="4">
        <v>-0.7009784838043186</v>
      </c>
      <c r="V961" s="84">
        <v>958</v>
      </c>
      <c r="W961" s="64">
        <v>-1.0103357968137072</v>
      </c>
      <c r="X961" s="64">
        <v>-0.30797230741685655</v>
      </c>
      <c r="Y961" s="4">
        <v>-1.0758732179199846</v>
      </c>
      <c r="AA961" s="68">
        <v>958</v>
      </c>
      <c r="AB961" s="64">
        <f t="shared" si="106"/>
        <v>190.65481946353398</v>
      </c>
      <c r="AC961" s="64">
        <f t="shared" si="107"/>
        <v>320.56228772967762</v>
      </c>
      <c r="AD961" s="4">
        <f t="shared" si="108"/>
        <v>122.05822816375887</v>
      </c>
      <c r="AK961" s="91">
        <v>958</v>
      </c>
      <c r="AL961" s="65">
        <f t="shared" si="109"/>
        <v>-3.0311435227936621E-3</v>
      </c>
      <c r="AM961" s="65">
        <f t="shared" si="110"/>
        <v>-8.4767142247609971E-4</v>
      </c>
      <c r="AN961" s="65">
        <f t="shared" si="111"/>
        <v>-7.2211101405525576E-3</v>
      </c>
      <c r="AO961" s="26">
        <f t="shared" si="112"/>
        <v>-4.2615868706898964E-3</v>
      </c>
      <c r="AQ961" s="68">
        <v>958</v>
      </c>
      <c r="AR961" s="17">
        <v>8.1633434626941972E-3</v>
      </c>
    </row>
    <row r="962" spans="12:44" x14ac:dyDescent="0.3">
      <c r="L962" s="68">
        <v>959</v>
      </c>
      <c r="M962" s="64">
        <v>0.33809954781950741</v>
      </c>
      <c r="N962" s="64">
        <v>0.24516144576714699</v>
      </c>
      <c r="O962" s="4">
        <v>1.1195748970132411</v>
      </c>
      <c r="V962" s="84">
        <v>959</v>
      </c>
      <c r="W962" s="64">
        <v>0.33809954781950741</v>
      </c>
      <c r="X962" s="64">
        <v>0.32309879932881014</v>
      </c>
      <c r="Y962" s="4">
        <v>1.1388875920961228</v>
      </c>
      <c r="AA962" s="68">
        <v>959</v>
      </c>
      <c r="AB962" s="64">
        <f t="shared" si="106"/>
        <v>192.60933325453377</v>
      </c>
      <c r="AC962" s="64">
        <f t="shared" si="107"/>
        <v>322.15357436339832</v>
      </c>
      <c r="AD962" s="4">
        <f t="shared" si="108"/>
        <v>125.48309809549272</v>
      </c>
      <c r="AK962" s="90">
        <v>959</v>
      </c>
      <c r="AL962" s="65">
        <f t="shared" si="109"/>
        <v>4.4295398185357406E-3</v>
      </c>
      <c r="AM962" s="65">
        <f t="shared" si="110"/>
        <v>2.1505254717739176E-3</v>
      </c>
      <c r="AN962" s="65">
        <f t="shared" si="111"/>
        <v>1.2018171295479859E-2</v>
      </c>
      <c r="AO962" s="26">
        <f t="shared" si="112"/>
        <v>7.1607196791320469E-3</v>
      </c>
      <c r="AQ962" s="68">
        <v>959</v>
      </c>
      <c r="AR962" s="17">
        <v>8.2454130770548383E-3</v>
      </c>
    </row>
    <row r="963" spans="12:44" x14ac:dyDescent="0.3">
      <c r="L963" s="68">
        <v>960</v>
      </c>
      <c r="M963" s="64">
        <v>0.47033566092635143</v>
      </c>
      <c r="N963" s="64">
        <v>-1.0602992207155806</v>
      </c>
      <c r="O963" s="4">
        <v>-1.3910543526548269</v>
      </c>
      <c r="V963" s="84">
        <v>960</v>
      </c>
      <c r="W963" s="64">
        <v>0.47033566092635143</v>
      </c>
      <c r="X963" s="64">
        <v>-0.90578602956308873</v>
      </c>
      <c r="Y963" s="4">
        <v>-0.97907820441879201</v>
      </c>
      <c r="AA963" s="68">
        <v>960</v>
      </c>
      <c r="AB963" s="64">
        <f t="shared" si="106"/>
        <v>192.81077077355712</v>
      </c>
      <c r="AC963" s="64">
        <f t="shared" si="107"/>
        <v>319.10910582777552</v>
      </c>
      <c r="AD963" s="4">
        <f t="shared" si="108"/>
        <v>122.21787371440674</v>
      </c>
      <c r="AK963" s="91">
        <v>960</v>
      </c>
      <c r="AL963" s="65">
        <f t="shared" si="109"/>
        <v>4.5396288367614422E-4</v>
      </c>
      <c r="AM963" s="65">
        <f t="shared" si="110"/>
        <v>-4.1237572693990253E-3</v>
      </c>
      <c r="AN963" s="65">
        <f t="shared" si="111"/>
        <v>-1.1450508793541087E-2</v>
      </c>
      <c r="AO963" s="26">
        <f t="shared" si="112"/>
        <v>-6.2763654169941605E-3</v>
      </c>
      <c r="AQ963" s="68">
        <v>960</v>
      </c>
      <c r="AR963" s="17">
        <v>8.278111476010052E-3</v>
      </c>
    </row>
    <row r="964" spans="12:44" x14ac:dyDescent="0.3">
      <c r="L964" s="68">
        <v>961</v>
      </c>
      <c r="M964" s="64">
        <v>-0.54182603580184607</v>
      </c>
      <c r="N964" s="64">
        <v>-2.1289355470045996</v>
      </c>
      <c r="O964" s="4">
        <v>-0.2434834180525946</v>
      </c>
      <c r="V964" s="84">
        <v>961</v>
      </c>
      <c r="W964" s="64">
        <v>-0.54182603580184607</v>
      </c>
      <c r="X964" s="64">
        <v>-2.1967327691856466</v>
      </c>
      <c r="Y964" s="4">
        <v>-0.35595790506263619</v>
      </c>
      <c r="AA964" s="68">
        <v>961</v>
      </c>
      <c r="AB964" s="64">
        <f t="shared" si="106"/>
        <v>191.35701379663695</v>
      </c>
      <c r="AC964" s="64">
        <f t="shared" si="107"/>
        <v>315.9410689521938</v>
      </c>
      <c r="AD964" s="4">
        <f t="shared" si="108"/>
        <v>123.17756168815954</v>
      </c>
      <c r="AK964" s="90">
        <v>961</v>
      </c>
      <c r="AL964" s="65">
        <f t="shared" si="109"/>
        <v>-3.2869057331986907E-3</v>
      </c>
      <c r="AM964" s="65">
        <f t="shared" si="110"/>
        <v>-4.3331138288316435E-3</v>
      </c>
      <c r="AN964" s="65">
        <f t="shared" si="111"/>
        <v>3.3968791269182669E-3</v>
      </c>
      <c r="AO964" s="26">
        <f t="shared" si="112"/>
        <v>-5.9306497483594582E-4</v>
      </c>
      <c r="AQ964" s="68">
        <v>961</v>
      </c>
      <c r="AR964" s="17">
        <v>8.3467661659415472E-3</v>
      </c>
    </row>
    <row r="965" spans="12:44" x14ac:dyDescent="0.3">
      <c r="L965" s="68">
        <v>962</v>
      </c>
      <c r="M965" s="64">
        <v>-1.0824778055611988</v>
      </c>
      <c r="N965" s="64">
        <v>-0.80284682961090714</v>
      </c>
      <c r="O965" s="4">
        <v>1.7454286995437955</v>
      </c>
      <c r="V965" s="84">
        <v>962</v>
      </c>
      <c r="W965" s="64">
        <v>-1.0824778055611988</v>
      </c>
      <c r="X965" s="64">
        <v>-1.0517856967057844</v>
      </c>
      <c r="Y965" s="4">
        <v>1.1122807618044344</v>
      </c>
      <c r="AA965" s="68">
        <v>962</v>
      </c>
      <c r="AB965" s="64">
        <f t="shared" ref="AB965:AB1003" si="113">$R$27*EXP(($R$25-($R$26^2/2))*(V965/1000)+($R$26*W965))</f>
        <v>190.5894145920434</v>
      </c>
      <c r="AC965" s="64">
        <f t="shared" ref="AC965:AC1003" si="114">$S$27*EXP(($S$25-($S$26^2/2))*(V965/1000)+($S$26*X965))</f>
        <v>318.77928504942201</v>
      </c>
      <c r="AD965" s="4">
        <f t="shared" ref="AD965:AD1003" si="115">$T$27*EXP(($T$25-($T$26^2/2))*(V965/1000)+($T$26*Y965))</f>
        <v>125.46025233297105</v>
      </c>
      <c r="AK965" s="91">
        <v>962</v>
      </c>
      <c r="AL965" s="65">
        <f t="shared" si="109"/>
        <v>-1.7456089278536067E-3</v>
      </c>
      <c r="AM965" s="65">
        <f t="shared" si="110"/>
        <v>3.8840090673431778E-3</v>
      </c>
      <c r="AN965" s="65">
        <f t="shared" si="111"/>
        <v>7.9745537428455165E-3</v>
      </c>
      <c r="AO965" s="26">
        <f t="shared" si="112"/>
        <v>4.3173496725200343E-3</v>
      </c>
      <c r="AQ965" s="68">
        <v>962</v>
      </c>
      <c r="AR965" s="17">
        <v>8.400246801523183E-3</v>
      </c>
    </row>
    <row r="966" spans="12:44" x14ac:dyDescent="0.3">
      <c r="L966" s="68">
        <v>963</v>
      </c>
      <c r="M966" s="64">
        <v>-0.58301562131490614</v>
      </c>
      <c r="N966" s="64">
        <v>-0.70230787044516185</v>
      </c>
      <c r="O966" s="4">
        <v>-1.7426224033083186</v>
      </c>
      <c r="V966" s="84">
        <v>963</v>
      </c>
      <c r="W966" s="64">
        <v>-0.58301562131490614</v>
      </c>
      <c r="X966" s="64">
        <v>-0.82750717487116332</v>
      </c>
      <c r="Y966" s="4">
        <v>-1.7824240565672054</v>
      </c>
      <c r="AA966" s="68">
        <v>963</v>
      </c>
      <c r="AB966" s="64">
        <f t="shared" si="113"/>
        <v>191.31681717110555</v>
      </c>
      <c r="AC966" s="64">
        <f t="shared" si="114"/>
        <v>319.35106137513776</v>
      </c>
      <c r="AD966" s="4">
        <f t="shared" si="115"/>
        <v>121.01755026842069</v>
      </c>
      <c r="AK966" s="90">
        <v>963</v>
      </c>
      <c r="AL966" s="65">
        <f t="shared" ref="AL966:AL1003" si="116">LOG(AB966/AB965)</f>
        <v>1.6543710573178464E-3</v>
      </c>
      <c r="AM966" s="65">
        <f t="shared" ref="AM966:AM1003" si="117">LOG(AC966/AC965)</f>
        <v>7.7827162110965934E-4</v>
      </c>
      <c r="AN966" s="65">
        <f t="shared" ref="AN966:AN1003" si="118">LOG(AD966/AD965)</f>
        <v>-1.5657799322589594E-2</v>
      </c>
      <c r="AO966" s="26">
        <f t="shared" ref="AO966:AO1003" si="119">SUMPRODUCT(AL966:AN966,$AG$4:$AI$4)</f>
        <v>-6.3989354445029584E-3</v>
      </c>
      <c r="AQ966" s="68">
        <v>963</v>
      </c>
      <c r="AR966" s="17">
        <v>8.4202554767164126E-3</v>
      </c>
    </row>
    <row r="967" spans="12:44" x14ac:dyDescent="0.3">
      <c r="L967" s="68">
        <v>964</v>
      </c>
      <c r="M967" s="64">
        <v>-1.4665403079557771</v>
      </c>
      <c r="N967" s="64">
        <v>0.28673624124557773</v>
      </c>
      <c r="O967" s="4">
        <v>-0.65202361512833851</v>
      </c>
      <c r="V967" s="84">
        <v>964</v>
      </c>
      <c r="W967" s="64">
        <v>-1.4665403079557771</v>
      </c>
      <c r="X967" s="64">
        <v>-9.57340142750705E-2</v>
      </c>
      <c r="Y967" s="4">
        <v>-1.2532076575589235</v>
      </c>
      <c r="AA967" s="68">
        <v>964</v>
      </c>
      <c r="AB967" s="64">
        <f t="shared" si="113"/>
        <v>190.05825474660853</v>
      </c>
      <c r="AC967" s="64">
        <f t="shared" si="114"/>
        <v>321.18746866258971</v>
      </c>
      <c r="AD967" s="4">
        <f t="shared" si="115"/>
        <v>121.82504932711845</v>
      </c>
      <c r="AK967" s="91">
        <v>964</v>
      </c>
      <c r="AL967" s="65">
        <f t="shared" si="116"/>
        <v>-2.8664102115638782E-3</v>
      </c>
      <c r="AM967" s="65">
        <f t="shared" si="117"/>
        <v>2.4902287660121827E-3</v>
      </c>
      <c r="AN967" s="65">
        <f t="shared" si="118"/>
        <v>2.8882385417835442E-3</v>
      </c>
      <c r="AO967" s="26">
        <f t="shared" si="119"/>
        <v>1.3301734207152801E-3</v>
      </c>
      <c r="AQ967" s="68">
        <v>964</v>
      </c>
      <c r="AR967" s="17">
        <v>8.4764124927749242E-3</v>
      </c>
    </row>
    <row r="968" spans="12:44" x14ac:dyDescent="0.3">
      <c r="L968" s="68">
        <v>965</v>
      </c>
      <c r="M968" s="64">
        <v>-0.10733374867696424</v>
      </c>
      <c r="N968" s="64">
        <v>-1.1753063036614027</v>
      </c>
      <c r="O968" s="4">
        <v>-0.45578396892767337</v>
      </c>
      <c r="V968" s="84">
        <v>965</v>
      </c>
      <c r="W968" s="64">
        <v>-0.10733374867696424</v>
      </c>
      <c r="X968" s="64">
        <v>-1.1639500946513814</v>
      </c>
      <c r="Y968" s="4">
        <v>-0.3974372276769142</v>
      </c>
      <c r="AA968" s="68">
        <v>965</v>
      </c>
      <c r="AB968" s="64">
        <f t="shared" si="113"/>
        <v>192.02221997536029</v>
      </c>
      <c r="AC968" s="64">
        <f t="shared" si="114"/>
        <v>318.54942635747676</v>
      </c>
      <c r="AD968" s="4">
        <f t="shared" si="115"/>
        <v>123.1384406084868</v>
      </c>
      <c r="AK968" s="90">
        <v>965</v>
      </c>
      <c r="AL968" s="65">
        <f t="shared" si="116"/>
        <v>4.4647493396367845E-3</v>
      </c>
      <c r="AM968" s="65">
        <f t="shared" si="117"/>
        <v>-3.5817653132767134E-3</v>
      </c>
      <c r="AN968" s="65">
        <f t="shared" si="118"/>
        <v>4.657053604059277E-3</v>
      </c>
      <c r="AO968" s="26">
        <f t="shared" si="119"/>
        <v>2.1373318627528571E-3</v>
      </c>
      <c r="AQ968" s="68">
        <v>965</v>
      </c>
      <c r="AR968" s="17">
        <v>8.5269346558192564E-3</v>
      </c>
    </row>
    <row r="969" spans="12:44" x14ac:dyDescent="0.3">
      <c r="L969" s="68">
        <v>966</v>
      </c>
      <c r="M969" s="64">
        <v>-0.63325597035540315</v>
      </c>
      <c r="N969" s="64">
        <v>-1.6440474836206764E-2</v>
      </c>
      <c r="O969" s="4">
        <v>-0.31700073239337717</v>
      </c>
      <c r="V969" s="84">
        <v>966</v>
      </c>
      <c r="W969" s="64">
        <v>-0.63325597035540315</v>
      </c>
      <c r="X969" s="64">
        <v>-0.17697888805134807</v>
      </c>
      <c r="Y969" s="4">
        <v>-0.56592416835473225</v>
      </c>
      <c r="AA969" s="68">
        <v>966</v>
      </c>
      <c r="AB969" s="64">
        <f t="shared" si="113"/>
        <v>191.27315701890208</v>
      </c>
      <c r="AC969" s="64">
        <f t="shared" si="114"/>
        <v>321.01692362558396</v>
      </c>
      <c r="AD969" s="4">
        <f t="shared" si="115"/>
        <v>122.88608342728777</v>
      </c>
      <c r="AK969" s="91">
        <v>966</v>
      </c>
      <c r="AL969" s="65">
        <f t="shared" si="116"/>
        <v>-1.6974601952335112E-3</v>
      </c>
      <c r="AM969" s="65">
        <f t="shared" si="117"/>
        <v>3.351101147418795E-3</v>
      </c>
      <c r="AN969" s="65">
        <f t="shared" si="118"/>
        <v>-8.9094670647401925E-4</v>
      </c>
      <c r="AO969" s="26">
        <f t="shared" si="119"/>
        <v>1.80039277503952E-4</v>
      </c>
      <c r="AQ969" s="68">
        <v>966</v>
      </c>
      <c r="AR969" s="17">
        <v>8.7739068775788895E-3</v>
      </c>
    </row>
    <row r="970" spans="12:44" x14ac:dyDescent="0.3">
      <c r="L970" s="68">
        <v>967</v>
      </c>
      <c r="M970" s="64">
        <v>-1.2022824098069198</v>
      </c>
      <c r="N970" s="64">
        <v>1.2814598526461507</v>
      </c>
      <c r="O970" s="4">
        <v>0.25977723765938232</v>
      </c>
      <c r="V970" s="84">
        <v>967</v>
      </c>
      <c r="W970" s="64">
        <v>-1.2022824098069198</v>
      </c>
      <c r="X970" s="64">
        <v>0.93348940219382537</v>
      </c>
      <c r="Y970" s="4">
        <v>-0.36955549665562515</v>
      </c>
      <c r="AA970" s="68">
        <v>967</v>
      </c>
      <c r="AB970" s="64">
        <f t="shared" si="113"/>
        <v>190.4652120348218</v>
      </c>
      <c r="AC970" s="64">
        <f t="shared" si="114"/>
        <v>323.81400532156692</v>
      </c>
      <c r="AD970" s="4">
        <f t="shared" si="115"/>
        <v>123.19356859913563</v>
      </c>
      <c r="AK970" s="90">
        <v>967</v>
      </c>
      <c r="AL970" s="65">
        <f t="shared" si="116"/>
        <v>-1.8383615619930393E-3</v>
      </c>
      <c r="AM970" s="65">
        <f t="shared" si="117"/>
        <v>3.7677000601420122E-3</v>
      </c>
      <c r="AN970" s="65">
        <f t="shared" si="118"/>
        <v>1.0853329952386296E-3</v>
      </c>
      <c r="AO970" s="26">
        <f t="shared" si="119"/>
        <v>1.1591194754017272E-3</v>
      </c>
      <c r="AQ970" s="68">
        <v>967</v>
      </c>
      <c r="AR970" s="17">
        <v>8.8244021349439053E-3</v>
      </c>
    </row>
    <row r="971" spans="12:44" x14ac:dyDescent="0.3">
      <c r="L971" s="68">
        <v>968</v>
      </c>
      <c r="M971" s="64">
        <v>7.1751504821188583E-2</v>
      </c>
      <c r="N971" s="64">
        <v>-9.5480260189430607E-2</v>
      </c>
      <c r="O971" s="4">
        <v>0.91621854153322058</v>
      </c>
      <c r="V971" s="84">
        <v>968</v>
      </c>
      <c r="W971" s="64">
        <v>7.1751504821188583E-2</v>
      </c>
      <c r="X971" s="64">
        <v>-7.4088523631689163E-2</v>
      </c>
      <c r="Y971" s="4">
        <v>0.8546818459947062</v>
      </c>
      <c r="AA971" s="68">
        <v>968</v>
      </c>
      <c r="AB971" s="64">
        <f t="shared" si="113"/>
        <v>192.31005717031226</v>
      </c>
      <c r="AC971" s="64">
        <f t="shared" si="114"/>
        <v>321.3056903190581</v>
      </c>
      <c r="AD971" s="4">
        <f t="shared" si="115"/>
        <v>125.0952818902356</v>
      </c>
      <c r="AK971" s="91">
        <v>968</v>
      </c>
      <c r="AL971" s="65">
        <f t="shared" si="116"/>
        <v>4.1863324546586641E-3</v>
      </c>
      <c r="AM971" s="65">
        <f t="shared" si="117"/>
        <v>-3.377211582048581E-3</v>
      </c>
      <c r="AN971" s="65">
        <f t="shared" si="118"/>
        <v>6.6528943031041949E-3</v>
      </c>
      <c r="AO971" s="26">
        <f t="shared" si="119"/>
        <v>3.0272220754469794E-3</v>
      </c>
      <c r="AQ971" s="68">
        <v>968</v>
      </c>
      <c r="AR971" s="17">
        <v>8.9378855163192959E-3</v>
      </c>
    </row>
    <row r="972" spans="12:44" x14ac:dyDescent="0.3">
      <c r="L972" s="68">
        <v>969</v>
      </c>
      <c r="M972" s="64">
        <v>0.13609033947142379</v>
      </c>
      <c r="N972" s="64">
        <v>0.31028613545805034</v>
      </c>
      <c r="O972" s="4">
        <v>2.3724847126912416</v>
      </c>
      <c r="V972" s="84">
        <v>969</v>
      </c>
      <c r="W972" s="64">
        <v>0.13609033947142379</v>
      </c>
      <c r="X972" s="64">
        <v>0.3346970012274888</v>
      </c>
      <c r="Y972" s="4">
        <v>2.1635852270980007</v>
      </c>
      <c r="AA972" s="68">
        <v>969</v>
      </c>
      <c r="AB972" s="64">
        <f t="shared" si="113"/>
        <v>192.41282396888542</v>
      </c>
      <c r="AC972" s="64">
        <f t="shared" si="114"/>
        <v>322.3436322367582</v>
      </c>
      <c r="AD972" s="4">
        <f t="shared" si="115"/>
        <v>127.16055861865235</v>
      </c>
      <c r="AK972" s="90">
        <v>969</v>
      </c>
      <c r="AL972" s="65">
        <f t="shared" si="116"/>
        <v>2.3201663739126613E-4</v>
      </c>
      <c r="AM972" s="65">
        <f t="shared" si="117"/>
        <v>1.4006783580227835E-3</v>
      </c>
      <c r="AN972" s="65">
        <f t="shared" si="118"/>
        <v>7.1114970148151479E-3</v>
      </c>
      <c r="AO972" s="26">
        <f t="shared" si="119"/>
        <v>3.6783813234214681E-3</v>
      </c>
      <c r="AQ972" s="68">
        <v>969</v>
      </c>
      <c r="AR972" s="17">
        <v>8.9397807883960945E-3</v>
      </c>
    </row>
    <row r="973" spans="12:44" x14ac:dyDescent="0.3">
      <c r="L973" s="68">
        <v>970</v>
      </c>
      <c r="M973" s="64">
        <v>-0.74701778750961279</v>
      </c>
      <c r="N973" s="64">
        <v>0.16146204333616487</v>
      </c>
      <c r="O973" s="4">
        <v>-0.55465317212493137</v>
      </c>
      <c r="V973" s="84">
        <v>970</v>
      </c>
      <c r="W973" s="64">
        <v>-0.74701778750961279</v>
      </c>
      <c r="X973" s="64">
        <v>-3.3865171092149621E-2</v>
      </c>
      <c r="Y973" s="4">
        <v>-0.83774510756507148</v>
      </c>
      <c r="AA973" s="68">
        <v>970</v>
      </c>
      <c r="AB973" s="64">
        <f t="shared" si="113"/>
        <v>191.14765086810692</v>
      </c>
      <c r="AC973" s="64">
        <f t="shared" si="114"/>
        <v>321.438214976236</v>
      </c>
      <c r="AD973" s="4">
        <f t="shared" si="115"/>
        <v>122.4946381709005</v>
      </c>
      <c r="AK973" s="91">
        <v>970</v>
      </c>
      <c r="AL973" s="65">
        <f t="shared" si="116"/>
        <v>-2.8650485391235295E-3</v>
      </c>
      <c r="AM973" s="65">
        <f t="shared" si="117"/>
        <v>-1.2215876574500808E-3</v>
      </c>
      <c r="AN973" s="65">
        <f t="shared" si="118"/>
        <v>-1.6235347909984495E-2</v>
      </c>
      <c r="AO973" s="26">
        <f t="shared" si="119"/>
        <v>-8.3886449915089294E-3</v>
      </c>
      <c r="AQ973" s="68">
        <v>970</v>
      </c>
      <c r="AR973" s="17">
        <v>8.9927752554614312E-3</v>
      </c>
    </row>
    <row r="974" spans="12:44" x14ac:dyDescent="0.3">
      <c r="L974" s="68">
        <v>971</v>
      </c>
      <c r="M974" s="64">
        <v>-0.56460805725308427</v>
      </c>
      <c r="N974" s="64">
        <v>-0.28773568227765423</v>
      </c>
      <c r="O974" s="4">
        <v>-1.7008743410566223</v>
      </c>
      <c r="V974" s="84">
        <v>971</v>
      </c>
      <c r="W974" s="64">
        <v>-0.56460805725308427</v>
      </c>
      <c r="X974" s="64">
        <v>-0.42188888045767803</v>
      </c>
      <c r="Y974" s="4">
        <v>-1.7571960038312664</v>
      </c>
      <c r="AA974" s="68">
        <v>971</v>
      </c>
      <c r="AB974" s="64">
        <f t="shared" si="113"/>
        <v>191.41983527038133</v>
      </c>
      <c r="AC974" s="64">
        <f t="shared" si="114"/>
        <v>320.48689050532096</v>
      </c>
      <c r="AD974" s="4">
        <f t="shared" si="115"/>
        <v>121.1039909353504</v>
      </c>
      <c r="AK974" s="90">
        <v>971</v>
      </c>
      <c r="AL974" s="65">
        <f t="shared" si="116"/>
        <v>6.1797308028548243E-4</v>
      </c>
      <c r="AM974" s="65">
        <f t="shared" si="117"/>
        <v>-1.2872382374794912E-3</v>
      </c>
      <c r="AN974" s="65">
        <f t="shared" si="118"/>
        <v>-4.9586238143541888E-3</v>
      </c>
      <c r="AO974" s="26">
        <f t="shared" si="119"/>
        <v>-2.4630589176318617E-3</v>
      </c>
      <c r="AQ974" s="68">
        <v>971</v>
      </c>
      <c r="AR974" s="17">
        <v>9.1421003530162553E-3</v>
      </c>
    </row>
    <row r="975" spans="12:44" x14ac:dyDescent="0.3">
      <c r="L975" s="68">
        <v>972</v>
      </c>
      <c r="M975" s="64">
        <v>-0.32865135808544554</v>
      </c>
      <c r="N975" s="64">
        <v>9.382838663784443E-2</v>
      </c>
      <c r="O975" s="4">
        <v>-1.0162612228848935</v>
      </c>
      <c r="V975" s="84">
        <v>972</v>
      </c>
      <c r="W975" s="64">
        <v>-0.32865135808544554</v>
      </c>
      <c r="X975" s="64">
        <v>7.1442385121168739E-3</v>
      </c>
      <c r="Y975" s="4">
        <v>-1.0590194339123824</v>
      </c>
      <c r="AA975" s="68">
        <v>972</v>
      </c>
      <c r="AB975" s="64">
        <f t="shared" si="113"/>
        <v>191.76968214912347</v>
      </c>
      <c r="AC975" s="64">
        <f t="shared" si="114"/>
        <v>321.57275769558504</v>
      </c>
      <c r="AD975" s="4">
        <f t="shared" si="115"/>
        <v>122.16924356983613</v>
      </c>
      <c r="AK975" s="91">
        <v>972</v>
      </c>
      <c r="AL975" s="65">
        <f t="shared" si="116"/>
        <v>7.9301026910800565E-4</v>
      </c>
      <c r="AM975" s="65">
        <f t="shared" si="117"/>
        <v>1.4689805838144815E-3</v>
      </c>
      <c r="AN975" s="65">
        <f t="shared" si="118"/>
        <v>3.8034294963454523E-3</v>
      </c>
      <c r="AO975" s="26">
        <f t="shared" si="119"/>
        <v>2.3504900157767994E-3</v>
      </c>
      <c r="AQ975" s="68">
        <v>972</v>
      </c>
      <c r="AR975" s="17">
        <v>9.1635438773183166E-3</v>
      </c>
    </row>
    <row r="976" spans="12:44" x14ac:dyDescent="0.3">
      <c r="L976" s="68">
        <v>973</v>
      </c>
      <c r="M976" s="64">
        <v>-0.31316343870846397</v>
      </c>
      <c r="N976" s="64">
        <v>2.1689927651533832E-3</v>
      </c>
      <c r="O976" s="4">
        <v>0.98075242183694245</v>
      </c>
      <c r="V976" s="84">
        <v>973</v>
      </c>
      <c r="W976" s="64">
        <v>-0.31316343870846397</v>
      </c>
      <c r="X976" s="64">
        <v>-7.7560672834582914E-2</v>
      </c>
      <c r="Y976" s="4">
        <v>0.73503052349001241</v>
      </c>
      <c r="AA976" s="68">
        <v>973</v>
      </c>
      <c r="AB976" s="64">
        <f t="shared" si="113"/>
        <v>191.80162334881658</v>
      </c>
      <c r="AC976" s="64">
        <f t="shared" si="114"/>
        <v>321.37731075368629</v>
      </c>
      <c r="AD976" s="4">
        <f t="shared" si="115"/>
        <v>124.93992202146461</v>
      </c>
      <c r="AK976" s="90">
        <v>973</v>
      </c>
      <c r="AL976" s="65">
        <f t="shared" si="116"/>
        <v>7.2330159244494307E-5</v>
      </c>
      <c r="AM976" s="65">
        <f t="shared" si="117"/>
        <v>-2.6403770728496601E-4</v>
      </c>
      <c r="AN976" s="65">
        <f t="shared" si="118"/>
        <v>9.7393456721213117E-3</v>
      </c>
      <c r="AO976" s="26">
        <f t="shared" si="119"/>
        <v>4.3215767800802241E-3</v>
      </c>
      <c r="AQ976" s="68">
        <v>973</v>
      </c>
      <c r="AR976" s="17">
        <v>9.1866967540359876E-3</v>
      </c>
    </row>
    <row r="977" spans="12:44" x14ac:dyDescent="0.3">
      <c r="L977" s="68">
        <v>974</v>
      </c>
      <c r="M977" s="64">
        <v>0.28311498226180293</v>
      </c>
      <c r="N977" s="64">
        <v>-0.27458267050099727</v>
      </c>
      <c r="O977" s="4">
        <v>0.47144597247588094</v>
      </c>
      <c r="V977" s="84">
        <v>974</v>
      </c>
      <c r="W977" s="64">
        <v>0.28311498226180293</v>
      </c>
      <c r="X977" s="64">
        <v>-0.19353606209857271</v>
      </c>
      <c r="Y977" s="4">
        <v>0.56113300195306404</v>
      </c>
      <c r="AA977" s="68">
        <v>974</v>
      </c>
      <c r="AB977" s="64">
        <f t="shared" si="113"/>
        <v>192.6740062526693</v>
      </c>
      <c r="AC977" s="64">
        <f t="shared" si="114"/>
        <v>321.10397982337361</v>
      </c>
      <c r="AD977" s="4">
        <f t="shared" si="115"/>
        <v>124.67545931020732</v>
      </c>
      <c r="AK977" s="91">
        <v>974</v>
      </c>
      <c r="AL977" s="65">
        <f t="shared" si="116"/>
        <v>1.9708491372758103E-3</v>
      </c>
      <c r="AM977" s="65">
        <f t="shared" si="117"/>
        <v>-3.695239804516035E-4</v>
      </c>
      <c r="AN977" s="65">
        <f t="shared" si="118"/>
        <v>-9.2025370015494888E-4</v>
      </c>
      <c r="AO977" s="26">
        <f t="shared" si="119"/>
        <v>-3.2259074886255485E-5</v>
      </c>
      <c r="AQ977" s="68">
        <v>974</v>
      </c>
      <c r="AR977" s="17">
        <v>9.2452634715397726E-3</v>
      </c>
    </row>
    <row r="978" spans="12:44" x14ac:dyDescent="0.3">
      <c r="L978" s="68">
        <v>975</v>
      </c>
      <c r="M978" s="64">
        <v>1.1755244557381812</v>
      </c>
      <c r="N978" s="64">
        <v>-1.0614644037753178</v>
      </c>
      <c r="O978" s="4">
        <v>-1.4465526386465051</v>
      </c>
      <c r="V978" s="84">
        <v>975</v>
      </c>
      <c r="W978" s="64">
        <v>1.1755244557381812</v>
      </c>
      <c r="X978" s="64">
        <v>-0.72753640294627542</v>
      </c>
      <c r="Y978" s="4">
        <v>-0.71256917925751084</v>
      </c>
      <c r="AA978" s="68">
        <v>975</v>
      </c>
      <c r="AB978" s="64">
        <f t="shared" si="113"/>
        <v>193.98224706763909</v>
      </c>
      <c r="AC978" s="64">
        <f t="shared" si="114"/>
        <v>319.79084000903981</v>
      </c>
      <c r="AD978" s="4">
        <f t="shared" si="115"/>
        <v>122.71665613444863</v>
      </c>
      <c r="AK978" s="90">
        <v>975</v>
      </c>
      <c r="AL978" s="65">
        <f t="shared" si="116"/>
        <v>2.9388581209366963E-3</v>
      </c>
      <c r="AM978" s="65">
        <f t="shared" si="117"/>
        <v>-1.7796685375602828E-3</v>
      </c>
      <c r="AN978" s="65">
        <f t="shared" si="118"/>
        <v>-6.8774640349561506E-3</v>
      </c>
      <c r="AO978" s="26">
        <f t="shared" si="119"/>
        <v>-2.8940448467641789E-3</v>
      </c>
      <c r="AQ978" s="68">
        <v>975</v>
      </c>
      <c r="AR978" s="17">
        <v>9.4152691208254733E-3</v>
      </c>
    </row>
    <row r="979" spans="12:44" x14ac:dyDescent="0.3">
      <c r="L979" s="68">
        <v>976</v>
      </c>
      <c r="M979" s="64">
        <v>0.62972031023558073</v>
      </c>
      <c r="N979" s="64">
        <v>-0.13602190163587252</v>
      </c>
      <c r="O979" s="4">
        <v>0.80370094896577082</v>
      </c>
      <c r="V979" s="84">
        <v>976</v>
      </c>
      <c r="W979" s="64">
        <v>0.62972031023558073</v>
      </c>
      <c r="X979" s="64">
        <v>2.8631970423013908E-2</v>
      </c>
      <c r="Y979" s="4">
        <v>1.0062510021171269</v>
      </c>
      <c r="AA979" s="68">
        <v>976</v>
      </c>
      <c r="AB979" s="64">
        <f t="shared" si="113"/>
        <v>193.19662464634993</v>
      </c>
      <c r="AC979" s="64">
        <f t="shared" si="114"/>
        <v>321.6907269746207</v>
      </c>
      <c r="AD979" s="4">
        <f t="shared" si="115"/>
        <v>125.3820505841479</v>
      </c>
      <c r="AK979" s="91">
        <v>976</v>
      </c>
      <c r="AL979" s="65">
        <f t="shared" si="116"/>
        <v>-1.7624512885734856E-3</v>
      </c>
      <c r="AM979" s="65">
        <f t="shared" si="117"/>
        <v>2.5725223620794331E-3</v>
      </c>
      <c r="AN979" s="65">
        <f t="shared" si="118"/>
        <v>9.3318554916647593E-3</v>
      </c>
      <c r="AO979" s="26">
        <f t="shared" si="119"/>
        <v>4.5304788577296001E-3</v>
      </c>
      <c r="AQ979" s="68">
        <v>976</v>
      </c>
      <c r="AR979" s="17">
        <v>9.4707340646996985E-3</v>
      </c>
    </row>
    <row r="980" spans="12:44" x14ac:dyDescent="0.3">
      <c r="L980" s="68">
        <v>977</v>
      </c>
      <c r="M980" s="64">
        <v>0.5760600497579611</v>
      </c>
      <c r="N980" s="64">
        <v>1.6733803977680544</v>
      </c>
      <c r="O980" s="4">
        <v>-1.3966837193336303</v>
      </c>
      <c r="V980" s="84">
        <v>977</v>
      </c>
      <c r="W980" s="64">
        <v>0.5760600497579611</v>
      </c>
      <c r="X980" s="64">
        <v>1.7648697905328052</v>
      </c>
      <c r="Y980" s="4">
        <v>-1.0704973484951645</v>
      </c>
      <c r="AA980" s="68">
        <v>977</v>
      </c>
      <c r="AB980" s="64">
        <f t="shared" si="113"/>
        <v>193.12826077447923</v>
      </c>
      <c r="AC980" s="64">
        <f t="shared" si="114"/>
        <v>326.07475901426267</v>
      </c>
      <c r="AD980" s="4">
        <f t="shared" si="115"/>
        <v>122.18224994336603</v>
      </c>
      <c r="AK980" s="90">
        <v>977</v>
      </c>
      <c r="AL980" s="65">
        <f t="shared" si="116"/>
        <v>-1.5370510026840493E-4</v>
      </c>
      <c r="AM980" s="65">
        <f t="shared" si="117"/>
        <v>5.8786398334734549E-3</v>
      </c>
      <c r="AN980" s="65">
        <f t="shared" si="118"/>
        <v>-1.1227250060687421E-2</v>
      </c>
      <c r="AO980" s="26">
        <f t="shared" si="119"/>
        <v>-3.3270968523344043E-3</v>
      </c>
      <c r="AQ980" s="68">
        <v>977</v>
      </c>
      <c r="AR980" s="17">
        <v>9.5587623037333945E-3</v>
      </c>
    </row>
    <row r="981" spans="12:44" x14ac:dyDescent="0.3">
      <c r="L981" s="68">
        <v>978</v>
      </c>
      <c r="M981" s="64">
        <v>-0.67906859170515022</v>
      </c>
      <c r="N981" s="64">
        <v>1.0730581090547611</v>
      </c>
      <c r="O981" s="4">
        <v>-0.29983647779839528</v>
      </c>
      <c r="V981" s="84">
        <v>978</v>
      </c>
      <c r="W981" s="64">
        <v>-0.67906859170515022</v>
      </c>
      <c r="X981" s="64">
        <v>0.8650305625079161</v>
      </c>
      <c r="Y981" s="4">
        <v>-0.62444412325564591</v>
      </c>
      <c r="AA981" s="68">
        <v>978</v>
      </c>
      <c r="AB981" s="64">
        <f t="shared" si="113"/>
        <v>191.32190671706084</v>
      </c>
      <c r="AC981" s="64">
        <f t="shared" si="114"/>
        <v>323.81980786293593</v>
      </c>
      <c r="AD981" s="4">
        <f t="shared" si="115"/>
        <v>122.87001025158051</v>
      </c>
      <c r="AK981" s="91">
        <v>978</v>
      </c>
      <c r="AL981" s="65">
        <f t="shared" si="116"/>
        <v>-4.0811290449575223E-3</v>
      </c>
      <c r="AM981" s="65">
        <f t="shared" si="117"/>
        <v>-3.0137712234815746E-3</v>
      </c>
      <c r="AN981" s="65">
        <f t="shared" si="118"/>
        <v>2.4377762584201308E-3</v>
      </c>
      <c r="AO981" s="26">
        <f t="shared" si="119"/>
        <v>-8.2741431199479399E-4</v>
      </c>
      <c r="AQ981" s="68">
        <v>978</v>
      </c>
      <c r="AR981" s="17">
        <v>9.561602252723754E-3</v>
      </c>
    </row>
    <row r="982" spans="12:44" x14ac:dyDescent="0.3">
      <c r="L982" s="68">
        <v>979</v>
      </c>
      <c r="M982" s="64">
        <v>0.41248639771990481</v>
      </c>
      <c r="N982" s="64">
        <v>1.0259075494386887</v>
      </c>
      <c r="O982" s="4">
        <v>3.5168276498266759E-2</v>
      </c>
      <c r="V982" s="84">
        <v>979</v>
      </c>
      <c r="W982" s="64">
        <v>0.41248639771990481</v>
      </c>
      <c r="X982" s="64">
        <v>1.0970860294650853</v>
      </c>
      <c r="Y982" s="4">
        <v>0.16602495072680701</v>
      </c>
      <c r="AA982" s="68">
        <v>979</v>
      </c>
      <c r="AB982" s="64">
        <f t="shared" si="113"/>
        <v>192.90990893402326</v>
      </c>
      <c r="AC982" s="64">
        <f t="shared" si="114"/>
        <v>324.42022169872394</v>
      </c>
      <c r="AD982" s="4">
        <f t="shared" si="115"/>
        <v>124.09355785525869</v>
      </c>
      <c r="AK982" s="90">
        <v>979</v>
      </c>
      <c r="AL982" s="65">
        <f t="shared" si="116"/>
        <v>3.589835608311687E-3</v>
      </c>
      <c r="AM982" s="65">
        <f t="shared" si="117"/>
        <v>8.0450598055136564E-4</v>
      </c>
      <c r="AN982" s="65">
        <f t="shared" si="118"/>
        <v>4.3033417800370276E-3</v>
      </c>
      <c r="AO982" s="26">
        <f t="shared" si="119"/>
        <v>3.075314497259994E-3</v>
      </c>
      <c r="AQ982" s="68">
        <v>979</v>
      </c>
      <c r="AR982" s="17">
        <v>9.5652674350633661E-3</v>
      </c>
    </row>
    <row r="983" spans="12:44" x14ac:dyDescent="0.3">
      <c r="L983" s="68">
        <v>980</v>
      </c>
      <c r="M983" s="64">
        <v>0.19145422395332362</v>
      </c>
      <c r="N983" s="64">
        <v>-0.20855332641513177</v>
      </c>
      <c r="O983" s="4">
        <v>-0.48974424390494747</v>
      </c>
      <c r="V983" s="84">
        <v>980</v>
      </c>
      <c r="W983" s="64">
        <v>0.19145422395332362</v>
      </c>
      <c r="X983" s="64">
        <v>-0.15299400047829931</v>
      </c>
      <c r="Y983" s="4">
        <v>-0.34117271170869834</v>
      </c>
      <c r="AA983" s="68">
        <v>980</v>
      </c>
      <c r="AB983" s="64">
        <f t="shared" si="113"/>
        <v>192.59886198884772</v>
      </c>
      <c r="AC983" s="64">
        <f t="shared" si="114"/>
        <v>321.30143161964037</v>
      </c>
      <c r="AD983" s="4">
        <f t="shared" si="115"/>
        <v>123.31719184425208</v>
      </c>
      <c r="AK983" s="91">
        <v>980</v>
      </c>
      <c r="AL983" s="65">
        <f t="shared" si="116"/>
        <v>-7.0081934007907068E-4</v>
      </c>
      <c r="AM983" s="65">
        <f t="shared" si="117"/>
        <v>-4.1952561052610174E-3</v>
      </c>
      <c r="AN983" s="65">
        <f t="shared" si="118"/>
        <v>-2.7256097936095135E-3</v>
      </c>
      <c r="AO983" s="26">
        <f t="shared" si="119"/>
        <v>-2.660306073722354E-3</v>
      </c>
      <c r="AQ983" s="68">
        <v>980</v>
      </c>
      <c r="AR983" s="17">
        <v>9.6622972892521173E-3</v>
      </c>
    </row>
    <row r="984" spans="12:44" x14ac:dyDescent="0.3">
      <c r="L984" s="68">
        <v>981</v>
      </c>
      <c r="M984" s="64">
        <v>2.1145666523130551</v>
      </c>
      <c r="N984" s="64">
        <v>-1.2407921071208454</v>
      </c>
      <c r="O984" s="4">
        <v>-0.13375922308956031</v>
      </c>
      <c r="V984" s="84">
        <v>981</v>
      </c>
      <c r="W984" s="64">
        <v>2.1145666523130551</v>
      </c>
      <c r="X984" s="64">
        <v>-0.66210465391157414</v>
      </c>
      <c r="Y984" s="4">
        <v>0.88884578602497355</v>
      </c>
      <c r="AA984" s="68">
        <v>981</v>
      </c>
      <c r="AB984" s="64">
        <f t="shared" si="113"/>
        <v>195.41675243054212</v>
      </c>
      <c r="AC984" s="64">
        <f t="shared" si="114"/>
        <v>320.04935311289239</v>
      </c>
      <c r="AD984" s="4">
        <f t="shared" si="115"/>
        <v>125.22984269378716</v>
      </c>
      <c r="AK984" s="90">
        <v>981</v>
      </c>
      <c r="AL984" s="65">
        <f t="shared" si="116"/>
        <v>6.3080749300800975E-3</v>
      </c>
      <c r="AM984" s="65">
        <f t="shared" si="117"/>
        <v>-1.6957069053596364E-3</v>
      </c>
      <c r="AN984" s="65">
        <f t="shared" si="118"/>
        <v>6.6842085519633367E-3</v>
      </c>
      <c r="AO984" s="26">
        <f t="shared" si="119"/>
        <v>4.0762005092956355E-3</v>
      </c>
      <c r="AQ984" s="68">
        <v>981</v>
      </c>
      <c r="AR984" s="17">
        <v>9.7997329221359147E-3</v>
      </c>
    </row>
    <row r="985" spans="12:44" x14ac:dyDescent="0.3">
      <c r="L985" s="68">
        <v>982</v>
      </c>
      <c r="M985" s="64">
        <v>-1.7830114195356095</v>
      </c>
      <c r="N985" s="64">
        <v>1.3225535996156927</v>
      </c>
      <c r="O985" s="4">
        <v>1.2868552266519355</v>
      </c>
      <c r="V985" s="84">
        <v>982</v>
      </c>
      <c r="W985" s="64">
        <v>-1.7830114195356095</v>
      </c>
      <c r="X985" s="64">
        <v>0.82551341768181796</v>
      </c>
      <c r="Y985" s="4">
        <v>0.28502752817664989</v>
      </c>
      <c r="AA985" s="68">
        <v>982</v>
      </c>
      <c r="AB985" s="64">
        <f t="shared" si="113"/>
        <v>189.77669667974726</v>
      </c>
      <c r="AC985" s="64">
        <f t="shared" si="114"/>
        <v>323.78513925170387</v>
      </c>
      <c r="AD985" s="4">
        <f t="shared" si="115"/>
        <v>124.29649131492559</v>
      </c>
      <c r="AK985" s="91">
        <v>982</v>
      </c>
      <c r="AL985" s="65">
        <f t="shared" si="116"/>
        <v>-1.2718908723365577E-2</v>
      </c>
      <c r="AM985" s="65">
        <f t="shared" si="117"/>
        <v>5.0399583532608917E-3</v>
      </c>
      <c r="AN985" s="65">
        <f t="shared" si="118"/>
        <v>-3.2489656500202485E-3</v>
      </c>
      <c r="AO985" s="26">
        <f t="shared" si="119"/>
        <v>-3.1297742173722384E-3</v>
      </c>
      <c r="AQ985" s="68">
        <v>982</v>
      </c>
      <c r="AR985" s="17">
        <v>9.9986315741365586E-3</v>
      </c>
    </row>
    <row r="986" spans="12:44" x14ac:dyDescent="0.3">
      <c r="L986" s="68">
        <v>983</v>
      </c>
      <c r="M986" s="64">
        <v>0.41219417544247972</v>
      </c>
      <c r="N986" s="64">
        <v>-0.56892988829724833</v>
      </c>
      <c r="O986" s="4">
        <v>-0.3944355067321354</v>
      </c>
      <c r="V986" s="84">
        <v>983</v>
      </c>
      <c r="W986" s="64">
        <v>0.41219417544247972</v>
      </c>
      <c r="X986" s="64">
        <v>-0.44536813512250895</v>
      </c>
      <c r="Y986" s="4">
        <v>-0.13954860834971292</v>
      </c>
      <c r="AA986" s="68">
        <v>983</v>
      </c>
      <c r="AB986" s="64">
        <f t="shared" si="113"/>
        <v>192.94804852190819</v>
      </c>
      <c r="AC986" s="64">
        <f t="shared" si="114"/>
        <v>320.62064625349961</v>
      </c>
      <c r="AD986" s="4">
        <f t="shared" si="115"/>
        <v>123.64620404209676</v>
      </c>
      <c r="AK986" s="90">
        <v>983</v>
      </c>
      <c r="AL986" s="65">
        <f t="shared" si="116"/>
        <v>7.1975075898782501E-3</v>
      </c>
      <c r="AM986" s="65">
        <f t="shared" si="117"/>
        <v>-4.2654269267175535E-3</v>
      </c>
      <c r="AN986" s="65">
        <f t="shared" si="118"/>
        <v>-2.2780814041871455E-3</v>
      </c>
      <c r="AO986" s="26">
        <f t="shared" si="119"/>
        <v>-5.0538781242991907E-4</v>
      </c>
      <c r="AQ986" s="68">
        <v>983</v>
      </c>
      <c r="AR986" s="17">
        <v>1.0198894866797875E-2</v>
      </c>
    </row>
    <row r="987" spans="12:44" x14ac:dyDescent="0.3">
      <c r="L987" s="68">
        <v>984</v>
      </c>
      <c r="M987" s="64">
        <v>0.76922642015334985</v>
      </c>
      <c r="N987" s="64">
        <v>1.5291470383465207</v>
      </c>
      <c r="O987" s="4">
        <v>-0.69739296832261388</v>
      </c>
      <c r="V987" s="84">
        <v>984</v>
      </c>
      <c r="W987" s="64">
        <v>0.76922642015334985</v>
      </c>
      <c r="X987" s="64">
        <v>1.6745156490435218</v>
      </c>
      <c r="Y987" s="4">
        <v>-0.35266387292164658</v>
      </c>
      <c r="AA987" s="68">
        <v>984</v>
      </c>
      <c r="AB987" s="64">
        <f t="shared" si="113"/>
        <v>193.47692614699491</v>
      </c>
      <c r="AC987" s="64">
        <f t="shared" si="114"/>
        <v>325.95999103284078</v>
      </c>
      <c r="AD987" s="4">
        <f t="shared" si="115"/>
        <v>123.32414328564948</v>
      </c>
      <c r="AK987" s="91">
        <v>984</v>
      </c>
      <c r="AL987" s="65">
        <f t="shared" si="116"/>
        <v>1.1887884720206483E-3</v>
      </c>
      <c r="AM987" s="65">
        <f t="shared" si="117"/>
        <v>7.1728120258774666E-3</v>
      </c>
      <c r="AN987" s="65">
        <f t="shared" si="118"/>
        <v>-1.1326808271548362E-3</v>
      </c>
      <c r="AO987" s="26">
        <f t="shared" si="119"/>
        <v>1.9393343535487257E-3</v>
      </c>
      <c r="AQ987" s="68">
        <v>984</v>
      </c>
      <c r="AR987" s="17">
        <v>1.0220774274879156E-2</v>
      </c>
    </row>
    <row r="988" spans="12:44" x14ac:dyDescent="0.3">
      <c r="L988" s="68">
        <v>985</v>
      </c>
      <c r="M988" s="64">
        <v>6.2391705588810652E-2</v>
      </c>
      <c r="N988" s="64">
        <v>-0.95463706269261017</v>
      </c>
      <c r="O988" s="4">
        <v>-0.40777917032729699</v>
      </c>
      <c r="V988" s="84">
        <v>985</v>
      </c>
      <c r="W988" s="64">
        <v>6.2391705588810652E-2</v>
      </c>
      <c r="X988" s="64">
        <v>-0.907366646938504</v>
      </c>
      <c r="Y988" s="4">
        <v>-0.28933081599718241</v>
      </c>
      <c r="AA988" s="68">
        <v>985</v>
      </c>
      <c r="AB988" s="64">
        <f t="shared" si="113"/>
        <v>192.45993834895296</v>
      </c>
      <c r="AC988" s="64">
        <f t="shared" si="114"/>
        <v>319.50407797674217</v>
      </c>
      <c r="AD988" s="4">
        <f t="shared" si="115"/>
        <v>123.42775745954124</v>
      </c>
      <c r="AK988" s="90">
        <v>985</v>
      </c>
      <c r="AL988" s="65">
        <f t="shared" si="116"/>
        <v>-2.288836604050444E-3</v>
      </c>
      <c r="AM988" s="65">
        <f t="shared" si="117"/>
        <v>-8.6878915555717567E-3</v>
      </c>
      <c r="AN988" s="65">
        <f t="shared" si="118"/>
        <v>3.6473126632131908E-4</v>
      </c>
      <c r="AO988" s="26">
        <f t="shared" si="119"/>
        <v>-3.0144475478395445E-3</v>
      </c>
      <c r="AQ988" s="68">
        <v>985</v>
      </c>
      <c r="AR988" s="17">
        <v>1.0269403815372967E-2</v>
      </c>
    </row>
    <row r="989" spans="12:44" x14ac:dyDescent="0.3">
      <c r="L989" s="68">
        <v>986</v>
      </c>
      <c r="M989" s="64">
        <v>-0.22695021004811672</v>
      </c>
      <c r="N989" s="64">
        <v>-1.1776764386217349</v>
      </c>
      <c r="O989" s="4">
        <v>-1.9419348754704111</v>
      </c>
      <c r="V989" s="84">
        <v>986</v>
      </c>
      <c r="W989" s="64">
        <v>-0.22695021004811672</v>
      </c>
      <c r="X989" s="64">
        <v>-1.1966687047963089</v>
      </c>
      <c r="Y989" s="4">
        <v>-1.7775263913332262</v>
      </c>
      <c r="AA989" s="68">
        <v>986</v>
      </c>
      <c r="AB989" s="64">
        <f t="shared" si="113"/>
        <v>192.05084770789631</v>
      </c>
      <c r="AC989" s="64">
        <f t="shared" si="114"/>
        <v>318.80284625167849</v>
      </c>
      <c r="AD989" s="4">
        <f t="shared" si="115"/>
        <v>121.16398480343304</v>
      </c>
      <c r="AK989" s="91">
        <v>986</v>
      </c>
      <c r="AL989" s="65">
        <f t="shared" si="116"/>
        <v>-9.2411386877665842E-4</v>
      </c>
      <c r="AM989" s="65">
        <f t="shared" si="117"/>
        <v>-9.5421553389442261E-4</v>
      </c>
      <c r="AN989" s="65">
        <f t="shared" si="118"/>
        <v>-8.0392905947837059E-3</v>
      </c>
      <c r="AO989" s="26">
        <f t="shared" si="119"/>
        <v>-4.1349738950151593E-3</v>
      </c>
      <c r="AQ989" s="68">
        <v>986</v>
      </c>
      <c r="AR989" s="17">
        <v>1.0400230815318049E-2</v>
      </c>
    </row>
    <row r="990" spans="12:44" x14ac:dyDescent="0.3">
      <c r="L990" s="68">
        <v>987</v>
      </c>
      <c r="M990" s="64">
        <v>-0.23941213657007676</v>
      </c>
      <c r="N990" s="64">
        <v>0.57196690248606041</v>
      </c>
      <c r="O990" s="4">
        <v>-0.11640453848587803</v>
      </c>
      <c r="V990" s="84">
        <v>987</v>
      </c>
      <c r="W990" s="64">
        <v>-0.23941213657007676</v>
      </c>
      <c r="X990" s="64">
        <v>0.49225523722202025</v>
      </c>
      <c r="Y990" s="4">
        <v>-0.2391759787714236</v>
      </c>
      <c r="AA990" s="68">
        <v>987</v>
      </c>
      <c r="AB990" s="64">
        <f t="shared" si="113"/>
        <v>192.04243089577577</v>
      </c>
      <c r="AC990" s="64">
        <f t="shared" si="114"/>
        <v>323.02878480594541</v>
      </c>
      <c r="AD990" s="4">
        <f t="shared" si="115"/>
        <v>123.51732265899952</v>
      </c>
      <c r="AK990" s="90">
        <v>987</v>
      </c>
      <c r="AL990" s="65">
        <f t="shared" si="116"/>
        <v>-1.903378821437805E-5</v>
      </c>
      <c r="AM990" s="65">
        <f t="shared" si="117"/>
        <v>5.7190335530024694E-3</v>
      </c>
      <c r="AN990" s="65">
        <f t="shared" si="118"/>
        <v>8.3543215610393136E-3</v>
      </c>
      <c r="AO990" s="26">
        <f t="shared" si="119"/>
        <v>5.4703963213148373E-3</v>
      </c>
      <c r="AQ990" s="68">
        <v>987</v>
      </c>
      <c r="AR990" s="17">
        <v>1.0446505804392218E-2</v>
      </c>
    </row>
    <row r="991" spans="12:44" x14ac:dyDescent="0.3">
      <c r="L991" s="68">
        <v>988</v>
      </c>
      <c r="M991" s="64">
        <v>1.5897217695346271</v>
      </c>
      <c r="N991" s="64">
        <v>0.71749361056919791</v>
      </c>
      <c r="O991" s="4">
        <v>-0.70778090297290897</v>
      </c>
      <c r="V991" s="84">
        <v>988</v>
      </c>
      <c r="W991" s="64">
        <v>1.5897217695346271</v>
      </c>
      <c r="X991" s="64">
        <v>1.0982658554802449</v>
      </c>
      <c r="Y991" s="4">
        <v>4.5441208803993383E-2</v>
      </c>
      <c r="AA991" s="68">
        <v>988</v>
      </c>
      <c r="AB991" s="64">
        <f t="shared" si="113"/>
        <v>194.71439860114035</v>
      </c>
      <c r="AC991" s="64">
        <f t="shared" si="114"/>
        <v>324.56912993827581</v>
      </c>
      <c r="AD991" s="4">
        <f t="shared" si="115"/>
        <v>123.96275224948918</v>
      </c>
      <c r="AK991" s="91">
        <v>988</v>
      </c>
      <c r="AL991" s="65">
        <f t="shared" si="116"/>
        <v>6.0008729225764805E-3</v>
      </c>
      <c r="AM991" s="65">
        <f t="shared" si="117"/>
        <v>2.065987667738078E-3</v>
      </c>
      <c r="AN991" s="65">
        <f t="shared" si="118"/>
        <v>1.5633405815724201E-3</v>
      </c>
      <c r="AO991" s="26">
        <f t="shared" si="119"/>
        <v>2.8235177926731326E-3</v>
      </c>
      <c r="AQ991" s="68">
        <v>988</v>
      </c>
      <c r="AR991" s="17">
        <v>1.0885239751264059E-2</v>
      </c>
    </row>
    <row r="992" spans="12:44" x14ac:dyDescent="0.3">
      <c r="L992" s="68">
        <v>989</v>
      </c>
      <c r="M992" s="64">
        <v>1.4240660750702712</v>
      </c>
      <c r="N992" s="64">
        <v>0.23093570820820802</v>
      </c>
      <c r="O992" s="4">
        <v>3.0594962623257898</v>
      </c>
      <c r="V992" s="84">
        <v>989</v>
      </c>
      <c r="W992" s="64">
        <v>1.4240660750702712</v>
      </c>
      <c r="X992" s="64">
        <v>0.58557460253708615</v>
      </c>
      <c r="Y992" s="4">
        <v>3.3578624885594306</v>
      </c>
      <c r="AA992" s="68">
        <v>989</v>
      </c>
      <c r="AB992" s="64">
        <f t="shared" si="113"/>
        <v>194.48148673304118</v>
      </c>
      <c r="AC992" s="64">
        <f t="shared" si="114"/>
        <v>323.29532592053096</v>
      </c>
      <c r="AD992" s="4">
        <f t="shared" si="115"/>
        <v>129.19775802013802</v>
      </c>
      <c r="AK992" s="90">
        <v>989</v>
      </c>
      <c r="AL992" s="65">
        <f t="shared" si="116"/>
        <v>-5.1980175008166742E-4</v>
      </c>
      <c r="AM992" s="65">
        <f t="shared" si="117"/>
        <v>-1.7077855214587842E-3</v>
      </c>
      <c r="AN992" s="65">
        <f t="shared" si="118"/>
        <v>1.7963767394676644E-2</v>
      </c>
      <c r="AO992" s="26">
        <f t="shared" si="119"/>
        <v>7.4414092336464385E-3</v>
      </c>
      <c r="AQ992" s="68">
        <v>989</v>
      </c>
      <c r="AR992" s="17">
        <v>1.1152479825475316E-2</v>
      </c>
    </row>
    <row r="993" spans="12:44" x14ac:dyDescent="0.3">
      <c r="L993" s="68">
        <v>990</v>
      </c>
      <c r="M993" s="64">
        <v>0.80318570704580006</v>
      </c>
      <c r="N993" s="64">
        <v>-0.67152722713387814</v>
      </c>
      <c r="O993" s="4">
        <v>0.211858332712383</v>
      </c>
      <c r="V993" s="84">
        <v>990</v>
      </c>
      <c r="W993" s="64">
        <v>0.80318570704580006</v>
      </c>
      <c r="X993" s="64">
        <v>-0.44513563758511643</v>
      </c>
      <c r="Y993" s="4">
        <v>0.58187888539941779</v>
      </c>
      <c r="AA993" s="68">
        <v>990</v>
      </c>
      <c r="AB993" s="64">
        <f t="shared" si="113"/>
        <v>193.58441990068951</v>
      </c>
      <c r="AC993" s="64">
        <f t="shared" si="114"/>
        <v>320.73339460667404</v>
      </c>
      <c r="AD993" s="4">
        <f t="shared" si="115"/>
        <v>124.80737364047781</v>
      </c>
      <c r="AK993" s="91">
        <v>990</v>
      </c>
      <c r="AL993" s="65">
        <f t="shared" si="116"/>
        <v>-2.0078644502309778E-3</v>
      </c>
      <c r="AM993" s="65">
        <f t="shared" si="117"/>
        <v>-3.4552449792780949E-3</v>
      </c>
      <c r="AN993" s="65">
        <f t="shared" si="118"/>
        <v>-1.501473307987263E-2</v>
      </c>
      <c r="AO993" s="26">
        <f t="shared" si="119"/>
        <v>-8.2951694922838576E-3</v>
      </c>
      <c r="AQ993" s="68">
        <v>990</v>
      </c>
      <c r="AR993" s="17">
        <v>1.1362690549456402E-2</v>
      </c>
    </row>
    <row r="994" spans="12:44" x14ac:dyDescent="0.3">
      <c r="L994" s="68">
        <v>991</v>
      </c>
      <c r="M994" s="64">
        <v>1.9342461748915429</v>
      </c>
      <c r="N994" s="64">
        <v>-1.5374453183337393</v>
      </c>
      <c r="O994" s="4">
        <v>1.0141339690329776</v>
      </c>
      <c r="V994" s="84">
        <v>991</v>
      </c>
      <c r="W994" s="64">
        <v>1.9342461748915429</v>
      </c>
      <c r="X994" s="64">
        <v>-0.99486781717199357</v>
      </c>
      <c r="Y994" s="4">
        <v>1.8472225655161685</v>
      </c>
      <c r="AA994" s="68">
        <v>991</v>
      </c>
      <c r="AB994" s="64">
        <f t="shared" si="113"/>
        <v>195.24925013821075</v>
      </c>
      <c r="AC994" s="64">
        <f t="shared" si="114"/>
        <v>319.38274064000905</v>
      </c>
      <c r="AD994" s="4">
        <f t="shared" si="115"/>
        <v>126.79899036607048</v>
      </c>
      <c r="AK994" s="90">
        <v>991</v>
      </c>
      <c r="AL994" s="65">
        <f t="shared" si="116"/>
        <v>3.7189732238754303E-3</v>
      </c>
      <c r="AM994" s="65">
        <f t="shared" si="117"/>
        <v>-1.8327375390333228E-3</v>
      </c>
      <c r="AN994" s="65">
        <f t="shared" si="118"/>
        <v>6.8755512051521762E-3</v>
      </c>
      <c r="AO994" s="26">
        <f t="shared" si="119"/>
        <v>3.47392008657734E-3</v>
      </c>
      <c r="AQ994" s="68">
        <v>991</v>
      </c>
      <c r="AR994" s="17">
        <v>1.1691125941563E-2</v>
      </c>
    </row>
    <row r="995" spans="12:44" x14ac:dyDescent="0.3">
      <c r="L995" s="68">
        <v>992</v>
      </c>
      <c r="M995" s="64">
        <v>0.68766623783739189</v>
      </c>
      <c r="N995" s="64">
        <v>-0.69906561129086864</v>
      </c>
      <c r="O995" s="4">
        <v>0.21848752583157527</v>
      </c>
      <c r="V995" s="84">
        <v>992</v>
      </c>
      <c r="W995" s="64">
        <v>0.68766623783739189</v>
      </c>
      <c r="X995" s="64">
        <v>-0.5011525215182332</v>
      </c>
      <c r="Y995" s="4">
        <v>0.53738014162508252</v>
      </c>
      <c r="AA995" s="68">
        <v>992</v>
      </c>
      <c r="AB995" s="64">
        <f t="shared" si="113"/>
        <v>193.43550429822716</v>
      </c>
      <c r="AC995" s="64">
        <f t="shared" si="114"/>
        <v>320.62591326490849</v>
      </c>
      <c r="AD995" s="4">
        <f t="shared" si="115"/>
        <v>124.75058014207433</v>
      </c>
      <c r="AK995" s="91">
        <v>992</v>
      </c>
      <c r="AL995" s="65">
        <f t="shared" si="116"/>
        <v>-4.0531845838937637E-3</v>
      </c>
      <c r="AM995" s="65">
        <f t="shared" si="117"/>
        <v>1.6871762179441322E-3</v>
      </c>
      <c r="AN995" s="65">
        <f t="shared" si="118"/>
        <v>-7.0732215499884673E-3</v>
      </c>
      <c r="AO995" s="26">
        <f t="shared" si="119"/>
        <v>-3.6900929780850113E-3</v>
      </c>
      <c r="AQ995" s="68">
        <v>992</v>
      </c>
      <c r="AR995" s="17">
        <v>1.1921656313319234E-2</v>
      </c>
    </row>
    <row r="996" spans="12:44" x14ac:dyDescent="0.3">
      <c r="L996" s="68">
        <v>993</v>
      </c>
      <c r="M996" s="64">
        <v>0.11387910846686843</v>
      </c>
      <c r="N996" s="64">
        <v>1.1552301077746086</v>
      </c>
      <c r="O996" s="4">
        <v>-1.5893949133581387</v>
      </c>
      <c r="V996" s="84">
        <v>993</v>
      </c>
      <c r="W996" s="64">
        <v>0.11387910846686843</v>
      </c>
      <c r="X996" s="64">
        <v>1.146199168656979</v>
      </c>
      <c r="Y996" s="4">
        <v>-1.4242665485974202</v>
      </c>
      <c r="AA996" s="68">
        <v>993</v>
      </c>
      <c r="AB996" s="64">
        <f t="shared" si="113"/>
        <v>192.61152353995141</v>
      </c>
      <c r="AC996" s="64">
        <f t="shared" si="114"/>
        <v>324.77112917550693</v>
      </c>
      <c r="AD996" s="4">
        <f t="shared" si="115"/>
        <v>121.74153810939475</v>
      </c>
      <c r="AK996" s="90">
        <v>993</v>
      </c>
      <c r="AL996" s="65">
        <f t="shared" si="116"/>
        <v>-1.853923559193317E-3</v>
      </c>
      <c r="AM996" s="65">
        <f t="shared" si="117"/>
        <v>5.578795788626874E-3</v>
      </c>
      <c r="AN996" s="65">
        <f t="shared" si="118"/>
        <v>-1.0603789526313705E-2</v>
      </c>
      <c r="AO996" s="26">
        <f t="shared" si="119"/>
        <v>-3.5615474400514345E-3</v>
      </c>
      <c r="AQ996" s="68">
        <v>993</v>
      </c>
      <c r="AR996" s="17">
        <v>1.2010676287133017E-2</v>
      </c>
    </row>
    <row r="997" spans="12:44" x14ac:dyDescent="0.3">
      <c r="L997" s="68">
        <v>994</v>
      </c>
      <c r="M997" s="64">
        <v>-1.5140059857674333</v>
      </c>
      <c r="N997" s="64">
        <v>1.1695510805075069</v>
      </c>
      <c r="O997" s="4">
        <v>0.39338059055013291</v>
      </c>
      <c r="V997" s="84">
        <v>994</v>
      </c>
      <c r="W997" s="64">
        <v>-1.5140059857674333</v>
      </c>
      <c r="X997" s="64">
        <v>0.74596947845253325</v>
      </c>
      <c r="Y997" s="4">
        <v>-0.38450109623114104</v>
      </c>
      <c r="AA997" s="68">
        <v>994</v>
      </c>
      <c r="AB997" s="64">
        <f t="shared" si="113"/>
        <v>190.27540335843713</v>
      </c>
      <c r="AC997" s="64">
        <f t="shared" si="114"/>
        <v>323.77924199579917</v>
      </c>
      <c r="AD997" s="4">
        <f t="shared" si="115"/>
        <v>123.33674050406847</v>
      </c>
      <c r="AK997" s="91">
        <v>994</v>
      </c>
      <c r="AL997" s="65">
        <f t="shared" si="116"/>
        <v>-5.2996152251348419E-3</v>
      </c>
      <c r="AM997" s="65">
        <f t="shared" si="117"/>
        <v>-1.3284132854735021E-3</v>
      </c>
      <c r="AN997" s="65">
        <f t="shared" si="118"/>
        <v>5.6536824506952365E-3</v>
      </c>
      <c r="AO997" s="26">
        <f t="shared" si="119"/>
        <v>8.2072931088709522E-4</v>
      </c>
      <c r="AQ997" s="68">
        <v>994</v>
      </c>
      <c r="AR997" s="17">
        <v>1.2129114336132221E-2</v>
      </c>
    </row>
    <row r="998" spans="12:44" x14ac:dyDescent="0.3">
      <c r="L998" s="68">
        <v>995</v>
      </c>
      <c r="M998" s="64">
        <v>0.83462016794893279</v>
      </c>
      <c r="N998" s="64">
        <v>5.7842176093154909E-2</v>
      </c>
      <c r="O998" s="4">
        <v>1.1574291146831688</v>
      </c>
      <c r="V998" s="84">
        <v>995</v>
      </c>
      <c r="W998" s="64">
        <v>0.83462016794893279</v>
      </c>
      <c r="X998" s="64">
        <v>0.26823912770647762</v>
      </c>
      <c r="Y998" s="4">
        <v>1.4043330952660384</v>
      </c>
      <c r="AA998" s="68">
        <v>995</v>
      </c>
      <c r="AB998" s="64">
        <f t="shared" si="113"/>
        <v>193.67861382392064</v>
      </c>
      <c r="AC998" s="64">
        <f t="shared" si="114"/>
        <v>322.59612906331415</v>
      </c>
      <c r="AD998" s="4">
        <f t="shared" si="115"/>
        <v>126.12569163455713</v>
      </c>
      <c r="AK998" s="90">
        <v>995</v>
      </c>
      <c r="AL998" s="65">
        <f t="shared" si="116"/>
        <v>7.6990168975988107E-3</v>
      </c>
      <c r="AM998" s="65">
        <f t="shared" si="117"/>
        <v>-1.5898501547825543E-3</v>
      </c>
      <c r="AN998" s="65">
        <f t="shared" si="118"/>
        <v>9.7110939146103862E-3</v>
      </c>
      <c r="AO998" s="26">
        <f t="shared" si="119"/>
        <v>5.8177914395396105E-3</v>
      </c>
      <c r="AQ998" s="68">
        <v>995</v>
      </c>
      <c r="AR998" s="17">
        <v>1.2141200243222074E-2</v>
      </c>
    </row>
    <row r="999" spans="12:44" x14ac:dyDescent="0.3">
      <c r="L999" s="68">
        <v>996</v>
      </c>
      <c r="M999" s="64">
        <v>-1.1194587463653118</v>
      </c>
      <c r="N999" s="64">
        <v>0.93160855965296752</v>
      </c>
      <c r="O999" s="4">
        <v>1.4758290280708992</v>
      </c>
      <c r="V999" s="84">
        <v>996</v>
      </c>
      <c r="W999" s="64">
        <v>-1.1194587463653118</v>
      </c>
      <c r="X999" s="64">
        <v>0.61621303901276125</v>
      </c>
      <c r="Y999" s="4">
        <v>0.77017974316563531</v>
      </c>
      <c r="AA999" s="68">
        <v>996</v>
      </c>
      <c r="AB999" s="64">
        <f t="shared" si="113"/>
        <v>190.860375168275</v>
      </c>
      <c r="AC999" s="64">
        <f t="shared" si="114"/>
        <v>323.48540527070713</v>
      </c>
      <c r="AD999" s="4">
        <f t="shared" si="115"/>
        <v>125.13830894136527</v>
      </c>
      <c r="AK999" s="91">
        <v>996</v>
      </c>
      <c r="AL999" s="65">
        <f t="shared" si="116"/>
        <v>-6.365894987354492E-3</v>
      </c>
      <c r="AM999" s="65">
        <f t="shared" si="117"/>
        <v>1.1955394888340184E-3</v>
      </c>
      <c r="AN999" s="65">
        <f t="shared" si="118"/>
        <v>-3.4132789536566416E-3</v>
      </c>
      <c r="AO999" s="26">
        <f t="shared" si="119"/>
        <v>-2.7687874293339061E-3</v>
      </c>
      <c r="AQ999" s="68">
        <v>996</v>
      </c>
      <c r="AR999" s="17">
        <v>1.3125943413256014E-2</v>
      </c>
    </row>
    <row r="1000" spans="12:44" x14ac:dyDescent="0.3">
      <c r="L1000" s="68">
        <v>997</v>
      </c>
      <c r="M1000" s="64">
        <v>0.81853868391320994</v>
      </c>
      <c r="N1000" s="64">
        <v>1.4529192426287301</v>
      </c>
      <c r="O1000" s="4">
        <v>0.11285414771320582</v>
      </c>
      <c r="V1000" s="84">
        <v>997</v>
      </c>
      <c r="W1000" s="64">
        <v>0.81853868391320994</v>
      </c>
      <c r="X1000" s="64">
        <v>1.6133385415489263</v>
      </c>
      <c r="Y1000" s="4">
        <v>0.39642606111647716</v>
      </c>
      <c r="AA1000" s="68">
        <v>997</v>
      </c>
      <c r="AB1000" s="64">
        <f t="shared" si="113"/>
        <v>193.67452744660312</v>
      </c>
      <c r="AC1000" s="64">
        <f t="shared" si="114"/>
        <v>326.01684966788667</v>
      </c>
      <c r="AD1000" s="4">
        <f t="shared" si="115"/>
        <v>124.56254866760676</v>
      </c>
      <c r="AK1000" s="90">
        <v>997</v>
      </c>
      <c r="AL1000" s="65">
        <f t="shared" si="116"/>
        <v>6.3567318184991851E-3</v>
      </c>
      <c r="AM1000" s="65">
        <f t="shared" si="117"/>
        <v>3.3853551437205503E-3</v>
      </c>
      <c r="AN1000" s="65">
        <f t="shared" si="118"/>
        <v>-2.0027961083952705E-3</v>
      </c>
      <c r="AO1000" s="26">
        <f t="shared" si="119"/>
        <v>1.7035312489630892E-3</v>
      </c>
      <c r="AQ1000" s="68">
        <v>997</v>
      </c>
      <c r="AR1000" s="17">
        <v>1.347203873480813E-2</v>
      </c>
    </row>
    <row r="1001" spans="12:44" x14ac:dyDescent="0.3">
      <c r="L1001" s="68">
        <v>998</v>
      </c>
      <c r="M1001" s="64">
        <v>-1.1545182027487266</v>
      </c>
      <c r="N1001" s="64">
        <v>0.61577766809393997</v>
      </c>
      <c r="O1001" s="4">
        <v>-1.436180780175389</v>
      </c>
      <c r="V1001" s="84">
        <v>998</v>
      </c>
      <c r="W1001" s="64">
        <v>-1.1545182027487266</v>
      </c>
      <c r="X1001" s="64">
        <v>0.30185254394276695</v>
      </c>
      <c r="Y1001" s="4">
        <v>-1.8294671136555691</v>
      </c>
      <c r="AA1001" s="68">
        <v>998</v>
      </c>
      <c r="AB1001" s="64">
        <f t="shared" si="113"/>
        <v>190.82908758211823</v>
      </c>
      <c r="AC1001" s="64">
        <f t="shared" si="114"/>
        <v>322.72874307116689</v>
      </c>
      <c r="AD1001" s="4">
        <f t="shared" si="115"/>
        <v>121.158078395389</v>
      </c>
      <c r="AK1001" s="91">
        <v>998</v>
      </c>
      <c r="AL1001" s="65">
        <f t="shared" si="116"/>
        <v>-6.4279311958803705E-3</v>
      </c>
      <c r="AM1001" s="65">
        <f t="shared" si="117"/>
        <v>-4.4023999390097757E-3</v>
      </c>
      <c r="AN1001" s="65">
        <f t="shared" si="118"/>
        <v>-1.2035109056420539E-2</v>
      </c>
      <c r="AO1001" s="26">
        <f t="shared" si="119"/>
        <v>-8.3435018560622676E-3</v>
      </c>
      <c r="AQ1001" s="68">
        <v>998</v>
      </c>
      <c r="AR1001" s="17">
        <v>1.3880272580484231E-2</v>
      </c>
    </row>
    <row r="1002" spans="12:44" ht="15" thickBot="1" x14ac:dyDescent="0.35">
      <c r="L1002" s="68">
        <v>999</v>
      </c>
      <c r="M1002" s="64">
        <v>-0.95978812845747374</v>
      </c>
      <c r="N1002" s="64">
        <v>-0.63971823078884338</v>
      </c>
      <c r="O1002" s="4">
        <v>0.44626644753027428</v>
      </c>
      <c r="V1002" s="84">
        <v>999</v>
      </c>
      <c r="W1002" s="64">
        <v>-0.95978812845747374</v>
      </c>
      <c r="X1002" s="64">
        <v>-0.86281458796258037</v>
      </c>
      <c r="Y1002" s="4">
        <v>-4.159103965825639E-4</v>
      </c>
      <c r="AA1002" s="68">
        <v>999</v>
      </c>
      <c r="AB1002" s="64">
        <f t="shared" si="113"/>
        <v>191.11854052637463</v>
      </c>
      <c r="AC1002" s="64">
        <f t="shared" si="114"/>
        <v>319.83833654559589</v>
      </c>
      <c r="AD1002" s="4">
        <f t="shared" si="115"/>
        <v>123.95992658542124</v>
      </c>
      <c r="AK1002" s="90">
        <v>999</v>
      </c>
      <c r="AL1002" s="65">
        <f t="shared" si="116"/>
        <v>6.5824647818310078E-4</v>
      </c>
      <c r="AM1002" s="65">
        <f t="shared" si="117"/>
        <v>-3.9071284879529213E-3</v>
      </c>
      <c r="AN1002" s="65">
        <f t="shared" si="118"/>
        <v>9.9289336882418967E-3</v>
      </c>
      <c r="AO1002" s="26">
        <f t="shared" si="119"/>
        <v>3.4604432328687526E-3</v>
      </c>
      <c r="AQ1002" s="43">
        <v>999</v>
      </c>
      <c r="AR1002" s="19">
        <v>1.5014608031379441E-2</v>
      </c>
    </row>
    <row r="1003" spans="12:44" ht="15" thickBot="1" x14ac:dyDescent="0.35">
      <c r="L1003" s="43">
        <v>1000</v>
      </c>
      <c r="M1003" s="5">
        <v>-3.4300593007769907E-2</v>
      </c>
      <c r="N1003" s="5">
        <v>-1.7421239661547814</v>
      </c>
      <c r="O1003" s="6">
        <v>-0.83531650836217242</v>
      </c>
      <c r="V1003" s="85">
        <v>1000</v>
      </c>
      <c r="W1003" s="5">
        <v>-3.4300593007769907E-2</v>
      </c>
      <c r="X1003" s="5">
        <v>-1.6935467189902838</v>
      </c>
      <c r="Y1003" s="6">
        <v>-0.67576283332639142</v>
      </c>
      <c r="AA1003" s="43">
        <v>1000</v>
      </c>
      <c r="AB1003" s="5">
        <f t="shared" si="113"/>
        <v>192.46413214540976</v>
      </c>
      <c r="AC1003" s="5">
        <f t="shared" si="114"/>
        <v>317.79705569285613</v>
      </c>
      <c r="AD1003" s="6">
        <f t="shared" si="115"/>
        <v>122.92632608331749</v>
      </c>
      <c r="AK1003" s="92">
        <v>1000</v>
      </c>
      <c r="AL1003" s="18">
        <f t="shared" si="116"/>
        <v>3.0469854547008159E-3</v>
      </c>
      <c r="AM1003" s="18">
        <f t="shared" si="117"/>
        <v>-2.7806487834957307E-3</v>
      </c>
      <c r="AN1003" s="18">
        <f t="shared" si="118"/>
        <v>-3.6364083646059061E-3</v>
      </c>
      <c r="AO1003" s="27">
        <f t="shared" si="119"/>
        <v>-1.7088320354461729E-3</v>
      </c>
    </row>
  </sheetData>
  <mergeCells count="1">
    <mergeCell ref="G7:J22"/>
  </mergeCells>
  <hyperlinks>
    <hyperlink ref="A1" location="TOC!A1" display="Back to home" xr:uid="{4E9FB5B9-30DE-4955-904D-F84EA601EB97}"/>
  </hyperlinks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75A054-CC0C-4606-B502-7E04A09625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TOC</vt:lpstr>
      <vt:lpstr>Amazon Inc</vt:lpstr>
      <vt:lpstr>Fedex</vt:lpstr>
      <vt:lpstr>Nvidia Inc</vt:lpstr>
      <vt:lpstr>Closing Prices</vt:lpstr>
      <vt:lpstr>Variance Covariance Method</vt:lpstr>
      <vt:lpstr>Historical Simulation Method</vt:lpstr>
      <vt:lpstr>Monte Carlo 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BAHUKHANDI</dc:creator>
  <cp:lastModifiedBy>SAMARTH BAHUKHANDI</cp:lastModifiedBy>
  <dcterms:created xsi:type="dcterms:W3CDTF">2015-06-05T18:17:20Z</dcterms:created>
  <dcterms:modified xsi:type="dcterms:W3CDTF">2024-07-22T21:41:40Z</dcterms:modified>
</cp:coreProperties>
</file>